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7D626758-43D9-4459-A702-4500C87DAA04}"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<sst xmlns="http://schemas.openxmlformats.org/spreadsheetml/2006/main" count="11244" uniqueCount="2031">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</sst>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44389</v>
      </c>
      <c r="C8" s="65">
        <f>VLOOKUP($A8,'Return Data'!$B$7:$R$2843,4,0)</f>
        <v>1078.57</v>
      </c>
      <c r="D8" s="65">
        <f>VLOOKUP($A8,'Return Data'!$B$7:$R$2843,10,0)</f>
        <v>10.730499999999999</v>
      </c>
      <c r="E8" s="66">
        <f t="shared" ref="E8:E40" si="0">RANK(D8,D$8:D$40,0)</f>
        <v>20</v>
      </c>
      <c r="F8" s="65">
        <f>VLOOKUP($A8,'Return Data'!$B$7:$R$2843,11,0)</f>
        <v>11.649699999999999</v>
      </c>
      <c r="G8" s="66">
        <f t="shared" ref="G8:G40" si="1">RANK(F8,F$8:F$40,0)</f>
        <v>16</v>
      </c>
      <c r="H8" s="65">
        <f>VLOOKUP($A8,'Return Data'!$B$7:$R$2843,12,0)</f>
        <v>33.942300000000003</v>
      </c>
      <c r="I8" s="66">
        <f t="shared" ref="I8:I40" si="2">RANK(H8,H$8:H$40,0)</f>
        <v>15</v>
      </c>
      <c r="J8" s="65">
        <f>VLOOKUP($A8,'Return Data'!$B$7:$R$2843,13,0)</f>
        <v>47.706800000000001</v>
      </c>
      <c r="K8" s="66">
        <f t="shared" ref="K8:K40" si="3">RANK(J8,J$8:J$40,0)</f>
        <v>8</v>
      </c>
      <c r="L8" s="65">
        <f>VLOOKUP($A8,'Return Data'!$B$7:$R$2843,17,0)</f>
        <v>16.199100000000001</v>
      </c>
      <c r="M8" s="66">
        <f t="shared" ref="M8:M17" si="4">RANK(L8,L$8:L$40,0)</f>
        <v>23</v>
      </c>
      <c r="N8" s="65">
        <f>VLOOKUP($A8,'Return Data'!$B$7:$R$2843,14,0)</f>
        <v>10.959</v>
      </c>
      <c r="O8" s="66">
        <f>RANK(N8,N$8:N$40,0)</f>
        <v>23</v>
      </c>
      <c r="P8" s="65">
        <f>VLOOKUP($A8,'Return Data'!$B$7:$R$2843,15,0)</f>
        <v>11.3033</v>
      </c>
      <c r="Q8" s="66">
        <f>RANK(P8,P$8:P$40,0)</f>
        <v>17</v>
      </c>
      <c r="R8" s="65">
        <f>VLOOKUP($A8,'Return Data'!$B$7:$R$2843,16,0)</f>
        <v>14.142799999999999</v>
      </c>
      <c r="S8" s="67">
        <f t="shared" ref="S8:S40" si="5">RANK(R8,R$8:R$40,0)</f>
        <v>18</v>
      </c>
    </row>
    <row r="9" spans="1:20" x14ac:dyDescent="0.3">
      <c r="A9" s="63" t="s">
        <v>480</v>
      </c>
      <c r="B9" s="64">
        <f>VLOOKUP($A9,'Return Data'!$B$7:$R$2843,3,0)</f>
        <v>44389</v>
      </c>
      <c r="C9" s="65">
        <f>VLOOKUP($A9,'Return Data'!$B$7:$R$2843,4,0)</f>
        <v>14.82</v>
      </c>
      <c r="D9" s="65">
        <f>VLOOKUP($A9,'Return Data'!$B$7:$R$2843,10,0)</f>
        <v>11.2613</v>
      </c>
      <c r="E9" s="66">
        <f t="shared" si="0"/>
        <v>16</v>
      </c>
      <c r="F9" s="65">
        <f>VLOOKUP($A9,'Return Data'!$B$7:$R$2843,11,0)</f>
        <v>8.2542000000000009</v>
      </c>
      <c r="G9" s="66">
        <f t="shared" si="1"/>
        <v>26</v>
      </c>
      <c r="H9" s="65">
        <f>VLOOKUP($A9,'Return Data'!$B$7:$R$2843,12,0)</f>
        <v>27.8689</v>
      </c>
      <c r="I9" s="66">
        <f t="shared" si="2"/>
        <v>24</v>
      </c>
      <c r="J9" s="65">
        <f>VLOOKUP($A9,'Return Data'!$B$7:$R$2843,13,0)</f>
        <v>37.222200000000001</v>
      </c>
      <c r="K9" s="66">
        <f t="shared" si="3"/>
        <v>27</v>
      </c>
      <c r="L9" s="65">
        <f>VLOOKUP($A9,'Return Data'!$B$7:$R$2843,17,0)</f>
        <v>19.23</v>
      </c>
      <c r="M9" s="66">
        <f t="shared" si="4"/>
        <v>9</v>
      </c>
      <c r="N9" s="65"/>
      <c r="O9" s="66"/>
      <c r="P9" s="65"/>
      <c r="Q9" s="66"/>
      <c r="R9" s="65">
        <f>VLOOKUP($A9,'Return Data'!$B$7:$R$2843,16,0)</f>
        <v>14.3903</v>
      </c>
      <c r="S9" s="67">
        <f t="shared" si="5"/>
        <v>17</v>
      </c>
    </row>
    <row r="10" spans="1:20" x14ac:dyDescent="0.3">
      <c r="A10" s="63" t="s">
        <v>483</v>
      </c>
      <c r="B10" s="64">
        <f>VLOOKUP($A10,'Return Data'!$B$7:$R$2843,3,0)</f>
        <v>44389</v>
      </c>
      <c r="C10" s="65">
        <f>VLOOKUP($A10,'Return Data'!$B$7:$R$2843,4,0)</f>
        <v>81.16</v>
      </c>
      <c r="D10" s="65">
        <f>VLOOKUP($A10,'Return Data'!$B$7:$R$2843,10,0)</f>
        <v>10.738200000000001</v>
      </c>
      <c r="E10" s="66">
        <f t="shared" si="0"/>
        <v>19</v>
      </c>
      <c r="F10" s="65">
        <f>VLOOKUP($A10,'Return Data'!$B$7:$R$2843,11,0)</f>
        <v>9.3358000000000008</v>
      </c>
      <c r="G10" s="66">
        <f t="shared" si="1"/>
        <v>25</v>
      </c>
      <c r="H10" s="65">
        <f>VLOOKUP($A10,'Return Data'!$B$7:$R$2843,12,0)</f>
        <v>30.293800000000001</v>
      </c>
      <c r="I10" s="66">
        <f t="shared" si="2"/>
        <v>22</v>
      </c>
      <c r="J10" s="65">
        <f>VLOOKUP($A10,'Return Data'!$B$7:$R$2843,13,0)</f>
        <v>43.900700000000001</v>
      </c>
      <c r="K10" s="66">
        <f t="shared" si="3"/>
        <v>15</v>
      </c>
      <c r="L10" s="65">
        <f>VLOOKUP($A10,'Return Data'!$B$7:$R$2843,17,0)</f>
        <v>17.489000000000001</v>
      </c>
      <c r="M10" s="66">
        <f t="shared" si="4"/>
        <v>18</v>
      </c>
      <c r="N10" s="65">
        <f>VLOOKUP($A10,'Return Data'!$B$7:$R$2843,14,0)</f>
        <v>11.010300000000001</v>
      </c>
      <c r="O10" s="66">
        <f t="shared" ref="O10:O17" si="6">RANK(N10,N$8:N$40,0)</f>
        <v>22</v>
      </c>
      <c r="P10" s="65">
        <f>VLOOKUP($A10,'Return Data'!$B$7:$R$2843,15,0)</f>
        <v>11.5617</v>
      </c>
      <c r="Q10" s="66">
        <f>RANK(P10,P$8:P$40,0)</f>
        <v>15</v>
      </c>
      <c r="R10" s="65">
        <f>VLOOKUP($A10,'Return Data'!$B$7:$R$2843,16,0)</f>
        <v>12.2811</v>
      </c>
      <c r="S10" s="67">
        <f t="shared" si="5"/>
        <v>27</v>
      </c>
    </row>
    <row r="11" spans="1:20" x14ac:dyDescent="0.3">
      <c r="A11" s="63" t="s">
        <v>1776</v>
      </c>
      <c r="B11" s="64">
        <f>VLOOKUP($A11,'Return Data'!$B$7:$R$2843,3,0)</f>
        <v>44389</v>
      </c>
      <c r="C11" s="65">
        <f>VLOOKUP($A11,'Return Data'!$B$7:$R$2843,4,0)</f>
        <v>18.703900000000001</v>
      </c>
      <c r="D11" s="65">
        <f>VLOOKUP($A11,'Return Data'!$B$7:$R$2843,10,0)</f>
        <v>14.800700000000001</v>
      </c>
      <c r="E11" s="66">
        <f t="shared" si="0"/>
        <v>3</v>
      </c>
      <c r="F11" s="65">
        <f>VLOOKUP($A11,'Return Data'!$B$7:$R$2843,11,0)</f>
        <v>12.881500000000001</v>
      </c>
      <c r="G11" s="66">
        <f t="shared" si="1"/>
        <v>12</v>
      </c>
      <c r="H11" s="65">
        <f>VLOOKUP($A11,'Return Data'!$B$7:$R$2843,12,0)</f>
        <v>33.994599999999998</v>
      </c>
      <c r="I11" s="66">
        <f t="shared" si="2"/>
        <v>14</v>
      </c>
      <c r="J11" s="65">
        <f>VLOOKUP($A11,'Return Data'!$B$7:$R$2843,13,0)</f>
        <v>42.329099999999997</v>
      </c>
      <c r="K11" s="66">
        <f t="shared" si="3"/>
        <v>17</v>
      </c>
      <c r="L11" s="65">
        <f>VLOOKUP($A11,'Return Data'!$B$7:$R$2843,17,0)</f>
        <v>23.110700000000001</v>
      </c>
      <c r="M11" s="66">
        <f t="shared" si="4"/>
        <v>4</v>
      </c>
      <c r="N11" s="65">
        <f>VLOOKUP($A11,'Return Data'!$B$7:$R$2843,14,0)</f>
        <v>18.090299999999999</v>
      </c>
      <c r="O11" s="66">
        <f t="shared" si="6"/>
        <v>2</v>
      </c>
      <c r="P11" s="65"/>
      <c r="Q11" s="66"/>
      <c r="R11" s="65">
        <f>VLOOKUP($A11,'Return Data'!$B$7:$R$2843,16,0)</f>
        <v>15.8104</v>
      </c>
      <c r="S11" s="67">
        <f t="shared" si="5"/>
        <v>8</v>
      </c>
    </row>
    <row r="12" spans="1:20" x14ac:dyDescent="0.3">
      <c r="A12" s="63" t="s">
        <v>484</v>
      </c>
      <c r="B12" s="64">
        <f>VLOOKUP($A12,'Return Data'!$B$7:$R$2843,3,0)</f>
        <v>44389</v>
      </c>
      <c r="C12" s="65">
        <f>VLOOKUP($A12,'Return Data'!$B$7:$R$2843,4,0)</f>
        <v>21.98</v>
      </c>
      <c r="D12" s="65">
        <f>VLOOKUP($A12,'Return Data'!$B$7:$R$2843,10,0)</f>
        <v>22.519500000000001</v>
      </c>
      <c r="E12" s="66">
        <f t="shared" si="0"/>
        <v>1</v>
      </c>
      <c r="F12" s="65">
        <f>VLOOKUP($A12,'Return Data'!$B$7:$R$2843,11,0)</f>
        <v>30.059200000000001</v>
      </c>
      <c r="G12" s="66">
        <f t="shared" si="1"/>
        <v>1</v>
      </c>
      <c r="H12" s="65">
        <f>VLOOKUP($A12,'Return Data'!$B$7:$R$2843,12,0)</f>
        <v>52.216099999999997</v>
      </c>
      <c r="I12" s="66">
        <f t="shared" si="2"/>
        <v>2</v>
      </c>
      <c r="J12" s="65">
        <f>VLOOKUP($A12,'Return Data'!$B$7:$R$2843,13,0)</f>
        <v>79.869100000000003</v>
      </c>
      <c r="K12" s="66">
        <f t="shared" si="3"/>
        <v>2</v>
      </c>
      <c r="L12" s="65">
        <f>VLOOKUP($A12,'Return Data'!$B$7:$R$2843,17,0)</f>
        <v>35.678800000000003</v>
      </c>
      <c r="M12" s="66">
        <f t="shared" si="4"/>
        <v>1</v>
      </c>
      <c r="N12" s="65">
        <f>VLOOKUP($A12,'Return Data'!$B$7:$R$2843,14,0)</f>
        <v>15.933999999999999</v>
      </c>
      <c r="O12" s="66">
        <f t="shared" si="6"/>
        <v>7</v>
      </c>
      <c r="P12" s="65"/>
      <c r="Q12" s="66"/>
      <c r="R12" s="65">
        <f>VLOOKUP($A12,'Return Data'!$B$7:$R$2843,16,0)</f>
        <v>17.130199999999999</v>
      </c>
      <c r="S12" s="67">
        <f t="shared" si="5"/>
        <v>3</v>
      </c>
    </row>
    <row r="13" spans="1:20" x14ac:dyDescent="0.3">
      <c r="A13" s="63" t="s">
        <v>486</v>
      </c>
      <c r="B13" s="64">
        <f>VLOOKUP($A13,'Return Data'!$B$7:$R$2843,3,0)</f>
        <v>44389</v>
      </c>
      <c r="C13" s="65">
        <f>VLOOKUP($A13,'Return Data'!$B$7:$R$2843,4,0)</f>
        <v>246.53</v>
      </c>
      <c r="D13" s="65">
        <f>VLOOKUP($A13,'Return Data'!$B$7:$R$2843,10,0)</f>
        <v>10.7851</v>
      </c>
      <c r="E13" s="66">
        <f t="shared" si="0"/>
        <v>18</v>
      </c>
      <c r="F13" s="65">
        <f>VLOOKUP($A13,'Return Data'!$B$7:$R$2843,11,0)</f>
        <v>10.645799999999999</v>
      </c>
      <c r="G13" s="66">
        <f t="shared" si="1"/>
        <v>20</v>
      </c>
      <c r="H13" s="65">
        <f>VLOOKUP($A13,'Return Data'!$B$7:$R$2843,12,0)</f>
        <v>28.474599999999999</v>
      </c>
      <c r="I13" s="66">
        <f t="shared" si="2"/>
        <v>23</v>
      </c>
      <c r="J13" s="65">
        <f>VLOOKUP($A13,'Return Data'!$B$7:$R$2843,13,0)</f>
        <v>39.700800000000001</v>
      </c>
      <c r="K13" s="66">
        <f t="shared" si="3"/>
        <v>22</v>
      </c>
      <c r="L13" s="65">
        <f>VLOOKUP($A13,'Return Data'!$B$7:$R$2843,17,0)</f>
        <v>21.304600000000001</v>
      </c>
      <c r="M13" s="66">
        <f t="shared" si="4"/>
        <v>7</v>
      </c>
      <c r="N13" s="65">
        <f>VLOOKUP($A13,'Return Data'!$B$7:$R$2843,14,0)</f>
        <v>16.188300000000002</v>
      </c>
      <c r="O13" s="66">
        <f t="shared" si="6"/>
        <v>5</v>
      </c>
      <c r="P13" s="65">
        <f>VLOOKUP($A13,'Return Data'!$B$7:$R$2843,15,0)</f>
        <v>15.544600000000001</v>
      </c>
      <c r="Q13" s="66">
        <f>RANK(P13,P$8:P$40,0)</f>
        <v>3</v>
      </c>
      <c r="R13" s="65">
        <f>VLOOKUP($A13,'Return Data'!$B$7:$R$2843,16,0)</f>
        <v>15.5815</v>
      </c>
      <c r="S13" s="67">
        <f t="shared" si="5"/>
        <v>10</v>
      </c>
    </row>
    <row r="14" spans="1:20" x14ac:dyDescent="0.3">
      <c r="A14" s="63" t="s">
        <v>488</v>
      </c>
      <c r="B14" s="64">
        <f>VLOOKUP($A14,'Return Data'!$B$7:$R$2843,3,0)</f>
        <v>44389</v>
      </c>
      <c r="C14" s="65">
        <f>VLOOKUP($A14,'Return Data'!$B$7:$R$2843,4,0)</f>
        <v>240.63499999999999</v>
      </c>
      <c r="D14" s="65">
        <f>VLOOKUP($A14,'Return Data'!$B$7:$R$2843,10,0)</f>
        <v>12.671099999999999</v>
      </c>
      <c r="E14" s="66">
        <f t="shared" si="0"/>
        <v>10</v>
      </c>
      <c r="F14" s="65">
        <f>VLOOKUP($A14,'Return Data'!$B$7:$R$2843,11,0)</f>
        <v>12.9986</v>
      </c>
      <c r="G14" s="66">
        <f t="shared" si="1"/>
        <v>11</v>
      </c>
      <c r="H14" s="65">
        <f>VLOOKUP($A14,'Return Data'!$B$7:$R$2843,12,0)</f>
        <v>36.773400000000002</v>
      </c>
      <c r="I14" s="66">
        <f t="shared" si="2"/>
        <v>9</v>
      </c>
      <c r="J14" s="65">
        <f>VLOOKUP($A14,'Return Data'!$B$7:$R$2843,13,0)</f>
        <v>44.317500000000003</v>
      </c>
      <c r="K14" s="66">
        <f t="shared" si="3"/>
        <v>14</v>
      </c>
      <c r="L14" s="65">
        <f>VLOOKUP($A14,'Return Data'!$B$7:$R$2843,17,0)</f>
        <v>22.548300000000001</v>
      </c>
      <c r="M14" s="66">
        <f t="shared" si="4"/>
        <v>5</v>
      </c>
      <c r="N14" s="65">
        <f>VLOOKUP($A14,'Return Data'!$B$7:$R$2843,14,0)</f>
        <v>16.190899999999999</v>
      </c>
      <c r="O14" s="66">
        <f t="shared" si="6"/>
        <v>4</v>
      </c>
      <c r="P14" s="65">
        <f>VLOOKUP($A14,'Return Data'!$B$7:$R$2843,15,0)</f>
        <v>15.0214</v>
      </c>
      <c r="Q14" s="66">
        <f>RANK(P14,P$8:P$40,0)</f>
        <v>4</v>
      </c>
      <c r="R14" s="65">
        <f>VLOOKUP($A14,'Return Data'!$B$7:$R$2843,16,0)</f>
        <v>15.137600000000001</v>
      </c>
      <c r="S14" s="67">
        <f t="shared" si="5"/>
        <v>11</v>
      </c>
    </row>
    <row r="15" spans="1:20" x14ac:dyDescent="0.3">
      <c r="A15" s="63" t="s">
        <v>490</v>
      </c>
      <c r="B15" s="64">
        <f>VLOOKUP($A15,'Return Data'!$B$7:$R$2843,3,0)</f>
        <v>44389</v>
      </c>
      <c r="C15" s="65">
        <f>VLOOKUP($A15,'Return Data'!$B$7:$R$2843,4,0)</f>
        <v>37.53</v>
      </c>
      <c r="D15" s="65">
        <f>VLOOKUP($A15,'Return Data'!$B$7:$R$2843,10,0)</f>
        <v>12.398899999999999</v>
      </c>
      <c r="E15" s="66">
        <f t="shared" si="0"/>
        <v>12</v>
      </c>
      <c r="F15" s="65">
        <f>VLOOKUP($A15,'Return Data'!$B$7:$R$2843,11,0)</f>
        <v>12.4663</v>
      </c>
      <c r="G15" s="66">
        <f t="shared" si="1"/>
        <v>13</v>
      </c>
      <c r="H15" s="65">
        <f>VLOOKUP($A15,'Return Data'!$B$7:$R$2843,12,0)</f>
        <v>34.757599999999996</v>
      </c>
      <c r="I15" s="66">
        <f t="shared" si="2"/>
        <v>13</v>
      </c>
      <c r="J15" s="65">
        <f>VLOOKUP($A15,'Return Data'!$B$7:$R$2843,13,0)</f>
        <v>44.346200000000003</v>
      </c>
      <c r="K15" s="66">
        <f t="shared" si="3"/>
        <v>13</v>
      </c>
      <c r="L15" s="65">
        <f>VLOOKUP($A15,'Return Data'!$B$7:$R$2843,17,0)</f>
        <v>19.292100000000001</v>
      </c>
      <c r="M15" s="66">
        <f t="shared" si="4"/>
        <v>8</v>
      </c>
      <c r="N15" s="65">
        <f>VLOOKUP($A15,'Return Data'!$B$7:$R$2843,14,0)</f>
        <v>13.929</v>
      </c>
      <c r="O15" s="66">
        <f t="shared" si="6"/>
        <v>10</v>
      </c>
      <c r="P15" s="65">
        <f>VLOOKUP($A15,'Return Data'!$B$7:$R$2843,15,0)</f>
        <v>12.959</v>
      </c>
      <c r="Q15" s="66">
        <f>RANK(P15,P$8:P$40,0)</f>
        <v>11</v>
      </c>
      <c r="R15" s="65">
        <f>VLOOKUP($A15,'Return Data'!$B$7:$R$2843,16,0)</f>
        <v>13.392799999999999</v>
      </c>
      <c r="S15" s="67">
        <f t="shared" si="5"/>
        <v>20</v>
      </c>
    </row>
    <row r="16" spans="1:20" x14ac:dyDescent="0.3">
      <c r="A16" s="63" t="s">
        <v>493</v>
      </c>
      <c r="B16" s="64">
        <f>VLOOKUP($A16,'Return Data'!$B$7:$R$2843,3,0)</f>
        <v>44389</v>
      </c>
      <c r="C16" s="65">
        <f>VLOOKUP($A16,'Return Data'!$B$7:$R$2843,4,0)</f>
        <v>181.2903</v>
      </c>
      <c r="D16" s="65">
        <f>VLOOKUP($A16,'Return Data'!$B$7:$R$2843,10,0)</f>
        <v>11.2936</v>
      </c>
      <c r="E16" s="66">
        <f t="shared" si="0"/>
        <v>15</v>
      </c>
      <c r="F16" s="65">
        <f>VLOOKUP($A16,'Return Data'!$B$7:$R$2843,11,0)</f>
        <v>11.4216</v>
      </c>
      <c r="G16" s="66">
        <f t="shared" si="1"/>
        <v>18</v>
      </c>
      <c r="H16" s="65">
        <f>VLOOKUP($A16,'Return Data'!$B$7:$R$2843,12,0)</f>
        <v>36.811900000000001</v>
      </c>
      <c r="I16" s="66">
        <f t="shared" si="2"/>
        <v>8</v>
      </c>
      <c r="J16" s="65">
        <f>VLOOKUP($A16,'Return Data'!$B$7:$R$2843,13,0)</f>
        <v>47.627800000000001</v>
      </c>
      <c r="K16" s="66">
        <f t="shared" si="3"/>
        <v>9</v>
      </c>
      <c r="L16" s="65">
        <f>VLOOKUP($A16,'Return Data'!$B$7:$R$2843,17,0)</f>
        <v>18.478000000000002</v>
      </c>
      <c r="M16" s="66">
        <f t="shared" si="4"/>
        <v>13</v>
      </c>
      <c r="N16" s="65">
        <f>VLOOKUP($A16,'Return Data'!$B$7:$R$2843,14,0)</f>
        <v>13.8422</v>
      </c>
      <c r="O16" s="66">
        <f t="shared" si="6"/>
        <v>11</v>
      </c>
      <c r="P16" s="65">
        <f>VLOOKUP($A16,'Return Data'!$B$7:$R$2843,15,0)</f>
        <v>12.345000000000001</v>
      </c>
      <c r="Q16" s="66">
        <f>RANK(P16,P$8:P$40,0)</f>
        <v>12</v>
      </c>
      <c r="R16" s="65">
        <f>VLOOKUP($A16,'Return Data'!$B$7:$R$2843,16,0)</f>
        <v>14.967700000000001</v>
      </c>
      <c r="S16" s="67">
        <f t="shared" si="5"/>
        <v>13</v>
      </c>
    </row>
    <row r="17" spans="1:19" x14ac:dyDescent="0.3">
      <c r="A17" s="63" t="s">
        <v>495</v>
      </c>
      <c r="B17" s="64">
        <f>VLOOKUP($A17,'Return Data'!$B$7:$R$2843,3,0)</f>
        <v>44389</v>
      </c>
      <c r="C17" s="65">
        <f>VLOOKUP($A17,'Return Data'!$B$7:$R$2843,4,0)</f>
        <v>77.856999999999999</v>
      </c>
      <c r="D17" s="65">
        <f>VLOOKUP($A17,'Return Data'!$B$7:$R$2843,10,0)</f>
        <v>12.959</v>
      </c>
      <c r="E17" s="66">
        <f t="shared" si="0"/>
        <v>8</v>
      </c>
      <c r="F17" s="65">
        <f>VLOOKUP($A17,'Return Data'!$B$7:$R$2843,11,0)</f>
        <v>13.694699999999999</v>
      </c>
      <c r="G17" s="66">
        <f t="shared" si="1"/>
        <v>9</v>
      </c>
      <c r="H17" s="65">
        <f>VLOOKUP($A17,'Return Data'!$B$7:$R$2843,12,0)</f>
        <v>36.5792</v>
      </c>
      <c r="I17" s="66">
        <f t="shared" si="2"/>
        <v>11</v>
      </c>
      <c r="J17" s="65">
        <f>VLOOKUP($A17,'Return Data'!$B$7:$R$2843,13,0)</f>
        <v>46.855699999999999</v>
      </c>
      <c r="K17" s="66">
        <f t="shared" si="3"/>
        <v>10</v>
      </c>
      <c r="L17" s="65">
        <f>VLOOKUP($A17,'Return Data'!$B$7:$R$2843,17,0)</f>
        <v>17.224799999999998</v>
      </c>
      <c r="M17" s="66">
        <f t="shared" si="4"/>
        <v>20</v>
      </c>
      <c r="N17" s="65">
        <f>VLOOKUP($A17,'Return Data'!$B$7:$R$2843,14,0)</f>
        <v>13.8324</v>
      </c>
      <c r="O17" s="66">
        <f t="shared" si="6"/>
        <v>12</v>
      </c>
      <c r="P17" s="65">
        <f>VLOOKUP($A17,'Return Data'!$B$7:$R$2843,15,0)</f>
        <v>13.7182</v>
      </c>
      <c r="Q17" s="66">
        <f>RANK(P17,P$8:P$40,0)</f>
        <v>10</v>
      </c>
      <c r="R17" s="65">
        <f>VLOOKUP($A17,'Return Data'!$B$7:$R$2843,16,0)</f>
        <v>15.933400000000001</v>
      </c>
      <c r="S17" s="67">
        <f t="shared" si="5"/>
        <v>7</v>
      </c>
    </row>
    <row r="18" spans="1:19" x14ac:dyDescent="0.3">
      <c r="A18" s="63" t="s">
        <v>496</v>
      </c>
      <c r="B18" s="64">
        <f>VLOOKUP($A18,'Return Data'!$B$7:$R$2843,3,0)</f>
        <v>44389</v>
      </c>
      <c r="C18" s="65">
        <f>VLOOKUP($A18,'Return Data'!$B$7:$R$2843,4,0)</f>
        <v>15.3073</v>
      </c>
      <c r="D18" s="65">
        <f>VLOOKUP($A18,'Return Data'!$B$7:$R$2843,10,0)</f>
        <v>10.2982</v>
      </c>
      <c r="E18" s="66">
        <f t="shared" si="0"/>
        <v>23</v>
      </c>
      <c r="F18" s="65">
        <f>VLOOKUP($A18,'Return Data'!$B$7:$R$2843,11,0)</f>
        <v>8.1542999999999992</v>
      </c>
      <c r="G18" s="66">
        <f t="shared" si="1"/>
        <v>27</v>
      </c>
      <c r="H18" s="65">
        <f>VLOOKUP($A18,'Return Data'!$B$7:$R$2843,12,0)</f>
        <v>27.207799999999999</v>
      </c>
      <c r="I18" s="66">
        <f t="shared" si="2"/>
        <v>26</v>
      </c>
      <c r="J18" s="65">
        <f>VLOOKUP($A18,'Return Data'!$B$7:$R$2843,13,0)</f>
        <v>38.004300000000001</v>
      </c>
      <c r="K18" s="66">
        <f t="shared" si="3"/>
        <v>25</v>
      </c>
      <c r="L18" s="65"/>
      <c r="M18" s="66"/>
      <c r="N18" s="65"/>
      <c r="O18" s="66"/>
      <c r="P18" s="65"/>
      <c r="Q18" s="66"/>
      <c r="R18" s="65">
        <f>VLOOKUP($A18,'Return Data'!$B$7:$R$2843,16,0)</f>
        <v>16.921800000000001</v>
      </c>
      <c r="S18" s="67">
        <f t="shared" si="5"/>
        <v>4</v>
      </c>
    </row>
    <row r="19" spans="1:19" x14ac:dyDescent="0.3">
      <c r="A19" s="63" t="s">
        <v>499</v>
      </c>
      <c r="B19" s="64">
        <f>VLOOKUP($A19,'Return Data'!$B$7:$R$2843,3,0)</f>
        <v>44389</v>
      </c>
      <c r="C19" s="65">
        <f>VLOOKUP($A19,'Return Data'!$B$7:$R$2843,4,0)</f>
        <v>203.22</v>
      </c>
      <c r="D19" s="65">
        <f>VLOOKUP($A19,'Return Data'!$B$7:$R$2843,10,0)</f>
        <v>13.265000000000001</v>
      </c>
      <c r="E19" s="66">
        <f t="shared" si="0"/>
        <v>4</v>
      </c>
      <c r="F19" s="65">
        <f>VLOOKUP($A19,'Return Data'!$B$7:$R$2843,11,0)</f>
        <v>16.632200000000001</v>
      </c>
      <c r="G19" s="66">
        <f t="shared" si="1"/>
        <v>3</v>
      </c>
      <c r="H19" s="65">
        <f>VLOOKUP($A19,'Return Data'!$B$7:$R$2843,12,0)</f>
        <v>49.734699999999997</v>
      </c>
      <c r="I19" s="66">
        <f t="shared" si="2"/>
        <v>3</v>
      </c>
      <c r="J19" s="65">
        <f>VLOOKUP($A19,'Return Data'!$B$7:$R$2843,13,0)</f>
        <v>50</v>
      </c>
      <c r="K19" s="66">
        <f t="shared" si="3"/>
        <v>5</v>
      </c>
      <c r="L19" s="65">
        <f>VLOOKUP($A19,'Return Data'!$B$7:$R$2843,17,0)</f>
        <v>18.476700000000001</v>
      </c>
      <c r="M19" s="66">
        <f>RANK(L19,L$8:L$40,0)</f>
        <v>14</v>
      </c>
      <c r="N19" s="65">
        <f>VLOOKUP($A19,'Return Data'!$B$7:$R$2843,14,0)</f>
        <v>15.224299999999999</v>
      </c>
      <c r="O19" s="66">
        <f>RANK(N19,N$8:N$40,0)</f>
        <v>8</v>
      </c>
      <c r="P19" s="65">
        <f>VLOOKUP($A19,'Return Data'!$B$7:$R$2843,15,0)</f>
        <v>14.5763</v>
      </c>
      <c r="Q19" s="66">
        <f>RANK(P19,P$8:P$40,0)</f>
        <v>5</v>
      </c>
      <c r="R19" s="65">
        <f>VLOOKUP($A19,'Return Data'!$B$7:$R$2843,16,0)</f>
        <v>16.267600000000002</v>
      </c>
      <c r="S19" s="67">
        <f t="shared" si="5"/>
        <v>5</v>
      </c>
    </row>
    <row r="20" spans="1:19" x14ac:dyDescent="0.3">
      <c r="A20" s="63" t="s">
        <v>501</v>
      </c>
      <c r="B20" s="64">
        <f>VLOOKUP($A20,'Return Data'!$B$7:$R$2843,3,0)</f>
        <v>44389</v>
      </c>
      <c r="C20" s="65">
        <f>VLOOKUP($A20,'Return Data'!$B$7:$R$2843,4,0)</f>
        <v>15.723599999999999</v>
      </c>
      <c r="D20" s="65">
        <f>VLOOKUP($A20,'Return Data'!$B$7:$R$2843,10,0)</f>
        <v>9.1454000000000004</v>
      </c>
      <c r="E20" s="66">
        <f t="shared" si="0"/>
        <v>29</v>
      </c>
      <c r="F20" s="65">
        <f>VLOOKUP($A20,'Return Data'!$B$7:$R$2843,11,0)</f>
        <v>7.4626000000000001</v>
      </c>
      <c r="G20" s="66">
        <f t="shared" si="1"/>
        <v>29</v>
      </c>
      <c r="H20" s="65">
        <f>VLOOKUP($A20,'Return Data'!$B$7:$R$2843,12,0)</f>
        <v>24.078499999999998</v>
      </c>
      <c r="I20" s="66">
        <f t="shared" si="2"/>
        <v>30</v>
      </c>
      <c r="J20" s="65">
        <f>VLOOKUP($A20,'Return Data'!$B$7:$R$2843,13,0)</f>
        <v>31.869599999999998</v>
      </c>
      <c r="K20" s="66">
        <f t="shared" si="3"/>
        <v>30</v>
      </c>
      <c r="L20" s="65">
        <f>VLOOKUP($A20,'Return Data'!$B$7:$R$2843,17,0)</f>
        <v>16.1508</v>
      </c>
      <c r="M20" s="66">
        <f>RANK(L20,L$8:L$40,0)</f>
        <v>24</v>
      </c>
      <c r="N20" s="65">
        <f>VLOOKUP($A20,'Return Data'!$B$7:$R$2843,14,0)</f>
        <v>7.8493000000000004</v>
      </c>
      <c r="O20" s="66">
        <f>RANK(N20,N$8:N$40,0)</f>
        <v>25</v>
      </c>
      <c r="P20" s="65"/>
      <c r="Q20" s="66"/>
      <c r="R20" s="65">
        <f>VLOOKUP($A20,'Return Data'!$B$7:$R$2843,16,0)</f>
        <v>10.068199999999999</v>
      </c>
      <c r="S20" s="67">
        <f t="shared" si="5"/>
        <v>33</v>
      </c>
    </row>
    <row r="21" spans="1:19" x14ac:dyDescent="0.3">
      <c r="A21" s="63" t="s">
        <v>502</v>
      </c>
      <c r="B21" s="64">
        <f>VLOOKUP($A21,'Return Data'!$B$7:$R$2843,3,0)</f>
        <v>44389</v>
      </c>
      <c r="C21" s="65">
        <f>VLOOKUP($A21,'Return Data'!$B$7:$R$2843,4,0)</f>
        <v>16.91</v>
      </c>
      <c r="D21" s="65">
        <f>VLOOKUP($A21,'Return Data'!$B$7:$R$2843,10,0)</f>
        <v>13.1104</v>
      </c>
      <c r="E21" s="66">
        <f t="shared" si="0"/>
        <v>6</v>
      </c>
      <c r="F21" s="65">
        <f>VLOOKUP($A21,'Return Data'!$B$7:$R$2843,11,0)</f>
        <v>14.334</v>
      </c>
      <c r="G21" s="66">
        <f t="shared" si="1"/>
        <v>8</v>
      </c>
      <c r="H21" s="65">
        <f>VLOOKUP($A21,'Return Data'!$B$7:$R$2843,12,0)</f>
        <v>35.28</v>
      </c>
      <c r="I21" s="66">
        <f t="shared" si="2"/>
        <v>12</v>
      </c>
      <c r="J21" s="65">
        <f>VLOOKUP($A21,'Return Data'!$B$7:$R$2843,13,0)</f>
        <v>52.205199999999998</v>
      </c>
      <c r="K21" s="66">
        <f t="shared" si="3"/>
        <v>4</v>
      </c>
      <c r="L21" s="65">
        <f>VLOOKUP($A21,'Return Data'!$B$7:$R$2843,17,0)</f>
        <v>18.878499999999999</v>
      </c>
      <c r="M21" s="66">
        <f>RANK(L21,L$8:L$40,0)</f>
        <v>10</v>
      </c>
      <c r="N21" s="65">
        <f>VLOOKUP($A21,'Return Data'!$B$7:$R$2843,14,0)</f>
        <v>12.5496</v>
      </c>
      <c r="O21" s="66">
        <f>RANK(N21,N$8:N$40,0)</f>
        <v>17</v>
      </c>
      <c r="P21" s="65"/>
      <c r="Q21" s="66"/>
      <c r="R21" s="65">
        <f>VLOOKUP($A21,'Return Data'!$B$7:$R$2843,16,0)</f>
        <v>12.2834</v>
      </c>
      <c r="S21" s="67">
        <f t="shared" si="5"/>
        <v>26</v>
      </c>
    </row>
    <row r="22" spans="1:19" x14ac:dyDescent="0.3">
      <c r="A22" s="63" t="s">
        <v>504</v>
      </c>
      <c r="B22" s="64">
        <f>VLOOKUP($A22,'Return Data'!$B$7:$R$2843,3,0)</f>
        <v>44389</v>
      </c>
      <c r="C22" s="65">
        <f>VLOOKUP($A22,'Return Data'!$B$7:$R$2843,4,0)</f>
        <v>14.2258</v>
      </c>
      <c r="D22" s="65">
        <f>VLOOKUP($A22,'Return Data'!$B$7:$R$2843,10,0)</f>
        <v>6.7819000000000003</v>
      </c>
      <c r="E22" s="66">
        <f t="shared" si="0"/>
        <v>33</v>
      </c>
      <c r="F22" s="65">
        <f>VLOOKUP($A22,'Return Data'!$B$7:$R$2843,11,0)</f>
        <v>6.8235999999999999</v>
      </c>
      <c r="G22" s="66">
        <f t="shared" si="1"/>
        <v>30</v>
      </c>
      <c r="H22" s="65">
        <f>VLOOKUP($A22,'Return Data'!$B$7:$R$2843,12,0)</f>
        <v>25.569800000000001</v>
      </c>
      <c r="I22" s="66">
        <f t="shared" si="2"/>
        <v>27</v>
      </c>
      <c r="J22" s="65">
        <f>VLOOKUP($A22,'Return Data'!$B$7:$R$2843,13,0)</f>
        <v>37.415500000000002</v>
      </c>
      <c r="K22" s="66">
        <f t="shared" si="3"/>
        <v>26</v>
      </c>
      <c r="L22" s="65"/>
      <c r="M22" s="66"/>
      <c r="N22" s="65"/>
      <c r="O22" s="66"/>
      <c r="P22" s="65"/>
      <c r="Q22" s="66"/>
      <c r="R22" s="65">
        <f>VLOOKUP($A22,'Return Data'!$B$7:$R$2843,16,0)</f>
        <v>14.633900000000001</v>
      </c>
      <c r="S22" s="67">
        <f t="shared" si="5"/>
        <v>16</v>
      </c>
    </row>
    <row r="23" spans="1:19" x14ac:dyDescent="0.3">
      <c r="A23" s="63" t="s">
        <v>506</v>
      </c>
      <c r="B23" s="64">
        <f>VLOOKUP($A23,'Return Data'!$B$7:$R$2843,3,0)</f>
        <v>44389</v>
      </c>
      <c r="C23" s="65">
        <f>VLOOKUP($A23,'Return Data'!$B$7:$R$2843,4,0)</f>
        <v>14.293200000000001</v>
      </c>
      <c r="D23" s="65">
        <f>VLOOKUP($A23,'Return Data'!$B$7:$R$2843,10,0)</f>
        <v>10.6114</v>
      </c>
      <c r="E23" s="66">
        <f t="shared" si="0"/>
        <v>21</v>
      </c>
      <c r="F23" s="65">
        <f>VLOOKUP($A23,'Return Data'!$B$7:$R$2843,11,0)</f>
        <v>9.4116</v>
      </c>
      <c r="G23" s="66">
        <f t="shared" si="1"/>
        <v>24</v>
      </c>
      <c r="H23" s="65">
        <f>VLOOKUP($A23,'Return Data'!$B$7:$R$2843,12,0)</f>
        <v>25.525400000000001</v>
      </c>
      <c r="I23" s="66">
        <f t="shared" si="2"/>
        <v>28</v>
      </c>
      <c r="J23" s="65">
        <f>VLOOKUP($A23,'Return Data'!$B$7:$R$2843,13,0)</f>
        <v>36.111499999999999</v>
      </c>
      <c r="K23" s="66">
        <f t="shared" si="3"/>
        <v>28</v>
      </c>
      <c r="L23" s="65">
        <f>VLOOKUP($A23,'Return Data'!$B$7:$R$2843,17,0)</f>
        <v>16.354299999999999</v>
      </c>
      <c r="M23" s="66">
        <f>RANK(L23,L$8:L$40,0)</f>
        <v>21</v>
      </c>
      <c r="N23" s="65"/>
      <c r="O23" s="66"/>
      <c r="P23" s="65"/>
      <c r="Q23" s="66"/>
      <c r="R23" s="65">
        <f>VLOOKUP($A23,'Return Data'!$B$7:$R$2843,16,0)</f>
        <v>12.4872</v>
      </c>
      <c r="S23" s="67">
        <f t="shared" si="5"/>
        <v>24</v>
      </c>
    </row>
    <row r="24" spans="1:19" x14ac:dyDescent="0.3">
      <c r="A24" s="63" t="s">
        <v>509</v>
      </c>
      <c r="B24" s="64">
        <f>VLOOKUP($A24,'Return Data'!$B$7:$R$2843,3,0)</f>
        <v>44389</v>
      </c>
      <c r="C24" s="65">
        <f>VLOOKUP($A24,'Return Data'!$B$7:$R$2843,4,0)</f>
        <v>68.903499999999994</v>
      </c>
      <c r="D24" s="65">
        <f>VLOOKUP($A24,'Return Data'!$B$7:$R$2843,10,0)</f>
        <v>11.767099999999999</v>
      </c>
      <c r="E24" s="66">
        <f t="shared" si="0"/>
        <v>13</v>
      </c>
      <c r="F24" s="65">
        <f>VLOOKUP($A24,'Return Data'!$B$7:$R$2843,11,0)</f>
        <v>10.960900000000001</v>
      </c>
      <c r="G24" s="66">
        <f t="shared" si="1"/>
        <v>19</v>
      </c>
      <c r="H24" s="65">
        <f>VLOOKUP($A24,'Return Data'!$B$7:$R$2843,12,0)</f>
        <v>36.731499999999997</v>
      </c>
      <c r="I24" s="66">
        <f t="shared" si="2"/>
        <v>10</v>
      </c>
      <c r="J24" s="65">
        <f>VLOOKUP($A24,'Return Data'!$B$7:$R$2843,13,0)</f>
        <v>42.955100000000002</v>
      </c>
      <c r="K24" s="66">
        <f t="shared" si="3"/>
        <v>16</v>
      </c>
      <c r="L24" s="65">
        <f>VLOOKUP($A24,'Return Data'!$B$7:$R$2843,17,0)</f>
        <v>25.631599999999999</v>
      </c>
      <c r="M24" s="66">
        <f>RANK(L24,L$8:L$40,0)</f>
        <v>3</v>
      </c>
      <c r="N24" s="65">
        <f>VLOOKUP($A24,'Return Data'!$B$7:$R$2843,14,0)</f>
        <v>12.902699999999999</v>
      </c>
      <c r="O24" s="66">
        <f>RANK(N24,N$8:N$40,0)</f>
        <v>14</v>
      </c>
      <c r="P24" s="65">
        <f>VLOOKUP($A24,'Return Data'!$B$7:$R$2843,15,0)</f>
        <v>11.0868</v>
      </c>
      <c r="Q24" s="66">
        <f>RANK(P24,P$8:P$40,0)</f>
        <v>18</v>
      </c>
      <c r="R24" s="65">
        <f>VLOOKUP($A24,'Return Data'!$B$7:$R$2843,16,0)</f>
        <v>12.617000000000001</v>
      </c>
      <c r="S24" s="67">
        <f t="shared" si="5"/>
        <v>23</v>
      </c>
    </row>
    <row r="25" spans="1:19" x14ac:dyDescent="0.3">
      <c r="A25" s="63" t="s">
        <v>1834</v>
      </c>
      <c r="B25" s="64">
        <f>VLOOKUP($A25,'Return Data'!$B$7:$R$2843,3,0)</f>
        <v>44389</v>
      </c>
      <c r="C25" s="65">
        <f>VLOOKUP($A25,'Return Data'!$B$7:$R$2843,4,0)</f>
        <v>40.770000000000003</v>
      </c>
      <c r="D25" s="65">
        <f>VLOOKUP($A25,'Return Data'!$B$7:$R$2843,10,0)</f>
        <v>9.9960000000000004</v>
      </c>
      <c r="E25" s="66">
        <f t="shared" si="0"/>
        <v>27</v>
      </c>
      <c r="F25" s="65">
        <f>VLOOKUP($A25,'Return Data'!$B$7:$R$2843,11,0)</f>
        <v>14.4871</v>
      </c>
      <c r="G25" s="66">
        <f t="shared" si="1"/>
        <v>7</v>
      </c>
      <c r="H25" s="65">
        <f>VLOOKUP($A25,'Return Data'!$B$7:$R$2843,12,0)</f>
        <v>38.002200000000002</v>
      </c>
      <c r="I25" s="66">
        <f t="shared" si="2"/>
        <v>7</v>
      </c>
      <c r="J25" s="65">
        <f>VLOOKUP($A25,'Return Data'!$B$7:$R$2843,13,0)</f>
        <v>52.874099999999999</v>
      </c>
      <c r="K25" s="66">
        <f t="shared" si="3"/>
        <v>3</v>
      </c>
      <c r="L25" s="65">
        <f>VLOOKUP($A25,'Return Data'!$B$7:$R$2843,17,0)</f>
        <v>22.361899999999999</v>
      </c>
      <c r="M25" s="66">
        <f>RANK(L25,L$8:L$40,0)</f>
        <v>6</v>
      </c>
      <c r="N25" s="65">
        <f>VLOOKUP($A25,'Return Data'!$B$7:$R$2843,14,0)</f>
        <v>16.539100000000001</v>
      </c>
      <c r="O25" s="66">
        <f>RANK(N25,N$8:N$40,0)</f>
        <v>3</v>
      </c>
      <c r="P25" s="65">
        <f>VLOOKUP($A25,'Return Data'!$B$7:$R$2843,15,0)</f>
        <v>14.4268</v>
      </c>
      <c r="Q25" s="66">
        <f>RANK(P25,P$8:P$40,0)</f>
        <v>7</v>
      </c>
      <c r="R25" s="65">
        <f>VLOOKUP($A25,'Return Data'!$B$7:$R$2843,16,0)</f>
        <v>13.054500000000001</v>
      </c>
      <c r="S25" s="67">
        <f t="shared" si="5"/>
        <v>21</v>
      </c>
    </row>
    <row r="26" spans="1:19" x14ac:dyDescent="0.3">
      <c r="A26" s="63" t="s">
        <v>510</v>
      </c>
      <c r="B26" s="64">
        <f>VLOOKUP($A26,'Return Data'!$B$7:$R$2843,3,0)</f>
        <v>44389</v>
      </c>
      <c r="C26" s="65">
        <f>VLOOKUP($A26,'Return Data'!$B$7:$R$2843,4,0)</f>
        <v>37.936999999999998</v>
      </c>
      <c r="D26" s="65">
        <f>VLOOKUP($A26,'Return Data'!$B$7:$R$2843,10,0)</f>
        <v>9.4957999999999991</v>
      </c>
      <c r="E26" s="66">
        <f t="shared" si="0"/>
        <v>28</v>
      </c>
      <c r="F26" s="65">
        <f>VLOOKUP($A26,'Return Data'!$B$7:$R$2843,11,0)</f>
        <v>9.5399999999999991</v>
      </c>
      <c r="G26" s="66">
        <f t="shared" si="1"/>
        <v>23</v>
      </c>
      <c r="H26" s="65">
        <f>VLOOKUP($A26,'Return Data'!$B$7:$R$2843,12,0)</f>
        <v>27.4893</v>
      </c>
      <c r="I26" s="66">
        <f t="shared" si="2"/>
        <v>25</v>
      </c>
      <c r="J26" s="65">
        <f>VLOOKUP($A26,'Return Data'!$B$7:$R$2843,13,0)</f>
        <v>39.376899999999999</v>
      </c>
      <c r="K26" s="66">
        <f t="shared" si="3"/>
        <v>23</v>
      </c>
      <c r="L26" s="65">
        <f>VLOOKUP($A26,'Return Data'!$B$7:$R$2843,17,0)</f>
        <v>16.236899999999999</v>
      </c>
      <c r="M26" s="66">
        <f>RANK(L26,L$8:L$40,0)</f>
        <v>22</v>
      </c>
      <c r="N26" s="65">
        <f>VLOOKUP($A26,'Return Data'!$B$7:$R$2843,14,0)</f>
        <v>10.785299999999999</v>
      </c>
      <c r="O26" s="66">
        <f>RANK(N26,N$8:N$40,0)</f>
        <v>24</v>
      </c>
      <c r="P26" s="65">
        <f>VLOOKUP($A26,'Return Data'!$B$7:$R$2843,15,0)</f>
        <v>11.899100000000001</v>
      </c>
      <c r="Q26" s="66">
        <f>RANK(P26,P$8:P$40,0)</f>
        <v>13</v>
      </c>
      <c r="R26" s="65">
        <f>VLOOKUP($A26,'Return Data'!$B$7:$R$2843,16,0)</f>
        <v>14.972899999999999</v>
      </c>
      <c r="S26" s="67">
        <f t="shared" si="5"/>
        <v>12</v>
      </c>
    </row>
    <row r="27" spans="1:19" x14ac:dyDescent="0.3">
      <c r="A27" s="63" t="s">
        <v>513</v>
      </c>
      <c r="B27" s="64">
        <f>VLOOKUP($A27,'Return Data'!$B$7:$R$2843,3,0)</f>
        <v>44389</v>
      </c>
      <c r="C27" s="65">
        <f>VLOOKUP($A27,'Return Data'!$B$7:$R$2843,4,0)</f>
        <v>141.2824</v>
      </c>
      <c r="D27" s="65">
        <f>VLOOKUP($A27,'Return Data'!$B$7:$R$2843,10,0)</f>
        <v>8.0975999999999999</v>
      </c>
      <c r="E27" s="66">
        <f t="shared" si="0"/>
        <v>30</v>
      </c>
      <c r="F27" s="65">
        <f>VLOOKUP($A27,'Return Data'!$B$7:$R$2843,11,0)</f>
        <v>5.9019000000000004</v>
      </c>
      <c r="G27" s="66">
        <f t="shared" si="1"/>
        <v>31</v>
      </c>
      <c r="H27" s="65">
        <f>VLOOKUP($A27,'Return Data'!$B$7:$R$2843,12,0)</f>
        <v>23.731000000000002</v>
      </c>
      <c r="I27" s="66">
        <f t="shared" si="2"/>
        <v>31</v>
      </c>
      <c r="J27" s="65">
        <f>VLOOKUP($A27,'Return Data'!$B$7:$R$2843,13,0)</f>
        <v>30.8535</v>
      </c>
      <c r="K27" s="66">
        <f t="shared" si="3"/>
        <v>32</v>
      </c>
      <c r="L27" s="65">
        <f>VLOOKUP($A27,'Return Data'!$B$7:$R$2843,17,0)</f>
        <v>13.591200000000001</v>
      </c>
      <c r="M27" s="66">
        <f>RANK(L27,L$8:L$40,0)</f>
        <v>28</v>
      </c>
      <c r="N27" s="65">
        <f>VLOOKUP($A27,'Return Data'!$B$7:$R$2843,14,0)</f>
        <v>12.8619</v>
      </c>
      <c r="O27" s="66">
        <f>RANK(N27,N$8:N$40,0)</f>
        <v>15</v>
      </c>
      <c r="P27" s="65">
        <f>VLOOKUP($A27,'Return Data'!$B$7:$R$2843,15,0)</f>
        <v>10.369899999999999</v>
      </c>
      <c r="Q27" s="66">
        <f>RANK(P27,P$8:P$40,0)</f>
        <v>21</v>
      </c>
      <c r="R27" s="65">
        <f>VLOOKUP($A27,'Return Data'!$B$7:$R$2843,16,0)</f>
        <v>10.5846</v>
      </c>
      <c r="S27" s="67">
        <f t="shared" si="5"/>
        <v>32</v>
      </c>
    </row>
    <row r="28" spans="1:19" x14ac:dyDescent="0.3">
      <c r="A28" s="63" t="s">
        <v>514</v>
      </c>
      <c r="B28" s="64">
        <f>VLOOKUP($A28,'Return Data'!$B$7:$R$2843,3,0)</f>
        <v>44389</v>
      </c>
      <c r="C28" s="65">
        <f>VLOOKUP($A28,'Return Data'!$B$7:$R$2843,4,0)</f>
        <v>15.9758</v>
      </c>
      <c r="D28" s="65">
        <f>VLOOKUP($A28,'Return Data'!$B$7:$R$2843,10,0)</f>
        <v>12.4201</v>
      </c>
      <c r="E28" s="66">
        <f t="shared" si="0"/>
        <v>11</v>
      </c>
      <c r="F28" s="65">
        <f>VLOOKUP($A28,'Return Data'!$B$7:$R$2843,11,0)</f>
        <v>16.182600000000001</v>
      </c>
      <c r="G28" s="66">
        <f t="shared" si="1"/>
        <v>4</v>
      </c>
      <c r="H28" s="65">
        <f>VLOOKUP($A28,'Return Data'!$B$7:$R$2843,12,0)</f>
        <v>38.720999999999997</v>
      </c>
      <c r="I28" s="66">
        <f t="shared" si="2"/>
        <v>4</v>
      </c>
      <c r="J28" s="65">
        <f>VLOOKUP($A28,'Return Data'!$B$7:$R$2843,13,0)</f>
        <v>49.037700000000001</v>
      </c>
      <c r="K28" s="66">
        <f t="shared" si="3"/>
        <v>6</v>
      </c>
      <c r="L28" s="65"/>
      <c r="M28" s="66"/>
      <c r="N28" s="65"/>
      <c r="O28" s="66"/>
      <c r="P28" s="65"/>
      <c r="Q28" s="66"/>
      <c r="R28" s="65">
        <f>VLOOKUP($A28,'Return Data'!$B$7:$R$2843,16,0)</f>
        <v>26.640999999999998</v>
      </c>
      <c r="S28" s="67">
        <f t="shared" si="5"/>
        <v>1</v>
      </c>
    </row>
    <row r="29" spans="1:19" x14ac:dyDescent="0.3">
      <c r="A29" s="63" t="s">
        <v>517</v>
      </c>
      <c r="B29" s="64">
        <f>VLOOKUP($A29,'Return Data'!$B$7:$R$2843,3,0)</f>
        <v>44389</v>
      </c>
      <c r="C29" s="65">
        <f>VLOOKUP($A29,'Return Data'!$B$7:$R$2843,4,0)</f>
        <v>22.594000000000001</v>
      </c>
      <c r="D29" s="65">
        <f>VLOOKUP($A29,'Return Data'!$B$7:$R$2843,10,0)</f>
        <v>11.569800000000001</v>
      </c>
      <c r="E29" s="66">
        <f t="shared" si="0"/>
        <v>14</v>
      </c>
      <c r="F29" s="65">
        <f>VLOOKUP($A29,'Return Data'!$B$7:$R$2843,11,0)</f>
        <v>11.448700000000001</v>
      </c>
      <c r="G29" s="66">
        <f t="shared" si="1"/>
        <v>17</v>
      </c>
      <c r="H29" s="65">
        <f>VLOOKUP($A29,'Return Data'!$B$7:$R$2843,12,0)</f>
        <v>30.820499999999999</v>
      </c>
      <c r="I29" s="66">
        <f t="shared" si="2"/>
        <v>19</v>
      </c>
      <c r="J29" s="65">
        <f>VLOOKUP($A29,'Return Data'!$B$7:$R$2843,13,0)</f>
        <v>40.544899999999998</v>
      </c>
      <c r="K29" s="66">
        <f t="shared" si="3"/>
        <v>19</v>
      </c>
      <c r="L29" s="65">
        <f>VLOOKUP($A29,'Return Data'!$B$7:$R$2843,17,0)</f>
        <v>18.841899999999999</v>
      </c>
      <c r="M29" s="66">
        <f>RANK(L29,L$8:L$40,0)</f>
        <v>11</v>
      </c>
      <c r="N29" s="65">
        <f>VLOOKUP($A29,'Return Data'!$B$7:$R$2843,14,0)</f>
        <v>16.000399999999999</v>
      </c>
      <c r="O29" s="66">
        <f>RANK(N29,N$8:N$40,0)</f>
        <v>6</v>
      </c>
      <c r="P29" s="65">
        <f>VLOOKUP($A29,'Return Data'!$B$7:$R$2843,15,0)</f>
        <v>15.804600000000001</v>
      </c>
      <c r="Q29" s="66">
        <f>RANK(P29,P$8:P$40,0)</f>
        <v>2</v>
      </c>
      <c r="R29" s="65">
        <f>VLOOKUP($A29,'Return Data'!$B$7:$R$2843,16,0)</f>
        <v>14.6584</v>
      </c>
      <c r="S29" s="67">
        <f t="shared" si="5"/>
        <v>15</v>
      </c>
    </row>
    <row r="30" spans="1:19" x14ac:dyDescent="0.3">
      <c r="A30" s="63" t="s">
        <v>519</v>
      </c>
      <c r="B30" s="64">
        <f>VLOOKUP($A30,'Return Data'!$B$7:$R$2843,3,0)</f>
        <v>44389</v>
      </c>
      <c r="C30" s="65">
        <f>VLOOKUP($A30,'Return Data'!$B$7:$R$2843,4,0)</f>
        <v>15.070399999999999</v>
      </c>
      <c r="D30" s="65">
        <f>VLOOKUP($A30,'Return Data'!$B$7:$R$2843,10,0)</f>
        <v>6.8556999999999997</v>
      </c>
      <c r="E30" s="66">
        <f t="shared" si="0"/>
        <v>32</v>
      </c>
      <c r="F30" s="65">
        <f>VLOOKUP($A30,'Return Data'!$B$7:$R$2843,11,0)</f>
        <v>4.9252000000000002</v>
      </c>
      <c r="G30" s="66">
        <f t="shared" si="1"/>
        <v>33</v>
      </c>
      <c r="H30" s="65">
        <f>VLOOKUP($A30,'Return Data'!$B$7:$R$2843,12,0)</f>
        <v>23.023700000000002</v>
      </c>
      <c r="I30" s="66">
        <f t="shared" si="2"/>
        <v>33</v>
      </c>
      <c r="J30" s="65">
        <f>VLOOKUP($A30,'Return Data'!$B$7:$R$2843,13,0)</f>
        <v>30.585899999999999</v>
      </c>
      <c r="K30" s="66">
        <f t="shared" si="3"/>
        <v>33</v>
      </c>
      <c r="L30" s="65"/>
      <c r="M30" s="66"/>
      <c r="N30" s="65"/>
      <c r="O30" s="66"/>
      <c r="P30" s="65"/>
      <c r="Q30" s="66"/>
      <c r="R30" s="65">
        <f>VLOOKUP($A30,'Return Data'!$B$7:$R$2843,16,0)</f>
        <v>15.6111</v>
      </c>
      <c r="S30" s="67">
        <f t="shared" si="5"/>
        <v>9</v>
      </c>
    </row>
    <row r="31" spans="1:19" x14ac:dyDescent="0.3">
      <c r="A31" s="63" t="s">
        <v>2007</v>
      </c>
      <c r="B31" s="64">
        <f>VLOOKUP($A31,'Return Data'!$B$7:$R$2843,3,0)</f>
        <v>44389</v>
      </c>
      <c r="C31" s="65">
        <f>VLOOKUP($A31,'Return Data'!$B$7:$R$2843,4,0)</f>
        <v>13.844799999999999</v>
      </c>
      <c r="D31" s="65">
        <f>VLOOKUP($A31,'Return Data'!$B$7:$R$2843,10,0)</f>
        <v>10.2644</v>
      </c>
      <c r="E31" s="66">
        <f t="shared" si="0"/>
        <v>24</v>
      </c>
      <c r="F31" s="65">
        <f>VLOOKUP($A31,'Return Data'!$B$7:$R$2843,11,0)</f>
        <v>7.75</v>
      </c>
      <c r="G31" s="66">
        <f t="shared" si="1"/>
        <v>28</v>
      </c>
      <c r="H31" s="65">
        <f>VLOOKUP($A31,'Return Data'!$B$7:$R$2843,12,0)</f>
        <v>24.860700000000001</v>
      </c>
      <c r="I31" s="66">
        <f t="shared" si="2"/>
        <v>29</v>
      </c>
      <c r="J31" s="65">
        <f>VLOOKUP($A31,'Return Data'!$B$7:$R$2843,13,0)</f>
        <v>33.119199999999999</v>
      </c>
      <c r="K31" s="66">
        <f t="shared" si="3"/>
        <v>29</v>
      </c>
      <c r="L31" s="65">
        <f>VLOOKUP($A31,'Return Data'!$B$7:$R$2843,17,0)</f>
        <v>13.9717</v>
      </c>
      <c r="M31" s="66">
        <f t="shared" ref="M31:M40" si="7">RANK(L31,L$8:L$40,0)</f>
        <v>27</v>
      </c>
      <c r="N31" s="65"/>
      <c r="O31" s="66"/>
      <c r="P31" s="65"/>
      <c r="Q31" s="66"/>
      <c r="R31" s="65">
        <f>VLOOKUP($A31,'Return Data'!$B$7:$R$2843,16,0)</f>
        <v>10.6915</v>
      </c>
      <c r="S31" s="67">
        <f t="shared" si="5"/>
        <v>31</v>
      </c>
    </row>
    <row r="32" spans="1:19" x14ac:dyDescent="0.3">
      <c r="A32" s="63" t="s">
        <v>522</v>
      </c>
      <c r="B32" s="64">
        <f>VLOOKUP($A32,'Return Data'!$B$7:$R$2843,3,0)</f>
        <v>44389</v>
      </c>
      <c r="C32" s="65">
        <f>VLOOKUP($A32,'Return Data'!$B$7:$R$2843,4,0)</f>
        <v>67.513300000000001</v>
      </c>
      <c r="D32" s="65">
        <f>VLOOKUP($A32,'Return Data'!$B$7:$R$2843,10,0)</f>
        <v>11.051500000000001</v>
      </c>
      <c r="E32" s="66">
        <f t="shared" si="0"/>
        <v>17</v>
      </c>
      <c r="F32" s="65">
        <f>VLOOKUP($A32,'Return Data'!$B$7:$R$2843,11,0)</f>
        <v>15.7675</v>
      </c>
      <c r="G32" s="66">
        <f t="shared" si="1"/>
        <v>5</v>
      </c>
      <c r="H32" s="65">
        <f>VLOOKUP($A32,'Return Data'!$B$7:$R$2843,12,0)</f>
        <v>38.674900000000001</v>
      </c>
      <c r="I32" s="66">
        <f t="shared" si="2"/>
        <v>5</v>
      </c>
      <c r="J32" s="65">
        <f>VLOOKUP($A32,'Return Data'!$B$7:$R$2843,13,0)</f>
        <v>46.646900000000002</v>
      </c>
      <c r="K32" s="66">
        <f t="shared" si="3"/>
        <v>11</v>
      </c>
      <c r="L32" s="65">
        <f>VLOOKUP($A32,'Return Data'!$B$7:$R$2843,17,0)</f>
        <v>8.0495999999999999</v>
      </c>
      <c r="M32" s="66">
        <f t="shared" si="7"/>
        <v>29</v>
      </c>
      <c r="N32" s="65">
        <f>VLOOKUP($A32,'Return Data'!$B$7:$R$2843,14,0)</f>
        <v>5.3384999999999998</v>
      </c>
      <c r="O32" s="66">
        <f t="shared" ref="O32:O40" si="8">RANK(N32,N$8:N$40,0)</f>
        <v>26</v>
      </c>
      <c r="P32" s="65">
        <f>VLOOKUP($A32,'Return Data'!$B$7:$R$2843,15,0)</f>
        <v>8.7650000000000006</v>
      </c>
      <c r="Q32" s="66">
        <f t="shared" ref="Q32:Q40" si="9">RANK(P32,P$8:P$40,0)</f>
        <v>22</v>
      </c>
      <c r="R32" s="65">
        <f>VLOOKUP($A32,'Return Data'!$B$7:$R$2843,16,0)</f>
        <v>11.942399999999999</v>
      </c>
      <c r="S32" s="67">
        <f t="shared" si="5"/>
        <v>29</v>
      </c>
    </row>
    <row r="33" spans="1:19" x14ac:dyDescent="0.3">
      <c r="A33" s="63" t="s">
        <v>528</v>
      </c>
      <c r="B33" s="64">
        <f>VLOOKUP($A33,'Return Data'!$B$7:$R$2843,3,0)</f>
        <v>44389</v>
      </c>
      <c r="C33" s="65">
        <f>VLOOKUP($A33,'Return Data'!$B$7:$R$2843,4,0)</f>
        <v>103.51</v>
      </c>
      <c r="D33" s="65">
        <f>VLOOKUP($A33,'Return Data'!$B$7:$R$2843,10,0)</f>
        <v>13.101000000000001</v>
      </c>
      <c r="E33" s="66">
        <f t="shared" si="0"/>
        <v>7</v>
      </c>
      <c r="F33" s="65">
        <f>VLOOKUP($A33,'Return Data'!$B$7:$R$2843,11,0)</f>
        <v>13.0145</v>
      </c>
      <c r="G33" s="66">
        <f t="shared" si="1"/>
        <v>10</v>
      </c>
      <c r="H33" s="65">
        <f>VLOOKUP($A33,'Return Data'!$B$7:$R$2843,12,0)</f>
        <v>32.671100000000003</v>
      </c>
      <c r="I33" s="66">
        <f t="shared" si="2"/>
        <v>16</v>
      </c>
      <c r="J33" s="65">
        <f>VLOOKUP($A33,'Return Data'!$B$7:$R$2843,13,0)</f>
        <v>45.195700000000002</v>
      </c>
      <c r="K33" s="66">
        <f t="shared" si="3"/>
        <v>12</v>
      </c>
      <c r="L33" s="65">
        <f>VLOOKUP($A33,'Return Data'!$B$7:$R$2843,17,0)</f>
        <v>18.7166</v>
      </c>
      <c r="M33" s="66">
        <f t="shared" si="7"/>
        <v>12</v>
      </c>
      <c r="N33" s="65">
        <f>VLOOKUP($A33,'Return Data'!$B$7:$R$2843,14,0)</f>
        <v>12.611000000000001</v>
      </c>
      <c r="O33" s="66">
        <f t="shared" si="8"/>
        <v>16</v>
      </c>
      <c r="P33" s="65">
        <f>VLOOKUP($A33,'Return Data'!$B$7:$R$2843,15,0)</f>
        <v>11.7674</v>
      </c>
      <c r="Q33" s="66">
        <f t="shared" si="9"/>
        <v>14</v>
      </c>
      <c r="R33" s="65">
        <f>VLOOKUP($A33,'Return Data'!$B$7:$R$2843,16,0)</f>
        <v>12.8619</v>
      </c>
      <c r="S33" s="67">
        <f t="shared" si="5"/>
        <v>22</v>
      </c>
    </row>
    <row r="34" spans="1:19" x14ac:dyDescent="0.3">
      <c r="A34" s="63" t="s">
        <v>530</v>
      </c>
      <c r="B34" s="64">
        <f>VLOOKUP($A34,'Return Data'!$B$7:$R$2843,3,0)</f>
        <v>44389</v>
      </c>
      <c r="C34" s="65">
        <f>VLOOKUP($A34,'Return Data'!$B$7:$R$2843,4,0)</f>
        <v>110.94</v>
      </c>
      <c r="D34" s="65">
        <f>VLOOKUP($A34,'Return Data'!$B$7:$R$2843,10,0)</f>
        <v>10.256399999999999</v>
      </c>
      <c r="E34" s="66">
        <f t="shared" si="0"/>
        <v>25</v>
      </c>
      <c r="F34" s="65">
        <f>VLOOKUP($A34,'Return Data'!$B$7:$R$2843,11,0)</f>
        <v>10.311199999999999</v>
      </c>
      <c r="G34" s="66">
        <f t="shared" si="1"/>
        <v>21</v>
      </c>
      <c r="H34" s="65">
        <f>VLOOKUP($A34,'Return Data'!$B$7:$R$2843,12,0)</f>
        <v>30.533000000000001</v>
      </c>
      <c r="I34" s="66">
        <f t="shared" si="2"/>
        <v>21</v>
      </c>
      <c r="J34" s="65">
        <f>VLOOKUP($A34,'Return Data'!$B$7:$R$2843,13,0)</f>
        <v>40.929900000000004</v>
      </c>
      <c r="K34" s="66">
        <f t="shared" si="3"/>
        <v>18</v>
      </c>
      <c r="L34" s="65">
        <f>VLOOKUP($A34,'Return Data'!$B$7:$R$2843,17,0)</f>
        <v>17.331900000000001</v>
      </c>
      <c r="M34" s="66">
        <f t="shared" si="7"/>
        <v>19</v>
      </c>
      <c r="N34" s="65">
        <f>VLOOKUP($A34,'Return Data'!$B$7:$R$2843,14,0)</f>
        <v>11.7837</v>
      </c>
      <c r="O34" s="66">
        <f t="shared" si="8"/>
        <v>20</v>
      </c>
      <c r="P34" s="65">
        <f>VLOOKUP($A34,'Return Data'!$B$7:$R$2843,15,0)</f>
        <v>14.524699999999999</v>
      </c>
      <c r="Q34" s="66">
        <f t="shared" si="9"/>
        <v>6</v>
      </c>
      <c r="R34" s="65">
        <f>VLOOKUP($A34,'Return Data'!$B$7:$R$2843,16,0)</f>
        <v>14.6995</v>
      </c>
      <c r="S34" s="67">
        <f t="shared" si="5"/>
        <v>14</v>
      </c>
    </row>
    <row r="35" spans="1:19" x14ac:dyDescent="0.3">
      <c r="A35" s="63" t="s">
        <v>532</v>
      </c>
      <c r="B35" s="64">
        <f>VLOOKUP($A35,'Return Data'!$B$7:$R$2843,3,0)</f>
        <v>44389</v>
      </c>
      <c r="C35" s="65">
        <f>VLOOKUP($A35,'Return Data'!$B$7:$R$2843,4,0)</f>
        <v>259.97969999999998</v>
      </c>
      <c r="D35" s="65">
        <f>VLOOKUP($A35,'Return Data'!$B$7:$R$2843,10,0)</f>
        <v>17.286899999999999</v>
      </c>
      <c r="E35" s="66">
        <f t="shared" si="0"/>
        <v>2</v>
      </c>
      <c r="F35" s="65">
        <f>VLOOKUP($A35,'Return Data'!$B$7:$R$2843,11,0)</f>
        <v>25.680700000000002</v>
      </c>
      <c r="G35" s="66">
        <f t="shared" si="1"/>
        <v>2</v>
      </c>
      <c r="H35" s="65">
        <f>VLOOKUP($A35,'Return Data'!$B$7:$R$2843,12,0)</f>
        <v>56.300600000000003</v>
      </c>
      <c r="I35" s="66">
        <f t="shared" si="2"/>
        <v>1</v>
      </c>
      <c r="J35" s="65">
        <f>VLOOKUP($A35,'Return Data'!$B$7:$R$2843,13,0)</f>
        <v>84.351600000000005</v>
      </c>
      <c r="K35" s="66">
        <f t="shared" si="3"/>
        <v>1</v>
      </c>
      <c r="L35" s="65">
        <f>VLOOKUP($A35,'Return Data'!$B$7:$R$2843,17,0)</f>
        <v>34.880800000000001</v>
      </c>
      <c r="M35" s="66">
        <f t="shared" si="7"/>
        <v>2</v>
      </c>
      <c r="N35" s="65">
        <f>VLOOKUP($A35,'Return Data'!$B$7:$R$2843,14,0)</f>
        <v>25.851800000000001</v>
      </c>
      <c r="O35" s="66">
        <f t="shared" si="8"/>
        <v>1</v>
      </c>
      <c r="P35" s="65">
        <f>VLOOKUP($A35,'Return Data'!$B$7:$R$2843,15,0)</f>
        <v>18.7712</v>
      </c>
      <c r="Q35" s="66">
        <f t="shared" si="9"/>
        <v>1</v>
      </c>
      <c r="R35" s="65">
        <f>VLOOKUP($A35,'Return Data'!$B$7:$R$2843,16,0)</f>
        <v>18.002600000000001</v>
      </c>
      <c r="S35" s="67">
        <f t="shared" si="5"/>
        <v>2</v>
      </c>
    </row>
    <row r="36" spans="1:19" x14ac:dyDescent="0.3">
      <c r="A36" s="63" t="s">
        <v>1838</v>
      </c>
      <c r="B36" s="64">
        <f>VLOOKUP($A36,'Return Data'!$B$7:$R$2843,3,0)</f>
        <v>44389</v>
      </c>
      <c r="C36" s="65">
        <f>VLOOKUP($A36,'Return Data'!$B$7:$R$2843,4,0)</f>
        <v>200.4838</v>
      </c>
      <c r="D36" s="65">
        <f>VLOOKUP($A36,'Return Data'!$B$7:$R$2843,10,0)</f>
        <v>10.1167</v>
      </c>
      <c r="E36" s="66">
        <f t="shared" si="0"/>
        <v>26</v>
      </c>
      <c r="F36" s="65">
        <f>VLOOKUP($A36,'Return Data'!$B$7:$R$2843,11,0)</f>
        <v>10.109400000000001</v>
      </c>
      <c r="G36" s="66">
        <f t="shared" si="1"/>
        <v>22</v>
      </c>
      <c r="H36" s="65">
        <f>VLOOKUP($A36,'Return Data'!$B$7:$R$2843,12,0)</f>
        <v>31.588899999999999</v>
      </c>
      <c r="I36" s="66">
        <f t="shared" si="2"/>
        <v>18</v>
      </c>
      <c r="J36" s="65">
        <f>VLOOKUP($A36,'Return Data'!$B$7:$R$2843,13,0)</f>
        <v>38.052199999999999</v>
      </c>
      <c r="K36" s="66">
        <f t="shared" si="3"/>
        <v>24</v>
      </c>
      <c r="L36" s="65">
        <f>VLOOKUP($A36,'Return Data'!$B$7:$R$2843,17,0)</f>
        <v>17.599399999999999</v>
      </c>
      <c r="M36" s="66">
        <f t="shared" si="7"/>
        <v>17</v>
      </c>
      <c r="N36" s="65">
        <f>VLOOKUP($A36,'Return Data'!$B$7:$R$2843,14,0)</f>
        <v>14.5182</v>
      </c>
      <c r="O36" s="66">
        <f t="shared" si="8"/>
        <v>9</v>
      </c>
      <c r="P36" s="65">
        <f>VLOOKUP($A36,'Return Data'!$B$7:$R$2843,15,0)</f>
        <v>13.856999999999999</v>
      </c>
      <c r="Q36" s="66">
        <f t="shared" si="9"/>
        <v>8</v>
      </c>
      <c r="R36" s="65">
        <f>VLOOKUP($A36,'Return Data'!$B$7:$R$2843,16,0)</f>
        <v>15.9505</v>
      </c>
      <c r="S36" s="67">
        <f t="shared" si="5"/>
        <v>6</v>
      </c>
    </row>
    <row r="37" spans="1:19" x14ac:dyDescent="0.3">
      <c r="A37" s="63" t="s">
        <v>533</v>
      </c>
      <c r="B37" s="64">
        <f>VLOOKUP($A37,'Return Data'!$B$7:$R$2843,3,0)</f>
        <v>44389</v>
      </c>
      <c r="C37" s="65">
        <f>VLOOKUP($A37,'Return Data'!$B$7:$R$2843,4,0)</f>
        <v>23.0153</v>
      </c>
      <c r="D37" s="65">
        <f>VLOOKUP($A37,'Return Data'!$B$7:$R$2843,10,0)</f>
        <v>7.2813999999999997</v>
      </c>
      <c r="E37" s="66">
        <f t="shared" si="0"/>
        <v>31</v>
      </c>
      <c r="F37" s="65">
        <f>VLOOKUP($A37,'Return Data'!$B$7:$R$2843,11,0)</f>
        <v>5.2343999999999999</v>
      </c>
      <c r="G37" s="66">
        <f t="shared" si="1"/>
        <v>32</v>
      </c>
      <c r="H37" s="65">
        <f>VLOOKUP($A37,'Return Data'!$B$7:$R$2843,12,0)</f>
        <v>23.605899999999998</v>
      </c>
      <c r="I37" s="66">
        <f t="shared" si="2"/>
        <v>32</v>
      </c>
      <c r="J37" s="65">
        <f>VLOOKUP($A37,'Return Data'!$B$7:$R$2843,13,0)</f>
        <v>30.858000000000001</v>
      </c>
      <c r="K37" s="66">
        <f t="shared" si="3"/>
        <v>31</v>
      </c>
      <c r="L37" s="65">
        <f>VLOOKUP($A37,'Return Data'!$B$7:$R$2843,17,0)</f>
        <v>14.720499999999999</v>
      </c>
      <c r="M37" s="66">
        <f t="shared" si="7"/>
        <v>26</v>
      </c>
      <c r="N37" s="65">
        <f>VLOOKUP($A37,'Return Data'!$B$7:$R$2843,14,0)</f>
        <v>11.0395</v>
      </c>
      <c r="O37" s="66">
        <f t="shared" si="8"/>
        <v>21</v>
      </c>
      <c r="P37" s="65">
        <f>VLOOKUP($A37,'Return Data'!$B$7:$R$2843,15,0)</f>
        <v>11.0641</v>
      </c>
      <c r="Q37" s="66">
        <f t="shared" si="9"/>
        <v>19</v>
      </c>
      <c r="R37" s="65">
        <f>VLOOKUP($A37,'Return Data'!$B$7:$R$2843,16,0)</f>
        <v>11.5961</v>
      </c>
      <c r="S37" s="67">
        <f t="shared" si="5"/>
        <v>30</v>
      </c>
    </row>
    <row r="38" spans="1:19" x14ac:dyDescent="0.3">
      <c r="A38" s="63" t="s">
        <v>536</v>
      </c>
      <c r="B38" s="64">
        <f>VLOOKUP($A38,'Return Data'!$B$7:$R$2843,3,0)</f>
        <v>44389</v>
      </c>
      <c r="C38" s="65">
        <f>VLOOKUP($A38,'Return Data'!$B$7:$R$2843,4,0)</f>
        <v>133.12860000000001</v>
      </c>
      <c r="D38" s="65">
        <f>VLOOKUP($A38,'Return Data'!$B$7:$R$2843,10,0)</f>
        <v>12.947699999999999</v>
      </c>
      <c r="E38" s="66">
        <f t="shared" si="0"/>
        <v>9</v>
      </c>
      <c r="F38" s="65">
        <f>VLOOKUP($A38,'Return Data'!$B$7:$R$2843,11,0)</f>
        <v>12.3726</v>
      </c>
      <c r="G38" s="66">
        <f t="shared" si="1"/>
        <v>14</v>
      </c>
      <c r="H38" s="65">
        <f>VLOOKUP($A38,'Return Data'!$B$7:$R$2843,12,0)</f>
        <v>32.625399999999999</v>
      </c>
      <c r="I38" s="66">
        <f t="shared" si="2"/>
        <v>17</v>
      </c>
      <c r="J38" s="65">
        <f>VLOOKUP($A38,'Return Data'!$B$7:$R$2843,13,0)</f>
        <v>39.994300000000003</v>
      </c>
      <c r="K38" s="66">
        <f t="shared" si="3"/>
        <v>20</v>
      </c>
      <c r="L38" s="65">
        <f>VLOOKUP($A38,'Return Data'!$B$7:$R$2843,17,0)</f>
        <v>17.814299999999999</v>
      </c>
      <c r="M38" s="66">
        <f t="shared" si="7"/>
        <v>15</v>
      </c>
      <c r="N38" s="65">
        <f>VLOOKUP($A38,'Return Data'!$B$7:$R$2843,14,0)</f>
        <v>13.680400000000001</v>
      </c>
      <c r="O38" s="66">
        <f t="shared" si="8"/>
        <v>13</v>
      </c>
      <c r="P38" s="65">
        <f>VLOOKUP($A38,'Return Data'!$B$7:$R$2843,15,0)</f>
        <v>13.7523</v>
      </c>
      <c r="Q38" s="66">
        <f t="shared" si="9"/>
        <v>9</v>
      </c>
      <c r="R38" s="65">
        <f>VLOOKUP($A38,'Return Data'!$B$7:$R$2843,16,0)</f>
        <v>12.093</v>
      </c>
      <c r="S38" s="67">
        <f t="shared" si="5"/>
        <v>28</v>
      </c>
    </row>
    <row r="39" spans="1:19" x14ac:dyDescent="0.3">
      <c r="A39" s="63" t="s">
        <v>537</v>
      </c>
      <c r="B39" s="64">
        <f>VLOOKUP($A39,'Return Data'!$B$7:$R$2843,3,0)</f>
        <v>44389</v>
      </c>
      <c r="C39" s="65">
        <f>VLOOKUP($A39,'Return Data'!$B$7:$R$2843,4,0)</f>
        <v>300.5779</v>
      </c>
      <c r="D39" s="65">
        <f>VLOOKUP($A39,'Return Data'!$B$7:$R$2843,10,0)</f>
        <v>10.5869</v>
      </c>
      <c r="E39" s="66">
        <f t="shared" si="0"/>
        <v>22</v>
      </c>
      <c r="F39" s="65">
        <f>VLOOKUP($A39,'Return Data'!$B$7:$R$2843,11,0)</f>
        <v>11.711</v>
      </c>
      <c r="G39" s="66">
        <f t="shared" si="1"/>
        <v>15</v>
      </c>
      <c r="H39" s="65">
        <f>VLOOKUP($A39,'Return Data'!$B$7:$R$2843,12,0)</f>
        <v>30.720800000000001</v>
      </c>
      <c r="I39" s="66">
        <f t="shared" si="2"/>
        <v>20</v>
      </c>
      <c r="J39" s="65">
        <f>VLOOKUP($A39,'Return Data'!$B$7:$R$2843,13,0)</f>
        <v>39.718600000000002</v>
      </c>
      <c r="K39" s="66">
        <f t="shared" si="3"/>
        <v>21</v>
      </c>
      <c r="L39" s="65">
        <f>VLOOKUP($A39,'Return Data'!$B$7:$R$2843,17,0)</f>
        <v>14.995100000000001</v>
      </c>
      <c r="M39" s="66">
        <f t="shared" si="7"/>
        <v>25</v>
      </c>
      <c r="N39" s="65">
        <f>VLOOKUP($A39,'Return Data'!$B$7:$R$2843,14,0)</f>
        <v>11.789</v>
      </c>
      <c r="O39" s="66">
        <f t="shared" si="8"/>
        <v>19</v>
      </c>
      <c r="P39" s="65">
        <f>VLOOKUP($A39,'Return Data'!$B$7:$R$2843,15,0)</f>
        <v>10.6098</v>
      </c>
      <c r="Q39" s="66">
        <f t="shared" si="9"/>
        <v>20</v>
      </c>
      <c r="R39" s="65">
        <f>VLOOKUP($A39,'Return Data'!$B$7:$R$2843,16,0)</f>
        <v>13.8751</v>
      </c>
      <c r="S39" s="67">
        <f t="shared" si="5"/>
        <v>19</v>
      </c>
    </row>
    <row r="40" spans="1:19" x14ac:dyDescent="0.3">
      <c r="A40" s="63" t="s">
        <v>539</v>
      </c>
      <c r="B40" s="64">
        <f>VLOOKUP($A40,'Return Data'!$B$7:$R$2843,3,0)</f>
        <v>44389</v>
      </c>
      <c r="C40" s="65">
        <f>VLOOKUP($A40,'Return Data'!$B$7:$R$2843,4,0)</f>
        <v>239.43809999999999</v>
      </c>
      <c r="D40" s="65">
        <f>VLOOKUP($A40,'Return Data'!$B$7:$R$2843,10,0)</f>
        <v>13.126899999999999</v>
      </c>
      <c r="E40" s="66">
        <f t="shared" si="0"/>
        <v>5</v>
      </c>
      <c r="F40" s="65">
        <f>VLOOKUP($A40,'Return Data'!$B$7:$R$2843,11,0)</f>
        <v>14.7346</v>
      </c>
      <c r="G40" s="66">
        <f t="shared" si="1"/>
        <v>6</v>
      </c>
      <c r="H40" s="65">
        <f>VLOOKUP($A40,'Return Data'!$B$7:$R$2843,12,0)</f>
        <v>38.336799999999997</v>
      </c>
      <c r="I40" s="66">
        <f t="shared" si="2"/>
        <v>6</v>
      </c>
      <c r="J40" s="65">
        <f>VLOOKUP($A40,'Return Data'!$B$7:$R$2843,13,0)</f>
        <v>48.345500000000001</v>
      </c>
      <c r="K40" s="66">
        <f t="shared" si="3"/>
        <v>7</v>
      </c>
      <c r="L40" s="65">
        <f>VLOOKUP($A40,'Return Data'!$B$7:$R$2843,17,0)</f>
        <v>17.644600000000001</v>
      </c>
      <c r="M40" s="66">
        <f t="shared" si="7"/>
        <v>16</v>
      </c>
      <c r="N40" s="65">
        <f>VLOOKUP($A40,'Return Data'!$B$7:$R$2843,14,0)</f>
        <v>11.803699999999999</v>
      </c>
      <c r="O40" s="66">
        <f t="shared" si="8"/>
        <v>18</v>
      </c>
      <c r="P40" s="65">
        <f>VLOOKUP($A40,'Return Data'!$B$7:$R$2843,15,0)</f>
        <v>11.5573</v>
      </c>
      <c r="Q40" s="66">
        <f t="shared" si="9"/>
        <v>16</v>
      </c>
      <c r="R40" s="65">
        <f>VLOOKUP($A40,'Return Data'!$B$7:$R$2843,16,0)</f>
        <v>12.4245</v>
      </c>
      <c r="S40" s="67">
        <f t="shared" si="5"/>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11.502790909090908</v>
      </c>
      <c r="E42" s="74"/>
      <c r="F42" s="75">
        <f>AVERAGE(F8:F40)</f>
        <v>12.010848484848484</v>
      </c>
      <c r="G42" s="74"/>
      <c r="H42" s="75">
        <f>AVERAGE(H8:H40)</f>
        <v>33.258966666666666</v>
      </c>
      <c r="I42" s="74"/>
      <c r="J42" s="75">
        <f>AVERAGE(J8:J40)</f>
        <v>44.027939393939391</v>
      </c>
      <c r="K42" s="74"/>
      <c r="L42" s="75">
        <f>AVERAGE(L8:L40)</f>
        <v>19.062196551724135</v>
      </c>
      <c r="M42" s="74"/>
      <c r="N42" s="75">
        <f>AVERAGE(N8:N40)</f>
        <v>13.580953846153847</v>
      </c>
      <c r="O42" s="74"/>
      <c r="P42" s="75">
        <f>AVERAGE(P8:P40)</f>
        <v>12.967522727272724</v>
      </c>
      <c r="Q42" s="74"/>
      <c r="R42" s="75">
        <f>AVERAGE(R8:R40)</f>
        <v>14.354742424242426</v>
      </c>
      <c r="S42" s="76"/>
    </row>
    <row r="43" spans="1:19" x14ac:dyDescent="0.3">
      <c r="A43" s="73" t="s">
        <v>28</v>
      </c>
      <c r="B43" s="74"/>
      <c r="C43" s="74"/>
      <c r="D43" s="75">
        <f>MIN(D8:D40)</f>
        <v>6.7819000000000003</v>
      </c>
      <c r="E43" s="74"/>
      <c r="F43" s="75">
        <f>MIN(F8:F40)</f>
        <v>4.9252000000000002</v>
      </c>
      <c r="G43" s="74"/>
      <c r="H43" s="75">
        <f>MIN(H8:H40)</f>
        <v>23.023700000000002</v>
      </c>
      <c r="I43" s="74"/>
      <c r="J43" s="75">
        <f>MIN(J8:J40)</f>
        <v>30.585899999999999</v>
      </c>
      <c r="K43" s="74"/>
      <c r="L43" s="75">
        <f>MIN(L8:L40)</f>
        <v>8.0495999999999999</v>
      </c>
      <c r="M43" s="74"/>
      <c r="N43" s="75">
        <f>MIN(N8:N40)</f>
        <v>5.3384999999999998</v>
      </c>
      <c r="O43" s="74"/>
      <c r="P43" s="75">
        <f>MIN(P8:P40)</f>
        <v>8.7650000000000006</v>
      </c>
      <c r="Q43" s="74"/>
      <c r="R43" s="75">
        <f>MIN(R8:R40)</f>
        <v>10.068199999999999</v>
      </c>
      <c r="S43" s="76"/>
    </row>
    <row r="44" spans="1:19" ht="15" thickBot="1" x14ac:dyDescent="0.35">
      <c r="A44" s="77" t="s">
        <v>29</v>
      </c>
      <c r="B44" s="78"/>
      <c r="C44" s="78"/>
      <c r="D44" s="79">
        <f>MAX(D8:D40)</f>
        <v>22.519500000000001</v>
      </c>
      <c r="E44" s="78"/>
      <c r="F44" s="79">
        <f>MAX(F8:F40)</f>
        <v>30.059200000000001</v>
      </c>
      <c r="G44" s="78"/>
      <c r="H44" s="79">
        <f>MAX(H8:H40)</f>
        <v>56.300600000000003</v>
      </c>
      <c r="I44" s="78"/>
      <c r="J44" s="79">
        <f>MAX(J8:J40)</f>
        <v>84.351600000000005</v>
      </c>
      <c r="K44" s="78"/>
      <c r="L44" s="79">
        <f>MAX(L8:L40)</f>
        <v>35.678800000000003</v>
      </c>
      <c r="M44" s="78"/>
      <c r="N44" s="79">
        <f>MAX(N8:N40)</f>
        <v>25.851800000000001</v>
      </c>
      <c r="O44" s="78"/>
      <c r="P44" s="79">
        <f>MAX(P8:P40)</f>
        <v>18.7712</v>
      </c>
      <c r="Q44" s="78"/>
      <c r="R44" s="79">
        <f>MAX(R8:R40)</f>
        <v>26.640999999999998</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44389</v>
      </c>
      <c r="C8" s="65">
        <f>VLOOKUP($A8,'Return Data'!$B$7:$R$2843,4,0)</f>
        <v>993.84</v>
      </c>
      <c r="D8" s="65">
        <f>VLOOKUP($A8,'Return Data'!$B$7:$R$2843,10,0)</f>
        <v>10.510199999999999</v>
      </c>
      <c r="E8" s="66">
        <f t="shared" ref="E8:E40" si="0">RANK(D8,D$8:D$40,0)</f>
        <v>19</v>
      </c>
      <c r="F8" s="65">
        <f>VLOOKUP($A8,'Return Data'!$B$7:$R$2843,11,0)</f>
        <v>11.2524</v>
      </c>
      <c r="G8" s="66">
        <f t="shared" ref="G8:G40" si="1">RANK(F8,F$8:F$40,0)</f>
        <v>15</v>
      </c>
      <c r="H8" s="65">
        <f>VLOOKUP($A8,'Return Data'!$B$7:$R$2843,12,0)</f>
        <v>33.188600000000001</v>
      </c>
      <c r="I8" s="66">
        <f t="shared" ref="I8:I40" si="2">RANK(H8,H$8:H$40,0)</f>
        <v>13</v>
      </c>
      <c r="J8" s="65">
        <f>VLOOKUP($A8,'Return Data'!$B$7:$R$2843,13,0)</f>
        <v>46.566800000000001</v>
      </c>
      <c r="K8" s="66">
        <f t="shared" ref="K8:K40" si="3">RANK(J8,J$8:J$40,0)</f>
        <v>7</v>
      </c>
      <c r="L8" s="65">
        <f>VLOOKUP($A8,'Return Data'!$B$7:$R$2843,17,0)</f>
        <v>15.3207</v>
      </c>
      <c r="M8" s="66">
        <f t="shared" ref="M8:M17" si="4">RANK(L8,L$8:L$40,0)</f>
        <v>21</v>
      </c>
      <c r="N8" s="65">
        <f>VLOOKUP($A8,'Return Data'!$B$7:$R$2843,14,0)</f>
        <v>10.0723</v>
      </c>
      <c r="O8" s="66">
        <f>RANK(N8,N$8:N$40,0)</f>
        <v>22</v>
      </c>
      <c r="P8" s="65">
        <f>VLOOKUP($A8,'Return Data'!$B$7:$R$2843,15,0)</f>
        <v>10.2034</v>
      </c>
      <c r="Q8" s="66">
        <f>RANK(P8,P$8:P$40,0)</f>
        <v>17</v>
      </c>
      <c r="R8" s="65">
        <f>VLOOKUP($A8,'Return Data'!$B$7:$R$2843,16,0)</f>
        <v>19.001899999999999</v>
      </c>
      <c r="S8" s="67">
        <f t="shared" ref="S8:S40" si="5">RANK(R8,R$8:R$40,0)</f>
        <v>2</v>
      </c>
    </row>
    <row r="9" spans="1:20" x14ac:dyDescent="0.3">
      <c r="A9" s="63" t="s">
        <v>481</v>
      </c>
      <c r="B9" s="64">
        <f>VLOOKUP($A9,'Return Data'!$B$7:$R$2843,3,0)</f>
        <v>44389</v>
      </c>
      <c r="C9" s="65">
        <f>VLOOKUP($A9,'Return Data'!$B$7:$R$2843,4,0)</f>
        <v>14.18</v>
      </c>
      <c r="D9" s="65">
        <f>VLOOKUP($A9,'Return Data'!$B$7:$R$2843,10,0)</f>
        <v>10.7812</v>
      </c>
      <c r="E9" s="66">
        <f t="shared" si="0"/>
        <v>17</v>
      </c>
      <c r="F9" s="65">
        <f>VLOOKUP($A9,'Return Data'!$B$7:$R$2843,11,0)</f>
        <v>7.4241999999999999</v>
      </c>
      <c r="G9" s="66">
        <f t="shared" si="1"/>
        <v>26</v>
      </c>
      <c r="H9" s="65">
        <f>VLOOKUP($A9,'Return Data'!$B$7:$R$2843,12,0)</f>
        <v>26.381499999999999</v>
      </c>
      <c r="I9" s="66">
        <f t="shared" si="2"/>
        <v>25</v>
      </c>
      <c r="J9" s="65">
        <f>VLOOKUP($A9,'Return Data'!$B$7:$R$2843,13,0)</f>
        <v>35.176400000000001</v>
      </c>
      <c r="K9" s="66">
        <f t="shared" si="3"/>
        <v>26</v>
      </c>
      <c r="L9" s="65">
        <f>VLOOKUP($A9,'Return Data'!$B$7:$R$2843,17,0)</f>
        <v>17.592500000000001</v>
      </c>
      <c r="M9" s="66">
        <f t="shared" si="4"/>
        <v>9</v>
      </c>
      <c r="N9" s="65"/>
      <c r="O9" s="66"/>
      <c r="P9" s="65"/>
      <c r="Q9" s="66"/>
      <c r="R9" s="65">
        <f>VLOOKUP($A9,'Return Data'!$B$7:$R$2843,16,0)</f>
        <v>12.6774</v>
      </c>
      <c r="S9" s="67">
        <f t="shared" si="5"/>
        <v>17</v>
      </c>
    </row>
    <row r="10" spans="1:20" x14ac:dyDescent="0.3">
      <c r="A10" s="63" t="s">
        <v>482</v>
      </c>
      <c r="B10" s="64">
        <f>VLOOKUP($A10,'Return Data'!$B$7:$R$2843,3,0)</f>
        <v>44389</v>
      </c>
      <c r="C10" s="65">
        <f>VLOOKUP($A10,'Return Data'!$B$7:$R$2843,4,0)</f>
        <v>74.25</v>
      </c>
      <c r="D10" s="65">
        <f>VLOOKUP($A10,'Return Data'!$B$7:$R$2843,10,0)</f>
        <v>10.5733</v>
      </c>
      <c r="E10" s="66">
        <f t="shared" si="0"/>
        <v>18</v>
      </c>
      <c r="F10" s="65">
        <f>VLOOKUP($A10,'Return Data'!$B$7:$R$2843,11,0)</f>
        <v>8.9827999999999992</v>
      </c>
      <c r="G10" s="66">
        <f t="shared" si="1"/>
        <v>24</v>
      </c>
      <c r="H10" s="65">
        <f>VLOOKUP($A10,'Return Data'!$B$7:$R$2843,12,0)</f>
        <v>29.671700000000001</v>
      </c>
      <c r="I10" s="66">
        <f t="shared" si="2"/>
        <v>20</v>
      </c>
      <c r="J10" s="65">
        <f>VLOOKUP($A10,'Return Data'!$B$7:$R$2843,13,0)</f>
        <v>42.953400000000002</v>
      </c>
      <c r="K10" s="66">
        <f t="shared" si="3"/>
        <v>12</v>
      </c>
      <c r="L10" s="65">
        <f>VLOOKUP($A10,'Return Data'!$B$7:$R$2843,17,0)</f>
        <v>16.7073</v>
      </c>
      <c r="M10" s="66">
        <f t="shared" si="4"/>
        <v>17</v>
      </c>
      <c r="N10" s="65">
        <f>VLOOKUP($A10,'Return Data'!$B$7:$R$2843,14,0)</f>
        <v>10.1189</v>
      </c>
      <c r="O10" s="66">
        <f t="shared" ref="O10:O17" si="6">RANK(N10,N$8:N$40,0)</f>
        <v>21</v>
      </c>
      <c r="P10" s="65">
        <f>VLOOKUP($A10,'Return Data'!$B$7:$R$2843,15,0)</f>
        <v>10.3523</v>
      </c>
      <c r="Q10" s="66">
        <f>RANK(P10,P$8:P$40,0)</f>
        <v>15</v>
      </c>
      <c r="R10" s="65">
        <f>VLOOKUP($A10,'Return Data'!$B$7:$R$2843,16,0)</f>
        <v>11.8911</v>
      </c>
      <c r="S10" s="67">
        <f t="shared" si="5"/>
        <v>22</v>
      </c>
    </row>
    <row r="11" spans="1:20" x14ac:dyDescent="0.3">
      <c r="A11" s="63" t="s">
        <v>1777</v>
      </c>
      <c r="B11" s="64">
        <f>VLOOKUP($A11,'Return Data'!$B$7:$R$2843,3,0)</f>
        <v>44389</v>
      </c>
      <c r="C11" s="65">
        <f>VLOOKUP($A11,'Return Data'!$B$7:$R$2843,4,0)</f>
        <v>17.482800000000001</v>
      </c>
      <c r="D11" s="65">
        <f>VLOOKUP($A11,'Return Data'!$B$7:$R$2843,10,0)</f>
        <v>14.2936</v>
      </c>
      <c r="E11" s="66">
        <f t="shared" si="0"/>
        <v>3</v>
      </c>
      <c r="F11" s="65">
        <f>VLOOKUP($A11,'Return Data'!$B$7:$R$2843,11,0)</f>
        <v>11.8985</v>
      </c>
      <c r="G11" s="66">
        <f t="shared" si="1"/>
        <v>12</v>
      </c>
      <c r="H11" s="65">
        <f>VLOOKUP($A11,'Return Data'!$B$7:$R$2843,12,0)</f>
        <v>32.306100000000001</v>
      </c>
      <c r="I11" s="66">
        <f t="shared" si="2"/>
        <v>15</v>
      </c>
      <c r="J11" s="65">
        <f>VLOOKUP($A11,'Return Data'!$B$7:$R$2843,13,0)</f>
        <v>39.948599999999999</v>
      </c>
      <c r="K11" s="66">
        <f t="shared" si="3"/>
        <v>17</v>
      </c>
      <c r="L11" s="65">
        <f>VLOOKUP($A11,'Return Data'!$B$7:$R$2843,17,0)</f>
        <v>21.109300000000001</v>
      </c>
      <c r="M11" s="66">
        <f t="shared" si="4"/>
        <v>5</v>
      </c>
      <c r="N11" s="65">
        <f>VLOOKUP($A11,'Return Data'!$B$7:$R$2843,14,0)</f>
        <v>16.250699999999998</v>
      </c>
      <c r="O11" s="66">
        <f t="shared" si="6"/>
        <v>2</v>
      </c>
      <c r="P11" s="65"/>
      <c r="Q11" s="66"/>
      <c r="R11" s="65">
        <f>VLOOKUP($A11,'Return Data'!$B$7:$R$2843,16,0)</f>
        <v>13.991899999999999</v>
      </c>
      <c r="S11" s="67">
        <f t="shared" si="5"/>
        <v>10</v>
      </c>
    </row>
    <row r="12" spans="1:20" x14ac:dyDescent="0.3">
      <c r="A12" s="63" t="s">
        <v>485</v>
      </c>
      <c r="B12" s="64">
        <f>VLOOKUP($A12,'Return Data'!$B$7:$R$2843,3,0)</f>
        <v>44389</v>
      </c>
      <c r="C12" s="65">
        <f>VLOOKUP($A12,'Return Data'!$B$7:$R$2843,4,0)</f>
        <v>21.05</v>
      </c>
      <c r="D12" s="65">
        <f>VLOOKUP($A12,'Return Data'!$B$7:$R$2843,10,0)</f>
        <v>22.241599999999998</v>
      </c>
      <c r="E12" s="66">
        <f t="shared" si="0"/>
        <v>1</v>
      </c>
      <c r="F12" s="65">
        <f>VLOOKUP($A12,'Return Data'!$B$7:$R$2843,11,0)</f>
        <v>29.538499999999999</v>
      </c>
      <c r="G12" s="66">
        <f t="shared" si="1"/>
        <v>1</v>
      </c>
      <c r="H12" s="65">
        <f>VLOOKUP($A12,'Return Data'!$B$7:$R$2843,12,0)</f>
        <v>51.33</v>
      </c>
      <c r="I12" s="66">
        <f t="shared" si="2"/>
        <v>2</v>
      </c>
      <c r="J12" s="65">
        <f>VLOOKUP($A12,'Return Data'!$B$7:$R$2843,13,0)</f>
        <v>78.389799999999994</v>
      </c>
      <c r="K12" s="66">
        <f t="shared" si="3"/>
        <v>2</v>
      </c>
      <c r="L12" s="65">
        <f>VLOOKUP($A12,'Return Data'!$B$7:$R$2843,17,0)</f>
        <v>34.538499999999999</v>
      </c>
      <c r="M12" s="66">
        <f t="shared" si="4"/>
        <v>1</v>
      </c>
      <c r="N12" s="65">
        <f>VLOOKUP($A12,'Return Data'!$B$7:$R$2843,14,0)</f>
        <v>14.904400000000001</v>
      </c>
      <c r="O12" s="66">
        <f t="shared" si="6"/>
        <v>5</v>
      </c>
      <c r="P12" s="65"/>
      <c r="Q12" s="66"/>
      <c r="R12" s="65">
        <f>VLOOKUP($A12,'Return Data'!$B$7:$R$2843,16,0)</f>
        <v>16.117899999999999</v>
      </c>
      <c r="S12" s="67">
        <f t="shared" si="5"/>
        <v>4</v>
      </c>
    </row>
    <row r="13" spans="1:20" x14ac:dyDescent="0.3">
      <c r="A13" s="63" t="s">
        <v>487</v>
      </c>
      <c r="B13" s="64">
        <f>VLOOKUP($A13,'Return Data'!$B$7:$R$2843,3,0)</f>
        <v>44389</v>
      </c>
      <c r="C13" s="65">
        <f>VLOOKUP($A13,'Return Data'!$B$7:$R$2843,4,0)</f>
        <v>228.42</v>
      </c>
      <c r="D13" s="65">
        <f>VLOOKUP($A13,'Return Data'!$B$7:$R$2843,10,0)</f>
        <v>10.443899999999999</v>
      </c>
      <c r="E13" s="66">
        <f t="shared" si="0"/>
        <v>20</v>
      </c>
      <c r="F13" s="65">
        <f>VLOOKUP($A13,'Return Data'!$B$7:$R$2843,11,0)</f>
        <v>10.0077</v>
      </c>
      <c r="G13" s="66">
        <f t="shared" si="1"/>
        <v>20</v>
      </c>
      <c r="H13" s="65">
        <f>VLOOKUP($A13,'Return Data'!$B$7:$R$2843,12,0)</f>
        <v>27.3599</v>
      </c>
      <c r="I13" s="66">
        <f t="shared" si="2"/>
        <v>23</v>
      </c>
      <c r="J13" s="65">
        <f>VLOOKUP($A13,'Return Data'!$B$7:$R$2843,13,0)</f>
        <v>38.084899999999998</v>
      </c>
      <c r="K13" s="66">
        <f t="shared" si="3"/>
        <v>22</v>
      </c>
      <c r="L13" s="65">
        <f>VLOOKUP($A13,'Return Data'!$B$7:$R$2843,17,0)</f>
        <v>19.8965</v>
      </c>
      <c r="M13" s="66">
        <f t="shared" si="4"/>
        <v>7</v>
      </c>
      <c r="N13" s="65">
        <f>VLOOKUP($A13,'Return Data'!$B$7:$R$2843,14,0)</f>
        <v>14.8454</v>
      </c>
      <c r="O13" s="66">
        <f t="shared" si="6"/>
        <v>6</v>
      </c>
      <c r="P13" s="65">
        <f>VLOOKUP($A13,'Return Data'!$B$7:$R$2843,15,0)</f>
        <v>14.1469</v>
      </c>
      <c r="Q13" s="66">
        <f>RANK(P13,P$8:P$40,0)</f>
        <v>2</v>
      </c>
      <c r="R13" s="65">
        <f>VLOOKUP($A13,'Return Data'!$B$7:$R$2843,16,0)</f>
        <v>11.6198</v>
      </c>
      <c r="S13" s="67">
        <f t="shared" si="5"/>
        <v>24</v>
      </c>
    </row>
    <row r="14" spans="1:20" x14ac:dyDescent="0.3">
      <c r="A14" s="63" t="s">
        <v>489</v>
      </c>
      <c r="B14" s="64">
        <f>VLOOKUP($A14,'Return Data'!$B$7:$R$2843,3,0)</f>
        <v>44389</v>
      </c>
      <c r="C14" s="65">
        <f>VLOOKUP($A14,'Return Data'!$B$7:$R$2843,4,0)</f>
        <v>223.11799999999999</v>
      </c>
      <c r="D14" s="65">
        <f>VLOOKUP($A14,'Return Data'!$B$7:$R$2843,10,0)</f>
        <v>12.382199999999999</v>
      </c>
      <c r="E14" s="66">
        <f t="shared" si="0"/>
        <v>10</v>
      </c>
      <c r="F14" s="65">
        <f>VLOOKUP($A14,'Return Data'!$B$7:$R$2843,11,0)</f>
        <v>12.4292</v>
      </c>
      <c r="G14" s="66">
        <f t="shared" si="1"/>
        <v>10</v>
      </c>
      <c r="H14" s="65">
        <f>VLOOKUP($A14,'Return Data'!$B$7:$R$2843,12,0)</f>
        <v>35.736400000000003</v>
      </c>
      <c r="I14" s="66">
        <f t="shared" si="2"/>
        <v>11</v>
      </c>
      <c r="J14" s="65">
        <f>VLOOKUP($A14,'Return Data'!$B$7:$R$2843,13,0)</f>
        <v>42.853999999999999</v>
      </c>
      <c r="K14" s="66">
        <f t="shared" si="3"/>
        <v>13</v>
      </c>
      <c r="L14" s="65">
        <f>VLOOKUP($A14,'Return Data'!$B$7:$R$2843,17,0)</f>
        <v>21.340599999999998</v>
      </c>
      <c r="M14" s="66">
        <f t="shared" si="4"/>
        <v>4</v>
      </c>
      <c r="N14" s="65">
        <f>VLOOKUP($A14,'Return Data'!$B$7:$R$2843,14,0)</f>
        <v>15.0336</v>
      </c>
      <c r="O14" s="66">
        <f t="shared" si="6"/>
        <v>4</v>
      </c>
      <c r="P14" s="65">
        <f>VLOOKUP($A14,'Return Data'!$B$7:$R$2843,15,0)</f>
        <v>13.8187</v>
      </c>
      <c r="Q14" s="66">
        <f>RANK(P14,P$8:P$40,0)</f>
        <v>4</v>
      </c>
      <c r="R14" s="65">
        <f>VLOOKUP($A14,'Return Data'!$B$7:$R$2843,16,0)</f>
        <v>15.0542</v>
      </c>
      <c r="S14" s="67">
        <f t="shared" si="5"/>
        <v>8</v>
      </c>
    </row>
    <row r="15" spans="1:20" x14ac:dyDescent="0.3">
      <c r="A15" s="63" t="s">
        <v>491</v>
      </c>
      <c r="B15" s="64">
        <f>VLOOKUP($A15,'Return Data'!$B$7:$R$2843,3,0)</f>
        <v>44389</v>
      </c>
      <c r="C15" s="65">
        <f>VLOOKUP($A15,'Return Data'!$B$7:$R$2843,4,0)</f>
        <v>35.01</v>
      </c>
      <c r="D15" s="65">
        <f>VLOOKUP($A15,'Return Data'!$B$7:$R$2843,10,0)</f>
        <v>11.853</v>
      </c>
      <c r="E15" s="66">
        <f t="shared" si="0"/>
        <v>12</v>
      </c>
      <c r="F15" s="65">
        <f>VLOOKUP($A15,'Return Data'!$B$7:$R$2843,11,0)</f>
        <v>11.425800000000001</v>
      </c>
      <c r="G15" s="66">
        <f t="shared" si="1"/>
        <v>14</v>
      </c>
      <c r="H15" s="65">
        <f>VLOOKUP($A15,'Return Data'!$B$7:$R$2843,12,0)</f>
        <v>32.915700000000001</v>
      </c>
      <c r="I15" s="66">
        <f t="shared" si="2"/>
        <v>14</v>
      </c>
      <c r="J15" s="65">
        <f>VLOOKUP($A15,'Return Data'!$B$7:$R$2843,13,0)</f>
        <v>41.740900000000003</v>
      </c>
      <c r="K15" s="66">
        <f t="shared" si="3"/>
        <v>16</v>
      </c>
      <c r="L15" s="65">
        <f>VLOOKUP($A15,'Return Data'!$B$7:$R$2843,17,0)</f>
        <v>17.331099999999999</v>
      </c>
      <c r="M15" s="66">
        <f t="shared" si="4"/>
        <v>11</v>
      </c>
      <c r="N15" s="65">
        <f>VLOOKUP($A15,'Return Data'!$B$7:$R$2843,14,0)</f>
        <v>12.228</v>
      </c>
      <c r="O15" s="66">
        <f t="shared" si="6"/>
        <v>13</v>
      </c>
      <c r="P15" s="65">
        <f>VLOOKUP($A15,'Return Data'!$B$7:$R$2843,15,0)</f>
        <v>11.6753</v>
      </c>
      <c r="Q15" s="66">
        <f>RANK(P15,P$8:P$40,0)</f>
        <v>10</v>
      </c>
      <c r="R15" s="65">
        <f>VLOOKUP($A15,'Return Data'!$B$7:$R$2843,16,0)</f>
        <v>11.0787</v>
      </c>
      <c r="S15" s="67">
        <f t="shared" si="5"/>
        <v>27</v>
      </c>
    </row>
    <row r="16" spans="1:20" x14ac:dyDescent="0.3">
      <c r="A16" s="63" t="s">
        <v>492</v>
      </c>
      <c r="B16" s="64">
        <f>VLOOKUP($A16,'Return Data'!$B$7:$R$2843,3,0)</f>
        <v>44389</v>
      </c>
      <c r="C16" s="65">
        <f>VLOOKUP($A16,'Return Data'!$B$7:$R$2843,4,0)</f>
        <v>165.4358</v>
      </c>
      <c r="D16" s="65">
        <f>VLOOKUP($A16,'Return Data'!$B$7:$R$2843,10,0)</f>
        <v>11.02</v>
      </c>
      <c r="E16" s="66">
        <f t="shared" si="0"/>
        <v>15</v>
      </c>
      <c r="F16" s="65">
        <f>VLOOKUP($A16,'Return Data'!$B$7:$R$2843,11,0)</f>
        <v>10.8718</v>
      </c>
      <c r="G16" s="66">
        <f t="shared" si="1"/>
        <v>17</v>
      </c>
      <c r="H16" s="65">
        <f>VLOOKUP($A16,'Return Data'!$B$7:$R$2843,12,0)</f>
        <v>35.795000000000002</v>
      </c>
      <c r="I16" s="66">
        <f t="shared" si="2"/>
        <v>10</v>
      </c>
      <c r="J16" s="65">
        <f>VLOOKUP($A16,'Return Data'!$B$7:$R$2843,13,0)</f>
        <v>46.154600000000002</v>
      </c>
      <c r="K16" s="66">
        <f t="shared" si="3"/>
        <v>9</v>
      </c>
      <c r="L16" s="65">
        <f>VLOOKUP($A16,'Return Data'!$B$7:$R$2843,17,0)</f>
        <v>17.286200000000001</v>
      </c>
      <c r="M16" s="66">
        <f t="shared" si="4"/>
        <v>12</v>
      </c>
      <c r="N16" s="65">
        <f>VLOOKUP($A16,'Return Data'!$B$7:$R$2843,14,0)</f>
        <v>12.6534</v>
      </c>
      <c r="O16" s="66">
        <f t="shared" si="6"/>
        <v>11</v>
      </c>
      <c r="P16" s="65">
        <f>VLOOKUP($A16,'Return Data'!$B$7:$R$2843,15,0)</f>
        <v>10.9815</v>
      </c>
      <c r="Q16" s="66">
        <f>RANK(P16,P$8:P$40,0)</f>
        <v>12</v>
      </c>
      <c r="R16" s="65">
        <f>VLOOKUP($A16,'Return Data'!$B$7:$R$2843,16,0)</f>
        <v>13.8704</v>
      </c>
      <c r="S16" s="67">
        <f t="shared" si="5"/>
        <v>11</v>
      </c>
    </row>
    <row r="17" spans="1:19" x14ac:dyDescent="0.3">
      <c r="A17" s="63" t="s">
        <v>494</v>
      </c>
      <c r="B17" s="64">
        <f>VLOOKUP($A17,'Return Data'!$B$7:$R$2843,3,0)</f>
        <v>44389</v>
      </c>
      <c r="C17" s="65">
        <f>VLOOKUP($A17,'Return Data'!$B$7:$R$2843,4,0)</f>
        <v>73.701999999999998</v>
      </c>
      <c r="D17" s="65">
        <f>VLOOKUP($A17,'Return Data'!$B$7:$R$2843,10,0)</f>
        <v>12.7804</v>
      </c>
      <c r="E17" s="66">
        <f t="shared" si="0"/>
        <v>6</v>
      </c>
      <c r="F17" s="65">
        <f>VLOOKUP($A17,'Return Data'!$B$7:$R$2843,11,0)</f>
        <v>13.3406</v>
      </c>
      <c r="G17" s="66">
        <f t="shared" si="1"/>
        <v>9</v>
      </c>
      <c r="H17" s="65">
        <f>VLOOKUP($A17,'Return Data'!$B$7:$R$2843,12,0)</f>
        <v>35.948900000000002</v>
      </c>
      <c r="I17" s="66">
        <f t="shared" si="2"/>
        <v>8</v>
      </c>
      <c r="J17" s="65">
        <f>VLOOKUP($A17,'Return Data'!$B$7:$R$2843,13,0)</f>
        <v>45.938800000000001</v>
      </c>
      <c r="K17" s="66">
        <f t="shared" si="3"/>
        <v>10</v>
      </c>
      <c r="L17" s="65">
        <f>VLOOKUP($A17,'Return Data'!$B$7:$R$2843,17,0)</f>
        <v>16.497599999999998</v>
      </c>
      <c r="M17" s="66">
        <f t="shared" si="4"/>
        <v>19</v>
      </c>
      <c r="N17" s="65">
        <f>VLOOKUP($A17,'Return Data'!$B$7:$R$2843,14,0)</f>
        <v>13.0259</v>
      </c>
      <c r="O17" s="66">
        <f t="shared" si="6"/>
        <v>10</v>
      </c>
      <c r="P17" s="65">
        <f>VLOOKUP($A17,'Return Data'!$B$7:$R$2843,15,0)</f>
        <v>11.1008</v>
      </c>
      <c r="Q17" s="66">
        <f>RANK(P17,P$8:P$40,0)</f>
        <v>11</v>
      </c>
      <c r="R17" s="65">
        <f>VLOOKUP($A17,'Return Data'!$B$7:$R$2843,16,0)</f>
        <v>13.0566</v>
      </c>
      <c r="S17" s="67">
        <f t="shared" si="5"/>
        <v>14</v>
      </c>
    </row>
    <row r="18" spans="1:19" x14ac:dyDescent="0.3">
      <c r="A18" s="63" t="s">
        <v>497</v>
      </c>
      <c r="B18" s="64">
        <f>VLOOKUP($A18,'Return Data'!$B$7:$R$2843,3,0)</f>
        <v>44389</v>
      </c>
      <c r="C18" s="65">
        <f>VLOOKUP($A18,'Return Data'!$B$7:$R$2843,4,0)</f>
        <v>14.727</v>
      </c>
      <c r="D18" s="65">
        <f>VLOOKUP($A18,'Return Data'!$B$7:$R$2843,10,0)</f>
        <v>9.8963999999999999</v>
      </c>
      <c r="E18" s="66">
        <f t="shared" si="0"/>
        <v>25</v>
      </c>
      <c r="F18" s="65">
        <f>VLOOKUP($A18,'Return Data'!$B$7:$R$2843,11,0)</f>
        <v>7.3631000000000002</v>
      </c>
      <c r="G18" s="66">
        <f t="shared" si="1"/>
        <v>27</v>
      </c>
      <c r="H18" s="65">
        <f>VLOOKUP($A18,'Return Data'!$B$7:$R$2843,12,0)</f>
        <v>25.8062</v>
      </c>
      <c r="I18" s="66">
        <f t="shared" si="2"/>
        <v>26</v>
      </c>
      <c r="J18" s="65">
        <f>VLOOKUP($A18,'Return Data'!$B$7:$R$2843,13,0)</f>
        <v>35.9696</v>
      </c>
      <c r="K18" s="66">
        <f t="shared" si="3"/>
        <v>25</v>
      </c>
      <c r="L18" s="65"/>
      <c r="M18" s="66"/>
      <c r="N18" s="65"/>
      <c r="O18" s="66"/>
      <c r="P18" s="65"/>
      <c r="Q18" s="66"/>
      <c r="R18" s="65">
        <f>VLOOKUP($A18,'Return Data'!$B$7:$R$2843,16,0)</f>
        <v>15.2742</v>
      </c>
      <c r="S18" s="67">
        <f t="shared" si="5"/>
        <v>6</v>
      </c>
    </row>
    <row r="19" spans="1:19" x14ac:dyDescent="0.3">
      <c r="A19" s="63" t="s">
        <v>498</v>
      </c>
      <c r="B19" s="64">
        <f>VLOOKUP($A19,'Return Data'!$B$7:$R$2843,3,0)</f>
        <v>44389</v>
      </c>
      <c r="C19" s="65">
        <f>VLOOKUP($A19,'Return Data'!$B$7:$R$2843,4,0)</f>
        <v>187.41</v>
      </c>
      <c r="D19" s="65">
        <f>VLOOKUP($A19,'Return Data'!$B$7:$R$2843,10,0)</f>
        <v>13.136100000000001</v>
      </c>
      <c r="E19" s="66">
        <f t="shared" si="0"/>
        <v>4</v>
      </c>
      <c r="F19" s="65">
        <f>VLOOKUP($A19,'Return Data'!$B$7:$R$2843,11,0)</f>
        <v>16.367599999999999</v>
      </c>
      <c r="G19" s="66">
        <f t="shared" si="1"/>
        <v>3</v>
      </c>
      <c r="H19" s="65">
        <f>VLOOKUP($A19,'Return Data'!$B$7:$R$2843,12,0)</f>
        <v>49.1999</v>
      </c>
      <c r="I19" s="66">
        <f t="shared" si="2"/>
        <v>3</v>
      </c>
      <c r="J19" s="65">
        <f>VLOOKUP($A19,'Return Data'!$B$7:$R$2843,13,0)</f>
        <v>49.259300000000003</v>
      </c>
      <c r="K19" s="66">
        <f t="shared" si="3"/>
        <v>5</v>
      </c>
      <c r="L19" s="65">
        <f>VLOOKUP($A19,'Return Data'!$B$7:$R$2843,17,0)</f>
        <v>17.883600000000001</v>
      </c>
      <c r="M19" s="66">
        <f>RANK(L19,L$8:L$40,0)</f>
        <v>8</v>
      </c>
      <c r="N19" s="65">
        <f>VLOOKUP($A19,'Return Data'!$B$7:$R$2843,14,0)</f>
        <v>14.5001</v>
      </c>
      <c r="O19" s="66">
        <f>RANK(N19,N$8:N$40,0)</f>
        <v>7</v>
      </c>
      <c r="P19" s="65">
        <f>VLOOKUP($A19,'Return Data'!$B$7:$R$2843,15,0)</f>
        <v>13.5144</v>
      </c>
      <c r="Q19" s="66">
        <f>RANK(P19,P$8:P$40,0)</f>
        <v>5</v>
      </c>
      <c r="R19" s="65">
        <f>VLOOKUP($A19,'Return Data'!$B$7:$R$2843,16,0)</f>
        <v>14.4572</v>
      </c>
      <c r="S19" s="67">
        <f t="shared" si="5"/>
        <v>9</v>
      </c>
    </row>
    <row r="20" spans="1:19" x14ac:dyDescent="0.3">
      <c r="A20" s="63" t="s">
        <v>500</v>
      </c>
      <c r="B20" s="64">
        <f>VLOOKUP($A20,'Return Data'!$B$7:$R$2843,3,0)</f>
        <v>44389</v>
      </c>
      <c r="C20" s="65">
        <f>VLOOKUP($A20,'Return Data'!$B$7:$R$2843,4,0)</f>
        <v>14.6867</v>
      </c>
      <c r="D20" s="65">
        <f>VLOOKUP($A20,'Return Data'!$B$7:$R$2843,10,0)</f>
        <v>8.9001000000000001</v>
      </c>
      <c r="E20" s="66">
        <f t="shared" si="0"/>
        <v>29</v>
      </c>
      <c r="F20" s="65">
        <f>VLOOKUP($A20,'Return Data'!$B$7:$R$2843,11,0)</f>
        <v>7.0419999999999998</v>
      </c>
      <c r="G20" s="66">
        <f t="shared" si="1"/>
        <v>28</v>
      </c>
      <c r="H20" s="65">
        <f>VLOOKUP($A20,'Return Data'!$B$7:$R$2843,12,0)</f>
        <v>23.331600000000002</v>
      </c>
      <c r="I20" s="66">
        <f t="shared" si="2"/>
        <v>29</v>
      </c>
      <c r="J20" s="65">
        <f>VLOOKUP($A20,'Return Data'!$B$7:$R$2843,13,0)</f>
        <v>30.780899999999999</v>
      </c>
      <c r="K20" s="66">
        <f t="shared" si="3"/>
        <v>29</v>
      </c>
      <c r="L20" s="65">
        <f>VLOOKUP($A20,'Return Data'!$B$7:$R$2843,17,0)</f>
        <v>15.148199999999999</v>
      </c>
      <c r="M20" s="66">
        <f>RANK(L20,L$8:L$40,0)</f>
        <v>22</v>
      </c>
      <c r="N20" s="65">
        <f>VLOOKUP($A20,'Return Data'!$B$7:$R$2843,14,0)</f>
        <v>6.6139999999999999</v>
      </c>
      <c r="O20" s="66">
        <f>RANK(N20,N$8:N$40,0)</f>
        <v>25</v>
      </c>
      <c r="P20" s="65"/>
      <c r="Q20" s="66"/>
      <c r="R20" s="65">
        <f>VLOOKUP($A20,'Return Data'!$B$7:$R$2843,16,0)</f>
        <v>8.4879999999999995</v>
      </c>
      <c r="S20" s="67">
        <f t="shared" si="5"/>
        <v>33</v>
      </c>
    </row>
    <row r="21" spans="1:19" x14ac:dyDescent="0.3">
      <c r="A21" s="63" t="s">
        <v>503</v>
      </c>
      <c r="B21" s="64">
        <f>VLOOKUP($A21,'Return Data'!$B$7:$R$2843,3,0)</f>
        <v>44389</v>
      </c>
      <c r="C21" s="65">
        <f>VLOOKUP($A21,'Return Data'!$B$7:$R$2843,4,0)</f>
        <v>15.76</v>
      </c>
      <c r="D21" s="65">
        <f>VLOOKUP($A21,'Return Data'!$B$7:$R$2843,10,0)</f>
        <v>12.7325</v>
      </c>
      <c r="E21" s="66">
        <f t="shared" si="0"/>
        <v>7</v>
      </c>
      <c r="F21" s="65">
        <f>VLOOKUP($A21,'Return Data'!$B$7:$R$2843,11,0)</f>
        <v>13.544700000000001</v>
      </c>
      <c r="G21" s="66">
        <f t="shared" si="1"/>
        <v>8</v>
      </c>
      <c r="H21" s="65">
        <f>VLOOKUP($A21,'Return Data'!$B$7:$R$2843,12,0)</f>
        <v>33.899700000000003</v>
      </c>
      <c r="I21" s="66">
        <f t="shared" si="2"/>
        <v>12</v>
      </c>
      <c r="J21" s="65">
        <f>VLOOKUP($A21,'Return Data'!$B$7:$R$2843,13,0)</f>
        <v>50.238300000000002</v>
      </c>
      <c r="K21" s="66">
        <f t="shared" si="3"/>
        <v>4</v>
      </c>
      <c r="L21" s="65">
        <f>VLOOKUP($A21,'Return Data'!$B$7:$R$2843,17,0)</f>
        <v>17.346399999999999</v>
      </c>
      <c r="M21" s="66">
        <f>RANK(L21,L$8:L$40,0)</f>
        <v>10</v>
      </c>
      <c r="N21" s="65">
        <f>VLOOKUP($A21,'Return Data'!$B$7:$R$2843,14,0)</f>
        <v>11.0311</v>
      </c>
      <c r="O21" s="66">
        <f>RANK(N21,N$8:N$40,0)</f>
        <v>16</v>
      </c>
      <c r="P21" s="65"/>
      <c r="Q21" s="66"/>
      <c r="R21" s="65">
        <f>VLOOKUP($A21,'Return Data'!$B$7:$R$2843,16,0)</f>
        <v>10.5528</v>
      </c>
      <c r="S21" s="67">
        <f t="shared" si="5"/>
        <v>30</v>
      </c>
    </row>
    <row r="22" spans="1:19" x14ac:dyDescent="0.3">
      <c r="A22" s="63" t="s">
        <v>505</v>
      </c>
      <c r="B22" s="64">
        <f>VLOOKUP($A22,'Return Data'!$B$7:$R$2843,3,0)</f>
        <v>44389</v>
      </c>
      <c r="C22" s="65">
        <f>VLOOKUP($A22,'Return Data'!$B$7:$R$2843,4,0)</f>
        <v>13.5007</v>
      </c>
      <c r="D22" s="65">
        <f>VLOOKUP($A22,'Return Data'!$B$7:$R$2843,10,0)</f>
        <v>6.2603999999999997</v>
      </c>
      <c r="E22" s="66">
        <f t="shared" si="0"/>
        <v>33</v>
      </c>
      <c r="F22" s="65">
        <f>VLOOKUP($A22,'Return Data'!$B$7:$R$2843,11,0)</f>
        <v>5.7774999999999999</v>
      </c>
      <c r="G22" s="66">
        <f t="shared" si="1"/>
        <v>30</v>
      </c>
      <c r="H22" s="65">
        <f>VLOOKUP($A22,'Return Data'!$B$7:$R$2843,12,0)</f>
        <v>23.718900000000001</v>
      </c>
      <c r="I22" s="66">
        <f t="shared" si="2"/>
        <v>28</v>
      </c>
      <c r="J22" s="65">
        <f>VLOOKUP($A22,'Return Data'!$B$7:$R$2843,13,0)</f>
        <v>34.6999</v>
      </c>
      <c r="K22" s="66">
        <f t="shared" si="3"/>
        <v>27</v>
      </c>
      <c r="L22" s="65"/>
      <c r="M22" s="66"/>
      <c r="N22" s="65"/>
      <c r="O22" s="66"/>
      <c r="P22" s="65"/>
      <c r="Q22" s="66"/>
      <c r="R22" s="65">
        <f>VLOOKUP($A22,'Return Data'!$B$7:$R$2843,16,0)</f>
        <v>12.333600000000001</v>
      </c>
      <c r="S22" s="67">
        <f t="shared" si="5"/>
        <v>20</v>
      </c>
    </row>
    <row r="23" spans="1:19" x14ac:dyDescent="0.3">
      <c r="A23" s="63" t="s">
        <v>507</v>
      </c>
      <c r="B23" s="64">
        <f>VLOOKUP($A23,'Return Data'!$B$7:$R$2843,3,0)</f>
        <v>44389</v>
      </c>
      <c r="C23" s="65">
        <f>VLOOKUP($A23,'Return Data'!$B$7:$R$2843,4,0)</f>
        <v>13.6477</v>
      </c>
      <c r="D23" s="65">
        <f>VLOOKUP($A23,'Return Data'!$B$7:$R$2843,10,0)</f>
        <v>10.1572</v>
      </c>
      <c r="E23" s="66">
        <f t="shared" si="0"/>
        <v>22</v>
      </c>
      <c r="F23" s="65">
        <f>VLOOKUP($A23,'Return Data'!$B$7:$R$2843,11,0)</f>
        <v>8.5037000000000003</v>
      </c>
      <c r="G23" s="66">
        <f t="shared" si="1"/>
        <v>25</v>
      </c>
      <c r="H23" s="65">
        <f>VLOOKUP($A23,'Return Data'!$B$7:$R$2843,12,0)</f>
        <v>23.9663</v>
      </c>
      <c r="I23" s="66">
        <f t="shared" si="2"/>
        <v>27</v>
      </c>
      <c r="J23" s="65">
        <f>VLOOKUP($A23,'Return Data'!$B$7:$R$2843,13,0)</f>
        <v>33.873199999999997</v>
      </c>
      <c r="K23" s="66">
        <f t="shared" si="3"/>
        <v>28</v>
      </c>
      <c r="L23" s="65">
        <f>VLOOKUP($A23,'Return Data'!$B$7:$R$2843,17,0)</f>
        <v>14.607799999999999</v>
      </c>
      <c r="M23" s="66">
        <f>RANK(L23,L$8:L$40,0)</f>
        <v>24</v>
      </c>
      <c r="N23" s="65"/>
      <c r="O23" s="66"/>
      <c r="P23" s="65"/>
      <c r="Q23" s="66"/>
      <c r="R23" s="65">
        <f>VLOOKUP($A23,'Return Data'!$B$7:$R$2843,16,0)</f>
        <v>10.787699999999999</v>
      </c>
      <c r="S23" s="67">
        <f t="shared" si="5"/>
        <v>28</v>
      </c>
    </row>
    <row r="24" spans="1:19" x14ac:dyDescent="0.3">
      <c r="A24" s="63" t="s">
        <v>508</v>
      </c>
      <c r="B24" s="64">
        <f>VLOOKUP($A24,'Return Data'!$B$7:$R$2843,3,0)</f>
        <v>44389</v>
      </c>
      <c r="C24" s="65">
        <f>VLOOKUP($A24,'Return Data'!$B$7:$R$2843,4,0)</f>
        <v>189.19341901865499</v>
      </c>
      <c r="D24" s="65">
        <f>VLOOKUP($A24,'Return Data'!$B$7:$R$2843,10,0)</f>
        <v>11.5497</v>
      </c>
      <c r="E24" s="66">
        <f t="shared" si="0"/>
        <v>13</v>
      </c>
      <c r="F24" s="65">
        <f>VLOOKUP($A24,'Return Data'!$B$7:$R$2843,11,0)</f>
        <v>10.533099999999999</v>
      </c>
      <c r="G24" s="66">
        <f t="shared" si="1"/>
        <v>19</v>
      </c>
      <c r="H24" s="65">
        <f>VLOOKUP($A24,'Return Data'!$B$7:$R$2843,12,0)</f>
        <v>35.937199999999997</v>
      </c>
      <c r="I24" s="66">
        <f t="shared" si="2"/>
        <v>9</v>
      </c>
      <c r="J24" s="65">
        <f>VLOOKUP($A24,'Return Data'!$B$7:$R$2843,13,0)</f>
        <v>41.839399999999998</v>
      </c>
      <c r="K24" s="66">
        <f t="shared" si="3"/>
        <v>15</v>
      </c>
      <c r="L24" s="65">
        <f>VLOOKUP($A24,'Return Data'!$B$7:$R$2843,17,0)</f>
        <v>24.615400000000001</v>
      </c>
      <c r="M24" s="66">
        <f>RANK(L24,L$8:L$40,0)</f>
        <v>3</v>
      </c>
      <c r="N24" s="65">
        <f>VLOOKUP($A24,'Return Data'!$B$7:$R$2843,14,0)</f>
        <v>11.77</v>
      </c>
      <c r="O24" s="66">
        <f>RANK(N24,N$8:N$40,0)</f>
        <v>14</v>
      </c>
      <c r="P24" s="65">
        <f>VLOOKUP($A24,'Return Data'!$B$7:$R$2843,15,0)</f>
        <v>10.2788</v>
      </c>
      <c r="Q24" s="66">
        <f>RANK(P24,P$8:P$40,0)</f>
        <v>16</v>
      </c>
      <c r="R24" s="65">
        <f>VLOOKUP($A24,'Return Data'!$B$7:$R$2843,16,0)</f>
        <v>11.828900000000001</v>
      </c>
      <c r="S24" s="67">
        <f t="shared" si="5"/>
        <v>23</v>
      </c>
    </row>
    <row r="25" spans="1:19" x14ac:dyDescent="0.3">
      <c r="A25" s="63" t="s">
        <v>1833</v>
      </c>
      <c r="B25" s="64">
        <f>VLOOKUP($A25,'Return Data'!$B$7:$R$2843,3,0)</f>
        <v>44389</v>
      </c>
      <c r="C25" s="65">
        <f>VLOOKUP($A25,'Return Data'!$B$7:$R$2843,4,0)</f>
        <v>36.679000000000002</v>
      </c>
      <c r="D25" s="65">
        <f>VLOOKUP($A25,'Return Data'!$B$7:$R$2843,10,0)</f>
        <v>9.6270000000000007</v>
      </c>
      <c r="E25" s="66">
        <f t="shared" si="0"/>
        <v>27</v>
      </c>
      <c r="F25" s="65">
        <f>VLOOKUP($A25,'Return Data'!$B$7:$R$2843,11,0)</f>
        <v>13.7333</v>
      </c>
      <c r="G25" s="66">
        <f t="shared" si="1"/>
        <v>7</v>
      </c>
      <c r="H25" s="65">
        <f>VLOOKUP($A25,'Return Data'!$B$7:$R$2843,12,0)</f>
        <v>36.652900000000002</v>
      </c>
      <c r="I25" s="66">
        <f t="shared" si="2"/>
        <v>7</v>
      </c>
      <c r="J25" s="65">
        <f>VLOOKUP($A25,'Return Data'!$B$7:$R$2843,13,0)</f>
        <v>50.880299999999998</v>
      </c>
      <c r="K25" s="66">
        <f t="shared" si="3"/>
        <v>3</v>
      </c>
      <c r="L25" s="65">
        <f>VLOOKUP($A25,'Return Data'!$B$7:$R$2843,17,0)</f>
        <v>20.798200000000001</v>
      </c>
      <c r="M25" s="66">
        <f>RANK(L25,L$8:L$40,0)</f>
        <v>6</v>
      </c>
      <c r="N25" s="65">
        <f>VLOOKUP($A25,'Return Data'!$B$7:$R$2843,14,0)</f>
        <v>15.085599999999999</v>
      </c>
      <c r="O25" s="66">
        <f>RANK(N25,N$8:N$40,0)</f>
        <v>3</v>
      </c>
      <c r="P25" s="65">
        <f>VLOOKUP($A25,'Return Data'!$B$7:$R$2843,15,0)</f>
        <v>12.8927</v>
      </c>
      <c r="Q25" s="66">
        <f>RANK(P25,P$8:P$40,0)</f>
        <v>7</v>
      </c>
      <c r="R25" s="65">
        <f>VLOOKUP($A25,'Return Data'!$B$7:$R$2843,16,0)</f>
        <v>11.5189</v>
      </c>
      <c r="S25" s="67">
        <f t="shared" si="5"/>
        <v>25</v>
      </c>
    </row>
    <row r="26" spans="1:19" x14ac:dyDescent="0.3">
      <c r="A26" s="63" t="s">
        <v>511</v>
      </c>
      <c r="B26" s="64">
        <f>VLOOKUP($A26,'Return Data'!$B$7:$R$2843,3,0)</f>
        <v>44389</v>
      </c>
      <c r="C26" s="65">
        <f>VLOOKUP($A26,'Return Data'!$B$7:$R$2843,4,0)</f>
        <v>34.798999999999999</v>
      </c>
      <c r="D26" s="65">
        <f>VLOOKUP($A26,'Return Data'!$B$7:$R$2843,10,0)</f>
        <v>9.2179000000000002</v>
      </c>
      <c r="E26" s="66">
        <f t="shared" si="0"/>
        <v>28</v>
      </c>
      <c r="F26" s="65">
        <f>VLOOKUP($A26,'Return Data'!$B$7:$R$2843,11,0)</f>
        <v>8.9989000000000008</v>
      </c>
      <c r="G26" s="66">
        <f t="shared" si="1"/>
        <v>23</v>
      </c>
      <c r="H26" s="65">
        <f>VLOOKUP($A26,'Return Data'!$B$7:$R$2843,12,0)</f>
        <v>26.523399999999999</v>
      </c>
      <c r="I26" s="66">
        <f t="shared" si="2"/>
        <v>24</v>
      </c>
      <c r="J26" s="65">
        <f>VLOOKUP($A26,'Return Data'!$B$7:$R$2843,13,0)</f>
        <v>37.9435</v>
      </c>
      <c r="K26" s="66">
        <f t="shared" si="3"/>
        <v>23</v>
      </c>
      <c r="L26" s="65">
        <f>VLOOKUP($A26,'Return Data'!$B$7:$R$2843,17,0)</f>
        <v>15.023999999999999</v>
      </c>
      <c r="M26" s="66">
        <f>RANK(L26,L$8:L$40,0)</f>
        <v>23</v>
      </c>
      <c r="N26" s="65">
        <f>VLOOKUP($A26,'Return Data'!$B$7:$R$2843,14,0)</f>
        <v>9.6493000000000002</v>
      </c>
      <c r="O26" s="66">
        <f>RANK(N26,N$8:N$40,0)</f>
        <v>23</v>
      </c>
      <c r="P26" s="65">
        <f>VLOOKUP($A26,'Return Data'!$B$7:$R$2843,15,0)</f>
        <v>10.7286</v>
      </c>
      <c r="Q26" s="66">
        <f>RANK(P26,P$8:P$40,0)</f>
        <v>14</v>
      </c>
      <c r="R26" s="65">
        <f>VLOOKUP($A26,'Return Data'!$B$7:$R$2843,16,0)</f>
        <v>12.696300000000001</v>
      </c>
      <c r="S26" s="67">
        <f t="shared" si="5"/>
        <v>16</v>
      </c>
    </row>
    <row r="27" spans="1:19" x14ac:dyDescent="0.3">
      <c r="A27" s="63" t="s">
        <v>512</v>
      </c>
      <c r="B27" s="64">
        <f>VLOOKUP($A27,'Return Data'!$B$7:$R$2843,3,0)</f>
        <v>44389</v>
      </c>
      <c r="C27" s="65">
        <f>VLOOKUP($A27,'Return Data'!$B$7:$R$2843,4,0)</f>
        <v>130.0736</v>
      </c>
      <c r="D27" s="65">
        <f>VLOOKUP($A27,'Return Data'!$B$7:$R$2843,10,0)</f>
        <v>7.7682000000000002</v>
      </c>
      <c r="E27" s="66">
        <f t="shared" si="0"/>
        <v>30</v>
      </c>
      <c r="F27" s="65">
        <f>VLOOKUP($A27,'Return Data'!$B$7:$R$2843,11,0)</f>
        <v>5.2636000000000003</v>
      </c>
      <c r="G27" s="66">
        <f t="shared" si="1"/>
        <v>31</v>
      </c>
      <c r="H27" s="65">
        <f>VLOOKUP($A27,'Return Data'!$B$7:$R$2843,12,0)</f>
        <v>22.627099999999999</v>
      </c>
      <c r="I27" s="66">
        <f t="shared" si="2"/>
        <v>31</v>
      </c>
      <c r="J27" s="65">
        <f>VLOOKUP($A27,'Return Data'!$B$7:$R$2843,13,0)</f>
        <v>29.294599999999999</v>
      </c>
      <c r="K27" s="66">
        <f t="shared" si="3"/>
        <v>31</v>
      </c>
      <c r="L27" s="65">
        <f>VLOOKUP($A27,'Return Data'!$B$7:$R$2843,17,0)</f>
        <v>12.322800000000001</v>
      </c>
      <c r="M27" s="66">
        <f>RANK(L27,L$8:L$40,0)</f>
        <v>27</v>
      </c>
      <c r="N27" s="65">
        <f>VLOOKUP($A27,'Return Data'!$B$7:$R$2843,14,0)</f>
        <v>11.653</v>
      </c>
      <c r="O27" s="66">
        <f>RANK(N27,N$8:N$40,0)</f>
        <v>15</v>
      </c>
      <c r="P27" s="65">
        <f>VLOOKUP($A27,'Return Data'!$B$7:$R$2843,15,0)</f>
        <v>9.0673999999999992</v>
      </c>
      <c r="Q27" s="66">
        <f>RANK(P27,P$8:P$40,0)</f>
        <v>21</v>
      </c>
      <c r="R27" s="65">
        <f>VLOOKUP($A27,'Return Data'!$B$7:$R$2843,16,0)</f>
        <v>8.7611000000000008</v>
      </c>
      <c r="S27" s="67">
        <f t="shared" si="5"/>
        <v>32</v>
      </c>
    </row>
    <row r="28" spans="1:19" x14ac:dyDescent="0.3">
      <c r="A28" s="63" t="s">
        <v>515</v>
      </c>
      <c r="B28" s="64">
        <f>VLOOKUP($A28,'Return Data'!$B$7:$R$2843,3,0)</f>
        <v>44389</v>
      </c>
      <c r="C28" s="65">
        <f>VLOOKUP($A28,'Return Data'!$B$7:$R$2843,4,0)</f>
        <v>15.400499999999999</v>
      </c>
      <c r="D28" s="65">
        <f>VLOOKUP($A28,'Return Data'!$B$7:$R$2843,10,0)</f>
        <v>11.884</v>
      </c>
      <c r="E28" s="66">
        <f t="shared" si="0"/>
        <v>11</v>
      </c>
      <c r="F28" s="65">
        <f>VLOOKUP($A28,'Return Data'!$B$7:$R$2843,11,0)</f>
        <v>15.0992</v>
      </c>
      <c r="G28" s="66">
        <f t="shared" si="1"/>
        <v>5</v>
      </c>
      <c r="H28" s="65">
        <f>VLOOKUP($A28,'Return Data'!$B$7:$R$2843,12,0)</f>
        <v>36.804600000000001</v>
      </c>
      <c r="I28" s="66">
        <f t="shared" si="2"/>
        <v>6</v>
      </c>
      <c r="J28" s="65">
        <f>VLOOKUP($A28,'Return Data'!$B$7:$R$2843,13,0)</f>
        <v>46.292499999999997</v>
      </c>
      <c r="K28" s="66">
        <f t="shared" si="3"/>
        <v>8</v>
      </c>
      <c r="L28" s="65"/>
      <c r="M28" s="66"/>
      <c r="N28" s="65"/>
      <c r="O28" s="66"/>
      <c r="P28" s="65"/>
      <c r="Q28" s="66"/>
      <c r="R28" s="65">
        <f>VLOOKUP($A28,'Return Data'!$B$7:$R$2843,16,0)</f>
        <v>24.321000000000002</v>
      </c>
      <c r="S28" s="67">
        <f t="shared" si="5"/>
        <v>1</v>
      </c>
    </row>
    <row r="29" spans="1:19" x14ac:dyDescent="0.3">
      <c r="A29" s="63" t="s">
        <v>518</v>
      </c>
      <c r="B29" s="64">
        <f>VLOOKUP($A29,'Return Data'!$B$7:$R$2843,3,0)</f>
        <v>44389</v>
      </c>
      <c r="C29" s="65">
        <f>VLOOKUP($A29,'Return Data'!$B$7:$R$2843,4,0)</f>
        <v>20.456</v>
      </c>
      <c r="D29" s="65">
        <f>VLOOKUP($A29,'Return Data'!$B$7:$R$2843,10,0)</f>
        <v>11.18</v>
      </c>
      <c r="E29" s="66">
        <f t="shared" si="0"/>
        <v>14</v>
      </c>
      <c r="F29" s="65">
        <f>VLOOKUP($A29,'Return Data'!$B$7:$R$2843,11,0)</f>
        <v>10.656700000000001</v>
      </c>
      <c r="G29" s="66">
        <f t="shared" si="1"/>
        <v>18</v>
      </c>
      <c r="H29" s="65">
        <f>VLOOKUP($A29,'Return Data'!$B$7:$R$2843,12,0)</f>
        <v>29.402799999999999</v>
      </c>
      <c r="I29" s="66">
        <f t="shared" si="2"/>
        <v>21</v>
      </c>
      <c r="J29" s="65">
        <f>VLOOKUP($A29,'Return Data'!$B$7:$R$2843,13,0)</f>
        <v>38.4876</v>
      </c>
      <c r="K29" s="66">
        <f t="shared" si="3"/>
        <v>19</v>
      </c>
      <c r="L29" s="65">
        <f>VLOOKUP($A29,'Return Data'!$B$7:$R$2843,17,0)</f>
        <v>17.058499999999999</v>
      </c>
      <c r="M29" s="66">
        <f>RANK(L29,L$8:L$40,0)</f>
        <v>13</v>
      </c>
      <c r="N29" s="65">
        <f>VLOOKUP($A29,'Return Data'!$B$7:$R$2843,14,0)</f>
        <v>14.2272</v>
      </c>
      <c r="O29" s="66">
        <f>RANK(N29,N$8:N$40,0)</f>
        <v>8</v>
      </c>
      <c r="P29" s="65">
        <f>VLOOKUP($A29,'Return Data'!$B$7:$R$2843,15,0)</f>
        <v>13.8789</v>
      </c>
      <c r="Q29" s="66">
        <f>RANK(P29,P$8:P$40,0)</f>
        <v>3</v>
      </c>
      <c r="R29" s="65">
        <f>VLOOKUP($A29,'Return Data'!$B$7:$R$2843,16,0)</f>
        <v>12.7615</v>
      </c>
      <c r="S29" s="67">
        <f t="shared" si="5"/>
        <v>15</v>
      </c>
    </row>
    <row r="30" spans="1:19" x14ac:dyDescent="0.3">
      <c r="A30" s="63" t="s">
        <v>520</v>
      </c>
      <c r="B30" s="64">
        <f>VLOOKUP($A30,'Return Data'!$B$7:$R$2843,3,0)</f>
        <v>44389</v>
      </c>
      <c r="C30" s="65">
        <f>VLOOKUP($A30,'Return Data'!$B$7:$R$2843,4,0)</f>
        <v>14.400700000000001</v>
      </c>
      <c r="D30" s="65">
        <f>VLOOKUP($A30,'Return Data'!$B$7:$R$2843,10,0)</f>
        <v>6.4360999999999997</v>
      </c>
      <c r="E30" s="66">
        <f t="shared" si="0"/>
        <v>32</v>
      </c>
      <c r="F30" s="65">
        <f>VLOOKUP($A30,'Return Data'!$B$7:$R$2843,11,0)</f>
        <v>4.1009000000000002</v>
      </c>
      <c r="G30" s="66">
        <f t="shared" si="1"/>
        <v>33</v>
      </c>
      <c r="H30" s="65">
        <f>VLOOKUP($A30,'Return Data'!$B$7:$R$2843,12,0)</f>
        <v>21.565899999999999</v>
      </c>
      <c r="I30" s="66">
        <f t="shared" si="2"/>
        <v>33</v>
      </c>
      <c r="J30" s="65">
        <f>VLOOKUP($A30,'Return Data'!$B$7:$R$2843,13,0)</f>
        <v>28.422899999999998</v>
      </c>
      <c r="K30" s="66">
        <f t="shared" si="3"/>
        <v>33</v>
      </c>
      <c r="L30" s="65"/>
      <c r="M30" s="66"/>
      <c r="N30" s="65"/>
      <c r="O30" s="66"/>
      <c r="P30" s="65"/>
      <c r="Q30" s="66"/>
      <c r="R30" s="65">
        <f>VLOOKUP($A30,'Return Data'!$B$7:$R$2843,16,0)</f>
        <v>13.767300000000001</v>
      </c>
      <c r="S30" s="67">
        <f t="shared" si="5"/>
        <v>12</v>
      </c>
    </row>
    <row r="31" spans="1:19" x14ac:dyDescent="0.3">
      <c r="A31" s="63" t="s">
        <v>2008</v>
      </c>
      <c r="B31" s="64">
        <f>VLOOKUP($A31,'Return Data'!$B$7:$R$2843,3,0)</f>
        <v>44389</v>
      </c>
      <c r="C31" s="65">
        <f>VLOOKUP($A31,'Return Data'!$B$7:$R$2843,4,0)</f>
        <v>13.0937</v>
      </c>
      <c r="D31" s="65">
        <f>VLOOKUP($A31,'Return Data'!$B$7:$R$2843,10,0)</f>
        <v>9.7433999999999994</v>
      </c>
      <c r="E31" s="66">
        <f t="shared" si="0"/>
        <v>26</v>
      </c>
      <c r="F31" s="65">
        <f>VLOOKUP($A31,'Return Data'!$B$7:$R$2843,11,0)</f>
        <v>6.7523</v>
      </c>
      <c r="G31" s="66">
        <f t="shared" si="1"/>
        <v>29</v>
      </c>
      <c r="H31" s="65">
        <f>VLOOKUP($A31,'Return Data'!$B$7:$R$2843,12,0)</f>
        <v>23.1143</v>
      </c>
      <c r="I31" s="66">
        <f t="shared" si="2"/>
        <v>30</v>
      </c>
      <c r="J31" s="65">
        <f>VLOOKUP($A31,'Return Data'!$B$7:$R$2843,13,0)</f>
        <v>30.603999999999999</v>
      </c>
      <c r="K31" s="66">
        <f t="shared" si="3"/>
        <v>30</v>
      </c>
      <c r="L31" s="65">
        <f>VLOOKUP($A31,'Return Data'!$B$7:$R$2843,17,0)</f>
        <v>11.9597</v>
      </c>
      <c r="M31" s="66">
        <f t="shared" ref="M31:M40" si="7">RANK(L31,L$8:L$40,0)</f>
        <v>28</v>
      </c>
      <c r="N31" s="65"/>
      <c r="O31" s="66"/>
      <c r="P31" s="65"/>
      <c r="Q31" s="66"/>
      <c r="R31" s="65">
        <f>VLOOKUP($A31,'Return Data'!$B$7:$R$2843,16,0)</f>
        <v>8.7804000000000002</v>
      </c>
      <c r="S31" s="67">
        <f t="shared" si="5"/>
        <v>31</v>
      </c>
    </row>
    <row r="32" spans="1:19" x14ac:dyDescent="0.3">
      <c r="A32" s="63" t="s">
        <v>521</v>
      </c>
      <c r="B32" s="64">
        <f>VLOOKUP($A32,'Return Data'!$B$7:$R$2843,3,0)</f>
        <v>44389</v>
      </c>
      <c r="C32" s="65">
        <f>VLOOKUP($A32,'Return Data'!$B$7:$R$2843,4,0)</f>
        <v>61.831200000000003</v>
      </c>
      <c r="D32" s="65">
        <f>VLOOKUP($A32,'Return Data'!$B$7:$R$2843,10,0)</f>
        <v>10.8322</v>
      </c>
      <c r="E32" s="66">
        <f t="shared" si="0"/>
        <v>16</v>
      </c>
      <c r="F32" s="65">
        <f>VLOOKUP($A32,'Return Data'!$B$7:$R$2843,11,0)</f>
        <v>15.2965</v>
      </c>
      <c r="G32" s="66">
        <f t="shared" si="1"/>
        <v>4</v>
      </c>
      <c r="H32" s="65">
        <f>VLOOKUP($A32,'Return Data'!$B$7:$R$2843,12,0)</f>
        <v>37.845300000000002</v>
      </c>
      <c r="I32" s="66">
        <f t="shared" si="2"/>
        <v>4</v>
      </c>
      <c r="J32" s="65">
        <f>VLOOKUP($A32,'Return Data'!$B$7:$R$2843,13,0)</f>
        <v>45.4876</v>
      </c>
      <c r="K32" s="66">
        <f t="shared" si="3"/>
        <v>11</v>
      </c>
      <c r="L32" s="65">
        <f>VLOOKUP($A32,'Return Data'!$B$7:$R$2843,17,0)</f>
        <v>7.2129000000000003</v>
      </c>
      <c r="M32" s="66">
        <f t="shared" si="7"/>
        <v>29</v>
      </c>
      <c r="N32" s="65">
        <f>VLOOKUP($A32,'Return Data'!$B$7:$R$2843,14,0)</f>
        <v>4.4608999999999996</v>
      </c>
      <c r="O32" s="66">
        <f t="shared" ref="O32:O40" si="8">RANK(N32,N$8:N$40,0)</f>
        <v>26</v>
      </c>
      <c r="P32" s="65">
        <f>VLOOKUP($A32,'Return Data'!$B$7:$R$2843,15,0)</f>
        <v>7.5602</v>
      </c>
      <c r="Q32" s="66">
        <f t="shared" ref="Q32:Q40" si="9">RANK(P32,P$8:P$40,0)</f>
        <v>22</v>
      </c>
      <c r="R32" s="65">
        <f>VLOOKUP($A32,'Return Data'!$B$7:$R$2843,16,0)</f>
        <v>11.9818</v>
      </c>
      <c r="S32" s="67">
        <f t="shared" si="5"/>
        <v>21</v>
      </c>
    </row>
    <row r="33" spans="1:19" x14ac:dyDescent="0.3">
      <c r="A33" s="63" t="s">
        <v>527</v>
      </c>
      <c r="B33" s="64">
        <f>VLOOKUP($A33,'Return Data'!$B$7:$R$2843,3,0)</f>
        <v>44389</v>
      </c>
      <c r="C33" s="65">
        <f>VLOOKUP($A33,'Return Data'!$B$7:$R$2843,4,0)</f>
        <v>92.5</v>
      </c>
      <c r="D33" s="65">
        <f>VLOOKUP($A33,'Return Data'!$B$7:$R$2843,10,0)</f>
        <v>12.626300000000001</v>
      </c>
      <c r="E33" s="66">
        <f t="shared" si="0"/>
        <v>8</v>
      </c>
      <c r="F33" s="65">
        <f>VLOOKUP($A33,'Return Data'!$B$7:$R$2843,11,0)</f>
        <v>12.080500000000001</v>
      </c>
      <c r="G33" s="66">
        <f t="shared" si="1"/>
        <v>11</v>
      </c>
      <c r="H33" s="65">
        <f>VLOOKUP($A33,'Return Data'!$B$7:$R$2843,12,0)</f>
        <v>31.038399999999999</v>
      </c>
      <c r="I33" s="66">
        <f t="shared" si="2"/>
        <v>17</v>
      </c>
      <c r="J33" s="65">
        <f>VLOOKUP($A33,'Return Data'!$B$7:$R$2843,13,0)</f>
        <v>42.813000000000002</v>
      </c>
      <c r="K33" s="66">
        <f t="shared" si="3"/>
        <v>14</v>
      </c>
      <c r="L33" s="65">
        <f>VLOOKUP($A33,'Return Data'!$B$7:$R$2843,17,0)</f>
        <v>16.804500000000001</v>
      </c>
      <c r="M33" s="66">
        <f t="shared" si="7"/>
        <v>15</v>
      </c>
      <c r="N33" s="65">
        <f>VLOOKUP($A33,'Return Data'!$B$7:$R$2843,14,0)</f>
        <v>10.8832</v>
      </c>
      <c r="O33" s="66">
        <f t="shared" si="8"/>
        <v>18</v>
      </c>
      <c r="P33" s="65">
        <f>VLOOKUP($A33,'Return Data'!$B$7:$R$2843,15,0)</f>
        <v>10.111499999999999</v>
      </c>
      <c r="Q33" s="66">
        <f t="shared" si="9"/>
        <v>18</v>
      </c>
      <c r="R33" s="65">
        <f>VLOOKUP($A33,'Return Data'!$B$7:$R$2843,16,0)</f>
        <v>13.602</v>
      </c>
      <c r="S33" s="67">
        <f t="shared" si="5"/>
        <v>13</v>
      </c>
    </row>
    <row r="34" spans="1:19" x14ac:dyDescent="0.3">
      <c r="A34" s="63" t="s">
        <v>529</v>
      </c>
      <c r="B34" s="64">
        <f>VLOOKUP($A34,'Return Data'!$B$7:$R$2843,3,0)</f>
        <v>44389</v>
      </c>
      <c r="C34" s="65">
        <f>VLOOKUP($A34,'Return Data'!$B$7:$R$2843,4,0)</f>
        <v>101.49</v>
      </c>
      <c r="D34" s="65">
        <f>VLOOKUP($A34,'Return Data'!$B$7:$R$2843,10,0)</f>
        <v>9.9208999999999996</v>
      </c>
      <c r="E34" s="66">
        <f t="shared" si="0"/>
        <v>24</v>
      </c>
      <c r="F34" s="65">
        <f>VLOOKUP($A34,'Return Data'!$B$7:$R$2843,11,0)</f>
        <v>9.6359999999999992</v>
      </c>
      <c r="G34" s="66">
        <f t="shared" si="1"/>
        <v>22</v>
      </c>
      <c r="H34" s="65">
        <f>VLOOKUP($A34,'Return Data'!$B$7:$R$2843,12,0)</f>
        <v>29.336099999999998</v>
      </c>
      <c r="I34" s="66">
        <f t="shared" si="2"/>
        <v>22</v>
      </c>
      <c r="J34" s="65">
        <f>VLOOKUP($A34,'Return Data'!$B$7:$R$2843,13,0)</f>
        <v>39.198999999999998</v>
      </c>
      <c r="K34" s="66">
        <f t="shared" si="3"/>
        <v>18</v>
      </c>
      <c r="L34" s="65">
        <f>VLOOKUP($A34,'Return Data'!$B$7:$R$2843,17,0)</f>
        <v>15.8872</v>
      </c>
      <c r="M34" s="66">
        <f t="shared" si="7"/>
        <v>20</v>
      </c>
      <c r="N34" s="65">
        <f>VLOOKUP($A34,'Return Data'!$B$7:$R$2843,14,0)</f>
        <v>10.4511</v>
      </c>
      <c r="O34" s="66">
        <f t="shared" si="8"/>
        <v>20</v>
      </c>
      <c r="P34" s="65">
        <f>VLOOKUP($A34,'Return Data'!$B$7:$R$2843,15,0)</f>
        <v>13.1426</v>
      </c>
      <c r="Q34" s="66">
        <f t="shared" si="9"/>
        <v>6</v>
      </c>
      <c r="R34" s="65">
        <f>VLOOKUP($A34,'Return Data'!$B$7:$R$2843,16,0)</f>
        <v>11.377000000000001</v>
      </c>
      <c r="S34" s="67">
        <f t="shared" si="5"/>
        <v>26</v>
      </c>
    </row>
    <row r="35" spans="1:19" x14ac:dyDescent="0.3">
      <c r="A35" s="63" t="s">
        <v>531</v>
      </c>
      <c r="B35" s="64">
        <f>VLOOKUP($A35,'Return Data'!$B$7:$R$2843,3,0)</f>
        <v>44389</v>
      </c>
      <c r="C35" s="65">
        <f>VLOOKUP($A35,'Return Data'!$B$7:$R$2843,4,0)</f>
        <v>251.40549999999999</v>
      </c>
      <c r="D35" s="65">
        <f>VLOOKUP($A35,'Return Data'!$B$7:$R$2843,10,0)</f>
        <v>17.2912</v>
      </c>
      <c r="E35" s="66">
        <f t="shared" si="0"/>
        <v>2</v>
      </c>
      <c r="F35" s="65">
        <f>VLOOKUP($A35,'Return Data'!$B$7:$R$2843,11,0)</f>
        <v>25.6526</v>
      </c>
      <c r="G35" s="66">
        <f t="shared" si="1"/>
        <v>2</v>
      </c>
      <c r="H35" s="65">
        <f>VLOOKUP($A35,'Return Data'!$B$7:$R$2843,12,0)</f>
        <v>56.202199999999998</v>
      </c>
      <c r="I35" s="66">
        <f t="shared" si="2"/>
        <v>1</v>
      </c>
      <c r="J35" s="65">
        <f>VLOOKUP($A35,'Return Data'!$B$7:$R$2843,13,0)</f>
        <v>84.095799999999997</v>
      </c>
      <c r="K35" s="66">
        <f t="shared" si="3"/>
        <v>1</v>
      </c>
      <c r="L35" s="65">
        <f>VLOOKUP($A35,'Return Data'!$B$7:$R$2843,17,0)</f>
        <v>33.617100000000001</v>
      </c>
      <c r="M35" s="66">
        <f t="shared" si="7"/>
        <v>2</v>
      </c>
      <c r="N35" s="65">
        <f>VLOOKUP($A35,'Return Data'!$B$7:$R$2843,14,0)</f>
        <v>24.786200000000001</v>
      </c>
      <c r="O35" s="66">
        <f t="shared" si="8"/>
        <v>1</v>
      </c>
      <c r="P35" s="65">
        <f>VLOOKUP($A35,'Return Data'!$B$7:$R$2843,15,0)</f>
        <v>18.073799999999999</v>
      </c>
      <c r="Q35" s="66">
        <f t="shared" si="9"/>
        <v>1</v>
      </c>
      <c r="R35" s="65">
        <f>VLOOKUP($A35,'Return Data'!$B$7:$R$2843,16,0)</f>
        <v>17.191400000000002</v>
      </c>
      <c r="S35" s="67">
        <f t="shared" si="5"/>
        <v>3</v>
      </c>
    </row>
    <row r="36" spans="1:19" x14ac:dyDescent="0.3">
      <c r="A36" s="63" t="s">
        <v>1839</v>
      </c>
      <c r="B36" s="64">
        <f>VLOOKUP($A36,'Return Data'!$B$7:$R$2843,3,0)</f>
        <v>44389</v>
      </c>
      <c r="C36" s="65">
        <f>VLOOKUP($A36,'Return Data'!$B$7:$R$2843,4,0)</f>
        <v>443.14833490071197</v>
      </c>
      <c r="D36" s="65">
        <f>VLOOKUP($A36,'Return Data'!$B$7:$R$2843,10,0)</f>
        <v>9.9214000000000002</v>
      </c>
      <c r="E36" s="66">
        <f t="shared" si="0"/>
        <v>23</v>
      </c>
      <c r="F36" s="65">
        <f>VLOOKUP($A36,'Return Data'!$B$7:$R$2843,11,0)</f>
        <v>9.7187000000000001</v>
      </c>
      <c r="G36" s="66">
        <f t="shared" si="1"/>
        <v>21</v>
      </c>
      <c r="H36" s="65">
        <f>VLOOKUP($A36,'Return Data'!$B$7:$R$2843,12,0)</f>
        <v>30.901599999999998</v>
      </c>
      <c r="I36" s="66">
        <f t="shared" si="2"/>
        <v>18</v>
      </c>
      <c r="J36" s="65">
        <f>VLOOKUP($A36,'Return Data'!$B$7:$R$2843,13,0)</f>
        <v>37.11</v>
      </c>
      <c r="K36" s="66">
        <f t="shared" si="3"/>
        <v>24</v>
      </c>
      <c r="L36" s="65">
        <f>VLOOKUP($A36,'Return Data'!$B$7:$R$2843,17,0)</f>
        <v>16.822700000000001</v>
      </c>
      <c r="M36" s="66">
        <f t="shared" si="7"/>
        <v>14</v>
      </c>
      <c r="N36" s="65">
        <f>VLOOKUP($A36,'Return Data'!$B$7:$R$2843,14,0)</f>
        <v>13.723100000000001</v>
      </c>
      <c r="O36" s="66">
        <f t="shared" si="8"/>
        <v>9</v>
      </c>
      <c r="P36" s="65">
        <f>VLOOKUP($A36,'Return Data'!$B$7:$R$2843,15,0)</f>
        <v>12.891500000000001</v>
      </c>
      <c r="Q36" s="66">
        <f t="shared" si="9"/>
        <v>8</v>
      </c>
      <c r="R36" s="65">
        <f>VLOOKUP($A36,'Return Data'!$B$7:$R$2843,16,0)</f>
        <v>15.98</v>
      </c>
      <c r="S36" s="67">
        <f t="shared" si="5"/>
        <v>5</v>
      </c>
    </row>
    <row r="37" spans="1:19" x14ac:dyDescent="0.3">
      <c r="A37" s="63" t="s">
        <v>534</v>
      </c>
      <c r="B37" s="64">
        <f>VLOOKUP($A37,'Return Data'!$B$7:$R$2843,3,0)</f>
        <v>44389</v>
      </c>
      <c r="C37" s="65">
        <f>VLOOKUP($A37,'Return Data'!$B$7:$R$2843,4,0)</f>
        <v>21.436199999999999</v>
      </c>
      <c r="D37" s="65">
        <f>VLOOKUP($A37,'Return Data'!$B$7:$R$2843,10,0)</f>
        <v>6.8769</v>
      </c>
      <c r="E37" s="66">
        <f t="shared" si="0"/>
        <v>31</v>
      </c>
      <c r="F37" s="65">
        <f>VLOOKUP($A37,'Return Data'!$B$7:$R$2843,11,0)</f>
        <v>4.4501999999999997</v>
      </c>
      <c r="G37" s="66">
        <f t="shared" si="1"/>
        <v>32</v>
      </c>
      <c r="H37" s="65">
        <f>VLOOKUP($A37,'Return Data'!$B$7:$R$2843,12,0)</f>
        <v>22.2209</v>
      </c>
      <c r="I37" s="66">
        <f t="shared" si="2"/>
        <v>32</v>
      </c>
      <c r="J37" s="65">
        <f>VLOOKUP($A37,'Return Data'!$B$7:$R$2843,13,0)</f>
        <v>28.877500000000001</v>
      </c>
      <c r="K37" s="66">
        <f t="shared" si="3"/>
        <v>32</v>
      </c>
      <c r="L37" s="65">
        <f>VLOOKUP($A37,'Return Data'!$B$7:$R$2843,17,0)</f>
        <v>12.999599999999999</v>
      </c>
      <c r="M37" s="66">
        <f t="shared" si="7"/>
        <v>26</v>
      </c>
      <c r="N37" s="65">
        <f>VLOOKUP($A37,'Return Data'!$B$7:$R$2843,14,0)</f>
        <v>9.4440000000000008</v>
      </c>
      <c r="O37" s="66">
        <f t="shared" si="8"/>
        <v>24</v>
      </c>
      <c r="P37" s="65">
        <f>VLOOKUP($A37,'Return Data'!$B$7:$R$2843,15,0)</f>
        <v>9.8254000000000001</v>
      </c>
      <c r="Q37" s="66">
        <f t="shared" si="9"/>
        <v>19</v>
      </c>
      <c r="R37" s="65">
        <f>VLOOKUP($A37,'Return Data'!$B$7:$R$2843,16,0)</f>
        <v>10.5593</v>
      </c>
      <c r="S37" s="67">
        <f t="shared" si="5"/>
        <v>29</v>
      </c>
    </row>
    <row r="38" spans="1:19" x14ac:dyDescent="0.3">
      <c r="A38" s="63" t="s">
        <v>535</v>
      </c>
      <c r="B38" s="64">
        <f>VLOOKUP($A38,'Return Data'!$B$7:$R$2843,3,0)</f>
        <v>44389</v>
      </c>
      <c r="C38" s="65">
        <f>VLOOKUP($A38,'Return Data'!$B$7:$R$2843,4,0)</f>
        <v>123.7009</v>
      </c>
      <c r="D38" s="65">
        <f>VLOOKUP($A38,'Return Data'!$B$7:$R$2843,10,0)</f>
        <v>12.5844</v>
      </c>
      <c r="E38" s="66">
        <f t="shared" si="0"/>
        <v>9</v>
      </c>
      <c r="F38" s="65">
        <f>VLOOKUP($A38,'Return Data'!$B$7:$R$2843,11,0)</f>
        <v>11.660299999999999</v>
      </c>
      <c r="G38" s="66">
        <f t="shared" si="1"/>
        <v>13</v>
      </c>
      <c r="H38" s="65">
        <f>VLOOKUP($A38,'Return Data'!$B$7:$R$2843,12,0)</f>
        <v>31.420100000000001</v>
      </c>
      <c r="I38" s="66">
        <f t="shared" si="2"/>
        <v>16</v>
      </c>
      <c r="J38" s="65">
        <f>VLOOKUP($A38,'Return Data'!$B$7:$R$2843,13,0)</f>
        <v>38.334600000000002</v>
      </c>
      <c r="K38" s="66">
        <f t="shared" si="3"/>
        <v>20</v>
      </c>
      <c r="L38" s="65">
        <f>VLOOKUP($A38,'Return Data'!$B$7:$R$2843,17,0)</f>
        <v>16.559899999999999</v>
      </c>
      <c r="M38" s="66">
        <f t="shared" si="7"/>
        <v>18</v>
      </c>
      <c r="N38" s="65">
        <f>VLOOKUP($A38,'Return Data'!$B$7:$R$2843,14,0)</f>
        <v>12.402100000000001</v>
      </c>
      <c r="O38" s="66">
        <f t="shared" si="8"/>
        <v>12</v>
      </c>
      <c r="P38" s="65">
        <f>VLOOKUP($A38,'Return Data'!$B$7:$R$2843,15,0)</f>
        <v>12.4603</v>
      </c>
      <c r="Q38" s="66">
        <f t="shared" si="9"/>
        <v>9</v>
      </c>
      <c r="R38" s="65">
        <f>VLOOKUP($A38,'Return Data'!$B$7:$R$2843,16,0)</f>
        <v>12.668200000000001</v>
      </c>
      <c r="S38" s="67">
        <f t="shared" si="5"/>
        <v>18</v>
      </c>
    </row>
    <row r="39" spans="1:19" x14ac:dyDescent="0.3">
      <c r="A39" s="63" t="s">
        <v>538</v>
      </c>
      <c r="B39" s="64">
        <f>VLOOKUP($A39,'Return Data'!$B$7:$R$2843,3,0)</f>
        <v>44389</v>
      </c>
      <c r="C39" s="65">
        <f>VLOOKUP($A39,'Return Data'!$B$7:$R$2843,4,0)</f>
        <v>378.986563790584</v>
      </c>
      <c r="D39" s="65">
        <f>VLOOKUP($A39,'Return Data'!$B$7:$R$2843,10,0)</f>
        <v>10.3378</v>
      </c>
      <c r="E39" s="66">
        <f t="shared" si="0"/>
        <v>21</v>
      </c>
      <c r="F39" s="65">
        <f>VLOOKUP($A39,'Return Data'!$B$7:$R$2843,11,0)</f>
        <v>11.177300000000001</v>
      </c>
      <c r="G39" s="66">
        <f t="shared" si="1"/>
        <v>16</v>
      </c>
      <c r="H39" s="65">
        <f>VLOOKUP($A39,'Return Data'!$B$7:$R$2843,12,0)</f>
        <v>29.753499999999999</v>
      </c>
      <c r="I39" s="66">
        <f t="shared" si="2"/>
        <v>19</v>
      </c>
      <c r="J39" s="65">
        <f>VLOOKUP($A39,'Return Data'!$B$7:$R$2843,13,0)</f>
        <v>38.314</v>
      </c>
      <c r="K39" s="66">
        <f t="shared" si="3"/>
        <v>21</v>
      </c>
      <c r="L39" s="65">
        <f>VLOOKUP($A39,'Return Data'!$B$7:$R$2843,17,0)</f>
        <v>13.8209</v>
      </c>
      <c r="M39" s="66">
        <f t="shared" si="7"/>
        <v>25</v>
      </c>
      <c r="N39" s="65">
        <f>VLOOKUP($A39,'Return Data'!$B$7:$R$2843,14,0)</f>
        <v>10.5227</v>
      </c>
      <c r="O39" s="66">
        <f t="shared" si="8"/>
        <v>19</v>
      </c>
      <c r="P39" s="65">
        <f>VLOOKUP($A39,'Return Data'!$B$7:$R$2843,15,0)</f>
        <v>9.3064</v>
      </c>
      <c r="Q39" s="66">
        <f t="shared" si="9"/>
        <v>20</v>
      </c>
      <c r="R39" s="65">
        <f>VLOOKUP($A39,'Return Data'!$B$7:$R$2843,16,0)</f>
        <v>15.1434</v>
      </c>
      <c r="S39" s="67">
        <f t="shared" si="5"/>
        <v>7</v>
      </c>
    </row>
    <row r="40" spans="1:19" x14ac:dyDescent="0.3">
      <c r="A40" s="63" t="s">
        <v>540</v>
      </c>
      <c r="B40" s="64">
        <f>VLOOKUP($A40,'Return Data'!$B$7:$R$2843,3,0)</f>
        <v>44389</v>
      </c>
      <c r="C40" s="65">
        <f>VLOOKUP($A40,'Return Data'!$B$7:$R$2843,4,0)</f>
        <v>234.10403005510901</v>
      </c>
      <c r="D40" s="65">
        <f>VLOOKUP($A40,'Return Data'!$B$7:$R$2843,10,0)</f>
        <v>12.940799999999999</v>
      </c>
      <c r="E40" s="66">
        <f t="shared" si="0"/>
        <v>5</v>
      </c>
      <c r="F40" s="65">
        <f>VLOOKUP($A40,'Return Data'!$B$7:$R$2843,11,0)</f>
        <v>14.356999999999999</v>
      </c>
      <c r="G40" s="66">
        <f t="shared" si="1"/>
        <v>6</v>
      </c>
      <c r="H40" s="65">
        <f>VLOOKUP($A40,'Return Data'!$B$7:$R$2843,12,0)</f>
        <v>37.651200000000003</v>
      </c>
      <c r="I40" s="66">
        <f t="shared" si="2"/>
        <v>5</v>
      </c>
      <c r="J40" s="65">
        <f>VLOOKUP($A40,'Return Data'!$B$7:$R$2843,13,0)</f>
        <v>47.220199999999998</v>
      </c>
      <c r="K40" s="66">
        <f t="shared" si="3"/>
        <v>6</v>
      </c>
      <c r="L40" s="65">
        <f>VLOOKUP($A40,'Return Data'!$B$7:$R$2843,17,0)</f>
        <v>16.764099999999999</v>
      </c>
      <c r="M40" s="66">
        <f t="shared" si="7"/>
        <v>16</v>
      </c>
      <c r="N40" s="65">
        <f>VLOOKUP($A40,'Return Data'!$B$7:$R$2843,14,0)</f>
        <v>11.0183</v>
      </c>
      <c r="O40" s="66">
        <f t="shared" si="8"/>
        <v>17</v>
      </c>
      <c r="P40" s="65">
        <f>VLOOKUP($A40,'Return Data'!$B$7:$R$2843,15,0)</f>
        <v>10.7713</v>
      </c>
      <c r="Q40" s="66">
        <f t="shared" si="9"/>
        <v>13</v>
      </c>
      <c r="R40" s="65">
        <f>VLOOKUP($A40,'Return Data'!$B$7:$R$2843,16,0)</f>
        <v>12.6142</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11.172736363636366</v>
      </c>
      <c r="E42" s="74"/>
      <c r="F42" s="75">
        <f>AVERAGE(F8:F40)</f>
        <v>11.361733333333332</v>
      </c>
      <c r="G42" s="74"/>
      <c r="H42" s="75">
        <f>AVERAGE(H8:H40)</f>
        <v>32.10769393939394</v>
      </c>
      <c r="I42" s="74"/>
      <c r="J42" s="75">
        <f>AVERAGE(J8:J40)</f>
        <v>42.358966666666667</v>
      </c>
      <c r="K42" s="74"/>
      <c r="L42" s="75">
        <f>AVERAGE(L8:L40)</f>
        <v>17.754268965517245</v>
      </c>
      <c r="M42" s="74"/>
      <c r="N42" s="75">
        <f>AVERAGE(N8:N40)</f>
        <v>12.359788461538463</v>
      </c>
      <c r="O42" s="74"/>
      <c r="P42" s="75">
        <f>AVERAGE(P8:P40)</f>
        <v>11.671940909090909</v>
      </c>
      <c r="Q42" s="74"/>
      <c r="R42" s="75">
        <f>AVERAGE(R8:R40)</f>
        <v>13.206245454545453</v>
      </c>
      <c r="S42" s="76"/>
    </row>
    <row r="43" spans="1:19" x14ac:dyDescent="0.3">
      <c r="A43" s="73" t="s">
        <v>28</v>
      </c>
      <c r="B43" s="74"/>
      <c r="C43" s="74"/>
      <c r="D43" s="75">
        <f>MIN(D8:D40)</f>
        <v>6.2603999999999997</v>
      </c>
      <c r="E43" s="74"/>
      <c r="F43" s="75">
        <f>MIN(F8:F40)</f>
        <v>4.1009000000000002</v>
      </c>
      <c r="G43" s="74"/>
      <c r="H43" s="75">
        <f>MIN(H8:H40)</f>
        <v>21.565899999999999</v>
      </c>
      <c r="I43" s="74"/>
      <c r="J43" s="75">
        <f>MIN(J8:J40)</f>
        <v>28.422899999999998</v>
      </c>
      <c r="K43" s="74"/>
      <c r="L43" s="75">
        <f>MIN(L8:L40)</f>
        <v>7.2129000000000003</v>
      </c>
      <c r="M43" s="74"/>
      <c r="N43" s="75">
        <f>MIN(N8:N40)</f>
        <v>4.4608999999999996</v>
      </c>
      <c r="O43" s="74"/>
      <c r="P43" s="75">
        <f>MIN(P8:P40)</f>
        <v>7.5602</v>
      </c>
      <c r="Q43" s="74"/>
      <c r="R43" s="75">
        <f>MIN(R8:R40)</f>
        <v>8.4879999999999995</v>
      </c>
      <c r="S43" s="76"/>
    </row>
    <row r="44" spans="1:19" ht="15" thickBot="1" x14ac:dyDescent="0.35">
      <c r="A44" s="77" t="s">
        <v>29</v>
      </c>
      <c r="B44" s="78"/>
      <c r="C44" s="78"/>
      <c r="D44" s="79">
        <f>MAX(D8:D40)</f>
        <v>22.241599999999998</v>
      </c>
      <c r="E44" s="78"/>
      <c r="F44" s="79">
        <f>MAX(F8:F40)</f>
        <v>29.538499999999999</v>
      </c>
      <c r="G44" s="78"/>
      <c r="H44" s="79">
        <f>MAX(H8:H40)</f>
        <v>56.202199999999998</v>
      </c>
      <c r="I44" s="78"/>
      <c r="J44" s="79">
        <f>MAX(J8:J40)</f>
        <v>84.095799999999997</v>
      </c>
      <c r="K44" s="78"/>
      <c r="L44" s="79">
        <f>MAX(L8:L40)</f>
        <v>34.538499999999999</v>
      </c>
      <c r="M44" s="78"/>
      <c r="N44" s="79">
        <f>MAX(N8:N40)</f>
        <v>24.786200000000001</v>
      </c>
      <c r="O44" s="78"/>
      <c r="P44" s="79">
        <f>MAX(P8:P40)</f>
        <v>18.073799999999999</v>
      </c>
      <c r="Q44" s="78"/>
      <c r="R44" s="79">
        <f>MAX(R8:R40)</f>
        <v>24.321000000000002</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44389</v>
      </c>
      <c r="C8" s="65">
        <f>VLOOKUP($A8,'Return Data'!$B$7:$R$2843,4,0)</f>
        <v>51.462299999999999</v>
      </c>
      <c r="D8" s="65">
        <f>VLOOKUP($A8,'Return Data'!$B$7:$R$2843,10,0)</f>
        <v>15.5495</v>
      </c>
      <c r="E8" s="66">
        <f t="shared" ref="E8:E15" si="0">RANK(D8,D$8:D$31,0)</f>
        <v>9</v>
      </c>
      <c r="F8" s="65">
        <f>VLOOKUP($A8,'Return Data'!$B$7:$R$2843,11,0)</f>
        <v>11.8156</v>
      </c>
      <c r="G8" s="66">
        <f t="shared" ref="G8:G15" si="1">RANK(F8,F$8:F$31,0)</f>
        <v>5</v>
      </c>
      <c r="H8" s="65">
        <f>VLOOKUP($A8,'Return Data'!$B$7:$R$2843,12,0)</f>
        <v>23.8186</v>
      </c>
      <c r="I8" s="66">
        <f t="shared" ref="I8:I15" si="2">RANK(H8,H$8:H$31,0)</f>
        <v>1</v>
      </c>
      <c r="J8" s="65">
        <f>VLOOKUP($A8,'Return Data'!$B$7:$R$2843,13,0)</f>
        <v>23.199100000000001</v>
      </c>
      <c r="K8" s="66">
        <f t="shared" ref="K8:K15" si="3">RANK(J8,J$8:J$31,0)</f>
        <v>1</v>
      </c>
      <c r="L8" s="65">
        <f>VLOOKUP($A8,'Return Data'!$B$7:$R$2843,17,0)</f>
        <v>10.682</v>
      </c>
      <c r="M8" s="66">
        <f t="shared" ref="M8:M15" si="4">RANK(L8,L$8:L$31,0)</f>
        <v>8</v>
      </c>
      <c r="N8" s="65">
        <f>VLOOKUP($A8,'Return Data'!$B$7:$R$2843,14,0)</f>
        <v>8.2523999999999997</v>
      </c>
      <c r="O8" s="66">
        <f t="shared" ref="O8:O15" si="5">RANK(N8,N$8:N$31,0)</f>
        <v>13</v>
      </c>
      <c r="P8" s="65">
        <f>VLOOKUP($A8,'Return Data'!$B$7:$R$2843,15,0)</f>
        <v>9.1646999999999998</v>
      </c>
      <c r="Q8" s="66">
        <f t="shared" ref="Q8:Q15" si="6">RANK(P8,P$8:P$31,0)</f>
        <v>7</v>
      </c>
      <c r="R8" s="65">
        <f>VLOOKUP($A8,'Return Data'!$B$7:$R$2843,16,0)</f>
        <v>11.117800000000001</v>
      </c>
      <c r="S8" s="67">
        <f t="shared" ref="S8:S15" si="7">RANK(R8,R$8:R$31,0)</f>
        <v>1</v>
      </c>
    </row>
    <row r="9" spans="1:20" x14ac:dyDescent="0.3">
      <c r="A9" s="63" t="s">
        <v>1612</v>
      </c>
      <c r="B9" s="64">
        <f>VLOOKUP($A9,'Return Data'!$B$7:$R$2843,3,0)</f>
        <v>44389</v>
      </c>
      <c r="C9" s="65">
        <f>VLOOKUP($A9,'Return Data'!$B$7:$R$2843,4,0)</f>
        <v>25.787299999999998</v>
      </c>
      <c r="D9" s="65">
        <f>VLOOKUP($A9,'Return Data'!$B$7:$R$2843,10,0)</f>
        <v>17.6904</v>
      </c>
      <c r="E9" s="66">
        <f t="shared" si="0"/>
        <v>5</v>
      </c>
      <c r="F9" s="65">
        <f>VLOOKUP($A9,'Return Data'!$B$7:$R$2843,11,0)</f>
        <v>9.8987999999999996</v>
      </c>
      <c r="G9" s="66">
        <f t="shared" si="1"/>
        <v>7</v>
      </c>
      <c r="H9" s="65">
        <f>VLOOKUP($A9,'Return Data'!$B$7:$R$2843,12,0)</f>
        <v>16.6006</v>
      </c>
      <c r="I9" s="66">
        <f t="shared" si="2"/>
        <v>7</v>
      </c>
      <c r="J9" s="65">
        <f>VLOOKUP($A9,'Return Data'!$B$7:$R$2843,13,0)</f>
        <v>15.6282</v>
      </c>
      <c r="K9" s="66">
        <f t="shared" si="3"/>
        <v>8</v>
      </c>
      <c r="L9" s="65">
        <f>VLOOKUP($A9,'Return Data'!$B$7:$R$2843,17,0)</f>
        <v>12.7973</v>
      </c>
      <c r="M9" s="66">
        <f t="shared" si="4"/>
        <v>4</v>
      </c>
      <c r="N9" s="65">
        <f>VLOOKUP($A9,'Return Data'!$B$7:$R$2843,14,0)</f>
        <v>8.1423000000000005</v>
      </c>
      <c r="O9" s="66">
        <f t="shared" si="5"/>
        <v>15</v>
      </c>
      <c r="P9" s="65">
        <f>VLOOKUP($A9,'Return Data'!$B$7:$R$2843,15,0)</f>
        <v>8.3384</v>
      </c>
      <c r="Q9" s="66">
        <f t="shared" si="6"/>
        <v>9</v>
      </c>
      <c r="R9" s="65">
        <f>VLOOKUP($A9,'Return Data'!$B$7:$R$2843,16,0)</f>
        <v>9.6370000000000005</v>
      </c>
      <c r="S9" s="67">
        <f t="shared" si="7"/>
        <v>10</v>
      </c>
    </row>
    <row r="10" spans="1:20" x14ac:dyDescent="0.3">
      <c r="A10" s="63" t="s">
        <v>1613</v>
      </c>
      <c r="B10" s="64">
        <f>VLOOKUP($A10,'Return Data'!$B$7:$R$2843,3,0)</f>
        <v>44389</v>
      </c>
      <c r="C10" s="65">
        <f>VLOOKUP($A10,'Return Data'!$B$7:$R$2843,4,0)</f>
        <v>31.9192</v>
      </c>
      <c r="D10" s="65">
        <f>VLOOKUP($A10,'Return Data'!$B$7:$R$2843,10,0)</f>
        <v>11.990500000000001</v>
      </c>
      <c r="E10" s="66">
        <f t="shared" si="0"/>
        <v>19</v>
      </c>
      <c r="F10" s="65">
        <f>VLOOKUP($A10,'Return Data'!$B$7:$R$2843,11,0)</f>
        <v>3.2351999999999999</v>
      </c>
      <c r="G10" s="66">
        <f t="shared" si="1"/>
        <v>21</v>
      </c>
      <c r="H10" s="65">
        <f>VLOOKUP($A10,'Return Data'!$B$7:$R$2843,12,0)</f>
        <v>9.1805000000000003</v>
      </c>
      <c r="I10" s="66">
        <f t="shared" si="2"/>
        <v>20</v>
      </c>
      <c r="J10" s="65">
        <f>VLOOKUP($A10,'Return Data'!$B$7:$R$2843,13,0)</f>
        <v>9.16</v>
      </c>
      <c r="K10" s="66">
        <f t="shared" si="3"/>
        <v>20</v>
      </c>
      <c r="L10" s="65">
        <f>VLOOKUP($A10,'Return Data'!$B$7:$R$2843,17,0)</f>
        <v>9.2597000000000005</v>
      </c>
      <c r="M10" s="66">
        <f t="shared" si="4"/>
        <v>13</v>
      </c>
      <c r="N10" s="65">
        <f>VLOOKUP($A10,'Return Data'!$B$7:$R$2843,14,0)</f>
        <v>10.993499999999999</v>
      </c>
      <c r="O10" s="66">
        <f t="shared" si="5"/>
        <v>3</v>
      </c>
      <c r="P10" s="65">
        <f>VLOOKUP($A10,'Return Data'!$B$7:$R$2843,15,0)</f>
        <v>9.2667999999999999</v>
      </c>
      <c r="Q10" s="66">
        <f t="shared" si="6"/>
        <v>6</v>
      </c>
      <c r="R10" s="65">
        <f>VLOOKUP($A10,'Return Data'!$B$7:$R$2843,16,0)</f>
        <v>9.5027000000000008</v>
      </c>
      <c r="S10" s="67">
        <f t="shared" si="7"/>
        <v>11</v>
      </c>
    </row>
    <row r="11" spans="1:20" x14ac:dyDescent="0.3">
      <c r="A11" s="63" t="s">
        <v>1614</v>
      </c>
      <c r="B11" s="64">
        <f>VLOOKUP($A11,'Return Data'!$B$7:$R$2843,3,0)</f>
        <v>44389</v>
      </c>
      <c r="C11" s="65">
        <f>VLOOKUP($A11,'Return Data'!$B$7:$R$2843,4,0)</f>
        <v>38.711799999999997</v>
      </c>
      <c r="D11" s="65">
        <f>VLOOKUP($A11,'Return Data'!$B$7:$R$2843,10,0)</f>
        <v>15.3445</v>
      </c>
      <c r="E11" s="66">
        <f t="shared" si="0"/>
        <v>11</v>
      </c>
      <c r="F11" s="65">
        <f>VLOOKUP($A11,'Return Data'!$B$7:$R$2843,11,0)</f>
        <v>6.1197999999999997</v>
      </c>
      <c r="G11" s="66">
        <f t="shared" si="1"/>
        <v>17</v>
      </c>
      <c r="H11" s="65">
        <f>VLOOKUP($A11,'Return Data'!$B$7:$R$2843,12,0)</f>
        <v>12.462300000000001</v>
      </c>
      <c r="I11" s="66">
        <f t="shared" si="2"/>
        <v>15</v>
      </c>
      <c r="J11" s="65">
        <f>VLOOKUP($A11,'Return Data'!$B$7:$R$2843,13,0)</f>
        <v>11.9923</v>
      </c>
      <c r="K11" s="66">
        <f t="shared" si="3"/>
        <v>15</v>
      </c>
      <c r="L11" s="65">
        <f>VLOOKUP($A11,'Return Data'!$B$7:$R$2843,17,0)</f>
        <v>9.6385000000000005</v>
      </c>
      <c r="M11" s="66">
        <f t="shared" si="4"/>
        <v>11</v>
      </c>
      <c r="N11" s="65">
        <f>VLOOKUP($A11,'Return Data'!$B$7:$R$2843,14,0)</f>
        <v>9.2647999999999993</v>
      </c>
      <c r="O11" s="66">
        <f t="shared" si="5"/>
        <v>8</v>
      </c>
      <c r="P11" s="65">
        <f>VLOOKUP($A11,'Return Data'!$B$7:$R$2843,15,0)</f>
        <v>9.3873999999999995</v>
      </c>
      <c r="Q11" s="66">
        <f t="shared" si="6"/>
        <v>4</v>
      </c>
      <c r="R11" s="65">
        <f>VLOOKUP($A11,'Return Data'!$B$7:$R$2843,16,0)</f>
        <v>10.039999999999999</v>
      </c>
      <c r="S11" s="67">
        <f t="shared" si="7"/>
        <v>5</v>
      </c>
    </row>
    <row r="12" spans="1:20" x14ac:dyDescent="0.3">
      <c r="A12" s="63" t="s">
        <v>1615</v>
      </c>
      <c r="B12" s="64">
        <f>VLOOKUP($A12,'Return Data'!$B$7:$R$2843,3,0)</f>
        <v>44389</v>
      </c>
      <c r="C12" s="65">
        <f>VLOOKUP($A12,'Return Data'!$B$7:$R$2843,4,0)</f>
        <v>23.141300000000001</v>
      </c>
      <c r="D12" s="65">
        <f>VLOOKUP($A12,'Return Data'!$B$7:$R$2843,10,0)</f>
        <v>15.694599999999999</v>
      </c>
      <c r="E12" s="66">
        <f t="shared" si="0"/>
        <v>7</v>
      </c>
      <c r="F12" s="65">
        <f>VLOOKUP($A12,'Return Data'!$B$7:$R$2843,11,0)</f>
        <v>7.9217000000000004</v>
      </c>
      <c r="G12" s="66">
        <f t="shared" si="1"/>
        <v>12</v>
      </c>
      <c r="H12" s="65">
        <f>VLOOKUP($A12,'Return Data'!$B$7:$R$2843,12,0)</f>
        <v>10.7913</v>
      </c>
      <c r="I12" s="66">
        <f t="shared" si="2"/>
        <v>17</v>
      </c>
      <c r="J12" s="65">
        <f>VLOOKUP($A12,'Return Data'!$B$7:$R$2843,13,0)</f>
        <v>14.8834</v>
      </c>
      <c r="K12" s="66">
        <f t="shared" si="3"/>
        <v>9</v>
      </c>
      <c r="L12" s="65">
        <f>VLOOKUP($A12,'Return Data'!$B$7:$R$2843,17,0)</f>
        <v>10.3271</v>
      </c>
      <c r="M12" s="66">
        <f t="shared" si="4"/>
        <v>9</v>
      </c>
      <c r="N12" s="65">
        <f>VLOOKUP($A12,'Return Data'!$B$7:$R$2843,14,0)</f>
        <v>2.4885000000000002</v>
      </c>
      <c r="O12" s="66">
        <f t="shared" si="5"/>
        <v>20</v>
      </c>
      <c r="P12" s="65">
        <f>VLOOKUP($A12,'Return Data'!$B$7:$R$2843,15,0)</f>
        <v>5.0336999999999996</v>
      </c>
      <c r="Q12" s="66">
        <f t="shared" si="6"/>
        <v>19</v>
      </c>
      <c r="R12" s="65">
        <f>VLOOKUP($A12,'Return Data'!$B$7:$R$2843,16,0)</f>
        <v>6.9741999999999997</v>
      </c>
      <c r="S12" s="67">
        <f t="shared" si="7"/>
        <v>21</v>
      </c>
    </row>
    <row r="13" spans="1:20" x14ac:dyDescent="0.3">
      <c r="A13" s="63" t="s">
        <v>1616</v>
      </c>
      <c r="B13" s="64">
        <f>VLOOKUP($A13,'Return Data'!$B$7:$R$2843,3,0)</f>
        <v>44389</v>
      </c>
      <c r="C13" s="65">
        <f>VLOOKUP($A13,'Return Data'!$B$7:$R$2843,4,0)</f>
        <v>79.535899999999998</v>
      </c>
      <c r="D13" s="65">
        <f>VLOOKUP($A13,'Return Data'!$B$7:$R$2843,10,0)</f>
        <v>19.880299999999998</v>
      </c>
      <c r="E13" s="66">
        <f t="shared" si="0"/>
        <v>3</v>
      </c>
      <c r="F13" s="65">
        <f>VLOOKUP($A13,'Return Data'!$B$7:$R$2843,11,0)</f>
        <v>12.002800000000001</v>
      </c>
      <c r="G13" s="66">
        <f t="shared" si="1"/>
        <v>3</v>
      </c>
      <c r="H13" s="65">
        <f>VLOOKUP($A13,'Return Data'!$B$7:$R$2843,12,0)</f>
        <v>16.675999999999998</v>
      </c>
      <c r="I13" s="66">
        <f t="shared" si="2"/>
        <v>6</v>
      </c>
      <c r="J13" s="65">
        <f>VLOOKUP($A13,'Return Data'!$B$7:$R$2843,13,0)</f>
        <v>16.154800000000002</v>
      </c>
      <c r="K13" s="66">
        <f t="shared" si="3"/>
        <v>6</v>
      </c>
      <c r="L13" s="65">
        <f>VLOOKUP($A13,'Return Data'!$B$7:$R$2843,17,0)</f>
        <v>13.564</v>
      </c>
      <c r="M13" s="66">
        <f t="shared" si="4"/>
        <v>2</v>
      </c>
      <c r="N13" s="65">
        <f>VLOOKUP($A13,'Return Data'!$B$7:$R$2843,14,0)</f>
        <v>12.1012</v>
      </c>
      <c r="O13" s="66">
        <f t="shared" si="5"/>
        <v>2</v>
      </c>
      <c r="P13" s="65">
        <f>VLOOKUP($A13,'Return Data'!$B$7:$R$2843,15,0)</f>
        <v>10.2288</v>
      </c>
      <c r="Q13" s="66">
        <f t="shared" si="6"/>
        <v>2</v>
      </c>
      <c r="R13" s="65">
        <f>VLOOKUP($A13,'Return Data'!$B$7:$R$2843,16,0)</f>
        <v>10.454499999999999</v>
      </c>
      <c r="S13" s="67">
        <f t="shared" si="7"/>
        <v>4</v>
      </c>
    </row>
    <row r="14" spans="1:20" x14ac:dyDescent="0.3">
      <c r="A14" s="63" t="s">
        <v>1617</v>
      </c>
      <c r="B14" s="64">
        <f>VLOOKUP($A14,'Return Data'!$B$7:$R$2843,3,0)</f>
        <v>44389</v>
      </c>
      <c r="C14" s="65">
        <f>VLOOKUP($A14,'Return Data'!$B$7:$R$2843,4,0)</f>
        <v>46.8352</v>
      </c>
      <c r="D14" s="65">
        <f>VLOOKUP($A14,'Return Data'!$B$7:$R$2843,10,0)</f>
        <v>16.742100000000001</v>
      </c>
      <c r="E14" s="66">
        <f t="shared" si="0"/>
        <v>6</v>
      </c>
      <c r="F14" s="65">
        <f>VLOOKUP($A14,'Return Data'!$B$7:$R$2843,11,0)</f>
        <v>11.965299999999999</v>
      </c>
      <c r="G14" s="66">
        <f t="shared" si="1"/>
        <v>4</v>
      </c>
      <c r="H14" s="65">
        <f>VLOOKUP($A14,'Return Data'!$B$7:$R$2843,12,0)</f>
        <v>16.4758</v>
      </c>
      <c r="I14" s="66">
        <f t="shared" si="2"/>
        <v>8</v>
      </c>
      <c r="J14" s="65">
        <f>VLOOKUP($A14,'Return Data'!$B$7:$R$2843,13,0)</f>
        <v>16.1432</v>
      </c>
      <c r="K14" s="66">
        <f t="shared" si="3"/>
        <v>7</v>
      </c>
      <c r="L14" s="65">
        <f>VLOOKUP($A14,'Return Data'!$B$7:$R$2843,17,0)</f>
        <v>11.1304</v>
      </c>
      <c r="M14" s="66">
        <f t="shared" si="4"/>
        <v>5</v>
      </c>
      <c r="N14" s="65">
        <f>VLOOKUP($A14,'Return Data'!$B$7:$R$2843,14,0)</f>
        <v>7.5331999999999999</v>
      </c>
      <c r="O14" s="66">
        <f t="shared" si="5"/>
        <v>16</v>
      </c>
      <c r="P14" s="65">
        <f>VLOOKUP($A14,'Return Data'!$B$7:$R$2843,15,0)</f>
        <v>7.8537999999999997</v>
      </c>
      <c r="Q14" s="66">
        <f t="shared" si="6"/>
        <v>14</v>
      </c>
      <c r="R14" s="65">
        <f>VLOOKUP($A14,'Return Data'!$B$7:$R$2843,16,0)</f>
        <v>8.8437000000000001</v>
      </c>
      <c r="S14" s="67">
        <f t="shared" si="7"/>
        <v>15</v>
      </c>
    </row>
    <row r="15" spans="1:20" x14ac:dyDescent="0.3">
      <c r="A15" s="63" t="s">
        <v>1618</v>
      </c>
      <c r="B15" s="64">
        <f>VLOOKUP($A15,'Return Data'!$B$7:$R$2843,3,0)</f>
        <v>44389</v>
      </c>
      <c r="C15" s="65">
        <f>VLOOKUP($A15,'Return Data'!$B$7:$R$2843,4,0)</f>
        <v>70.399000000000001</v>
      </c>
      <c r="D15" s="65">
        <f>VLOOKUP($A15,'Return Data'!$B$7:$R$2843,10,0)</f>
        <v>13.8607</v>
      </c>
      <c r="E15" s="66">
        <f t="shared" si="0"/>
        <v>14</v>
      </c>
      <c r="F15" s="65">
        <f>VLOOKUP($A15,'Return Data'!$B$7:$R$2843,11,0)</f>
        <v>8.1221999999999994</v>
      </c>
      <c r="G15" s="66">
        <f t="shared" si="1"/>
        <v>10</v>
      </c>
      <c r="H15" s="65">
        <f>VLOOKUP($A15,'Return Data'!$B$7:$R$2843,12,0)</f>
        <v>14.9872</v>
      </c>
      <c r="I15" s="66">
        <f t="shared" si="2"/>
        <v>10</v>
      </c>
      <c r="J15" s="65">
        <f>VLOOKUP($A15,'Return Data'!$B$7:$R$2843,13,0)</f>
        <v>13.8736</v>
      </c>
      <c r="K15" s="66">
        <f t="shared" si="3"/>
        <v>12</v>
      </c>
      <c r="L15" s="65">
        <f>VLOOKUP($A15,'Return Data'!$B$7:$R$2843,17,0)</f>
        <v>8.9937000000000005</v>
      </c>
      <c r="M15" s="66">
        <f t="shared" si="4"/>
        <v>14</v>
      </c>
      <c r="N15" s="65">
        <f>VLOOKUP($A15,'Return Data'!$B$7:$R$2843,14,0)</f>
        <v>8.3035999999999994</v>
      </c>
      <c r="O15" s="66">
        <f t="shared" si="5"/>
        <v>12</v>
      </c>
      <c r="P15" s="65">
        <f>VLOOKUP($A15,'Return Data'!$B$7:$R$2843,15,0)</f>
        <v>7.6006</v>
      </c>
      <c r="Q15" s="66">
        <f t="shared" si="6"/>
        <v>15</v>
      </c>
      <c r="R15" s="65">
        <f>VLOOKUP($A15,'Return Data'!$B$7:$R$2843,16,0)</f>
        <v>9.4987999999999992</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44389</v>
      </c>
      <c r="C17" s="65">
        <f>VLOOKUP($A17,'Return Data'!$B$7:$R$2843,4,0)</f>
        <v>59.223500000000001</v>
      </c>
      <c r="D17" s="65">
        <f>VLOOKUP($A17,'Return Data'!$B$7:$R$2843,10,0)</f>
        <v>23.645</v>
      </c>
      <c r="E17" s="66">
        <f t="shared" ref="E17:E26" si="8">RANK(D17,D$8:D$31,0)</f>
        <v>1</v>
      </c>
      <c r="F17" s="65">
        <f>VLOOKUP($A17,'Return Data'!$B$7:$R$2843,11,0)</f>
        <v>14.49</v>
      </c>
      <c r="G17" s="66">
        <f t="shared" ref="G17:G26" si="9">RANK(F17,F$8:F$31,0)</f>
        <v>1</v>
      </c>
      <c r="H17" s="65">
        <f>VLOOKUP($A17,'Return Data'!$B$7:$R$2843,12,0)</f>
        <v>23.3263</v>
      </c>
      <c r="I17" s="66">
        <f t="shared" ref="I17:I26" si="10">RANK(H17,H$8:H$31,0)</f>
        <v>2</v>
      </c>
      <c r="J17" s="65">
        <f>VLOOKUP($A17,'Return Data'!$B$7:$R$2843,13,0)</f>
        <v>20.325500000000002</v>
      </c>
      <c r="K17" s="66">
        <f t="shared" ref="K17:K26" si="11">RANK(J17,J$8:J$31,0)</f>
        <v>2</v>
      </c>
      <c r="L17" s="65">
        <f>VLOOKUP($A17,'Return Data'!$B$7:$R$2843,17,0)</f>
        <v>10.927</v>
      </c>
      <c r="M17" s="66">
        <f t="shared" ref="M17:M26" si="12">RANK(L17,L$8:L$31,0)</f>
        <v>6</v>
      </c>
      <c r="N17" s="65">
        <f>VLOOKUP($A17,'Return Data'!$B$7:$R$2843,14,0)</f>
        <v>10.3767</v>
      </c>
      <c r="O17" s="66">
        <f t="shared" ref="O17:O26" si="13">RANK(N17,N$8:N$31,0)</f>
        <v>5</v>
      </c>
      <c r="P17" s="65">
        <f>VLOOKUP($A17,'Return Data'!$B$7:$R$2843,15,0)</f>
        <v>8.9892000000000003</v>
      </c>
      <c r="Q17" s="66">
        <f>RANK(P17,P$8:P$31,0)</f>
        <v>8</v>
      </c>
      <c r="R17" s="65">
        <f>VLOOKUP($A17,'Return Data'!$B$7:$R$2843,16,0)</f>
        <v>9.8968000000000007</v>
      </c>
      <c r="S17" s="67">
        <f t="shared" ref="S17:S26" si="14">RANK(R17,R$8:R$31,0)</f>
        <v>8</v>
      </c>
    </row>
    <row r="18" spans="1:19" x14ac:dyDescent="0.3">
      <c r="A18" s="63" t="s">
        <v>1621</v>
      </c>
      <c r="B18" s="64">
        <f>VLOOKUP($A18,'Return Data'!$B$7:$R$2843,3,0)</f>
        <v>44389</v>
      </c>
      <c r="C18" s="65">
        <f>VLOOKUP($A18,'Return Data'!$B$7:$R$2843,4,0)</f>
        <v>47.347499999999997</v>
      </c>
      <c r="D18" s="65">
        <f>VLOOKUP($A18,'Return Data'!$B$7:$R$2843,10,0)</f>
        <v>15.5611</v>
      </c>
      <c r="E18" s="66">
        <f t="shared" si="8"/>
        <v>8</v>
      </c>
      <c r="F18" s="65">
        <f>VLOOKUP($A18,'Return Data'!$B$7:$R$2843,11,0)</f>
        <v>6.2923999999999998</v>
      </c>
      <c r="G18" s="66">
        <f t="shared" si="9"/>
        <v>16</v>
      </c>
      <c r="H18" s="65">
        <f>VLOOKUP($A18,'Return Data'!$B$7:$R$2843,12,0)</f>
        <v>13.2804</v>
      </c>
      <c r="I18" s="66">
        <f t="shared" si="10"/>
        <v>11</v>
      </c>
      <c r="J18" s="65">
        <f>VLOOKUP($A18,'Return Data'!$B$7:$R$2843,13,0)</f>
        <v>13.2356</v>
      </c>
      <c r="K18" s="66">
        <f t="shared" si="11"/>
        <v>13</v>
      </c>
      <c r="L18" s="65">
        <f>VLOOKUP($A18,'Return Data'!$B$7:$R$2843,17,0)</f>
        <v>10.184699999999999</v>
      </c>
      <c r="M18" s="66">
        <f t="shared" si="12"/>
        <v>10</v>
      </c>
      <c r="N18" s="65">
        <f>VLOOKUP($A18,'Return Data'!$B$7:$R$2843,14,0)</f>
        <v>9.7303999999999995</v>
      </c>
      <c r="O18" s="66">
        <f t="shared" si="13"/>
        <v>7</v>
      </c>
      <c r="P18" s="65">
        <f>VLOOKUP($A18,'Return Data'!$B$7:$R$2843,15,0)</f>
        <v>8.2289999999999992</v>
      </c>
      <c r="Q18" s="66">
        <f>RANK(P18,P$8:P$31,0)</f>
        <v>10</v>
      </c>
      <c r="R18" s="65">
        <f>VLOOKUP($A18,'Return Data'!$B$7:$R$2843,16,0)</f>
        <v>9.0067000000000004</v>
      </c>
      <c r="S18" s="67">
        <f t="shared" si="14"/>
        <v>14</v>
      </c>
    </row>
    <row r="19" spans="1:19" x14ac:dyDescent="0.3">
      <c r="A19" s="63" t="s">
        <v>1622</v>
      </c>
      <c r="B19" s="64">
        <f>VLOOKUP($A19,'Return Data'!$B$7:$R$2843,3,0)</f>
        <v>44389</v>
      </c>
      <c r="C19" s="65">
        <f>VLOOKUP($A19,'Return Data'!$B$7:$R$2843,4,0)</f>
        <v>55.919800000000002</v>
      </c>
      <c r="D19" s="65">
        <f>VLOOKUP($A19,'Return Data'!$B$7:$R$2843,10,0)</f>
        <v>12.7279</v>
      </c>
      <c r="E19" s="66">
        <f t="shared" si="8"/>
        <v>16</v>
      </c>
      <c r="F19" s="65">
        <f>VLOOKUP($A19,'Return Data'!$B$7:$R$2843,11,0)</f>
        <v>7.2756999999999996</v>
      </c>
      <c r="G19" s="66">
        <f t="shared" si="9"/>
        <v>15</v>
      </c>
      <c r="H19" s="65">
        <f>VLOOKUP($A19,'Return Data'!$B$7:$R$2843,12,0)</f>
        <v>12.589499999999999</v>
      </c>
      <c r="I19" s="66">
        <f t="shared" si="10"/>
        <v>14</v>
      </c>
      <c r="J19" s="65">
        <f>VLOOKUP($A19,'Return Data'!$B$7:$R$2843,13,0)</f>
        <v>14.0245</v>
      </c>
      <c r="K19" s="66">
        <f t="shared" si="11"/>
        <v>10</v>
      </c>
      <c r="L19" s="65">
        <f>VLOOKUP($A19,'Return Data'!$B$7:$R$2843,17,0)</f>
        <v>10.7645</v>
      </c>
      <c r="M19" s="66">
        <f t="shared" si="12"/>
        <v>7</v>
      </c>
      <c r="N19" s="65">
        <f>VLOOKUP($A19,'Return Data'!$B$7:$R$2843,14,0)</f>
        <v>9.9717000000000002</v>
      </c>
      <c r="O19" s="66">
        <f t="shared" si="13"/>
        <v>6</v>
      </c>
      <c r="P19" s="65">
        <f>VLOOKUP($A19,'Return Data'!$B$7:$R$2843,15,0)</f>
        <v>10.2249</v>
      </c>
      <c r="Q19" s="66">
        <f>RANK(P19,P$8:P$31,0)</f>
        <v>3</v>
      </c>
      <c r="R19" s="65">
        <f>VLOOKUP($A19,'Return Data'!$B$7:$R$2843,16,0)</f>
        <v>10.9694</v>
      </c>
      <c r="S19" s="67">
        <f t="shared" si="14"/>
        <v>2</v>
      </c>
    </row>
    <row r="20" spans="1:19" x14ac:dyDescent="0.3">
      <c r="A20" s="63" t="s">
        <v>1623</v>
      </c>
      <c r="B20" s="64">
        <f>VLOOKUP($A20,'Return Data'!$B$7:$R$2843,3,0)</f>
        <v>44389</v>
      </c>
      <c r="C20" s="65">
        <f>VLOOKUP($A20,'Return Data'!$B$7:$R$2843,4,0)</f>
        <v>27.137599999999999</v>
      </c>
      <c r="D20" s="65">
        <f>VLOOKUP($A20,'Return Data'!$B$7:$R$2843,10,0)</f>
        <v>11.4846</v>
      </c>
      <c r="E20" s="66">
        <f t="shared" si="8"/>
        <v>20</v>
      </c>
      <c r="F20" s="65">
        <f>VLOOKUP($A20,'Return Data'!$B$7:$R$2843,11,0)</f>
        <v>4.4739000000000004</v>
      </c>
      <c r="G20" s="66">
        <f t="shared" si="9"/>
        <v>19</v>
      </c>
      <c r="H20" s="65">
        <f>VLOOKUP($A20,'Return Data'!$B$7:$R$2843,12,0)</f>
        <v>9.5291999999999994</v>
      </c>
      <c r="I20" s="66">
        <f t="shared" si="10"/>
        <v>19</v>
      </c>
      <c r="J20" s="65">
        <f>VLOOKUP($A20,'Return Data'!$B$7:$R$2843,13,0)</f>
        <v>10.843500000000001</v>
      </c>
      <c r="K20" s="66">
        <f t="shared" si="11"/>
        <v>18</v>
      </c>
      <c r="L20" s="65">
        <f>VLOOKUP($A20,'Return Data'!$B$7:$R$2843,17,0)</f>
        <v>8.4161999999999999</v>
      </c>
      <c r="M20" s="66">
        <f t="shared" si="12"/>
        <v>16</v>
      </c>
      <c r="N20" s="65">
        <f>VLOOKUP($A20,'Return Data'!$B$7:$R$2843,14,0)</f>
        <v>8.1610999999999994</v>
      </c>
      <c r="O20" s="66">
        <f t="shared" si="13"/>
        <v>14</v>
      </c>
      <c r="P20" s="65">
        <f>VLOOKUP($A20,'Return Data'!$B$7:$R$2843,15,0)</f>
        <v>7.9348999999999998</v>
      </c>
      <c r="Q20" s="66">
        <f>RANK(P20,P$8:P$31,0)</f>
        <v>12</v>
      </c>
      <c r="R20" s="65">
        <f>VLOOKUP($A20,'Return Data'!$B$7:$R$2843,16,0)</f>
        <v>9.0967000000000002</v>
      </c>
      <c r="S20" s="67">
        <f t="shared" si="14"/>
        <v>13</v>
      </c>
    </row>
    <row r="21" spans="1:19" x14ac:dyDescent="0.3">
      <c r="A21" s="63" t="s">
        <v>1624</v>
      </c>
      <c r="B21" s="64">
        <f>VLOOKUP($A21,'Return Data'!$B$7:$R$2843,3,0)</f>
        <v>44389</v>
      </c>
      <c r="C21" s="65">
        <f>VLOOKUP($A21,'Return Data'!$B$7:$R$2843,4,0)</f>
        <v>17.0181</v>
      </c>
      <c r="D21" s="65">
        <f>VLOOKUP($A21,'Return Data'!$B$7:$R$2843,10,0)</f>
        <v>13.297700000000001</v>
      </c>
      <c r="E21" s="66">
        <f t="shared" si="8"/>
        <v>15</v>
      </c>
      <c r="F21" s="65">
        <f>VLOOKUP($A21,'Return Data'!$B$7:$R$2843,11,0)</f>
        <v>8.3660999999999994</v>
      </c>
      <c r="G21" s="66">
        <f t="shared" si="9"/>
        <v>9</v>
      </c>
      <c r="H21" s="65">
        <f>VLOOKUP($A21,'Return Data'!$B$7:$R$2843,12,0)</f>
        <v>15.2902</v>
      </c>
      <c r="I21" s="66">
        <f t="shared" si="10"/>
        <v>9</v>
      </c>
      <c r="J21" s="65">
        <f>VLOOKUP($A21,'Return Data'!$B$7:$R$2843,13,0)</f>
        <v>13.934799999999999</v>
      </c>
      <c r="K21" s="66">
        <f t="shared" si="11"/>
        <v>11</v>
      </c>
      <c r="L21" s="65">
        <f>VLOOKUP($A21,'Return Data'!$B$7:$R$2843,17,0)</f>
        <v>8.2329000000000008</v>
      </c>
      <c r="M21" s="66">
        <f t="shared" si="12"/>
        <v>18</v>
      </c>
      <c r="N21" s="65">
        <f>VLOOKUP($A21,'Return Data'!$B$7:$R$2843,14,0)</f>
        <v>8.4234000000000009</v>
      </c>
      <c r="O21" s="66">
        <f t="shared" si="13"/>
        <v>11</v>
      </c>
      <c r="P21" s="65"/>
      <c r="Q21" s="66"/>
      <c r="R21" s="65">
        <f>VLOOKUP($A21,'Return Data'!$B$7:$R$2843,16,0)</f>
        <v>9.9344000000000001</v>
      </c>
      <c r="S21" s="67">
        <f t="shared" si="14"/>
        <v>7</v>
      </c>
    </row>
    <row r="22" spans="1:19" x14ac:dyDescent="0.3">
      <c r="A22" s="63" t="s">
        <v>1625</v>
      </c>
      <c r="B22" s="64">
        <f>VLOOKUP($A22,'Return Data'!$B$7:$R$2843,3,0)</f>
        <v>44389</v>
      </c>
      <c r="C22" s="65">
        <f>VLOOKUP($A22,'Return Data'!$B$7:$R$2843,4,0)</f>
        <v>44.182899999999997</v>
      </c>
      <c r="D22" s="65">
        <f>VLOOKUP($A22,'Return Data'!$B$7:$R$2843,10,0)</f>
        <v>19.437799999999999</v>
      </c>
      <c r="E22" s="66">
        <f t="shared" si="8"/>
        <v>4</v>
      </c>
      <c r="F22" s="65">
        <f>VLOOKUP($A22,'Return Data'!$B$7:$R$2843,11,0)</f>
        <v>11.7895</v>
      </c>
      <c r="G22" s="66">
        <f t="shared" si="9"/>
        <v>6</v>
      </c>
      <c r="H22" s="65">
        <f>VLOOKUP($A22,'Return Data'!$B$7:$R$2843,12,0)</f>
        <v>20.300699999999999</v>
      </c>
      <c r="I22" s="66">
        <f t="shared" si="10"/>
        <v>4</v>
      </c>
      <c r="J22" s="65">
        <f>VLOOKUP($A22,'Return Data'!$B$7:$R$2843,13,0)</f>
        <v>19.769500000000001</v>
      </c>
      <c r="K22" s="66">
        <f t="shared" si="11"/>
        <v>4</v>
      </c>
      <c r="L22" s="65">
        <f>VLOOKUP($A22,'Return Data'!$B$7:$R$2843,17,0)</f>
        <v>14.1188</v>
      </c>
      <c r="M22" s="66">
        <f t="shared" si="12"/>
        <v>1</v>
      </c>
      <c r="N22" s="65">
        <f>VLOOKUP($A22,'Return Data'!$B$7:$R$2843,14,0)</f>
        <v>12.2743</v>
      </c>
      <c r="O22" s="66">
        <f t="shared" si="13"/>
        <v>1</v>
      </c>
      <c r="P22" s="65">
        <f>VLOOKUP($A22,'Return Data'!$B$7:$R$2843,15,0)</f>
        <v>10.6564</v>
      </c>
      <c r="Q22" s="66">
        <f>RANK(P22,P$8:P$31,0)</f>
        <v>1</v>
      </c>
      <c r="R22" s="65">
        <f>VLOOKUP($A22,'Return Data'!$B$7:$R$2843,16,0)</f>
        <v>10.9506</v>
      </c>
      <c r="S22" s="67">
        <f t="shared" si="14"/>
        <v>3</v>
      </c>
    </row>
    <row r="23" spans="1:19" x14ac:dyDescent="0.3">
      <c r="A23" s="63" t="s">
        <v>1626</v>
      </c>
      <c r="B23" s="64">
        <f>VLOOKUP($A23,'Return Data'!$B$7:$R$2843,3,0)</f>
        <v>44389</v>
      </c>
      <c r="C23" s="65">
        <f>VLOOKUP($A23,'Return Data'!$B$7:$R$2843,4,0)</f>
        <v>43.987499999999997</v>
      </c>
      <c r="D23" s="65">
        <f>VLOOKUP($A23,'Return Data'!$B$7:$R$2843,10,0)</f>
        <v>14.7822</v>
      </c>
      <c r="E23" s="66">
        <f t="shared" si="8"/>
        <v>12</v>
      </c>
      <c r="F23" s="65">
        <f>VLOOKUP($A23,'Return Data'!$B$7:$R$2843,11,0)</f>
        <v>8.0314999999999994</v>
      </c>
      <c r="G23" s="66">
        <f t="shared" si="9"/>
        <v>11</v>
      </c>
      <c r="H23" s="65">
        <f>VLOOKUP($A23,'Return Data'!$B$7:$R$2843,12,0)</f>
        <v>12.030799999999999</v>
      </c>
      <c r="I23" s="66">
        <f t="shared" si="10"/>
        <v>16</v>
      </c>
      <c r="J23" s="65">
        <f>VLOOKUP($A23,'Return Data'!$B$7:$R$2843,13,0)</f>
        <v>11.6998</v>
      </c>
      <c r="K23" s="66">
        <f t="shared" si="11"/>
        <v>16</v>
      </c>
      <c r="L23" s="65">
        <f>VLOOKUP($A23,'Return Data'!$B$7:$R$2843,17,0)</f>
        <v>8.3389000000000006</v>
      </c>
      <c r="M23" s="66">
        <f t="shared" si="12"/>
        <v>17</v>
      </c>
      <c r="N23" s="65">
        <f>VLOOKUP($A23,'Return Data'!$B$7:$R$2843,14,0)</f>
        <v>8.5992999999999995</v>
      </c>
      <c r="O23" s="66">
        <f t="shared" si="13"/>
        <v>10</v>
      </c>
      <c r="P23" s="65">
        <f>VLOOKUP($A23,'Return Data'!$B$7:$R$2843,15,0)</f>
        <v>7.9161000000000001</v>
      </c>
      <c r="Q23" s="66">
        <f>RANK(P23,P$8:P$31,0)</f>
        <v>13</v>
      </c>
      <c r="R23" s="65">
        <f>VLOOKUP($A23,'Return Data'!$B$7:$R$2843,16,0)</f>
        <v>8.2193000000000005</v>
      </c>
      <c r="S23" s="67">
        <f t="shared" si="14"/>
        <v>17</v>
      </c>
    </row>
    <row r="24" spans="1:19" x14ac:dyDescent="0.3">
      <c r="A24" s="63" t="s">
        <v>1627</v>
      </c>
      <c r="B24" s="64">
        <f>VLOOKUP($A24,'Return Data'!$B$7:$R$2843,3,0)</f>
        <v>44389</v>
      </c>
      <c r="C24" s="65">
        <f>VLOOKUP($A24,'Return Data'!$B$7:$R$2843,4,0)</f>
        <v>69.012299999999996</v>
      </c>
      <c r="D24" s="65">
        <f>VLOOKUP($A24,'Return Data'!$B$7:$R$2843,10,0)</f>
        <v>8.8460999999999999</v>
      </c>
      <c r="E24" s="66">
        <f t="shared" si="8"/>
        <v>22</v>
      </c>
      <c r="F24" s="65">
        <f>VLOOKUP($A24,'Return Data'!$B$7:$R$2843,11,0)</f>
        <v>3.2395</v>
      </c>
      <c r="G24" s="66">
        <f t="shared" si="9"/>
        <v>20</v>
      </c>
      <c r="H24" s="65">
        <f>VLOOKUP($A24,'Return Data'!$B$7:$R$2843,12,0)</f>
        <v>8.7603000000000009</v>
      </c>
      <c r="I24" s="66">
        <f t="shared" si="10"/>
        <v>21</v>
      </c>
      <c r="J24" s="65">
        <f>VLOOKUP($A24,'Return Data'!$B$7:$R$2843,13,0)</f>
        <v>8.9009999999999998</v>
      </c>
      <c r="K24" s="66">
        <f t="shared" si="11"/>
        <v>21</v>
      </c>
      <c r="L24" s="65">
        <f>VLOOKUP($A24,'Return Data'!$B$7:$R$2843,17,0)</f>
        <v>8.7593999999999994</v>
      </c>
      <c r="M24" s="66">
        <f t="shared" si="12"/>
        <v>15</v>
      </c>
      <c r="N24" s="65">
        <f>VLOOKUP($A24,'Return Data'!$B$7:$R$2843,14,0)</f>
        <v>8.6465999999999994</v>
      </c>
      <c r="O24" s="66">
        <f t="shared" si="13"/>
        <v>9</v>
      </c>
      <c r="P24" s="65">
        <f>VLOOKUP($A24,'Return Data'!$B$7:$R$2843,15,0)</f>
        <v>7.4983000000000004</v>
      </c>
      <c r="Q24" s="66">
        <f>RANK(P24,P$8:P$31,0)</f>
        <v>16</v>
      </c>
      <c r="R24" s="65">
        <f>VLOOKUP($A24,'Return Data'!$B$7:$R$2843,16,0)</f>
        <v>8.1773000000000007</v>
      </c>
      <c r="S24" s="67">
        <f t="shared" si="14"/>
        <v>18</v>
      </c>
    </row>
    <row r="25" spans="1:19" x14ac:dyDescent="0.3">
      <c r="A25" s="63" t="s">
        <v>2011</v>
      </c>
      <c r="B25" s="64">
        <f>VLOOKUP($A25,'Return Data'!$B$7:$R$2843,3,0)</f>
        <v>44389</v>
      </c>
      <c r="C25" s="65">
        <f>VLOOKUP($A25,'Return Data'!$B$7:$R$2843,4,0)</f>
        <v>24.421800000000001</v>
      </c>
      <c r="D25" s="65">
        <f>VLOOKUP($A25,'Return Data'!$B$7:$R$2843,10,0)</f>
        <v>12.0501</v>
      </c>
      <c r="E25" s="66">
        <f t="shared" si="8"/>
        <v>18</v>
      </c>
      <c r="F25" s="65">
        <f>VLOOKUP($A25,'Return Data'!$B$7:$R$2843,11,0)</f>
        <v>5.5278999999999998</v>
      </c>
      <c r="G25" s="66">
        <f t="shared" si="9"/>
        <v>18</v>
      </c>
      <c r="H25" s="65">
        <f>VLOOKUP($A25,'Return Data'!$B$7:$R$2843,12,0)</f>
        <v>10.5466</v>
      </c>
      <c r="I25" s="66">
        <f t="shared" si="10"/>
        <v>18</v>
      </c>
      <c r="J25" s="65">
        <f>VLOOKUP($A25,'Return Data'!$B$7:$R$2843,13,0)</f>
        <v>10.2159</v>
      </c>
      <c r="K25" s="66">
        <f t="shared" si="11"/>
        <v>19</v>
      </c>
      <c r="L25" s="65">
        <f>VLOOKUP($A25,'Return Data'!$B$7:$R$2843,17,0)</f>
        <v>7.3479000000000001</v>
      </c>
      <c r="M25" s="66">
        <f t="shared" si="12"/>
        <v>20</v>
      </c>
      <c r="N25" s="65">
        <f>VLOOKUP($A25,'Return Data'!$B$7:$R$2843,14,0)</f>
        <v>7.3578999999999999</v>
      </c>
      <c r="O25" s="66">
        <f t="shared" si="13"/>
        <v>17</v>
      </c>
      <c r="P25" s="65">
        <f>VLOOKUP($A25,'Return Data'!$B$7:$R$2843,15,0)</f>
        <v>7.4920999999999998</v>
      </c>
      <c r="Q25" s="66">
        <f>RANK(P25,P$8:P$31,0)</f>
        <v>17</v>
      </c>
      <c r="R25" s="65">
        <f>VLOOKUP($A25,'Return Data'!$B$7:$R$2843,16,0)</f>
        <v>8.7565000000000008</v>
      </c>
      <c r="S25" s="67">
        <f t="shared" si="14"/>
        <v>16</v>
      </c>
    </row>
    <row r="26" spans="1:19" x14ac:dyDescent="0.3">
      <c r="A26" s="63" t="s">
        <v>1628</v>
      </c>
      <c r="B26" s="64">
        <f>VLOOKUP($A26,'Return Data'!$B$7:$R$2843,3,0)</f>
        <v>44389</v>
      </c>
      <c r="C26" s="65">
        <f>VLOOKUP($A26,'Return Data'!$B$7:$R$2843,4,0)</f>
        <v>45.173499999999997</v>
      </c>
      <c r="D26" s="65">
        <f>VLOOKUP($A26,'Return Data'!$B$7:$R$2843,10,0)</f>
        <v>12.277699999999999</v>
      </c>
      <c r="E26" s="66">
        <f t="shared" si="8"/>
        <v>17</v>
      </c>
      <c r="F26" s="65">
        <f>VLOOKUP($A26,'Return Data'!$B$7:$R$2843,11,0)</f>
        <v>9.6393000000000004</v>
      </c>
      <c r="G26" s="66">
        <f t="shared" si="9"/>
        <v>8</v>
      </c>
      <c r="H26" s="65">
        <f>VLOOKUP($A26,'Return Data'!$B$7:$R$2843,12,0)</f>
        <v>13.0459</v>
      </c>
      <c r="I26" s="66">
        <f t="shared" si="10"/>
        <v>12</v>
      </c>
      <c r="J26" s="65">
        <f>VLOOKUP($A26,'Return Data'!$B$7:$R$2843,13,0)</f>
        <v>12.3378</v>
      </c>
      <c r="K26" s="66">
        <f t="shared" si="11"/>
        <v>14</v>
      </c>
      <c r="L26" s="65">
        <f>VLOOKUP($A26,'Return Data'!$B$7:$R$2843,17,0)</f>
        <v>-0.46400000000000002</v>
      </c>
      <c r="M26" s="66">
        <f t="shared" si="12"/>
        <v>21</v>
      </c>
      <c r="N26" s="65">
        <f>VLOOKUP($A26,'Return Data'!$B$7:$R$2843,14,0)</f>
        <v>1.4174</v>
      </c>
      <c r="O26" s="66">
        <f t="shared" si="13"/>
        <v>21</v>
      </c>
      <c r="P26" s="65">
        <f>VLOOKUP($A26,'Return Data'!$B$7:$R$2843,15,0)</f>
        <v>4.0506000000000002</v>
      </c>
      <c r="Q26" s="66">
        <f>RANK(P26,P$8:P$31,0)</f>
        <v>20</v>
      </c>
      <c r="R26" s="65">
        <f>VLOOKUP($A26,'Return Data'!$B$7:$R$2843,16,0)</f>
        <v>6.9744999999999999</v>
      </c>
      <c r="S26" s="67">
        <f t="shared" si="14"/>
        <v>20</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44389</v>
      </c>
      <c r="C28" s="65">
        <f>VLOOKUP($A28,'Return Data'!$B$7:$R$2843,4,0)</f>
        <v>53.785400000000003</v>
      </c>
      <c r="D28" s="65">
        <f>VLOOKUP($A28,'Return Data'!$B$7:$R$2843,10,0)</f>
        <v>21.608699999999999</v>
      </c>
      <c r="E28" s="66">
        <f>RANK(D28,D$8:D$31,0)</f>
        <v>2</v>
      </c>
      <c r="F28" s="65">
        <f>VLOOKUP($A28,'Return Data'!$B$7:$R$2843,11,0)</f>
        <v>12.2193</v>
      </c>
      <c r="G28" s="66">
        <f>RANK(F28,F$8:F$31,0)</f>
        <v>2</v>
      </c>
      <c r="H28" s="65">
        <f>VLOOKUP($A28,'Return Data'!$B$7:$R$2843,12,0)</f>
        <v>21.597300000000001</v>
      </c>
      <c r="I28" s="66">
        <f>RANK(H28,H$8:H$31,0)</f>
        <v>3</v>
      </c>
      <c r="J28" s="65">
        <f>VLOOKUP($A28,'Return Data'!$B$7:$R$2843,13,0)</f>
        <v>19.786100000000001</v>
      </c>
      <c r="K28" s="66">
        <f>RANK(J28,J$8:J$31,0)</f>
        <v>3</v>
      </c>
      <c r="L28" s="65">
        <f>VLOOKUP($A28,'Return Data'!$B$7:$R$2843,17,0)</f>
        <v>13.116300000000001</v>
      </c>
      <c r="M28" s="66">
        <f>RANK(L28,L$8:L$31,0)</f>
        <v>3</v>
      </c>
      <c r="N28" s="65">
        <f>VLOOKUP($A28,'Return Data'!$B$7:$R$2843,14,0)</f>
        <v>10.568300000000001</v>
      </c>
      <c r="O28" s="66">
        <f>RANK(N28,N$8:N$31,0)</f>
        <v>4</v>
      </c>
      <c r="P28" s="65">
        <f>VLOOKUP($A28,'Return Data'!$B$7:$R$2843,15,0)</f>
        <v>9.2852999999999994</v>
      </c>
      <c r="Q28" s="66">
        <f>RANK(P28,P$8:P$31,0)</f>
        <v>5</v>
      </c>
      <c r="R28" s="65">
        <f>VLOOKUP($A28,'Return Data'!$B$7:$R$2843,16,0)</f>
        <v>10.020300000000001</v>
      </c>
      <c r="S28" s="67">
        <f>RANK(R28,R$8:R$31,0)</f>
        <v>6</v>
      </c>
    </row>
    <row r="29" spans="1:19" x14ac:dyDescent="0.3">
      <c r="A29" s="63" t="s">
        <v>1631</v>
      </c>
      <c r="B29" s="64">
        <f>VLOOKUP($A29,'Return Data'!$B$7:$R$2843,3,0)</f>
        <v>44389</v>
      </c>
      <c r="C29" s="65">
        <f>VLOOKUP($A29,'Return Data'!$B$7:$R$2843,4,0)</f>
        <v>23.015899999999998</v>
      </c>
      <c r="D29" s="65">
        <f>VLOOKUP($A29,'Return Data'!$B$7:$R$2843,10,0)</f>
        <v>14.6233</v>
      </c>
      <c r="E29" s="66">
        <f>RANK(D29,D$8:D$31,0)</f>
        <v>13</v>
      </c>
      <c r="F29" s="65">
        <f>VLOOKUP($A29,'Return Data'!$B$7:$R$2843,11,0)</f>
        <v>7.8804999999999996</v>
      </c>
      <c r="G29" s="66">
        <f>RANK(F29,F$8:F$31,0)</f>
        <v>13</v>
      </c>
      <c r="H29" s="65">
        <f>VLOOKUP($A29,'Return Data'!$B$7:$R$2843,12,0)</f>
        <v>12.643599999999999</v>
      </c>
      <c r="I29" s="66">
        <f>RANK(H29,H$8:H$31,0)</f>
        <v>13</v>
      </c>
      <c r="J29" s="65">
        <f>VLOOKUP($A29,'Return Data'!$B$7:$R$2843,13,0)</f>
        <v>11.3802</v>
      </c>
      <c r="K29" s="66">
        <f>RANK(J29,J$8:J$31,0)</f>
        <v>17</v>
      </c>
      <c r="L29" s="65">
        <f>VLOOKUP($A29,'Return Data'!$B$7:$R$2843,17,0)</f>
        <v>8.2029999999999994</v>
      </c>
      <c r="M29" s="66">
        <f>RANK(L29,L$8:L$31,0)</f>
        <v>19</v>
      </c>
      <c r="N29" s="65">
        <f>VLOOKUP($A29,'Return Data'!$B$7:$R$2843,14,0)</f>
        <v>5.8693</v>
      </c>
      <c r="O29" s="66">
        <f>RANK(N29,N$8:N$31,0)</f>
        <v>19</v>
      </c>
      <c r="P29" s="65">
        <f>VLOOKUP($A29,'Return Data'!$B$7:$R$2843,15,0)</f>
        <v>6.7011000000000003</v>
      </c>
      <c r="Q29" s="66">
        <f>RANK(P29,P$8:P$31,0)</f>
        <v>18</v>
      </c>
      <c r="R29" s="65">
        <f>VLOOKUP($A29,'Return Data'!$B$7:$R$2843,16,0)</f>
        <v>7.9645999999999999</v>
      </c>
      <c r="S29" s="67">
        <f>RANK(R29,R$8:R$31,0)</f>
        <v>19</v>
      </c>
    </row>
    <row r="30" spans="1:19" x14ac:dyDescent="0.3">
      <c r="A30" s="63" t="s">
        <v>1632</v>
      </c>
      <c r="B30" s="64">
        <f>VLOOKUP($A30,'Return Data'!$B$7:$R$2843,3,0)</f>
        <v>44389</v>
      </c>
      <c r="C30" s="65">
        <f>VLOOKUP($A30,'Return Data'!$B$7:$R$2843,4,0)</f>
        <v>0.97799999999999998</v>
      </c>
      <c r="D30" s="65">
        <f>VLOOKUP($A30,'Return Data'!$B$7:$R$2843,10,0)</f>
        <v>11.2142</v>
      </c>
      <c r="E30" s="66">
        <f>RANK(D30,D$8:D$31,0)</f>
        <v>21</v>
      </c>
      <c r="F30" s="65">
        <f>VLOOKUP($A30,'Return Data'!$B$7:$R$2843,11,0)</f>
        <v>-40.159799999999997</v>
      </c>
      <c r="G30" s="66">
        <f>RANK(F30,F$8:F$31,0)</f>
        <v>22</v>
      </c>
      <c r="H30" s="65"/>
      <c r="I30" s="66"/>
      <c r="J30" s="65"/>
      <c r="K30" s="66"/>
      <c r="L30" s="65"/>
      <c r="M30" s="66"/>
      <c r="N30" s="65"/>
      <c r="O30" s="66"/>
      <c r="P30" s="65"/>
      <c r="Q30" s="66"/>
      <c r="R30" s="65">
        <f>VLOOKUP($A30,'Return Data'!$B$7:$R$2843,16,0)</f>
        <v>-9.8328000000000007</v>
      </c>
      <c r="S30" s="67">
        <f>RANK(R30,R$8:R$31,0)</f>
        <v>22</v>
      </c>
    </row>
    <row r="31" spans="1:19" x14ac:dyDescent="0.3">
      <c r="A31" s="63" t="s">
        <v>1633</v>
      </c>
      <c r="B31" s="64">
        <f>VLOOKUP($A31,'Return Data'!$B$7:$R$2843,3,0)</f>
        <v>44389</v>
      </c>
      <c r="C31" s="65">
        <f>VLOOKUP($A31,'Return Data'!$B$7:$R$2843,4,0)</f>
        <v>50.716200000000001</v>
      </c>
      <c r="D31" s="65">
        <f>VLOOKUP($A31,'Return Data'!$B$7:$R$2843,10,0)</f>
        <v>15.491899999999999</v>
      </c>
      <c r="E31" s="66">
        <f>RANK(D31,D$8:D$31,0)</f>
        <v>10</v>
      </c>
      <c r="F31" s="65">
        <f>VLOOKUP($A31,'Return Data'!$B$7:$R$2843,11,0)</f>
        <v>7.4701000000000004</v>
      </c>
      <c r="G31" s="66">
        <f>RANK(F31,F$8:F$31,0)</f>
        <v>14</v>
      </c>
      <c r="H31" s="65">
        <f>VLOOKUP($A31,'Return Data'!$B$7:$R$2843,12,0)</f>
        <v>17.706499999999998</v>
      </c>
      <c r="I31" s="66">
        <f>RANK(H31,H$8:H$31,0)</f>
        <v>5</v>
      </c>
      <c r="J31" s="65">
        <f>VLOOKUP($A31,'Return Data'!$B$7:$R$2843,13,0)</f>
        <v>18.5745</v>
      </c>
      <c r="K31" s="66">
        <f>RANK(J31,J$8:J$31,0)</f>
        <v>5</v>
      </c>
      <c r="L31" s="65">
        <f>VLOOKUP($A31,'Return Data'!$B$7:$R$2843,17,0)</f>
        <v>9.2768999999999995</v>
      </c>
      <c r="M31" s="66">
        <f>RANK(L31,L$8:L$31,0)</f>
        <v>12</v>
      </c>
      <c r="N31" s="65">
        <f>VLOOKUP($A31,'Return Data'!$B$7:$R$2843,14,0)</f>
        <v>6.8311000000000002</v>
      </c>
      <c r="O31" s="66">
        <f>RANK(N31,N$8:N$31,0)</f>
        <v>18</v>
      </c>
      <c r="P31" s="65">
        <f>VLOOKUP($A31,'Return Data'!$B$7:$R$2843,15,0)</f>
        <v>7.9433999999999996</v>
      </c>
      <c r="Q31" s="66">
        <f>RANK(P31,P$8:P$31,0)</f>
        <v>11</v>
      </c>
      <c r="R31" s="65">
        <f>VLOOKUP($A31,'Return Data'!$B$7:$R$2843,16,0)</f>
        <v>9.6377000000000006</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15.17276818181818</v>
      </c>
      <c r="E33" s="74"/>
      <c r="F33" s="75">
        <f>AVERAGE(F8:F31)</f>
        <v>6.2553318181818183</v>
      </c>
      <c r="G33" s="74"/>
      <c r="H33" s="75">
        <f>AVERAGE(H8:H31)</f>
        <v>14.839980952380953</v>
      </c>
      <c r="I33" s="74"/>
      <c r="J33" s="75">
        <f>AVERAGE(J8:J31)</f>
        <v>14.574442857142856</v>
      </c>
      <c r="K33" s="74"/>
      <c r="L33" s="75">
        <f>AVERAGE(L8:L31)</f>
        <v>9.695961904761905</v>
      </c>
      <c r="M33" s="74"/>
      <c r="N33" s="75">
        <f>AVERAGE(N8:N31)</f>
        <v>8.3479523809523801</v>
      </c>
      <c r="O33" s="74"/>
      <c r="P33" s="75">
        <f>AVERAGE(P8:P31)</f>
        <v>8.1897750000000009</v>
      </c>
      <c r="Q33" s="74"/>
      <c r="R33" s="75">
        <f>AVERAGE(R8:R31)</f>
        <v>8.4473045454545446</v>
      </c>
      <c r="S33" s="76"/>
    </row>
    <row r="34" spans="1:19" x14ac:dyDescent="0.3">
      <c r="A34" s="73" t="s">
        <v>28</v>
      </c>
      <c r="B34" s="74"/>
      <c r="C34" s="74"/>
      <c r="D34" s="75">
        <f>MIN(D8:D31)</f>
        <v>8.8460999999999999</v>
      </c>
      <c r="E34" s="74"/>
      <c r="F34" s="75">
        <f>MIN(F8:F31)</f>
        <v>-40.159799999999997</v>
      </c>
      <c r="G34" s="74"/>
      <c r="H34" s="75">
        <f>MIN(H8:H31)</f>
        <v>8.7603000000000009</v>
      </c>
      <c r="I34" s="74"/>
      <c r="J34" s="75">
        <f>MIN(J8:J31)</f>
        <v>8.9009999999999998</v>
      </c>
      <c r="K34" s="74"/>
      <c r="L34" s="75">
        <f>MIN(L8:L31)</f>
        <v>-0.46400000000000002</v>
      </c>
      <c r="M34" s="74"/>
      <c r="N34" s="75">
        <f>MIN(N8:N31)</f>
        <v>1.4174</v>
      </c>
      <c r="O34" s="74"/>
      <c r="P34" s="75">
        <f>MIN(P8:P31)</f>
        <v>4.0506000000000002</v>
      </c>
      <c r="Q34" s="74"/>
      <c r="R34" s="75">
        <f>MIN(R8:R31)</f>
        <v>-9.8328000000000007</v>
      </c>
      <c r="S34" s="76"/>
    </row>
    <row r="35" spans="1:19" ht="15" thickBot="1" x14ac:dyDescent="0.35">
      <c r="A35" s="77" t="s">
        <v>29</v>
      </c>
      <c r="B35" s="78"/>
      <c r="C35" s="78"/>
      <c r="D35" s="79">
        <f>MAX(D8:D31)</f>
        <v>23.645</v>
      </c>
      <c r="E35" s="78"/>
      <c r="F35" s="79">
        <f>MAX(F8:F31)</f>
        <v>14.49</v>
      </c>
      <c r="G35" s="78"/>
      <c r="H35" s="79">
        <f>MAX(H8:H31)</f>
        <v>23.8186</v>
      </c>
      <c r="I35" s="78"/>
      <c r="J35" s="79">
        <f>MAX(J8:J31)</f>
        <v>23.199100000000001</v>
      </c>
      <c r="K35" s="78"/>
      <c r="L35" s="79">
        <f>MAX(L8:L31)</f>
        <v>14.1188</v>
      </c>
      <c r="M35" s="78"/>
      <c r="N35" s="79">
        <f>MAX(N8:N31)</f>
        <v>12.2743</v>
      </c>
      <c r="O35" s="78"/>
      <c r="P35" s="79">
        <f>MAX(P8:P31)</f>
        <v>10.6564</v>
      </c>
      <c r="Q35" s="78"/>
      <c r="R35" s="79">
        <f>MAX(R8:R31)</f>
        <v>11.117800000000001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44389</v>
      </c>
      <c r="C8" s="65">
        <f>VLOOKUP($A8,'Return Data'!$B$7:$R$2843,4,0)</f>
        <v>47.78</v>
      </c>
      <c r="D8" s="65">
        <f>VLOOKUP($A8,'Return Data'!$B$7:$R$2843,10,0)</f>
        <v>14.709099999999999</v>
      </c>
      <c r="E8" s="66">
        <f t="shared" ref="E8:E15" si="0">RANK(D8,D$8:D$31,0)</f>
        <v>9</v>
      </c>
      <c r="F8" s="65">
        <f>VLOOKUP($A8,'Return Data'!$B$7:$R$2843,11,0)</f>
        <v>10.9414</v>
      </c>
      <c r="G8" s="66">
        <f t="shared" ref="G8:G15" si="1">RANK(F8,F$8:F$31,0)</f>
        <v>3</v>
      </c>
      <c r="H8" s="65">
        <f>VLOOKUP($A8,'Return Data'!$B$7:$R$2843,12,0)</f>
        <v>22.8474</v>
      </c>
      <c r="I8" s="66">
        <f t="shared" ref="I8:I15" si="2">RANK(H8,H$8:H$31,0)</f>
        <v>2</v>
      </c>
      <c r="J8" s="65">
        <f>VLOOKUP($A8,'Return Data'!$B$7:$R$2843,13,0)</f>
        <v>22.179300000000001</v>
      </c>
      <c r="K8" s="66">
        <f t="shared" ref="K8:K15" si="3">RANK(J8,J$8:J$31,0)</f>
        <v>1</v>
      </c>
      <c r="L8" s="65">
        <f>VLOOKUP($A8,'Return Data'!$B$7:$R$2843,17,0)</f>
        <v>9.7819000000000003</v>
      </c>
      <c r="M8" s="66">
        <f t="shared" ref="M8:M15" si="4">RANK(L8,L$8:L$31,0)</f>
        <v>7</v>
      </c>
      <c r="N8" s="65">
        <f>VLOOKUP($A8,'Return Data'!$B$7:$R$2843,14,0)</f>
        <v>7.4031000000000002</v>
      </c>
      <c r="O8" s="66">
        <f t="shared" ref="O8:O15" si="5">RANK(N8,N$8:N$31,0)</f>
        <v>12</v>
      </c>
      <c r="P8" s="65">
        <f>VLOOKUP($A8,'Return Data'!$B$7:$R$2843,15,0)</f>
        <v>8.1066000000000003</v>
      </c>
      <c r="Q8" s="66">
        <f t="shared" ref="Q8:Q15" si="6">RANK(P8,P$8:P$31,0)</f>
        <v>7</v>
      </c>
      <c r="R8" s="65">
        <f>VLOOKUP($A8,'Return Data'!$B$7:$R$2843,16,0)</f>
        <v>9.548</v>
      </c>
      <c r="S8" s="67">
        <f t="shared" ref="S8:S15" si="7">RANK(R8,R$8:R$31,0)</f>
        <v>3</v>
      </c>
    </row>
    <row r="9" spans="1:20" x14ac:dyDescent="0.3">
      <c r="A9" s="63" t="s">
        <v>1635</v>
      </c>
      <c r="B9" s="64">
        <f>VLOOKUP($A9,'Return Data'!$B$7:$R$2843,3,0)</f>
        <v>44389</v>
      </c>
      <c r="C9" s="65">
        <f>VLOOKUP($A9,'Return Data'!$B$7:$R$2843,4,0)</f>
        <v>23.2425</v>
      </c>
      <c r="D9" s="65">
        <f>VLOOKUP($A9,'Return Data'!$B$7:$R$2843,10,0)</f>
        <v>16.506599999999999</v>
      </c>
      <c r="E9" s="66">
        <f t="shared" si="0"/>
        <v>5</v>
      </c>
      <c r="F9" s="65">
        <f>VLOOKUP($A9,'Return Data'!$B$7:$R$2843,11,0)</f>
        <v>8.7192000000000007</v>
      </c>
      <c r="G9" s="66">
        <f t="shared" si="1"/>
        <v>8</v>
      </c>
      <c r="H9" s="65">
        <f>VLOOKUP($A9,'Return Data'!$B$7:$R$2843,12,0)</f>
        <v>15.3447</v>
      </c>
      <c r="I9" s="66">
        <f t="shared" si="2"/>
        <v>6</v>
      </c>
      <c r="J9" s="65">
        <f>VLOOKUP($A9,'Return Data'!$B$7:$R$2843,13,0)</f>
        <v>14.3466</v>
      </c>
      <c r="K9" s="66">
        <f t="shared" si="3"/>
        <v>7</v>
      </c>
      <c r="L9" s="65">
        <f>VLOOKUP($A9,'Return Data'!$B$7:$R$2843,17,0)</f>
        <v>11.645799999999999</v>
      </c>
      <c r="M9" s="66">
        <f t="shared" si="4"/>
        <v>4</v>
      </c>
      <c r="N9" s="65">
        <f>VLOOKUP($A9,'Return Data'!$B$7:$R$2843,14,0)</f>
        <v>7.0698999999999996</v>
      </c>
      <c r="O9" s="66">
        <f t="shared" si="5"/>
        <v>14</v>
      </c>
      <c r="P9" s="65">
        <f>VLOOKUP($A9,'Return Data'!$B$7:$R$2843,15,0)</f>
        <v>7.1444999999999999</v>
      </c>
      <c r="Q9" s="66">
        <f t="shared" si="6"/>
        <v>11</v>
      </c>
      <c r="R9" s="65">
        <f>VLOOKUP($A9,'Return Data'!$B$7:$R$2843,16,0)</f>
        <v>7.9709000000000003</v>
      </c>
      <c r="S9" s="67">
        <f t="shared" si="7"/>
        <v>15</v>
      </c>
    </row>
    <row r="10" spans="1:20" x14ac:dyDescent="0.3">
      <c r="A10" s="63" t="s">
        <v>1636</v>
      </c>
      <c r="B10" s="64">
        <f>VLOOKUP($A10,'Return Data'!$B$7:$R$2843,3,0)</f>
        <v>44389</v>
      </c>
      <c r="C10" s="65">
        <f>VLOOKUP($A10,'Return Data'!$B$7:$R$2843,4,0)</f>
        <v>29.6965</v>
      </c>
      <c r="D10" s="65">
        <f>VLOOKUP($A10,'Return Data'!$B$7:$R$2843,10,0)</f>
        <v>11.131500000000001</v>
      </c>
      <c r="E10" s="66">
        <f t="shared" si="0"/>
        <v>19</v>
      </c>
      <c r="F10" s="65">
        <f>VLOOKUP($A10,'Return Data'!$B$7:$R$2843,11,0)</f>
        <v>2.3563999999999998</v>
      </c>
      <c r="G10" s="66">
        <f t="shared" si="1"/>
        <v>21</v>
      </c>
      <c r="H10" s="65">
        <f>VLOOKUP($A10,'Return Data'!$B$7:$R$2843,12,0)</f>
        <v>8.2452000000000005</v>
      </c>
      <c r="I10" s="66">
        <f t="shared" si="2"/>
        <v>20</v>
      </c>
      <c r="J10" s="65">
        <f>VLOOKUP($A10,'Return Data'!$B$7:$R$2843,13,0)</f>
        <v>8.2041000000000004</v>
      </c>
      <c r="K10" s="66">
        <f t="shared" si="3"/>
        <v>19</v>
      </c>
      <c r="L10" s="65">
        <f>VLOOKUP($A10,'Return Data'!$B$7:$R$2843,17,0)</f>
        <v>8.3346</v>
      </c>
      <c r="M10" s="66">
        <f t="shared" si="4"/>
        <v>11</v>
      </c>
      <c r="N10" s="65">
        <f>VLOOKUP($A10,'Return Data'!$B$7:$R$2843,14,0)</f>
        <v>10.086499999999999</v>
      </c>
      <c r="O10" s="66">
        <f t="shared" si="5"/>
        <v>3</v>
      </c>
      <c r="P10" s="65">
        <f>VLOOKUP($A10,'Return Data'!$B$7:$R$2843,15,0)</f>
        <v>8.3438999999999997</v>
      </c>
      <c r="Q10" s="66">
        <f t="shared" si="6"/>
        <v>6</v>
      </c>
      <c r="R10" s="65">
        <f>VLOOKUP($A10,'Return Data'!$B$7:$R$2843,16,0)</f>
        <v>6.6719999999999997</v>
      </c>
      <c r="S10" s="67">
        <f t="shared" si="7"/>
        <v>20</v>
      </c>
    </row>
    <row r="11" spans="1:20" x14ac:dyDescent="0.3">
      <c r="A11" s="63" t="s">
        <v>1637</v>
      </c>
      <c r="B11" s="64">
        <f>VLOOKUP($A11,'Return Data'!$B$7:$R$2843,3,0)</f>
        <v>44389</v>
      </c>
      <c r="C11" s="65">
        <f>VLOOKUP($A11,'Return Data'!$B$7:$R$2843,4,0)</f>
        <v>33.797800000000002</v>
      </c>
      <c r="D11" s="65">
        <f>VLOOKUP($A11,'Return Data'!$B$7:$R$2843,10,0)</f>
        <v>13.520200000000001</v>
      </c>
      <c r="E11" s="66">
        <f t="shared" si="0"/>
        <v>13</v>
      </c>
      <c r="F11" s="65">
        <f>VLOOKUP($A11,'Return Data'!$B$7:$R$2843,11,0)</f>
        <v>4.3937999999999997</v>
      </c>
      <c r="G11" s="66">
        <f t="shared" si="1"/>
        <v>17</v>
      </c>
      <c r="H11" s="65">
        <f>VLOOKUP($A11,'Return Data'!$B$7:$R$2843,12,0)</f>
        <v>10.7281</v>
      </c>
      <c r="I11" s="66">
        <f t="shared" si="2"/>
        <v>16</v>
      </c>
      <c r="J11" s="65">
        <f>VLOOKUP($A11,'Return Data'!$B$7:$R$2843,13,0)</f>
        <v>10.244199999999999</v>
      </c>
      <c r="K11" s="66">
        <f t="shared" si="3"/>
        <v>17</v>
      </c>
      <c r="L11" s="65">
        <f>VLOOKUP($A11,'Return Data'!$B$7:$R$2843,17,0)</f>
        <v>7.9450000000000003</v>
      </c>
      <c r="M11" s="66">
        <f t="shared" si="4"/>
        <v>14</v>
      </c>
      <c r="N11" s="65">
        <f>VLOOKUP($A11,'Return Data'!$B$7:$R$2843,14,0)</f>
        <v>7.4953000000000003</v>
      </c>
      <c r="O11" s="66">
        <f t="shared" si="5"/>
        <v>10</v>
      </c>
      <c r="P11" s="65">
        <f>VLOOKUP($A11,'Return Data'!$B$7:$R$2843,15,0)</f>
        <v>7.3460000000000001</v>
      </c>
      <c r="Q11" s="66">
        <f t="shared" si="6"/>
        <v>8</v>
      </c>
      <c r="R11" s="65">
        <f>VLOOKUP($A11,'Return Data'!$B$7:$R$2843,16,0)</f>
        <v>7.5129999999999999</v>
      </c>
      <c r="S11" s="67">
        <f t="shared" si="7"/>
        <v>16</v>
      </c>
    </row>
    <row r="12" spans="1:20" x14ac:dyDescent="0.3">
      <c r="A12" s="63" t="s">
        <v>1638</v>
      </c>
      <c r="B12" s="64">
        <f>VLOOKUP($A12,'Return Data'!$B$7:$R$2843,3,0)</f>
        <v>44389</v>
      </c>
      <c r="C12" s="65">
        <f>VLOOKUP($A12,'Return Data'!$B$7:$R$2843,4,0)</f>
        <v>22.191800000000001</v>
      </c>
      <c r="D12" s="65">
        <f>VLOOKUP($A12,'Return Data'!$B$7:$R$2843,10,0)</f>
        <v>15.243399999999999</v>
      </c>
      <c r="E12" s="66">
        <f t="shared" si="0"/>
        <v>6</v>
      </c>
      <c r="F12" s="65">
        <f>VLOOKUP($A12,'Return Data'!$B$7:$R$2843,11,0)</f>
        <v>7.3362999999999996</v>
      </c>
      <c r="G12" s="66">
        <f t="shared" si="1"/>
        <v>11</v>
      </c>
      <c r="H12" s="65">
        <f>VLOOKUP($A12,'Return Data'!$B$7:$R$2843,12,0)</f>
        <v>10.148300000000001</v>
      </c>
      <c r="I12" s="66">
        <f t="shared" si="2"/>
        <v>17</v>
      </c>
      <c r="J12" s="65">
        <f>VLOOKUP($A12,'Return Data'!$B$7:$R$2843,13,0)</f>
        <v>14.196300000000001</v>
      </c>
      <c r="K12" s="66">
        <f t="shared" si="3"/>
        <v>9</v>
      </c>
      <c r="L12" s="65">
        <f>VLOOKUP($A12,'Return Data'!$B$7:$R$2843,17,0)</f>
        <v>9.6676000000000002</v>
      </c>
      <c r="M12" s="66">
        <f t="shared" si="4"/>
        <v>8</v>
      </c>
      <c r="N12" s="65">
        <f>VLOOKUP($A12,'Return Data'!$B$7:$R$2843,14,0)</f>
        <v>1.8859999999999999</v>
      </c>
      <c r="O12" s="66">
        <f t="shared" si="5"/>
        <v>20</v>
      </c>
      <c r="P12" s="65">
        <f>VLOOKUP($A12,'Return Data'!$B$7:$R$2843,15,0)</f>
        <v>4.4020000000000001</v>
      </c>
      <c r="Q12" s="66">
        <f t="shared" si="6"/>
        <v>19</v>
      </c>
      <c r="R12" s="65">
        <f>VLOOKUP($A12,'Return Data'!$B$7:$R$2843,16,0)</f>
        <v>6.6807999999999996</v>
      </c>
      <c r="S12" s="67">
        <f t="shared" si="7"/>
        <v>19</v>
      </c>
    </row>
    <row r="13" spans="1:20" x14ac:dyDescent="0.3">
      <c r="A13" s="63" t="s">
        <v>1639</v>
      </c>
      <c r="B13" s="64">
        <f>VLOOKUP($A13,'Return Data'!$B$7:$R$2843,3,0)</f>
        <v>44389</v>
      </c>
      <c r="C13" s="65">
        <f>VLOOKUP($A13,'Return Data'!$B$7:$R$2843,4,0)</f>
        <v>83.858227445271993</v>
      </c>
      <c r="D13" s="65">
        <f>VLOOKUP($A13,'Return Data'!$B$7:$R$2843,10,0)</f>
        <v>18.549900000000001</v>
      </c>
      <c r="E13" s="66">
        <f t="shared" si="0"/>
        <v>3</v>
      </c>
      <c r="F13" s="65">
        <f>VLOOKUP($A13,'Return Data'!$B$7:$R$2843,11,0)</f>
        <v>10.6243</v>
      </c>
      <c r="G13" s="66">
        <f t="shared" si="1"/>
        <v>4</v>
      </c>
      <c r="H13" s="65">
        <f>VLOOKUP($A13,'Return Data'!$B$7:$R$2843,12,0)</f>
        <v>15.249700000000001</v>
      </c>
      <c r="I13" s="66">
        <f t="shared" si="2"/>
        <v>7</v>
      </c>
      <c r="J13" s="65">
        <f>VLOOKUP($A13,'Return Data'!$B$7:$R$2843,13,0)</f>
        <v>14.7265</v>
      </c>
      <c r="K13" s="66">
        <f t="shared" si="3"/>
        <v>6</v>
      </c>
      <c r="L13" s="65">
        <f>VLOOKUP($A13,'Return Data'!$B$7:$R$2843,17,0)</f>
        <v>12.2851</v>
      </c>
      <c r="M13" s="66">
        <f t="shared" si="4"/>
        <v>3</v>
      </c>
      <c r="N13" s="65">
        <f>VLOOKUP($A13,'Return Data'!$B$7:$R$2843,14,0)</f>
        <v>10.9039</v>
      </c>
      <c r="O13" s="66">
        <f t="shared" si="5"/>
        <v>2</v>
      </c>
      <c r="P13" s="65">
        <f>VLOOKUP($A13,'Return Data'!$B$7:$R$2843,15,0)</f>
        <v>9.0307999999999993</v>
      </c>
      <c r="Q13" s="66">
        <f t="shared" si="6"/>
        <v>3</v>
      </c>
      <c r="R13" s="65">
        <f>VLOOKUP($A13,'Return Data'!$B$7:$R$2843,16,0)</f>
        <v>8.5806000000000004</v>
      </c>
      <c r="S13" s="67">
        <f t="shared" si="7"/>
        <v>8</v>
      </c>
    </row>
    <row r="14" spans="1:20" x14ac:dyDescent="0.3">
      <c r="A14" s="63" t="s">
        <v>1640</v>
      </c>
      <c r="B14" s="64">
        <f>VLOOKUP($A14,'Return Data'!$B$7:$R$2843,3,0)</f>
        <v>44389</v>
      </c>
      <c r="C14" s="65">
        <f>VLOOKUP($A14,'Return Data'!$B$7:$R$2843,4,0)</f>
        <v>42.852200000000003</v>
      </c>
      <c r="D14" s="65">
        <f>VLOOKUP($A14,'Return Data'!$B$7:$R$2843,10,0)</f>
        <v>15.016299999999999</v>
      </c>
      <c r="E14" s="66">
        <f t="shared" si="0"/>
        <v>7</v>
      </c>
      <c r="F14" s="65">
        <f>VLOOKUP($A14,'Return Data'!$B$7:$R$2843,11,0)</f>
        <v>10.1816</v>
      </c>
      <c r="G14" s="66">
        <f t="shared" si="1"/>
        <v>6</v>
      </c>
      <c r="H14" s="65">
        <f>VLOOKUP($A14,'Return Data'!$B$7:$R$2843,12,0)</f>
        <v>14.571300000000001</v>
      </c>
      <c r="I14" s="66">
        <f t="shared" si="2"/>
        <v>8</v>
      </c>
      <c r="J14" s="65">
        <f>VLOOKUP($A14,'Return Data'!$B$7:$R$2843,13,0)</f>
        <v>14.199299999999999</v>
      </c>
      <c r="K14" s="66">
        <f t="shared" si="3"/>
        <v>8</v>
      </c>
      <c r="L14" s="65">
        <f>VLOOKUP($A14,'Return Data'!$B$7:$R$2843,17,0)</f>
        <v>9.3198000000000008</v>
      </c>
      <c r="M14" s="66">
        <f t="shared" si="4"/>
        <v>9</v>
      </c>
      <c r="N14" s="65">
        <f>VLOOKUP($A14,'Return Data'!$B$7:$R$2843,14,0)</f>
        <v>5.7534999999999998</v>
      </c>
      <c r="O14" s="66">
        <f t="shared" si="5"/>
        <v>17</v>
      </c>
      <c r="P14" s="65">
        <f>VLOOKUP($A14,'Return Data'!$B$7:$R$2843,15,0)</f>
        <v>6.4343000000000004</v>
      </c>
      <c r="Q14" s="66">
        <f t="shared" si="6"/>
        <v>16</v>
      </c>
      <c r="R14" s="65">
        <f>VLOOKUP($A14,'Return Data'!$B$7:$R$2843,16,0)</f>
        <v>8.8846000000000007</v>
      </c>
      <c r="S14" s="67">
        <f t="shared" si="7"/>
        <v>7</v>
      </c>
    </row>
    <row r="15" spans="1:20" x14ac:dyDescent="0.3">
      <c r="A15" s="63" t="s">
        <v>1641</v>
      </c>
      <c r="B15" s="64">
        <f>VLOOKUP($A15,'Return Data'!$B$7:$R$2843,3,0)</f>
        <v>44389</v>
      </c>
      <c r="C15" s="65">
        <f>VLOOKUP($A15,'Return Data'!$B$7:$R$2843,4,0)</f>
        <v>66.038399999999996</v>
      </c>
      <c r="D15" s="65">
        <f>VLOOKUP($A15,'Return Data'!$B$7:$R$2843,10,0)</f>
        <v>13.1511</v>
      </c>
      <c r="E15" s="66">
        <f t="shared" si="0"/>
        <v>14</v>
      </c>
      <c r="F15" s="65">
        <f>VLOOKUP($A15,'Return Data'!$B$7:$R$2843,11,0)</f>
        <v>7.3982000000000001</v>
      </c>
      <c r="G15" s="66">
        <f t="shared" si="1"/>
        <v>10</v>
      </c>
      <c r="H15" s="65">
        <f>VLOOKUP($A15,'Return Data'!$B$7:$R$2843,12,0)</f>
        <v>14.182399999999999</v>
      </c>
      <c r="I15" s="66">
        <f t="shared" si="2"/>
        <v>9</v>
      </c>
      <c r="J15" s="65">
        <f>VLOOKUP($A15,'Return Data'!$B$7:$R$2843,13,0)</f>
        <v>13.016299999999999</v>
      </c>
      <c r="K15" s="66">
        <f t="shared" si="3"/>
        <v>11</v>
      </c>
      <c r="L15" s="65">
        <f>VLOOKUP($A15,'Return Data'!$B$7:$R$2843,17,0)</f>
        <v>8.1380999999999997</v>
      </c>
      <c r="M15" s="66">
        <f t="shared" si="4"/>
        <v>13</v>
      </c>
      <c r="N15" s="65">
        <f>VLOOKUP($A15,'Return Data'!$B$7:$R$2843,14,0)</f>
        <v>7.4935</v>
      </c>
      <c r="O15" s="66">
        <f t="shared" si="5"/>
        <v>11</v>
      </c>
      <c r="P15" s="65">
        <f>VLOOKUP($A15,'Return Data'!$B$7:$R$2843,15,0)</f>
        <v>6.8009000000000004</v>
      </c>
      <c r="Q15" s="66">
        <f t="shared" si="6"/>
        <v>14</v>
      </c>
      <c r="R15" s="65">
        <f>VLOOKUP($A15,'Return Data'!$B$7:$R$2843,16,0)</f>
        <v>9.4998000000000005</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44389</v>
      </c>
      <c r="C17" s="65">
        <f>VLOOKUP($A17,'Return Data'!$B$7:$R$2843,4,0)</f>
        <v>56.805500000000002</v>
      </c>
      <c r="D17" s="65">
        <f>VLOOKUP($A17,'Return Data'!$B$7:$R$2843,10,0)</f>
        <v>23.223400000000002</v>
      </c>
      <c r="E17" s="66">
        <f t="shared" ref="E17:E26" si="8">RANK(D17,D$8:D$31,0)</f>
        <v>1</v>
      </c>
      <c r="F17" s="65">
        <f>VLOOKUP($A17,'Return Data'!$B$7:$R$2843,11,0)</f>
        <v>14.061400000000001</v>
      </c>
      <c r="G17" s="66">
        <f t="shared" ref="G17:G26" si="9">RANK(F17,F$8:F$31,0)</f>
        <v>1</v>
      </c>
      <c r="H17" s="65">
        <f>VLOOKUP($A17,'Return Data'!$B$7:$R$2843,12,0)</f>
        <v>22.8505</v>
      </c>
      <c r="I17" s="66">
        <f t="shared" ref="I17:I26" si="10">RANK(H17,H$8:H$31,0)</f>
        <v>1</v>
      </c>
      <c r="J17" s="65">
        <f>VLOOKUP($A17,'Return Data'!$B$7:$R$2843,13,0)</f>
        <v>19.8371</v>
      </c>
      <c r="K17" s="66">
        <f t="shared" ref="K17:K26" si="11">RANK(J17,J$8:J$31,0)</f>
        <v>2</v>
      </c>
      <c r="L17" s="65">
        <f>VLOOKUP($A17,'Return Data'!$B$7:$R$2843,17,0)</f>
        <v>10.4727</v>
      </c>
      <c r="M17" s="66">
        <f t="shared" ref="M17:M26" si="12">RANK(L17,L$8:L$31,0)</f>
        <v>5</v>
      </c>
      <c r="N17" s="65">
        <f>VLOOKUP($A17,'Return Data'!$B$7:$R$2843,14,0)</f>
        <v>9.8937000000000008</v>
      </c>
      <c r="O17" s="66">
        <f t="shared" ref="O17:O26" si="13">RANK(N17,N$8:N$31,0)</f>
        <v>4</v>
      </c>
      <c r="P17" s="65">
        <f>VLOOKUP($A17,'Return Data'!$B$7:$R$2843,15,0)</f>
        <v>8.4301999999999992</v>
      </c>
      <c r="Q17" s="66">
        <f>RANK(P17,P$8:P$31,0)</f>
        <v>5</v>
      </c>
      <c r="R17" s="65">
        <f>VLOOKUP($A17,'Return Data'!$B$7:$R$2843,16,0)</f>
        <v>10.4003</v>
      </c>
      <c r="S17" s="67">
        <f t="shared" ref="S17:S26" si="14">RANK(R17,R$8:R$31,0)</f>
        <v>1</v>
      </c>
    </row>
    <row r="18" spans="1:19" x14ac:dyDescent="0.3">
      <c r="A18" s="63" t="s">
        <v>1644</v>
      </c>
      <c r="B18" s="64">
        <f>VLOOKUP($A18,'Return Data'!$B$7:$R$2843,3,0)</f>
        <v>44389</v>
      </c>
      <c r="C18" s="65">
        <f>VLOOKUP($A18,'Return Data'!$B$7:$R$2843,4,0)</f>
        <v>44.104500000000002</v>
      </c>
      <c r="D18" s="65">
        <f>VLOOKUP($A18,'Return Data'!$B$7:$R$2843,10,0)</f>
        <v>13.9308</v>
      </c>
      <c r="E18" s="66">
        <f t="shared" si="8"/>
        <v>11</v>
      </c>
      <c r="F18" s="65">
        <f>VLOOKUP($A18,'Return Data'!$B$7:$R$2843,11,0)</f>
        <v>4.6471999999999998</v>
      </c>
      <c r="G18" s="66">
        <f t="shared" si="9"/>
        <v>16</v>
      </c>
      <c r="H18" s="65">
        <f>VLOOKUP($A18,'Return Data'!$B$7:$R$2843,12,0)</f>
        <v>11.512</v>
      </c>
      <c r="I18" s="66">
        <f t="shared" si="10"/>
        <v>14</v>
      </c>
      <c r="J18" s="65">
        <f>VLOOKUP($A18,'Return Data'!$B$7:$R$2843,13,0)</f>
        <v>11.363899999999999</v>
      </c>
      <c r="K18" s="66">
        <f t="shared" si="11"/>
        <v>14</v>
      </c>
      <c r="L18" s="65">
        <f>VLOOKUP($A18,'Return Data'!$B$7:$R$2843,17,0)</f>
        <v>8.2926000000000002</v>
      </c>
      <c r="M18" s="66">
        <f t="shared" si="12"/>
        <v>12</v>
      </c>
      <c r="N18" s="65">
        <f>VLOOKUP($A18,'Return Data'!$B$7:$R$2843,14,0)</f>
        <v>8.2243999999999993</v>
      </c>
      <c r="O18" s="66">
        <f t="shared" si="13"/>
        <v>7</v>
      </c>
      <c r="P18" s="65">
        <f>VLOOKUP($A18,'Return Data'!$B$7:$R$2843,15,0)</f>
        <v>7.1082999999999998</v>
      </c>
      <c r="Q18" s="66">
        <f>RANK(P18,P$8:P$31,0)</f>
        <v>12</v>
      </c>
      <c r="R18" s="65">
        <f>VLOOKUP($A18,'Return Data'!$B$7:$R$2843,16,0)</f>
        <v>8.9071999999999996</v>
      </c>
      <c r="S18" s="67">
        <f t="shared" si="14"/>
        <v>6</v>
      </c>
    </row>
    <row r="19" spans="1:19" x14ac:dyDescent="0.3">
      <c r="A19" s="63" t="s">
        <v>1645</v>
      </c>
      <c r="B19" s="64">
        <f>VLOOKUP($A19,'Return Data'!$B$7:$R$2843,3,0)</f>
        <v>44389</v>
      </c>
      <c r="C19" s="65">
        <f>VLOOKUP($A19,'Return Data'!$B$7:$R$2843,4,0)</f>
        <v>52.431699999999999</v>
      </c>
      <c r="D19" s="65">
        <f>VLOOKUP($A19,'Return Data'!$B$7:$R$2843,10,0)</f>
        <v>11.7553</v>
      </c>
      <c r="E19" s="66">
        <f t="shared" si="8"/>
        <v>15</v>
      </c>
      <c r="F19" s="65">
        <f>VLOOKUP($A19,'Return Data'!$B$7:$R$2843,11,0)</f>
        <v>6.3192000000000004</v>
      </c>
      <c r="G19" s="66">
        <f t="shared" si="9"/>
        <v>14</v>
      </c>
      <c r="H19" s="65">
        <f>VLOOKUP($A19,'Return Data'!$B$7:$R$2843,12,0)</f>
        <v>11.6037</v>
      </c>
      <c r="I19" s="66">
        <f t="shared" si="10"/>
        <v>13</v>
      </c>
      <c r="J19" s="65">
        <f>VLOOKUP($A19,'Return Data'!$B$7:$R$2843,13,0)</f>
        <v>13.0313</v>
      </c>
      <c r="K19" s="66">
        <f t="shared" si="11"/>
        <v>10</v>
      </c>
      <c r="L19" s="65">
        <f>VLOOKUP($A19,'Return Data'!$B$7:$R$2843,17,0)</f>
        <v>9.9374000000000002</v>
      </c>
      <c r="M19" s="66">
        <f t="shared" si="12"/>
        <v>6</v>
      </c>
      <c r="N19" s="65">
        <f>VLOOKUP($A19,'Return Data'!$B$7:$R$2843,14,0)</f>
        <v>9.1879000000000008</v>
      </c>
      <c r="O19" s="66">
        <f t="shared" si="13"/>
        <v>6</v>
      </c>
      <c r="P19" s="65">
        <f>VLOOKUP($A19,'Return Data'!$B$7:$R$2843,15,0)</f>
        <v>9.3811999999999998</v>
      </c>
      <c r="Q19" s="66">
        <f>RANK(P19,P$8:P$31,0)</f>
        <v>1</v>
      </c>
      <c r="R19" s="65">
        <f>VLOOKUP($A19,'Return Data'!$B$7:$R$2843,16,0)</f>
        <v>10.053800000000001</v>
      </c>
      <c r="S19" s="67">
        <f t="shared" si="14"/>
        <v>2</v>
      </c>
    </row>
    <row r="20" spans="1:19" x14ac:dyDescent="0.3">
      <c r="A20" s="63" t="s">
        <v>1646</v>
      </c>
      <c r="B20" s="64">
        <f>VLOOKUP($A20,'Return Data'!$B$7:$R$2843,3,0)</f>
        <v>44389</v>
      </c>
      <c r="C20" s="65">
        <f>VLOOKUP($A20,'Return Data'!$B$7:$R$2843,4,0)</f>
        <v>25.177499999999998</v>
      </c>
      <c r="D20" s="65">
        <f>VLOOKUP($A20,'Return Data'!$B$7:$R$2843,10,0)</f>
        <v>10.5489</v>
      </c>
      <c r="E20" s="66">
        <f t="shared" si="8"/>
        <v>20</v>
      </c>
      <c r="F20" s="65">
        <f>VLOOKUP($A20,'Return Data'!$B$7:$R$2843,11,0)</f>
        <v>3.5346000000000002</v>
      </c>
      <c r="G20" s="66">
        <f t="shared" si="9"/>
        <v>19</v>
      </c>
      <c r="H20" s="65">
        <f>VLOOKUP($A20,'Return Data'!$B$7:$R$2843,12,0)</f>
        <v>8.5414999999999992</v>
      </c>
      <c r="I20" s="66">
        <f t="shared" si="10"/>
        <v>19</v>
      </c>
      <c r="J20" s="65">
        <f>VLOOKUP($A20,'Return Data'!$B$7:$R$2843,13,0)</f>
        <v>9.8215000000000003</v>
      </c>
      <c r="K20" s="66">
        <f t="shared" si="11"/>
        <v>18</v>
      </c>
      <c r="L20" s="65">
        <f>VLOOKUP($A20,'Return Data'!$B$7:$R$2843,17,0)</f>
        <v>7.4273999999999996</v>
      </c>
      <c r="M20" s="66">
        <f t="shared" si="12"/>
        <v>17</v>
      </c>
      <c r="N20" s="65">
        <f>VLOOKUP($A20,'Return Data'!$B$7:$R$2843,14,0)</f>
        <v>7.2221000000000002</v>
      </c>
      <c r="O20" s="66">
        <f t="shared" si="13"/>
        <v>13</v>
      </c>
      <c r="P20" s="65">
        <f>VLOOKUP($A20,'Return Data'!$B$7:$R$2843,15,0)</f>
        <v>6.9870999999999999</v>
      </c>
      <c r="Q20" s="66">
        <f>RANK(P20,P$8:P$31,0)</f>
        <v>13</v>
      </c>
      <c r="R20" s="65">
        <f>VLOOKUP($A20,'Return Data'!$B$7:$R$2843,16,0)</f>
        <v>8.4494000000000007</v>
      </c>
      <c r="S20" s="67">
        <f t="shared" si="14"/>
        <v>10</v>
      </c>
    </row>
    <row r="21" spans="1:19" x14ac:dyDescent="0.3">
      <c r="A21" s="63" t="s">
        <v>1647</v>
      </c>
      <c r="B21" s="64">
        <f>VLOOKUP($A21,'Return Data'!$B$7:$R$2843,3,0)</f>
        <v>44389</v>
      </c>
      <c r="C21" s="65">
        <f>VLOOKUP($A21,'Return Data'!$B$7:$R$2843,4,0)</f>
        <v>15.6279</v>
      </c>
      <c r="D21" s="65">
        <f>VLOOKUP($A21,'Return Data'!$B$7:$R$2843,10,0)</f>
        <v>11.4923</v>
      </c>
      <c r="E21" s="66">
        <f t="shared" si="8"/>
        <v>17</v>
      </c>
      <c r="F21" s="65">
        <f>VLOOKUP($A21,'Return Data'!$B$7:$R$2843,11,0)</f>
        <v>6.2720000000000002</v>
      </c>
      <c r="G21" s="66">
        <f t="shared" si="9"/>
        <v>15</v>
      </c>
      <c r="H21" s="65">
        <f>VLOOKUP($A21,'Return Data'!$B$7:$R$2843,12,0)</f>
        <v>13.153700000000001</v>
      </c>
      <c r="I21" s="66">
        <f t="shared" si="10"/>
        <v>10</v>
      </c>
      <c r="J21" s="65">
        <f>VLOOKUP($A21,'Return Data'!$B$7:$R$2843,13,0)</f>
        <v>11.806900000000001</v>
      </c>
      <c r="K21" s="66">
        <f t="shared" si="11"/>
        <v>12</v>
      </c>
      <c r="L21" s="65">
        <f>VLOOKUP($A21,'Return Data'!$B$7:$R$2843,17,0)</f>
        <v>6.3685999999999998</v>
      </c>
      <c r="M21" s="66">
        <f t="shared" si="12"/>
        <v>19</v>
      </c>
      <c r="N21" s="65">
        <f>VLOOKUP($A21,'Return Data'!$B$7:$R$2843,14,0)</f>
        <v>6.7484999999999999</v>
      </c>
      <c r="O21" s="66">
        <f t="shared" si="13"/>
        <v>15</v>
      </c>
      <c r="P21" s="65"/>
      <c r="Q21" s="66"/>
      <c r="R21" s="65">
        <f>VLOOKUP($A21,'Return Data'!$B$7:$R$2843,16,0)</f>
        <v>8.2781000000000002</v>
      </c>
      <c r="S21" s="67">
        <f t="shared" si="14"/>
        <v>12</v>
      </c>
    </row>
    <row r="22" spans="1:19" x14ac:dyDescent="0.3">
      <c r="A22" s="63" t="s">
        <v>1648</v>
      </c>
      <c r="B22" s="64">
        <f>VLOOKUP($A22,'Return Data'!$B$7:$R$2843,3,0)</f>
        <v>44389</v>
      </c>
      <c r="C22" s="65">
        <f>VLOOKUP($A22,'Return Data'!$B$7:$R$2843,4,0)</f>
        <v>40.326099999999997</v>
      </c>
      <c r="D22" s="65">
        <f>VLOOKUP($A22,'Return Data'!$B$7:$R$2843,10,0)</f>
        <v>18.088200000000001</v>
      </c>
      <c r="E22" s="66">
        <f t="shared" si="8"/>
        <v>4</v>
      </c>
      <c r="F22" s="65">
        <f>VLOOKUP($A22,'Return Data'!$B$7:$R$2843,11,0)</f>
        <v>10.507199999999999</v>
      </c>
      <c r="G22" s="66">
        <f t="shared" si="9"/>
        <v>5</v>
      </c>
      <c r="H22" s="65">
        <f>VLOOKUP($A22,'Return Data'!$B$7:$R$2843,12,0)</f>
        <v>18.9146</v>
      </c>
      <c r="I22" s="66">
        <f t="shared" si="10"/>
        <v>4</v>
      </c>
      <c r="J22" s="65">
        <f>VLOOKUP($A22,'Return Data'!$B$7:$R$2843,13,0)</f>
        <v>18.338799999999999</v>
      </c>
      <c r="K22" s="66">
        <f t="shared" si="11"/>
        <v>4</v>
      </c>
      <c r="L22" s="65">
        <f>VLOOKUP($A22,'Return Data'!$B$7:$R$2843,17,0)</f>
        <v>12.800700000000001</v>
      </c>
      <c r="M22" s="66">
        <f t="shared" si="12"/>
        <v>1</v>
      </c>
      <c r="N22" s="65">
        <f>VLOOKUP($A22,'Return Data'!$B$7:$R$2843,14,0)</f>
        <v>10.9693</v>
      </c>
      <c r="O22" s="66">
        <f t="shared" si="13"/>
        <v>1</v>
      </c>
      <c r="P22" s="65">
        <f>VLOOKUP($A22,'Return Data'!$B$7:$R$2843,15,0)</f>
        <v>9.3043999999999993</v>
      </c>
      <c r="Q22" s="66">
        <f>RANK(P22,P$8:P$31,0)</f>
        <v>2</v>
      </c>
      <c r="R22" s="65">
        <f>VLOOKUP($A22,'Return Data'!$B$7:$R$2843,16,0)</f>
        <v>8.2344000000000008</v>
      </c>
      <c r="S22" s="67">
        <f t="shared" si="14"/>
        <v>14</v>
      </c>
    </row>
    <row r="23" spans="1:19" x14ac:dyDescent="0.3">
      <c r="A23" s="63" t="s">
        <v>1649</v>
      </c>
      <c r="B23" s="64">
        <f>VLOOKUP($A23,'Return Data'!$B$7:$R$2843,3,0)</f>
        <v>44389</v>
      </c>
      <c r="C23" s="65">
        <f>VLOOKUP($A23,'Return Data'!$B$7:$R$2843,4,0)</f>
        <v>41.564300000000003</v>
      </c>
      <c r="D23" s="65">
        <f>VLOOKUP($A23,'Return Data'!$B$7:$R$2843,10,0)</f>
        <v>14.168200000000001</v>
      </c>
      <c r="E23" s="66">
        <f t="shared" si="8"/>
        <v>10</v>
      </c>
      <c r="F23" s="65">
        <f>VLOOKUP($A23,'Return Data'!$B$7:$R$2843,11,0)</f>
        <v>7.4189999999999996</v>
      </c>
      <c r="G23" s="66">
        <f t="shared" si="9"/>
        <v>9</v>
      </c>
      <c r="H23" s="65">
        <f>VLOOKUP($A23,'Return Data'!$B$7:$R$2843,12,0)</f>
        <v>11.4077</v>
      </c>
      <c r="I23" s="66">
        <f t="shared" si="10"/>
        <v>15</v>
      </c>
      <c r="J23" s="65">
        <f>VLOOKUP($A23,'Return Data'!$B$7:$R$2843,13,0)</f>
        <v>11.075900000000001</v>
      </c>
      <c r="K23" s="66">
        <f t="shared" si="11"/>
        <v>15</v>
      </c>
      <c r="L23" s="65">
        <f>VLOOKUP($A23,'Return Data'!$B$7:$R$2843,17,0)</f>
        <v>7.7427000000000001</v>
      </c>
      <c r="M23" s="66">
        <f t="shared" si="12"/>
        <v>16</v>
      </c>
      <c r="N23" s="65">
        <f>VLOOKUP($A23,'Return Data'!$B$7:$R$2843,14,0)</f>
        <v>7.9480000000000004</v>
      </c>
      <c r="O23" s="66">
        <f t="shared" si="13"/>
        <v>8</v>
      </c>
      <c r="P23" s="65">
        <f>VLOOKUP($A23,'Return Data'!$B$7:$R$2843,15,0)</f>
        <v>7.2161999999999997</v>
      </c>
      <c r="Q23" s="66">
        <f>RANK(P23,P$8:P$31,0)</f>
        <v>10</v>
      </c>
      <c r="R23" s="65">
        <f>VLOOKUP($A23,'Return Data'!$B$7:$R$2843,16,0)</f>
        <v>6.0145999999999997</v>
      </c>
      <c r="S23" s="67">
        <f t="shared" si="14"/>
        <v>21</v>
      </c>
    </row>
    <row r="24" spans="1:19" x14ac:dyDescent="0.3">
      <c r="A24" s="63" t="s">
        <v>1650</v>
      </c>
      <c r="B24" s="64">
        <f>VLOOKUP($A24,'Return Data'!$B$7:$R$2843,3,0)</f>
        <v>44389</v>
      </c>
      <c r="C24" s="65">
        <f>VLOOKUP($A24,'Return Data'!$B$7:$R$2843,4,0)</f>
        <v>64.626999999999995</v>
      </c>
      <c r="D24" s="65">
        <f>VLOOKUP($A24,'Return Data'!$B$7:$R$2843,10,0)</f>
        <v>8.0465</v>
      </c>
      <c r="E24" s="66">
        <f t="shared" si="8"/>
        <v>22</v>
      </c>
      <c r="F24" s="65">
        <f>VLOOKUP($A24,'Return Data'!$B$7:$R$2843,11,0)</f>
        <v>2.4502000000000002</v>
      </c>
      <c r="G24" s="66">
        <f t="shared" si="9"/>
        <v>20</v>
      </c>
      <c r="H24" s="65">
        <f>VLOOKUP($A24,'Return Data'!$B$7:$R$2843,12,0)</f>
        <v>7.9229000000000003</v>
      </c>
      <c r="I24" s="66">
        <f t="shared" si="10"/>
        <v>21</v>
      </c>
      <c r="J24" s="65">
        <f>VLOOKUP($A24,'Return Data'!$B$7:$R$2843,13,0)</f>
        <v>7.9832000000000001</v>
      </c>
      <c r="K24" s="66">
        <f t="shared" si="11"/>
        <v>21</v>
      </c>
      <c r="L24" s="65">
        <f>VLOOKUP($A24,'Return Data'!$B$7:$R$2843,17,0)</f>
        <v>7.8334000000000001</v>
      </c>
      <c r="M24" s="66">
        <f t="shared" si="12"/>
        <v>15</v>
      </c>
      <c r="N24" s="65">
        <f>VLOOKUP($A24,'Return Data'!$B$7:$R$2843,14,0)</f>
        <v>7.6951000000000001</v>
      </c>
      <c r="O24" s="66">
        <f t="shared" si="13"/>
        <v>9</v>
      </c>
      <c r="P24" s="65">
        <f>VLOOKUP($A24,'Return Data'!$B$7:$R$2843,15,0)</f>
        <v>6.5727000000000002</v>
      </c>
      <c r="Q24" s="66">
        <f>RANK(P24,P$8:P$31,0)</f>
        <v>15</v>
      </c>
      <c r="R24" s="65">
        <f>VLOOKUP($A24,'Return Data'!$B$7:$R$2843,16,0)</f>
        <v>8.3398000000000003</v>
      </c>
      <c r="S24" s="67">
        <f t="shared" si="14"/>
        <v>11</v>
      </c>
    </row>
    <row r="25" spans="1:19" x14ac:dyDescent="0.3">
      <c r="A25" s="63" t="s">
        <v>2012</v>
      </c>
      <c r="B25" s="64">
        <f>VLOOKUP($A25,'Return Data'!$B$7:$R$2843,3,0)</f>
        <v>44389</v>
      </c>
      <c r="C25" s="65">
        <f>VLOOKUP($A25,'Return Data'!$B$7:$R$2843,4,0)</f>
        <v>21.457599999999999</v>
      </c>
      <c r="D25" s="65">
        <f>VLOOKUP($A25,'Return Data'!$B$7:$R$2843,10,0)</f>
        <v>10.114800000000001</v>
      </c>
      <c r="E25" s="66">
        <f t="shared" si="8"/>
        <v>21</v>
      </c>
      <c r="F25" s="65">
        <f>VLOOKUP($A25,'Return Data'!$B$7:$R$2843,11,0)</f>
        <v>3.6989000000000001</v>
      </c>
      <c r="G25" s="66">
        <f t="shared" si="9"/>
        <v>18</v>
      </c>
      <c r="H25" s="65">
        <f>VLOOKUP($A25,'Return Data'!$B$7:$R$2843,12,0)</f>
        <v>8.5427999999999997</v>
      </c>
      <c r="I25" s="66">
        <f t="shared" si="10"/>
        <v>18</v>
      </c>
      <c r="J25" s="65">
        <f>VLOOKUP($A25,'Return Data'!$B$7:$R$2843,13,0)</f>
        <v>8.2015999999999991</v>
      </c>
      <c r="K25" s="66">
        <f t="shared" si="11"/>
        <v>20</v>
      </c>
      <c r="L25" s="65">
        <f>VLOOKUP($A25,'Return Data'!$B$7:$R$2843,17,0)</f>
        <v>5.7660999999999998</v>
      </c>
      <c r="M25" s="66">
        <f t="shared" si="12"/>
        <v>20</v>
      </c>
      <c r="N25" s="65">
        <f>VLOOKUP($A25,'Return Data'!$B$7:$R$2843,14,0)</f>
        <v>5.6308999999999996</v>
      </c>
      <c r="O25" s="66">
        <f t="shared" si="13"/>
        <v>18</v>
      </c>
      <c r="P25" s="65">
        <f>VLOOKUP($A25,'Return Data'!$B$7:$R$2843,15,0)</f>
        <v>5.7434000000000003</v>
      </c>
      <c r="Q25" s="66">
        <f>RANK(P25,P$8:P$31,0)</f>
        <v>17</v>
      </c>
      <c r="R25" s="65">
        <f>VLOOKUP($A25,'Return Data'!$B$7:$R$2843,16,0)</f>
        <v>7.2134</v>
      </c>
      <c r="S25" s="67">
        <f t="shared" si="14"/>
        <v>17</v>
      </c>
    </row>
    <row r="26" spans="1:19" x14ac:dyDescent="0.3">
      <c r="A26" s="63" t="s">
        <v>1651</v>
      </c>
      <c r="B26" s="64">
        <f>VLOOKUP($A26,'Return Data'!$B$7:$R$2843,3,0)</f>
        <v>44389</v>
      </c>
      <c r="C26" s="65">
        <f>VLOOKUP($A26,'Return Data'!$B$7:$R$2843,4,0)</f>
        <v>42.138599999999997</v>
      </c>
      <c r="D26" s="65">
        <f>VLOOKUP($A26,'Return Data'!$B$7:$R$2843,10,0)</f>
        <v>11.6351</v>
      </c>
      <c r="E26" s="66">
        <f t="shared" si="8"/>
        <v>16</v>
      </c>
      <c r="F26" s="65">
        <f>VLOOKUP($A26,'Return Data'!$B$7:$R$2843,11,0)</f>
        <v>8.9863999999999997</v>
      </c>
      <c r="G26" s="66">
        <f t="shared" si="9"/>
        <v>7</v>
      </c>
      <c r="H26" s="65">
        <f>VLOOKUP($A26,'Return Data'!$B$7:$R$2843,12,0)</f>
        <v>12.3619</v>
      </c>
      <c r="I26" s="66">
        <f t="shared" si="10"/>
        <v>11</v>
      </c>
      <c r="J26" s="65">
        <f>VLOOKUP($A26,'Return Data'!$B$7:$R$2843,13,0)</f>
        <v>11.639200000000001</v>
      </c>
      <c r="K26" s="66">
        <f t="shared" si="11"/>
        <v>13</v>
      </c>
      <c r="L26" s="65">
        <f>VLOOKUP($A26,'Return Data'!$B$7:$R$2843,17,0)</f>
        <v>-1.1109</v>
      </c>
      <c r="M26" s="66">
        <f t="shared" si="12"/>
        <v>21</v>
      </c>
      <c r="N26" s="65">
        <f>VLOOKUP($A26,'Return Data'!$B$7:$R$2843,14,0)</f>
        <v>0.6714</v>
      </c>
      <c r="O26" s="66">
        <f t="shared" si="13"/>
        <v>21</v>
      </c>
      <c r="P26" s="65">
        <f>VLOOKUP($A26,'Return Data'!$B$7:$R$2843,15,0)</f>
        <v>3.2317999999999998</v>
      </c>
      <c r="Q26" s="66">
        <f>RANK(P26,P$8:P$31,0)</f>
        <v>20</v>
      </c>
      <c r="R26" s="65">
        <f>VLOOKUP($A26,'Return Data'!$B$7:$R$2843,16,0)</f>
        <v>8.5617000000000001</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44389</v>
      </c>
      <c r="C28" s="65">
        <f>VLOOKUP($A28,'Return Data'!$B$7:$R$2843,4,0)</f>
        <v>50.264400000000002</v>
      </c>
      <c r="D28" s="65">
        <f>VLOOKUP($A28,'Return Data'!$B$7:$R$2843,10,0)</f>
        <v>21.029</v>
      </c>
      <c r="E28" s="66">
        <f>RANK(D28,D$8:D$31,0)</f>
        <v>2</v>
      </c>
      <c r="F28" s="65">
        <f>VLOOKUP($A28,'Return Data'!$B$7:$R$2843,11,0)</f>
        <v>11.6296</v>
      </c>
      <c r="G28" s="66">
        <f>RANK(F28,F$8:F$31,0)</f>
        <v>2</v>
      </c>
      <c r="H28" s="65">
        <f>VLOOKUP($A28,'Return Data'!$B$7:$R$2843,12,0)</f>
        <v>20.927600000000002</v>
      </c>
      <c r="I28" s="66">
        <f>RANK(H28,H$8:H$31,0)</f>
        <v>3</v>
      </c>
      <c r="J28" s="65">
        <f>VLOOKUP($A28,'Return Data'!$B$7:$R$2843,13,0)</f>
        <v>19.080200000000001</v>
      </c>
      <c r="K28" s="66">
        <f>RANK(J28,J$8:J$31,0)</f>
        <v>3</v>
      </c>
      <c r="L28" s="65">
        <f>VLOOKUP($A28,'Return Data'!$B$7:$R$2843,17,0)</f>
        <v>12.443099999999999</v>
      </c>
      <c r="M28" s="66">
        <f>RANK(L28,L$8:L$31,0)</f>
        <v>2</v>
      </c>
      <c r="N28" s="65">
        <f>VLOOKUP($A28,'Return Data'!$B$7:$R$2843,14,0)</f>
        <v>9.8659999999999997</v>
      </c>
      <c r="O28" s="66">
        <f>RANK(N28,N$8:N$31,0)</f>
        <v>5</v>
      </c>
      <c r="P28" s="65">
        <f>VLOOKUP($A28,'Return Data'!$B$7:$R$2843,15,0)</f>
        <v>8.4359999999999999</v>
      </c>
      <c r="Q28" s="66">
        <f>RANK(P28,P$8:P$31,0)</f>
        <v>4</v>
      </c>
      <c r="R28" s="65">
        <f>VLOOKUP($A28,'Return Data'!$B$7:$R$2843,16,0)</f>
        <v>8.2715999999999994</v>
      </c>
      <c r="S28" s="67">
        <f>RANK(R28,R$8:R$31,0)</f>
        <v>13</v>
      </c>
    </row>
    <row r="29" spans="1:19" x14ac:dyDescent="0.3">
      <c r="A29" s="63" t="s">
        <v>1654</v>
      </c>
      <c r="B29" s="64">
        <f>VLOOKUP($A29,'Return Data'!$B$7:$R$2843,3,0)</f>
        <v>44389</v>
      </c>
      <c r="C29" s="65">
        <f>VLOOKUP($A29,'Return Data'!$B$7:$R$2843,4,0)</f>
        <v>21.674199999999999</v>
      </c>
      <c r="D29" s="65">
        <f>VLOOKUP($A29,'Return Data'!$B$7:$R$2843,10,0)</f>
        <v>13.736499999999999</v>
      </c>
      <c r="E29" s="66">
        <f>RANK(D29,D$8:D$31,0)</f>
        <v>12</v>
      </c>
      <c r="F29" s="65">
        <f>VLOOKUP($A29,'Return Data'!$B$7:$R$2843,11,0)</f>
        <v>7.1901999999999999</v>
      </c>
      <c r="G29" s="66">
        <f>RANK(F29,F$8:F$31,0)</f>
        <v>12</v>
      </c>
      <c r="H29" s="65">
        <f>VLOOKUP($A29,'Return Data'!$B$7:$R$2843,12,0)</f>
        <v>11.9186</v>
      </c>
      <c r="I29" s="66">
        <f>RANK(H29,H$8:H$31,0)</f>
        <v>12</v>
      </c>
      <c r="J29" s="65">
        <f>VLOOKUP($A29,'Return Data'!$B$7:$R$2843,13,0)</f>
        <v>10.595700000000001</v>
      </c>
      <c r="K29" s="66">
        <f>RANK(J29,J$8:J$31,0)</f>
        <v>16</v>
      </c>
      <c r="L29" s="65">
        <f>VLOOKUP($A29,'Return Data'!$B$7:$R$2843,17,0)</f>
        <v>7.3376999999999999</v>
      </c>
      <c r="M29" s="66">
        <f>RANK(L29,L$8:L$31,0)</f>
        <v>18</v>
      </c>
      <c r="N29" s="65">
        <f>VLOOKUP($A29,'Return Data'!$B$7:$R$2843,14,0)</f>
        <v>4.9223999999999997</v>
      </c>
      <c r="O29" s="66">
        <f>RANK(N29,N$8:N$31,0)</f>
        <v>19</v>
      </c>
      <c r="P29" s="65">
        <f>VLOOKUP($A29,'Return Data'!$B$7:$R$2843,15,0)</f>
        <v>5.6586999999999996</v>
      </c>
      <c r="Q29" s="66">
        <f>RANK(P29,P$8:P$31,0)</f>
        <v>18</v>
      </c>
      <c r="R29" s="65">
        <f>VLOOKUP($A29,'Return Data'!$B$7:$R$2843,16,0)</f>
        <v>7.0507</v>
      </c>
      <c r="S29" s="67">
        <f>RANK(R29,R$8:R$31,0)</f>
        <v>18</v>
      </c>
    </row>
    <row r="30" spans="1:19" x14ac:dyDescent="0.3">
      <c r="A30" s="63" t="s">
        <v>1655</v>
      </c>
      <c r="B30" s="64">
        <f>VLOOKUP($A30,'Return Data'!$B$7:$R$2843,3,0)</f>
        <v>44389</v>
      </c>
      <c r="C30" s="65">
        <f>VLOOKUP($A30,'Return Data'!$B$7:$R$2843,4,0)</f>
        <v>0.93159999999999998</v>
      </c>
      <c r="D30" s="65">
        <f>VLOOKUP($A30,'Return Data'!$B$7:$R$2843,10,0)</f>
        <v>11.196999999999999</v>
      </c>
      <c r="E30" s="66">
        <f>RANK(D30,D$8:D$31,0)</f>
        <v>18</v>
      </c>
      <c r="F30" s="65">
        <f>VLOOKUP($A30,'Return Data'!$B$7:$R$2843,11,0)</f>
        <v>-40.552799999999998</v>
      </c>
      <c r="G30" s="66">
        <f>RANK(F30,F$8:F$31,0)</f>
        <v>22</v>
      </c>
      <c r="H30" s="65"/>
      <c r="I30" s="66"/>
      <c r="J30" s="65"/>
      <c r="K30" s="66"/>
      <c r="L30" s="65"/>
      <c r="M30" s="66"/>
      <c r="N30" s="65"/>
      <c r="O30" s="66"/>
      <c r="P30" s="65"/>
      <c r="Q30" s="66"/>
      <c r="R30" s="65">
        <f>VLOOKUP($A30,'Return Data'!$B$7:$R$2843,16,0)</f>
        <v>-9.9840999999999998</v>
      </c>
      <c r="S30" s="67">
        <f>RANK(R30,R$8:R$31,0)</f>
        <v>22</v>
      </c>
    </row>
    <row r="31" spans="1:19" x14ac:dyDescent="0.3">
      <c r="A31" s="63" t="s">
        <v>1656</v>
      </c>
      <c r="B31" s="64">
        <f>VLOOKUP($A31,'Return Data'!$B$7:$R$2843,3,0)</f>
        <v>44389</v>
      </c>
      <c r="C31" s="65">
        <f>VLOOKUP($A31,'Return Data'!$B$7:$R$2843,4,0)</f>
        <v>47.9925</v>
      </c>
      <c r="D31" s="65">
        <f>VLOOKUP($A31,'Return Data'!$B$7:$R$2843,10,0)</f>
        <v>14.8688</v>
      </c>
      <c r="E31" s="66">
        <f>RANK(D31,D$8:D$31,0)</f>
        <v>8</v>
      </c>
      <c r="F31" s="65">
        <f>VLOOKUP($A31,'Return Data'!$B$7:$R$2843,11,0)</f>
        <v>6.8384</v>
      </c>
      <c r="G31" s="66">
        <f>RANK(F31,F$8:F$31,0)</f>
        <v>13</v>
      </c>
      <c r="H31" s="65">
        <f>VLOOKUP($A31,'Return Data'!$B$7:$R$2843,12,0)</f>
        <v>17.009599999999999</v>
      </c>
      <c r="I31" s="66">
        <f>RANK(H31,H$8:H$31,0)</f>
        <v>5</v>
      </c>
      <c r="J31" s="65">
        <f>VLOOKUP($A31,'Return Data'!$B$7:$R$2843,13,0)</f>
        <v>17.837900000000001</v>
      </c>
      <c r="K31" s="66">
        <f>RANK(J31,J$8:J$31,0)</f>
        <v>5</v>
      </c>
      <c r="L31" s="65">
        <f>VLOOKUP($A31,'Return Data'!$B$7:$R$2843,17,0)</f>
        <v>8.5717999999999996</v>
      </c>
      <c r="M31" s="66">
        <f>RANK(L31,L$8:L$31,0)</f>
        <v>10</v>
      </c>
      <c r="N31" s="65">
        <f>VLOOKUP($A31,'Return Data'!$B$7:$R$2843,14,0)</f>
        <v>6.1336000000000004</v>
      </c>
      <c r="O31" s="66">
        <f>RANK(N31,N$8:N$31,0)</f>
        <v>16</v>
      </c>
      <c r="P31" s="65">
        <f>VLOOKUP($A31,'Return Data'!$B$7:$R$2843,15,0)</f>
        <v>7.2198000000000002</v>
      </c>
      <c r="Q31" s="66">
        <f>RANK(P31,P$8:P$31,0)</f>
        <v>9</v>
      </c>
      <c r="R31" s="65">
        <f>VLOOKUP($A31,'Return Data'!$B$7:$R$2843,16,0)</f>
        <v>9.33</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14.166495454545457</v>
      </c>
      <c r="E33" s="74"/>
      <c r="F33" s="75">
        <f>AVERAGE(F8:F31)</f>
        <v>5.2251227272727281</v>
      </c>
      <c r="G33" s="74"/>
      <c r="H33" s="75">
        <f>AVERAGE(H8:H31)</f>
        <v>13.713533333333336</v>
      </c>
      <c r="I33" s="74"/>
      <c r="J33" s="75">
        <f>AVERAGE(J8:J31)</f>
        <v>13.415514285714286</v>
      </c>
      <c r="K33" s="74"/>
      <c r="L33" s="75">
        <f>AVERAGE(L8:L31)</f>
        <v>8.6191047619047634</v>
      </c>
      <c r="M33" s="74"/>
      <c r="N33" s="75">
        <f>AVERAGE(N8:N31)</f>
        <v>7.2954761904761911</v>
      </c>
      <c r="O33" s="74"/>
      <c r="P33" s="75">
        <f>AVERAGE(P8:P31)</f>
        <v>7.1449400000000001</v>
      </c>
      <c r="Q33" s="74"/>
      <c r="R33" s="75">
        <f>AVERAGE(R8:R31)</f>
        <v>7.4759363636363645</v>
      </c>
      <c r="S33" s="76"/>
    </row>
    <row r="34" spans="1:19" x14ac:dyDescent="0.3">
      <c r="A34" s="73" t="s">
        <v>28</v>
      </c>
      <c r="B34" s="74"/>
      <c r="C34" s="74"/>
      <c r="D34" s="75">
        <f>MIN(D8:D31)</f>
        <v>8.0465</v>
      </c>
      <c r="E34" s="74"/>
      <c r="F34" s="75">
        <f>MIN(F8:F31)</f>
        <v>-40.552799999999998</v>
      </c>
      <c r="G34" s="74"/>
      <c r="H34" s="75">
        <f>MIN(H8:H31)</f>
        <v>7.9229000000000003</v>
      </c>
      <c r="I34" s="74"/>
      <c r="J34" s="75">
        <f>MIN(J8:J31)</f>
        <v>7.9832000000000001</v>
      </c>
      <c r="K34" s="74"/>
      <c r="L34" s="75">
        <f>MIN(L8:L31)</f>
        <v>-1.1109</v>
      </c>
      <c r="M34" s="74"/>
      <c r="N34" s="75">
        <f>MIN(N8:N31)</f>
        <v>0.6714</v>
      </c>
      <c r="O34" s="74"/>
      <c r="P34" s="75">
        <f>MIN(P8:P31)</f>
        <v>3.2317999999999998</v>
      </c>
      <c r="Q34" s="74"/>
      <c r="R34" s="75">
        <f>MIN(R8:R31)</f>
        <v>-9.9840999999999998</v>
      </c>
      <c r="S34" s="76"/>
    </row>
    <row r="35" spans="1:19" ht="15" thickBot="1" x14ac:dyDescent="0.35">
      <c r="A35" s="77" t="s">
        <v>29</v>
      </c>
      <c r="B35" s="78"/>
      <c r="C35" s="78"/>
      <c r="D35" s="79">
        <f>MAX(D8:D31)</f>
        <v>23.223400000000002</v>
      </c>
      <c r="E35" s="78"/>
      <c r="F35" s="79">
        <f>MAX(F8:F31)</f>
        <v>14.061400000000001</v>
      </c>
      <c r="G35" s="78"/>
      <c r="H35" s="79">
        <f>MAX(H8:H31)</f>
        <v>22.8505</v>
      </c>
      <c r="I35" s="78"/>
      <c r="J35" s="79">
        <f>MAX(J8:J31)</f>
        <v>22.179300000000001</v>
      </c>
      <c r="K35" s="78"/>
      <c r="L35" s="79">
        <f>MAX(L8:L31)</f>
        <v>12.800700000000001</v>
      </c>
      <c r="M35" s="78"/>
      <c r="N35" s="79">
        <f>MAX(N8:N31)</f>
        <v>10.9693</v>
      </c>
      <c r="O35" s="78"/>
      <c r="P35" s="79">
        <f>MAX(P8:P31)</f>
        <v>9.3811999999999998</v>
      </c>
      <c r="Q35" s="78"/>
      <c r="R35" s="79">
        <f>MAX(R8:R31)</f>
        <v>10.4003</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44389</v>
      </c>
      <c r="C8" s="65">
        <f>VLOOKUP($A8,'Return Data'!$B$7:$R$2843,4,0)</f>
        <v>17.98</v>
      </c>
      <c r="D8" s="65">
        <f>VLOOKUP($A8,'Return Data'!$B$7:$R$2843,10,0)</f>
        <v>5.2077</v>
      </c>
      <c r="E8" s="66">
        <f>RANK(D8,D$8:D$32,0)</f>
        <v>16</v>
      </c>
      <c r="F8" s="65">
        <f>VLOOKUP($A8,'Return Data'!$B$7:$R$2843,11,0)</f>
        <v>6.1393000000000004</v>
      </c>
      <c r="G8" s="66">
        <f>RANK(F8,F$8:F$32,0)</f>
        <v>11</v>
      </c>
      <c r="H8" s="65">
        <f>VLOOKUP($A8,'Return Data'!$B$7:$R$2843,12,0)</f>
        <v>17.978999999999999</v>
      </c>
      <c r="I8" s="66">
        <f>RANK(H8,H$8:H$32,0)</f>
        <v>9</v>
      </c>
      <c r="J8" s="65">
        <f>VLOOKUP($A8,'Return Data'!$B$7:$R$2843,13,0)</f>
        <v>24.687899999999999</v>
      </c>
      <c r="K8" s="66">
        <f>RANK(J8,J$8:J$32,0)</f>
        <v>8</v>
      </c>
      <c r="L8" s="65">
        <f>VLOOKUP($A8,'Return Data'!$B$7:$R$2843,17,0)</f>
        <v>12.665800000000001</v>
      </c>
      <c r="M8" s="66">
        <f>RANK(L8,L$8:L$32,0)</f>
        <v>6</v>
      </c>
      <c r="N8" s="65">
        <f>VLOOKUP($A8,'Return Data'!$B$7:$R$2843,14,0)</f>
        <v>9.2906999999999993</v>
      </c>
      <c r="O8" s="66">
        <f>RANK(N8,N$8:N$32,0)</f>
        <v>8</v>
      </c>
      <c r="P8" s="65">
        <f>VLOOKUP($A8,'Return Data'!$B$7:$R$2843,15,0)</f>
        <v>9.5548000000000002</v>
      </c>
      <c r="Q8" s="66">
        <f>RANK(P8,P$8:P$32,0)</f>
        <v>6</v>
      </c>
      <c r="R8" s="65">
        <f>VLOOKUP($A8,'Return Data'!$B$7:$R$2843,16,0)</f>
        <v>9.2599</v>
      </c>
      <c r="S8" s="67">
        <f>RANK(R8,R$8:R$32,0)</f>
        <v>14</v>
      </c>
    </row>
    <row r="9" spans="1:20" x14ac:dyDescent="0.3">
      <c r="A9" s="63" t="s">
        <v>1662</v>
      </c>
      <c r="B9" s="64">
        <f>VLOOKUP($A9,'Return Data'!$B$7:$R$2843,3,0)</f>
        <v>44389</v>
      </c>
      <c r="C9" s="65">
        <f>VLOOKUP($A9,'Return Data'!$B$7:$R$2843,4,0)</f>
        <v>17.07</v>
      </c>
      <c r="D9" s="65">
        <f>VLOOKUP($A9,'Return Data'!$B$7:$R$2843,10,0)</f>
        <v>5.8933</v>
      </c>
      <c r="E9" s="66">
        <f t="shared" ref="E9:E32" si="0">RANK(D9,D$8:D$32,0)</f>
        <v>10</v>
      </c>
      <c r="F9" s="65">
        <f>VLOOKUP($A9,'Return Data'!$B$7:$R$2843,11,0)</f>
        <v>5.3053999999999997</v>
      </c>
      <c r="G9" s="66">
        <f t="shared" ref="G9:G32" si="1">RANK(F9,F$8:F$32,0)</f>
        <v>15</v>
      </c>
      <c r="H9" s="65">
        <f>VLOOKUP($A9,'Return Data'!$B$7:$R$2843,12,0)</f>
        <v>16.518799999999999</v>
      </c>
      <c r="I9" s="66">
        <f t="shared" ref="I9:I32" si="2">RANK(H9,H$8:H$32,0)</f>
        <v>12</v>
      </c>
      <c r="J9" s="65">
        <f>VLOOKUP($A9,'Return Data'!$B$7:$R$2843,13,0)</f>
        <v>22.894200000000001</v>
      </c>
      <c r="K9" s="66">
        <f t="shared" ref="K9:K32" si="3">RANK(J9,J$8:J$32,0)</f>
        <v>11</v>
      </c>
      <c r="L9" s="65">
        <f>VLOOKUP($A9,'Return Data'!$B$7:$R$2843,17,0)</f>
        <v>12.346399999999999</v>
      </c>
      <c r="M9" s="66">
        <f t="shared" ref="M9:M32" si="4">RANK(L9,L$8:L$32,0)</f>
        <v>8</v>
      </c>
      <c r="N9" s="65">
        <f>VLOOKUP($A9,'Return Data'!$B$7:$R$2843,14,0)</f>
        <v>9.8336000000000006</v>
      </c>
      <c r="O9" s="66">
        <f t="shared" ref="O9:O30" si="5">RANK(N9,N$8:N$32,0)</f>
        <v>6</v>
      </c>
      <c r="P9" s="65">
        <f>VLOOKUP($A9,'Return Data'!$B$7:$R$2843,15,0)</f>
        <v>10.201000000000001</v>
      </c>
      <c r="Q9" s="66">
        <f t="shared" ref="Q9:Q30" si="6">RANK(P9,P$8:P$32,0)</f>
        <v>4</v>
      </c>
      <c r="R9" s="65">
        <f>VLOOKUP($A9,'Return Data'!$B$7:$R$2843,16,0)</f>
        <v>9.4614999999999991</v>
      </c>
      <c r="S9" s="67">
        <f t="shared" ref="S9:S32" si="7">RANK(R9,R$8:R$32,0)</f>
        <v>11</v>
      </c>
    </row>
    <row r="10" spans="1:20" x14ac:dyDescent="0.3">
      <c r="A10" s="63" t="s">
        <v>1663</v>
      </c>
      <c r="B10" s="64">
        <f>VLOOKUP($A10,'Return Data'!$B$7:$R$2843,3,0)</f>
        <v>44389</v>
      </c>
      <c r="C10" s="65">
        <f>VLOOKUP($A10,'Return Data'!$B$7:$R$2843,4,0)</f>
        <v>12.14</v>
      </c>
      <c r="D10" s="65">
        <f>VLOOKUP($A10,'Return Data'!$B$7:$R$2843,10,0)</f>
        <v>2.0167999999999999</v>
      </c>
      <c r="E10" s="66">
        <f t="shared" si="0"/>
        <v>23</v>
      </c>
      <c r="F10" s="65">
        <f>VLOOKUP($A10,'Return Data'!$B$7:$R$2843,11,0)</f>
        <v>2.6204999999999998</v>
      </c>
      <c r="G10" s="66">
        <f t="shared" si="1"/>
        <v>23</v>
      </c>
      <c r="H10" s="65">
        <f>VLOOKUP($A10,'Return Data'!$B$7:$R$2843,12,0)</f>
        <v>6.4912000000000001</v>
      </c>
      <c r="I10" s="66">
        <f t="shared" si="2"/>
        <v>23</v>
      </c>
      <c r="J10" s="65">
        <f>VLOOKUP($A10,'Return Data'!$B$7:$R$2843,13,0)</f>
        <v>10.9689</v>
      </c>
      <c r="K10" s="66">
        <f t="shared" si="3"/>
        <v>23</v>
      </c>
      <c r="L10" s="65"/>
      <c r="M10" s="66"/>
      <c r="N10" s="65"/>
      <c r="O10" s="66"/>
      <c r="P10" s="65"/>
      <c r="Q10" s="66"/>
      <c r="R10" s="65">
        <f>VLOOKUP($A10,'Return Data'!$B$7:$R$2843,16,0)</f>
        <v>10.3604</v>
      </c>
      <c r="S10" s="67">
        <f t="shared" si="7"/>
        <v>5</v>
      </c>
    </row>
    <row r="11" spans="1:20" x14ac:dyDescent="0.3">
      <c r="A11" s="63" t="s">
        <v>1664</v>
      </c>
      <c r="B11" s="64">
        <f>VLOOKUP($A11,'Return Data'!$B$7:$R$2843,3,0)</f>
        <v>44389</v>
      </c>
      <c r="C11" s="65">
        <f>VLOOKUP($A11,'Return Data'!$B$7:$R$2843,4,0)</f>
        <v>16.808</v>
      </c>
      <c r="D11" s="65">
        <f>VLOOKUP($A11,'Return Data'!$B$7:$R$2843,10,0)</f>
        <v>5.984</v>
      </c>
      <c r="E11" s="66">
        <f t="shared" si="0"/>
        <v>9</v>
      </c>
      <c r="F11" s="65">
        <f>VLOOKUP($A11,'Return Data'!$B$7:$R$2843,11,0)</f>
        <v>8.8036999999999992</v>
      </c>
      <c r="G11" s="66">
        <f t="shared" si="1"/>
        <v>2</v>
      </c>
      <c r="H11" s="65">
        <f>VLOOKUP($A11,'Return Data'!$B$7:$R$2843,12,0)</f>
        <v>19.1296</v>
      </c>
      <c r="I11" s="66">
        <f t="shared" si="2"/>
        <v>6</v>
      </c>
      <c r="J11" s="65">
        <f>VLOOKUP($A11,'Return Data'!$B$7:$R$2843,13,0)</f>
        <v>26.252500000000001</v>
      </c>
      <c r="K11" s="66">
        <f t="shared" si="3"/>
        <v>6</v>
      </c>
      <c r="L11" s="65">
        <f>VLOOKUP($A11,'Return Data'!$B$7:$R$2843,17,0)</f>
        <v>12.6319</v>
      </c>
      <c r="M11" s="66">
        <f t="shared" si="4"/>
        <v>7</v>
      </c>
      <c r="N11" s="65">
        <f>VLOOKUP($A11,'Return Data'!$B$7:$R$2843,14,0)</f>
        <v>9.7711000000000006</v>
      </c>
      <c r="O11" s="66">
        <f t="shared" si="5"/>
        <v>7</v>
      </c>
      <c r="P11" s="65"/>
      <c r="Q11" s="66"/>
      <c r="R11" s="65">
        <f>VLOOKUP($A11,'Return Data'!$B$7:$R$2843,16,0)</f>
        <v>10.307600000000001</v>
      </c>
      <c r="S11" s="67">
        <f t="shared" si="7"/>
        <v>6</v>
      </c>
    </row>
    <row r="12" spans="1:20" x14ac:dyDescent="0.3">
      <c r="A12" s="63" t="s">
        <v>1665</v>
      </c>
      <c r="B12" s="64">
        <f>VLOOKUP($A12,'Return Data'!$B$7:$R$2843,3,0)</f>
        <v>44389</v>
      </c>
      <c r="C12" s="65">
        <f>VLOOKUP($A12,'Return Data'!$B$7:$R$2843,4,0)</f>
        <v>18.489799999999999</v>
      </c>
      <c r="D12" s="65">
        <f>VLOOKUP($A12,'Return Data'!$B$7:$R$2843,10,0)</f>
        <v>5.7405999999999997</v>
      </c>
      <c r="E12" s="66">
        <f t="shared" si="0"/>
        <v>12</v>
      </c>
      <c r="F12" s="65">
        <f>VLOOKUP($A12,'Return Data'!$B$7:$R$2843,11,0)</f>
        <v>6.0218999999999996</v>
      </c>
      <c r="G12" s="66">
        <f t="shared" si="1"/>
        <v>12</v>
      </c>
      <c r="H12" s="65">
        <f>VLOOKUP($A12,'Return Data'!$B$7:$R$2843,12,0)</f>
        <v>14.9399</v>
      </c>
      <c r="I12" s="66">
        <f t="shared" si="2"/>
        <v>15</v>
      </c>
      <c r="J12" s="65">
        <f>VLOOKUP($A12,'Return Data'!$B$7:$R$2843,13,0)</f>
        <v>19.120699999999999</v>
      </c>
      <c r="K12" s="66">
        <f t="shared" si="3"/>
        <v>15</v>
      </c>
      <c r="L12" s="65">
        <f>VLOOKUP($A12,'Return Data'!$B$7:$R$2843,17,0)</f>
        <v>13.1295</v>
      </c>
      <c r="M12" s="66">
        <f t="shared" si="4"/>
        <v>4</v>
      </c>
      <c r="N12" s="65">
        <f>VLOOKUP($A12,'Return Data'!$B$7:$R$2843,14,0)</f>
        <v>10.527900000000001</v>
      </c>
      <c r="O12" s="66">
        <f t="shared" si="5"/>
        <v>3</v>
      </c>
      <c r="P12" s="65">
        <f>VLOOKUP($A12,'Return Data'!$B$7:$R$2843,15,0)</f>
        <v>10.2195</v>
      </c>
      <c r="Q12" s="66">
        <f t="shared" si="6"/>
        <v>3</v>
      </c>
      <c r="R12" s="65">
        <f>VLOOKUP($A12,'Return Data'!$B$7:$R$2843,16,0)</f>
        <v>9.5320999999999998</v>
      </c>
      <c r="S12" s="67">
        <f t="shared" si="7"/>
        <v>9</v>
      </c>
    </row>
    <row r="13" spans="1:20" x14ac:dyDescent="0.3">
      <c r="A13" s="63" t="s">
        <v>1666</v>
      </c>
      <c r="B13" s="64">
        <f>VLOOKUP($A13,'Return Data'!$B$7:$R$2843,3,0)</f>
        <v>44389</v>
      </c>
      <c r="C13" s="65">
        <f>VLOOKUP($A13,'Return Data'!$B$7:$R$2843,4,0)</f>
        <v>12.790900000000001</v>
      </c>
      <c r="D13" s="65">
        <f>VLOOKUP($A13,'Return Data'!$B$7:$R$2843,10,0)</f>
        <v>6.9831000000000003</v>
      </c>
      <c r="E13" s="66">
        <f t="shared" si="0"/>
        <v>5</v>
      </c>
      <c r="F13" s="65">
        <f>VLOOKUP($A13,'Return Data'!$B$7:$R$2843,11,0)</f>
        <v>6.3789999999999996</v>
      </c>
      <c r="G13" s="66">
        <f t="shared" si="1"/>
        <v>10</v>
      </c>
      <c r="H13" s="65">
        <f>VLOOKUP($A13,'Return Data'!$B$7:$R$2843,12,0)</f>
        <v>19.584700000000002</v>
      </c>
      <c r="I13" s="66">
        <f t="shared" si="2"/>
        <v>5</v>
      </c>
      <c r="J13" s="65">
        <f>VLOOKUP($A13,'Return Data'!$B$7:$R$2843,13,0)</f>
        <v>24.473500000000001</v>
      </c>
      <c r="K13" s="66">
        <f t="shared" si="3"/>
        <v>9</v>
      </c>
      <c r="L13" s="65">
        <f>VLOOKUP($A13,'Return Data'!$B$7:$R$2843,17,0)</f>
        <v>10.7202</v>
      </c>
      <c r="M13" s="66">
        <f t="shared" si="4"/>
        <v>13</v>
      </c>
      <c r="N13" s="65"/>
      <c r="O13" s="66"/>
      <c r="P13" s="65"/>
      <c r="Q13" s="66"/>
      <c r="R13" s="65">
        <f>VLOOKUP($A13,'Return Data'!$B$7:$R$2843,16,0)</f>
        <v>8.9334000000000007</v>
      </c>
      <c r="S13" s="67">
        <f t="shared" si="7"/>
        <v>18</v>
      </c>
    </row>
    <row r="14" spans="1:20" x14ac:dyDescent="0.3">
      <c r="A14" s="63" t="s">
        <v>1667</v>
      </c>
      <c r="B14" s="64">
        <f>VLOOKUP($A14,'Return Data'!$B$7:$R$2843,3,0)</f>
        <v>44389</v>
      </c>
      <c r="C14" s="65">
        <f>VLOOKUP($A14,'Return Data'!$B$7:$R$2843,4,0)</f>
        <v>49.482999999999997</v>
      </c>
      <c r="D14" s="65">
        <f>VLOOKUP($A14,'Return Data'!$B$7:$R$2843,10,0)</f>
        <v>8.7969000000000008</v>
      </c>
      <c r="E14" s="66">
        <f t="shared" si="0"/>
        <v>1</v>
      </c>
      <c r="F14" s="65">
        <f>VLOOKUP($A14,'Return Data'!$B$7:$R$2843,11,0)</f>
        <v>10.2219</v>
      </c>
      <c r="G14" s="66">
        <f t="shared" si="1"/>
        <v>1</v>
      </c>
      <c r="H14" s="65">
        <f>VLOOKUP($A14,'Return Data'!$B$7:$R$2843,12,0)</f>
        <v>24.363499999999998</v>
      </c>
      <c r="I14" s="66">
        <f t="shared" si="2"/>
        <v>1</v>
      </c>
      <c r="J14" s="65">
        <f>VLOOKUP($A14,'Return Data'!$B$7:$R$2843,13,0)</f>
        <v>28.400500000000001</v>
      </c>
      <c r="K14" s="66">
        <f t="shared" si="3"/>
        <v>3</v>
      </c>
      <c r="L14" s="65">
        <f>VLOOKUP($A14,'Return Data'!$B$7:$R$2843,17,0)</f>
        <v>12.136799999999999</v>
      </c>
      <c r="M14" s="66">
        <f t="shared" si="4"/>
        <v>9</v>
      </c>
      <c r="N14" s="65">
        <f>VLOOKUP($A14,'Return Data'!$B$7:$R$2843,14,0)</f>
        <v>10.52</v>
      </c>
      <c r="O14" s="66">
        <f t="shared" si="5"/>
        <v>4</v>
      </c>
      <c r="P14" s="65">
        <f>VLOOKUP($A14,'Return Data'!$B$7:$R$2843,15,0)</f>
        <v>10.981400000000001</v>
      </c>
      <c r="Q14" s="66">
        <f t="shared" si="6"/>
        <v>1</v>
      </c>
      <c r="R14" s="65">
        <f>VLOOKUP($A14,'Return Data'!$B$7:$R$2843,16,0)</f>
        <v>10.5365</v>
      </c>
      <c r="S14" s="67">
        <f t="shared" si="7"/>
        <v>4</v>
      </c>
    </row>
    <row r="15" spans="1:20" x14ac:dyDescent="0.3">
      <c r="A15" s="63" t="s">
        <v>1668</v>
      </c>
      <c r="B15" s="64">
        <f>VLOOKUP($A15,'Return Data'!$B$7:$R$2843,3,0)</f>
        <v>44389</v>
      </c>
      <c r="C15" s="65">
        <f>VLOOKUP($A15,'Return Data'!$B$7:$R$2843,4,0)</f>
        <v>17.170000000000002</v>
      </c>
      <c r="D15" s="65">
        <f>VLOOKUP($A15,'Return Data'!$B$7:$R$2843,10,0)</f>
        <v>2.6913999999999998</v>
      </c>
      <c r="E15" s="66">
        <f t="shared" si="0"/>
        <v>22</v>
      </c>
      <c r="F15" s="65">
        <f>VLOOKUP($A15,'Return Data'!$B$7:$R$2843,11,0)</f>
        <v>4.7590000000000003</v>
      </c>
      <c r="G15" s="66">
        <f t="shared" si="1"/>
        <v>16</v>
      </c>
      <c r="H15" s="65">
        <f>VLOOKUP($A15,'Return Data'!$B$7:$R$2843,12,0)</f>
        <v>14.3142</v>
      </c>
      <c r="I15" s="66">
        <f t="shared" si="2"/>
        <v>16</v>
      </c>
      <c r="J15" s="65">
        <f>VLOOKUP($A15,'Return Data'!$B$7:$R$2843,13,0)</f>
        <v>16.9619</v>
      </c>
      <c r="K15" s="66">
        <f t="shared" si="3"/>
        <v>18</v>
      </c>
      <c r="L15" s="65">
        <f>VLOOKUP($A15,'Return Data'!$B$7:$R$2843,17,0)</f>
        <v>8.4699000000000009</v>
      </c>
      <c r="M15" s="66">
        <f t="shared" si="4"/>
        <v>18</v>
      </c>
      <c r="N15" s="65">
        <f>VLOOKUP($A15,'Return Data'!$B$7:$R$2843,14,0)</f>
        <v>8.7960999999999991</v>
      </c>
      <c r="O15" s="66">
        <f t="shared" si="5"/>
        <v>12</v>
      </c>
      <c r="P15" s="65">
        <f>VLOOKUP($A15,'Return Data'!$B$7:$R$2843,15,0)</f>
        <v>8.7994000000000003</v>
      </c>
      <c r="Q15" s="66">
        <f t="shared" si="6"/>
        <v>9</v>
      </c>
      <c r="R15" s="65">
        <f>VLOOKUP($A15,'Return Data'!$B$7:$R$2843,16,0)</f>
        <v>8.5280000000000005</v>
      </c>
      <c r="S15" s="67">
        <f t="shared" si="7"/>
        <v>19</v>
      </c>
    </row>
    <row r="16" spans="1:20" x14ac:dyDescent="0.3">
      <c r="A16" s="63" t="s">
        <v>1669</v>
      </c>
      <c r="B16" s="64">
        <f>VLOOKUP($A16,'Return Data'!$B$7:$R$2843,3,0)</f>
        <v>44389</v>
      </c>
      <c r="C16" s="65">
        <f>VLOOKUP($A16,'Return Data'!$B$7:$R$2843,4,0)</f>
        <v>21.796700000000001</v>
      </c>
      <c r="D16" s="65">
        <f>VLOOKUP($A16,'Return Data'!$B$7:$R$2843,10,0)</f>
        <v>5.2533000000000003</v>
      </c>
      <c r="E16" s="66">
        <f t="shared" si="0"/>
        <v>15</v>
      </c>
      <c r="F16" s="65">
        <f>VLOOKUP($A16,'Return Data'!$B$7:$R$2843,11,0)</f>
        <v>4.7239000000000004</v>
      </c>
      <c r="G16" s="66">
        <f t="shared" si="1"/>
        <v>17</v>
      </c>
      <c r="H16" s="65">
        <f>VLOOKUP($A16,'Return Data'!$B$7:$R$2843,12,0)</f>
        <v>15.525700000000001</v>
      </c>
      <c r="I16" s="66">
        <f t="shared" si="2"/>
        <v>14</v>
      </c>
      <c r="J16" s="65">
        <f>VLOOKUP($A16,'Return Data'!$B$7:$R$2843,13,0)</f>
        <v>21.114999999999998</v>
      </c>
      <c r="K16" s="66">
        <f t="shared" si="3"/>
        <v>13</v>
      </c>
      <c r="L16" s="65">
        <f>VLOOKUP($A16,'Return Data'!$B$7:$R$2843,17,0)</f>
        <v>11.4472</v>
      </c>
      <c r="M16" s="66">
        <f t="shared" si="4"/>
        <v>10</v>
      </c>
      <c r="N16" s="65">
        <f>VLOOKUP($A16,'Return Data'!$B$7:$R$2843,14,0)</f>
        <v>9.0467999999999993</v>
      </c>
      <c r="O16" s="66">
        <f t="shared" si="5"/>
        <v>10</v>
      </c>
      <c r="P16" s="65">
        <f>VLOOKUP($A16,'Return Data'!$B$7:$R$2843,15,0)</f>
        <v>7.5002000000000004</v>
      </c>
      <c r="Q16" s="66">
        <f t="shared" si="6"/>
        <v>12</v>
      </c>
      <c r="R16" s="65">
        <f>VLOOKUP($A16,'Return Data'!$B$7:$R$2843,16,0)</f>
        <v>7.7084999999999999</v>
      </c>
      <c r="S16" s="67">
        <f t="shared" si="7"/>
        <v>22</v>
      </c>
    </row>
    <row r="17" spans="1:19" x14ac:dyDescent="0.3">
      <c r="A17" s="63" t="s">
        <v>1670</v>
      </c>
      <c r="B17" s="64">
        <f>VLOOKUP($A17,'Return Data'!$B$7:$R$2843,3,0)</f>
        <v>44389</v>
      </c>
      <c r="C17" s="65">
        <f>VLOOKUP($A17,'Return Data'!$B$7:$R$2843,4,0)</f>
        <v>25.43</v>
      </c>
      <c r="D17" s="65">
        <f>VLOOKUP($A17,'Return Data'!$B$7:$R$2843,10,0)</f>
        <v>4.6071999999999997</v>
      </c>
      <c r="E17" s="66">
        <f t="shared" si="0"/>
        <v>17</v>
      </c>
      <c r="F17" s="65">
        <f>VLOOKUP($A17,'Return Data'!$B$7:$R$2843,11,0)</f>
        <v>4.4782000000000002</v>
      </c>
      <c r="G17" s="66">
        <f t="shared" si="1"/>
        <v>18</v>
      </c>
      <c r="H17" s="65">
        <f>VLOOKUP($A17,'Return Data'!$B$7:$R$2843,12,0)</f>
        <v>12.075799999999999</v>
      </c>
      <c r="I17" s="66">
        <f t="shared" si="2"/>
        <v>19</v>
      </c>
      <c r="J17" s="65">
        <f>VLOOKUP($A17,'Return Data'!$B$7:$R$2843,13,0)</f>
        <v>16.384399999999999</v>
      </c>
      <c r="K17" s="66">
        <f t="shared" si="3"/>
        <v>21</v>
      </c>
      <c r="L17" s="65">
        <f>VLOOKUP($A17,'Return Data'!$B$7:$R$2843,17,0)</f>
        <v>9.5868000000000002</v>
      </c>
      <c r="M17" s="66">
        <f t="shared" si="4"/>
        <v>17</v>
      </c>
      <c r="N17" s="65">
        <f>VLOOKUP($A17,'Return Data'!$B$7:$R$2843,14,0)</f>
        <v>8.3087999999999997</v>
      </c>
      <c r="O17" s="66">
        <f t="shared" si="5"/>
        <v>15</v>
      </c>
      <c r="P17" s="65">
        <f>VLOOKUP($A17,'Return Data'!$B$7:$R$2843,15,0)</f>
        <v>7.4550999999999998</v>
      </c>
      <c r="Q17" s="66">
        <f t="shared" si="6"/>
        <v>13</v>
      </c>
      <c r="R17" s="65">
        <f>VLOOKUP($A17,'Return Data'!$B$7:$R$2843,16,0)</f>
        <v>7.7613000000000003</v>
      </c>
      <c r="S17" s="67">
        <f t="shared" si="7"/>
        <v>21</v>
      </c>
    </row>
    <row r="18" spans="1:19" x14ac:dyDescent="0.3">
      <c r="A18" s="63" t="s">
        <v>1671</v>
      </c>
      <c r="B18" s="64">
        <f>VLOOKUP($A18,'Return Data'!$B$7:$R$2843,3,0)</f>
        <v>44389</v>
      </c>
      <c r="C18" s="65">
        <f>VLOOKUP($A18,'Return Data'!$B$7:$R$2843,4,0)</f>
        <v>12.673500000000001</v>
      </c>
      <c r="D18" s="65">
        <f>VLOOKUP($A18,'Return Data'!$B$7:$R$2843,10,0)</f>
        <v>5.2861000000000002</v>
      </c>
      <c r="E18" s="66">
        <f t="shared" si="0"/>
        <v>14</v>
      </c>
      <c r="F18" s="65">
        <f>VLOOKUP($A18,'Return Data'!$B$7:$R$2843,11,0)</f>
        <v>5.9755000000000003</v>
      </c>
      <c r="G18" s="66">
        <f t="shared" si="1"/>
        <v>13</v>
      </c>
      <c r="H18" s="65">
        <f>VLOOKUP($A18,'Return Data'!$B$7:$R$2843,12,0)</f>
        <v>12.2691</v>
      </c>
      <c r="I18" s="66">
        <f t="shared" si="2"/>
        <v>18</v>
      </c>
      <c r="J18" s="65">
        <f>VLOOKUP($A18,'Return Data'!$B$7:$R$2843,13,0)</f>
        <v>16.6828</v>
      </c>
      <c r="K18" s="66">
        <f t="shared" si="3"/>
        <v>20</v>
      </c>
      <c r="L18" s="65"/>
      <c r="M18" s="66"/>
      <c r="N18" s="65"/>
      <c r="O18" s="66"/>
      <c r="P18" s="65"/>
      <c r="Q18" s="66"/>
      <c r="R18" s="65">
        <f>VLOOKUP($A18,'Return Data'!$B$7:$R$2843,16,0)</f>
        <v>10.6046</v>
      </c>
      <c r="S18" s="67">
        <f t="shared" si="7"/>
        <v>3</v>
      </c>
    </row>
    <row r="19" spans="1:19" x14ac:dyDescent="0.3">
      <c r="A19" s="63" t="s">
        <v>1672</v>
      </c>
      <c r="B19" s="64">
        <f>VLOOKUP($A19,'Return Data'!$B$7:$R$2843,3,0)</f>
        <v>44389</v>
      </c>
      <c r="C19" s="65">
        <f>VLOOKUP($A19,'Return Data'!$B$7:$R$2843,4,0)</f>
        <v>18.2456</v>
      </c>
      <c r="D19" s="65">
        <f>VLOOKUP($A19,'Return Data'!$B$7:$R$2843,10,0)</f>
        <v>4.1386000000000003</v>
      </c>
      <c r="E19" s="66">
        <f t="shared" si="0"/>
        <v>19</v>
      </c>
      <c r="F19" s="65">
        <f>VLOOKUP($A19,'Return Data'!$B$7:$R$2843,11,0)</f>
        <v>4.3959999999999999</v>
      </c>
      <c r="G19" s="66">
        <f t="shared" si="1"/>
        <v>19</v>
      </c>
      <c r="H19" s="65">
        <f>VLOOKUP($A19,'Return Data'!$B$7:$R$2843,12,0)</f>
        <v>11.893599999999999</v>
      </c>
      <c r="I19" s="66">
        <f t="shared" si="2"/>
        <v>20</v>
      </c>
      <c r="J19" s="65">
        <f>VLOOKUP($A19,'Return Data'!$B$7:$R$2843,13,0)</f>
        <v>17.646799999999999</v>
      </c>
      <c r="K19" s="66">
        <f t="shared" si="3"/>
        <v>17</v>
      </c>
      <c r="L19" s="65">
        <f>VLOOKUP($A19,'Return Data'!$B$7:$R$2843,17,0)</f>
        <v>11.152699999999999</v>
      </c>
      <c r="M19" s="66">
        <f t="shared" si="4"/>
        <v>12</v>
      </c>
      <c r="N19" s="65">
        <f>VLOOKUP($A19,'Return Data'!$B$7:$R$2843,14,0)</f>
        <v>9.1132000000000009</v>
      </c>
      <c r="O19" s="66">
        <f t="shared" si="5"/>
        <v>9</v>
      </c>
      <c r="P19" s="65">
        <f>VLOOKUP($A19,'Return Data'!$B$7:$R$2843,15,0)</f>
        <v>9.5371000000000006</v>
      </c>
      <c r="Q19" s="66">
        <f t="shared" si="6"/>
        <v>7</v>
      </c>
      <c r="R19" s="65">
        <f>VLOOKUP($A19,'Return Data'!$B$7:$R$2843,16,0)</f>
        <v>9.3165999999999993</v>
      </c>
      <c r="S19" s="67">
        <f t="shared" si="7"/>
        <v>12</v>
      </c>
    </row>
    <row r="20" spans="1:19" x14ac:dyDescent="0.3">
      <c r="A20" s="63" t="s">
        <v>1673</v>
      </c>
      <c r="B20" s="64">
        <f>VLOOKUP($A20,'Return Data'!$B$7:$R$2843,3,0)</f>
        <v>44389</v>
      </c>
      <c r="C20" s="65">
        <f>VLOOKUP($A20,'Return Data'!$B$7:$R$2843,4,0)</f>
        <v>23.388000000000002</v>
      </c>
      <c r="D20" s="65">
        <f>VLOOKUP($A20,'Return Data'!$B$7:$R$2843,10,0)</f>
        <v>7.0879000000000003</v>
      </c>
      <c r="E20" s="66">
        <f t="shared" si="0"/>
        <v>3</v>
      </c>
      <c r="F20" s="65">
        <f>VLOOKUP($A20,'Return Data'!$B$7:$R$2843,11,0)</f>
        <v>8.2075999999999993</v>
      </c>
      <c r="G20" s="66">
        <f t="shared" si="1"/>
        <v>5</v>
      </c>
      <c r="H20" s="65">
        <f>VLOOKUP($A20,'Return Data'!$B$7:$R$2843,12,0)</f>
        <v>20.1541</v>
      </c>
      <c r="I20" s="66">
        <f t="shared" si="2"/>
        <v>4</v>
      </c>
      <c r="J20" s="65">
        <f>VLOOKUP($A20,'Return Data'!$B$7:$R$2843,13,0)</f>
        <v>28.547899999999998</v>
      </c>
      <c r="K20" s="66">
        <f t="shared" si="3"/>
        <v>2</v>
      </c>
      <c r="L20" s="65">
        <f>VLOOKUP($A20,'Return Data'!$B$7:$R$2843,17,0)</f>
        <v>12.821999999999999</v>
      </c>
      <c r="M20" s="66">
        <f t="shared" si="4"/>
        <v>5</v>
      </c>
      <c r="N20" s="65">
        <f>VLOOKUP($A20,'Return Data'!$B$7:$R$2843,14,0)</f>
        <v>8.9068000000000005</v>
      </c>
      <c r="O20" s="66">
        <f t="shared" si="5"/>
        <v>11</v>
      </c>
      <c r="P20" s="65">
        <f>VLOOKUP($A20,'Return Data'!$B$7:$R$2843,15,0)</f>
        <v>8.6548999999999996</v>
      </c>
      <c r="Q20" s="66">
        <f t="shared" si="6"/>
        <v>10</v>
      </c>
      <c r="R20" s="65">
        <f>VLOOKUP($A20,'Return Data'!$B$7:$R$2843,16,0)</f>
        <v>9.1534999999999993</v>
      </c>
      <c r="S20" s="67">
        <f t="shared" si="7"/>
        <v>15</v>
      </c>
    </row>
    <row r="21" spans="1:19" x14ac:dyDescent="0.3">
      <c r="A21" s="63" t="s">
        <v>1674</v>
      </c>
      <c r="B21" s="64">
        <f>VLOOKUP($A21,'Return Data'!$B$7:$R$2843,3,0)</f>
        <v>44389</v>
      </c>
      <c r="C21" s="65">
        <f>VLOOKUP($A21,'Return Data'!$B$7:$R$2843,4,0)</f>
        <v>15.932</v>
      </c>
      <c r="D21" s="65">
        <f>VLOOKUP($A21,'Return Data'!$B$7:$R$2843,10,0)</f>
        <v>6.9922000000000004</v>
      </c>
      <c r="E21" s="66">
        <f t="shared" si="0"/>
        <v>4</v>
      </c>
      <c r="F21" s="65">
        <f>VLOOKUP($A21,'Return Data'!$B$7:$R$2843,11,0)</f>
        <v>7.3932000000000002</v>
      </c>
      <c r="G21" s="66">
        <f t="shared" si="1"/>
        <v>6</v>
      </c>
      <c r="H21" s="65">
        <f>VLOOKUP($A21,'Return Data'!$B$7:$R$2843,12,0)</f>
        <v>20.813199999999998</v>
      </c>
      <c r="I21" s="66">
        <f t="shared" si="2"/>
        <v>3</v>
      </c>
      <c r="J21" s="65">
        <f>VLOOKUP($A21,'Return Data'!$B$7:$R$2843,13,0)</f>
        <v>28.931000000000001</v>
      </c>
      <c r="K21" s="66">
        <f t="shared" si="3"/>
        <v>1</v>
      </c>
      <c r="L21" s="65">
        <f>VLOOKUP($A21,'Return Data'!$B$7:$R$2843,17,0)</f>
        <v>15.4459</v>
      </c>
      <c r="M21" s="66">
        <f t="shared" si="4"/>
        <v>1</v>
      </c>
      <c r="N21" s="65">
        <f>VLOOKUP($A21,'Return Data'!$B$7:$R$2843,14,0)</f>
        <v>12.636799999999999</v>
      </c>
      <c r="O21" s="66">
        <f t="shared" si="5"/>
        <v>1</v>
      </c>
      <c r="P21" s="65"/>
      <c r="Q21" s="66"/>
      <c r="R21" s="65">
        <f>VLOOKUP($A21,'Return Data'!$B$7:$R$2843,16,0)</f>
        <v>11.0496</v>
      </c>
      <c r="S21" s="67">
        <f t="shared" si="7"/>
        <v>2</v>
      </c>
    </row>
    <row r="22" spans="1:19" x14ac:dyDescent="0.3">
      <c r="A22" s="63" t="s">
        <v>1675</v>
      </c>
      <c r="B22" s="64">
        <f>VLOOKUP($A22,'Return Data'!$B$7:$R$2843,3,0)</f>
        <v>44389</v>
      </c>
      <c r="C22" s="65">
        <f>VLOOKUP($A22,'Return Data'!$B$7:$R$2843,4,0)</f>
        <v>14.275</v>
      </c>
      <c r="D22" s="65">
        <f>VLOOKUP($A22,'Return Data'!$B$7:$R$2843,10,0)</f>
        <v>6.8807999999999998</v>
      </c>
      <c r="E22" s="66">
        <f t="shared" si="0"/>
        <v>6</v>
      </c>
      <c r="F22" s="65">
        <f>VLOOKUP($A22,'Return Data'!$B$7:$R$2843,11,0)</f>
        <v>8.2997999999999994</v>
      </c>
      <c r="G22" s="66">
        <f t="shared" si="1"/>
        <v>4</v>
      </c>
      <c r="H22" s="65">
        <f>VLOOKUP($A22,'Return Data'!$B$7:$R$2843,12,0)</f>
        <v>18.928599999999999</v>
      </c>
      <c r="I22" s="66">
        <f t="shared" si="2"/>
        <v>8</v>
      </c>
      <c r="J22" s="65">
        <f>VLOOKUP($A22,'Return Data'!$B$7:$R$2843,13,0)</f>
        <v>28.2454</v>
      </c>
      <c r="K22" s="66">
        <f t="shared" si="3"/>
        <v>4</v>
      </c>
      <c r="L22" s="65"/>
      <c r="M22" s="66"/>
      <c r="N22" s="65"/>
      <c r="O22" s="66"/>
      <c r="P22" s="65"/>
      <c r="Q22" s="66"/>
      <c r="R22" s="65">
        <f>VLOOKUP($A22,'Return Data'!$B$7:$R$2843,16,0)</f>
        <v>14.854900000000001</v>
      </c>
      <c r="S22" s="67">
        <f t="shared" si="7"/>
        <v>1</v>
      </c>
    </row>
    <row r="23" spans="1:19" x14ac:dyDescent="0.3">
      <c r="A23" s="63" t="s">
        <v>1676</v>
      </c>
      <c r="B23" s="64">
        <f>VLOOKUP($A23,'Return Data'!$B$7:$R$2843,3,0)</f>
        <v>44389</v>
      </c>
      <c r="C23" s="65">
        <f>VLOOKUP($A23,'Return Data'!$B$7:$R$2843,4,0)</f>
        <v>12.6652</v>
      </c>
      <c r="D23" s="65">
        <f>VLOOKUP($A23,'Return Data'!$B$7:$R$2843,10,0)</f>
        <v>5.8484999999999996</v>
      </c>
      <c r="E23" s="66">
        <f t="shared" si="0"/>
        <v>11</v>
      </c>
      <c r="F23" s="65">
        <f>VLOOKUP($A23,'Return Data'!$B$7:$R$2843,11,0)</f>
        <v>6.6714000000000002</v>
      </c>
      <c r="G23" s="66">
        <f t="shared" si="1"/>
        <v>8</v>
      </c>
      <c r="H23" s="65">
        <f>VLOOKUP($A23,'Return Data'!$B$7:$R$2843,12,0)</f>
        <v>16.534500000000001</v>
      </c>
      <c r="I23" s="66">
        <f t="shared" si="2"/>
        <v>11</v>
      </c>
      <c r="J23" s="65">
        <f>VLOOKUP($A23,'Return Data'!$B$7:$R$2843,13,0)</f>
        <v>19.868600000000001</v>
      </c>
      <c r="K23" s="66">
        <f t="shared" si="3"/>
        <v>14</v>
      </c>
      <c r="L23" s="65">
        <f>VLOOKUP($A23,'Return Data'!$B$7:$R$2843,17,0)</f>
        <v>-1.6919</v>
      </c>
      <c r="M23" s="66">
        <f t="shared" si="4"/>
        <v>19</v>
      </c>
      <c r="N23" s="65">
        <f>VLOOKUP($A23,'Return Data'!$B$7:$R$2843,14,0)</f>
        <v>-0.95240000000000002</v>
      </c>
      <c r="O23" s="66">
        <f t="shared" si="5"/>
        <v>16</v>
      </c>
      <c r="P23" s="65">
        <f>VLOOKUP($A23,'Return Data'!$B$7:$R$2843,15,0)</f>
        <v>3.2639</v>
      </c>
      <c r="Q23" s="66">
        <f t="shared" si="6"/>
        <v>14</v>
      </c>
      <c r="R23" s="65">
        <f>VLOOKUP($A23,'Return Data'!$B$7:$R$2843,16,0)</f>
        <v>3.9340000000000002</v>
      </c>
      <c r="S23" s="67">
        <f t="shared" si="7"/>
        <v>23</v>
      </c>
    </row>
    <row r="24" spans="1:19" x14ac:dyDescent="0.3">
      <c r="A24" s="63" t="s">
        <v>1677</v>
      </c>
      <c r="B24" s="64">
        <f>VLOOKUP($A24,'Return Data'!$B$7:$R$2843,3,0)</f>
        <v>44389</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44389</v>
      </c>
      <c r="C26" s="65">
        <f>VLOOKUP($A26,'Return Data'!$B$7:$R$2843,4,0)</f>
        <v>41.909599999999998</v>
      </c>
      <c r="D26" s="65">
        <f>VLOOKUP($A26,'Return Data'!$B$7:$R$2843,10,0)</f>
        <v>6.7984</v>
      </c>
      <c r="E26" s="66">
        <f t="shared" si="0"/>
        <v>7</v>
      </c>
      <c r="F26" s="65">
        <f>VLOOKUP($A26,'Return Data'!$B$7:$R$2843,11,0)</f>
        <v>7.1154999999999999</v>
      </c>
      <c r="G26" s="66">
        <f t="shared" si="1"/>
        <v>7</v>
      </c>
      <c r="H26" s="65">
        <f>VLOOKUP($A26,'Return Data'!$B$7:$R$2843,12,0)</f>
        <v>16.120699999999999</v>
      </c>
      <c r="I26" s="66">
        <f t="shared" si="2"/>
        <v>13</v>
      </c>
      <c r="J26" s="65">
        <f>VLOOKUP($A26,'Return Data'!$B$7:$R$2843,13,0)</f>
        <v>21.7471</v>
      </c>
      <c r="K26" s="66">
        <f t="shared" si="3"/>
        <v>12</v>
      </c>
      <c r="L26" s="65">
        <f>VLOOKUP($A26,'Return Data'!$B$7:$R$2843,17,0)</f>
        <v>10.2294</v>
      </c>
      <c r="M26" s="66">
        <f t="shared" si="4"/>
        <v>15</v>
      </c>
      <c r="N26" s="65">
        <f>VLOOKUP($A26,'Return Data'!$B$7:$R$2843,14,0)</f>
        <v>8.7690999999999999</v>
      </c>
      <c r="O26" s="66">
        <f t="shared" si="5"/>
        <v>13</v>
      </c>
      <c r="P26" s="65">
        <f>VLOOKUP($A26,'Return Data'!$B$7:$R$2843,15,0)</f>
        <v>8.9038000000000004</v>
      </c>
      <c r="Q26" s="66">
        <f t="shared" si="6"/>
        <v>8</v>
      </c>
      <c r="R26" s="65">
        <f>VLOOKUP($A26,'Return Data'!$B$7:$R$2843,16,0)</f>
        <v>9.7819000000000003</v>
      </c>
      <c r="S26" s="67">
        <f t="shared" si="7"/>
        <v>8</v>
      </c>
    </row>
    <row r="27" spans="1:19" x14ac:dyDescent="0.3">
      <c r="A27" s="63" t="s">
        <v>1680</v>
      </c>
      <c r="B27" s="64">
        <f>VLOOKUP($A27,'Return Data'!$B$7:$R$2843,3,0)</f>
        <v>44389</v>
      </c>
      <c r="C27" s="65">
        <f>VLOOKUP($A27,'Return Data'!$B$7:$R$2843,4,0)</f>
        <v>50.751199999999997</v>
      </c>
      <c r="D27" s="65">
        <f>VLOOKUP($A27,'Return Data'!$B$7:$R$2843,10,0)</f>
        <v>8.3411000000000008</v>
      </c>
      <c r="E27" s="66">
        <f t="shared" si="0"/>
        <v>2</v>
      </c>
      <c r="F27" s="65">
        <f>VLOOKUP($A27,'Return Data'!$B$7:$R$2843,11,0)</f>
        <v>8.3640000000000008</v>
      </c>
      <c r="G27" s="66">
        <f t="shared" si="1"/>
        <v>3</v>
      </c>
      <c r="H27" s="65">
        <f>VLOOKUP($A27,'Return Data'!$B$7:$R$2843,12,0)</f>
        <v>22.111999999999998</v>
      </c>
      <c r="I27" s="66">
        <f t="shared" si="2"/>
        <v>2</v>
      </c>
      <c r="J27" s="65">
        <f>VLOOKUP($A27,'Return Data'!$B$7:$R$2843,13,0)</f>
        <v>26.712</v>
      </c>
      <c r="K27" s="66">
        <f t="shared" si="3"/>
        <v>5</v>
      </c>
      <c r="L27" s="65">
        <f>VLOOKUP($A27,'Return Data'!$B$7:$R$2843,17,0)</f>
        <v>15.011200000000001</v>
      </c>
      <c r="M27" s="66">
        <f t="shared" si="4"/>
        <v>2</v>
      </c>
      <c r="N27" s="65">
        <f>VLOOKUP($A27,'Return Data'!$B$7:$R$2843,14,0)</f>
        <v>11.6242</v>
      </c>
      <c r="O27" s="66">
        <f t="shared" si="5"/>
        <v>2</v>
      </c>
      <c r="P27" s="65">
        <f>VLOOKUP($A27,'Return Data'!$B$7:$R$2843,15,0)</f>
        <v>10.6707</v>
      </c>
      <c r="Q27" s="66">
        <f t="shared" si="6"/>
        <v>2</v>
      </c>
      <c r="R27" s="65">
        <f>VLOOKUP($A27,'Return Data'!$B$7:$R$2843,16,0)</f>
        <v>9.0680999999999994</v>
      </c>
      <c r="S27" s="67">
        <f t="shared" si="7"/>
        <v>16</v>
      </c>
    </row>
    <row r="28" spans="1:19" x14ac:dyDescent="0.3">
      <c r="A28" s="63" t="s">
        <v>1681</v>
      </c>
      <c r="B28" s="64">
        <f>VLOOKUP($A28,'Return Data'!$B$7:$R$2843,3,0)</f>
        <v>44389</v>
      </c>
      <c r="C28" s="65">
        <f>VLOOKUP($A28,'Return Data'!$B$7:$R$2843,4,0)</f>
        <v>17.834599999999998</v>
      </c>
      <c r="D28" s="65">
        <f>VLOOKUP($A28,'Return Data'!$B$7:$R$2843,10,0)</f>
        <v>6.3152999999999997</v>
      </c>
      <c r="E28" s="66">
        <f t="shared" si="0"/>
        <v>8</v>
      </c>
      <c r="F28" s="65">
        <f>VLOOKUP($A28,'Return Data'!$B$7:$R$2843,11,0)</f>
        <v>5.6307999999999998</v>
      </c>
      <c r="G28" s="66">
        <f t="shared" si="1"/>
        <v>14</v>
      </c>
      <c r="H28" s="65">
        <f>VLOOKUP($A28,'Return Data'!$B$7:$R$2843,12,0)</f>
        <v>18.938600000000001</v>
      </c>
      <c r="I28" s="66">
        <f t="shared" si="2"/>
        <v>7</v>
      </c>
      <c r="J28" s="65">
        <f>VLOOKUP($A28,'Return Data'!$B$7:$R$2843,13,0)</f>
        <v>25.150700000000001</v>
      </c>
      <c r="K28" s="66">
        <f t="shared" si="3"/>
        <v>7</v>
      </c>
      <c r="L28" s="65">
        <f>VLOOKUP($A28,'Return Data'!$B$7:$R$2843,17,0)</f>
        <v>13.430899999999999</v>
      </c>
      <c r="M28" s="66">
        <f t="shared" si="4"/>
        <v>3</v>
      </c>
      <c r="N28" s="65">
        <f>VLOOKUP($A28,'Return Data'!$B$7:$R$2843,14,0)</f>
        <v>10.403</v>
      </c>
      <c r="O28" s="66">
        <f t="shared" si="5"/>
        <v>5</v>
      </c>
      <c r="P28" s="65">
        <f>VLOOKUP($A28,'Return Data'!$B$7:$R$2843,15,0)</f>
        <v>9.7083999999999993</v>
      </c>
      <c r="Q28" s="66">
        <f t="shared" si="6"/>
        <v>5</v>
      </c>
      <c r="R28" s="65">
        <f>VLOOKUP($A28,'Return Data'!$B$7:$R$2843,16,0)</f>
        <v>9.8953000000000007</v>
      </c>
      <c r="S28" s="67">
        <f t="shared" si="7"/>
        <v>7</v>
      </c>
    </row>
    <row r="29" spans="1:19" x14ac:dyDescent="0.3">
      <c r="A29" s="63" t="s">
        <v>1682</v>
      </c>
      <c r="B29" s="64">
        <f>VLOOKUP($A29,'Return Data'!$B$7:$R$2843,3,0)</f>
        <v>44389</v>
      </c>
      <c r="C29" s="65">
        <f>VLOOKUP($A29,'Return Data'!$B$7:$R$2843,4,0)</f>
        <v>12.6653</v>
      </c>
      <c r="D29" s="65">
        <f>VLOOKUP($A29,'Return Data'!$B$7:$R$2843,10,0)</f>
        <v>4.1768000000000001</v>
      </c>
      <c r="E29" s="66">
        <f t="shared" si="0"/>
        <v>18</v>
      </c>
      <c r="F29" s="65">
        <f>VLOOKUP($A29,'Return Data'!$B$7:$R$2843,11,0)</f>
        <v>3.6423000000000001</v>
      </c>
      <c r="G29" s="66">
        <f t="shared" si="1"/>
        <v>21</v>
      </c>
      <c r="H29" s="65">
        <f>VLOOKUP($A29,'Return Data'!$B$7:$R$2843,12,0)</f>
        <v>11.7234</v>
      </c>
      <c r="I29" s="66">
        <f t="shared" si="2"/>
        <v>21</v>
      </c>
      <c r="J29" s="65">
        <f>VLOOKUP($A29,'Return Data'!$B$7:$R$2843,13,0)</f>
        <v>16.859000000000002</v>
      </c>
      <c r="K29" s="66">
        <f t="shared" si="3"/>
        <v>19</v>
      </c>
      <c r="L29" s="65"/>
      <c r="M29" s="66"/>
      <c r="N29" s="65"/>
      <c r="O29" s="66"/>
      <c r="P29" s="65"/>
      <c r="Q29" s="66"/>
      <c r="R29" s="65">
        <f>VLOOKUP($A29,'Return Data'!$B$7:$R$2843,16,0)</f>
        <v>9.5239999999999991</v>
      </c>
      <c r="S29" s="67">
        <f t="shared" si="7"/>
        <v>10</v>
      </c>
    </row>
    <row r="30" spans="1:19" x14ac:dyDescent="0.3">
      <c r="A30" s="63" t="s">
        <v>1683</v>
      </c>
      <c r="B30" s="64">
        <f>VLOOKUP($A30,'Return Data'!$B$7:$R$2843,3,0)</f>
        <v>44389</v>
      </c>
      <c r="C30" s="65">
        <f>VLOOKUP($A30,'Return Data'!$B$7:$R$2843,4,0)</f>
        <v>42.641100000000002</v>
      </c>
      <c r="D30" s="65">
        <f>VLOOKUP($A30,'Return Data'!$B$7:$R$2843,10,0)</f>
        <v>3.8656000000000001</v>
      </c>
      <c r="E30" s="66">
        <f t="shared" si="0"/>
        <v>20</v>
      </c>
      <c r="F30" s="65">
        <f>VLOOKUP($A30,'Return Data'!$B$7:$R$2843,11,0)</f>
        <v>4.2836999999999996</v>
      </c>
      <c r="G30" s="66">
        <f t="shared" si="1"/>
        <v>20</v>
      </c>
      <c r="H30" s="65">
        <f>VLOOKUP($A30,'Return Data'!$B$7:$R$2843,12,0)</f>
        <v>12.691800000000001</v>
      </c>
      <c r="I30" s="66">
        <f t="shared" si="2"/>
        <v>17</v>
      </c>
      <c r="J30" s="65">
        <f>VLOOKUP($A30,'Return Data'!$B$7:$R$2843,13,0)</f>
        <v>18.6053</v>
      </c>
      <c r="K30" s="66">
        <f t="shared" si="3"/>
        <v>16</v>
      </c>
      <c r="L30" s="65">
        <f>VLOOKUP($A30,'Return Data'!$B$7:$R$2843,17,0)</f>
        <v>9.7834000000000003</v>
      </c>
      <c r="M30" s="66">
        <f t="shared" si="4"/>
        <v>16</v>
      </c>
      <c r="N30" s="65">
        <f>VLOOKUP($A30,'Return Data'!$B$7:$R$2843,14,0)</f>
        <v>8.7538999999999998</v>
      </c>
      <c r="O30" s="66">
        <f t="shared" si="5"/>
        <v>14</v>
      </c>
      <c r="P30" s="65">
        <f>VLOOKUP($A30,'Return Data'!$B$7:$R$2843,15,0)</f>
        <v>8.0000999999999998</v>
      </c>
      <c r="Q30" s="66">
        <f t="shared" si="6"/>
        <v>11</v>
      </c>
      <c r="R30" s="65">
        <f>VLOOKUP($A30,'Return Data'!$B$7:$R$2843,16,0)</f>
        <v>8.3018000000000001</v>
      </c>
      <c r="S30" s="67">
        <f t="shared" si="7"/>
        <v>20</v>
      </c>
    </row>
    <row r="31" spans="1:19" x14ac:dyDescent="0.3">
      <c r="A31" s="63" t="s">
        <v>1684</v>
      </c>
      <c r="B31" s="64">
        <f>VLOOKUP($A31,'Return Data'!$B$7:$R$2843,3,0)</f>
        <v>44389</v>
      </c>
      <c r="C31" s="65">
        <f>VLOOKUP($A31,'Return Data'!$B$7:$R$2843,4,0)</f>
        <v>12.96</v>
      </c>
      <c r="D31" s="65">
        <f>VLOOKUP($A31,'Return Data'!$B$7:$R$2843,10,0)</f>
        <v>3.5971000000000002</v>
      </c>
      <c r="E31" s="66">
        <f t="shared" si="0"/>
        <v>21</v>
      </c>
      <c r="F31" s="65">
        <f>VLOOKUP($A31,'Return Data'!$B$7:$R$2843,11,0)</f>
        <v>3.0207000000000002</v>
      </c>
      <c r="G31" s="66">
        <f t="shared" si="1"/>
        <v>22</v>
      </c>
      <c r="H31" s="65">
        <f>VLOOKUP($A31,'Return Data'!$B$7:$R$2843,12,0)</f>
        <v>10.5802</v>
      </c>
      <c r="I31" s="66">
        <f t="shared" si="2"/>
        <v>22</v>
      </c>
      <c r="J31" s="65">
        <f>VLOOKUP($A31,'Return Data'!$B$7:$R$2843,13,0)</f>
        <v>15.8177</v>
      </c>
      <c r="K31" s="66">
        <f t="shared" si="3"/>
        <v>22</v>
      </c>
      <c r="L31" s="65">
        <f>VLOOKUP($A31,'Return Data'!$B$7:$R$2843,17,0)</f>
        <v>10.2468</v>
      </c>
      <c r="M31" s="66">
        <f t="shared" si="4"/>
        <v>14</v>
      </c>
      <c r="N31" s="65"/>
      <c r="O31" s="66"/>
      <c r="P31" s="65"/>
      <c r="Q31" s="66"/>
      <c r="R31" s="65">
        <f>VLOOKUP($A31,'Return Data'!$B$7:$R$2843,16,0)</f>
        <v>9.2657000000000007</v>
      </c>
      <c r="S31" s="67">
        <f t="shared" si="7"/>
        <v>13</v>
      </c>
    </row>
    <row r="32" spans="1:19" x14ac:dyDescent="0.3">
      <c r="A32" s="63" t="s">
        <v>1685</v>
      </c>
      <c r="B32" s="64">
        <f>VLOOKUP($A32,'Return Data'!$B$7:$R$2843,3,0)</f>
        <v>44389</v>
      </c>
      <c r="C32" s="65">
        <f>VLOOKUP($A32,'Return Data'!$B$7:$R$2843,4,0)</f>
        <v>12.786899999999999</v>
      </c>
      <c r="D32" s="65">
        <f>VLOOKUP($A32,'Return Data'!$B$7:$R$2843,10,0)</f>
        <v>5.7161999999999997</v>
      </c>
      <c r="E32" s="66">
        <f t="shared" si="0"/>
        <v>13</v>
      </c>
      <c r="F32" s="65">
        <f>VLOOKUP($A32,'Return Data'!$B$7:$R$2843,11,0)</f>
        <v>6.6516999999999999</v>
      </c>
      <c r="G32" s="66">
        <f t="shared" si="1"/>
        <v>9</v>
      </c>
      <c r="H32" s="65">
        <f>VLOOKUP($A32,'Return Data'!$B$7:$R$2843,12,0)</f>
        <v>17.8766</v>
      </c>
      <c r="I32" s="66">
        <f t="shared" si="2"/>
        <v>10</v>
      </c>
      <c r="J32" s="65">
        <f>VLOOKUP($A32,'Return Data'!$B$7:$R$2843,13,0)</f>
        <v>23.074000000000002</v>
      </c>
      <c r="K32" s="66">
        <f t="shared" si="3"/>
        <v>10</v>
      </c>
      <c r="L32" s="65">
        <f>VLOOKUP($A32,'Return Data'!$B$7:$R$2843,17,0)</f>
        <v>11.2104</v>
      </c>
      <c r="M32" s="66">
        <f t="shared" si="4"/>
        <v>11</v>
      </c>
      <c r="N32" s="65"/>
      <c r="O32" s="66"/>
      <c r="P32" s="65"/>
      <c r="Q32" s="66"/>
      <c r="R32" s="65">
        <f>VLOOKUP($A32,'Return Data'!$B$7:$R$2843,16,0)</f>
        <v>8.9481999999999999</v>
      </c>
      <c r="S32" s="67">
        <f t="shared" si="7"/>
        <v>17</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5.5747347826086955</v>
      </c>
      <c r="E34" s="74"/>
      <c r="F34" s="75">
        <f>AVERAGE(F8:F32)</f>
        <v>6.0480434782608707</v>
      </c>
      <c r="G34" s="74"/>
      <c r="H34" s="75">
        <f>AVERAGE(H8:H32)</f>
        <v>16.154730434782611</v>
      </c>
      <c r="I34" s="74"/>
      <c r="J34" s="75">
        <f>AVERAGE(J8:J32)</f>
        <v>21.702078260869563</v>
      </c>
      <c r="K34" s="74"/>
      <c r="L34" s="75">
        <f>AVERAGE(L8:L32)</f>
        <v>11.093436842105262</v>
      </c>
      <c r="M34" s="74"/>
      <c r="N34" s="75">
        <f>AVERAGE(N8:N32)</f>
        <v>9.0843499999999988</v>
      </c>
      <c r="O34" s="74"/>
      <c r="P34" s="75">
        <f>AVERAGE(P8:P32)</f>
        <v>8.8178785714285706</v>
      </c>
      <c r="Q34" s="74"/>
      <c r="R34" s="75">
        <f>AVERAGE(R8:R32)</f>
        <v>9.3951043478260878</v>
      </c>
      <c r="S34" s="76"/>
    </row>
    <row r="35" spans="1:19" x14ac:dyDescent="0.3">
      <c r="A35" s="73" t="s">
        <v>28</v>
      </c>
      <c r="B35" s="74"/>
      <c r="C35" s="74"/>
      <c r="D35" s="75">
        <f>MIN(D8:D32)</f>
        <v>2.0167999999999999</v>
      </c>
      <c r="E35" s="74"/>
      <c r="F35" s="75">
        <f>MIN(F8:F32)</f>
        <v>2.6204999999999998</v>
      </c>
      <c r="G35" s="74"/>
      <c r="H35" s="75">
        <f>MIN(H8:H32)</f>
        <v>6.4912000000000001</v>
      </c>
      <c r="I35" s="74"/>
      <c r="J35" s="75">
        <f>MIN(J8:J32)</f>
        <v>10.9689</v>
      </c>
      <c r="K35" s="74"/>
      <c r="L35" s="75">
        <f>MIN(L8:L32)</f>
        <v>-1.6919</v>
      </c>
      <c r="M35" s="74"/>
      <c r="N35" s="75">
        <f>MIN(N8:N32)</f>
        <v>-0.95240000000000002</v>
      </c>
      <c r="O35" s="74"/>
      <c r="P35" s="75">
        <f>MIN(P8:P32)</f>
        <v>3.2639</v>
      </c>
      <c r="Q35" s="74"/>
      <c r="R35" s="75">
        <f>MIN(R8:R32)</f>
        <v>3.9340000000000002</v>
      </c>
      <c r="S35" s="76"/>
    </row>
    <row r="36" spans="1:19" ht="15" thickBot="1" x14ac:dyDescent="0.35">
      <c r="A36" s="77" t="s">
        <v>29</v>
      </c>
      <c r="B36" s="78"/>
      <c r="C36" s="78"/>
      <c r="D36" s="79">
        <f>MAX(D8:D32)</f>
        <v>8.7969000000000008</v>
      </c>
      <c r="E36" s="78"/>
      <c r="F36" s="79">
        <f>MAX(F8:F32)</f>
        <v>10.2219</v>
      </c>
      <c r="G36" s="78"/>
      <c r="H36" s="79">
        <f>MAX(H8:H32)</f>
        <v>24.363499999999998</v>
      </c>
      <c r="I36" s="78"/>
      <c r="J36" s="79">
        <f>MAX(J8:J32)</f>
        <v>28.931000000000001</v>
      </c>
      <c r="K36" s="78"/>
      <c r="L36" s="79">
        <f>MAX(L8:L32)</f>
        <v>15.4459</v>
      </c>
      <c r="M36" s="78"/>
      <c r="N36" s="79">
        <f>MAX(N8:N32)</f>
        <v>12.636799999999999</v>
      </c>
      <c r="O36" s="78"/>
      <c r="P36" s="79">
        <f>MAX(P8:P32)</f>
        <v>10.981400000000001</v>
      </c>
      <c r="Q36" s="78"/>
      <c r="R36" s="79">
        <f>MAX(R8:R32)</f>
        <v>14.854900000000001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44389</v>
      </c>
      <c r="C8" s="65">
        <f>VLOOKUP($A8,'Return Data'!$B$7:$R$2843,4,0)</f>
        <v>16.760000000000002</v>
      </c>
      <c r="D8" s="65">
        <f>VLOOKUP($A8,'Return Data'!$B$7:$R$2843,10,0)</f>
        <v>4.9467999999999996</v>
      </c>
      <c r="E8" s="66">
        <f>RANK(D8,D$8:D$32,0)</f>
        <v>15</v>
      </c>
      <c r="F8" s="65">
        <f>VLOOKUP($A8,'Return Data'!$B$7:$R$2843,11,0)</f>
        <v>5.6081000000000003</v>
      </c>
      <c r="G8" s="66">
        <f>RANK(F8,F$8:F$32,0)</f>
        <v>11</v>
      </c>
      <c r="H8" s="65">
        <f>VLOOKUP($A8,'Return Data'!$B$7:$R$2843,12,0)</f>
        <v>17.120899999999999</v>
      </c>
      <c r="I8" s="66">
        <f>RANK(H8,H$8:H$32,0)</f>
        <v>10</v>
      </c>
      <c r="J8" s="65">
        <f>VLOOKUP($A8,'Return Data'!$B$7:$R$2843,13,0)</f>
        <v>23.416799999999999</v>
      </c>
      <c r="K8" s="66">
        <f>RANK(J8,J$8:J$32,0)</f>
        <v>8</v>
      </c>
      <c r="L8" s="65">
        <f>VLOOKUP($A8,'Return Data'!$B$7:$R$2843,17,0)</f>
        <v>11.6119</v>
      </c>
      <c r="M8" s="66">
        <f>RANK(L8,L$8:L$32,0)</f>
        <v>6</v>
      </c>
      <c r="N8" s="65">
        <f>VLOOKUP($A8,'Return Data'!$B$7:$R$2843,14,0)</f>
        <v>8.2766999999999999</v>
      </c>
      <c r="O8" s="66">
        <f>RANK(N8,N$8:N$32,0)</f>
        <v>7</v>
      </c>
      <c r="P8" s="65">
        <f>VLOOKUP($A8,'Return Data'!$B$7:$R$2843,15,0)</f>
        <v>8.4100999999999999</v>
      </c>
      <c r="Q8" s="66">
        <f>RANK(P8,P$8:P$32,0)</f>
        <v>7</v>
      </c>
      <c r="R8" s="65">
        <f>VLOOKUP($A8,'Return Data'!$B$7:$R$2843,16,0)</f>
        <v>8.1072000000000006</v>
      </c>
      <c r="S8" s="67">
        <f>RANK(R8,R$8:R$32,0)</f>
        <v>14</v>
      </c>
    </row>
    <row r="9" spans="1:20" x14ac:dyDescent="0.3">
      <c r="A9" s="63" t="s">
        <v>1687</v>
      </c>
      <c r="B9" s="64">
        <f>VLOOKUP($A9,'Return Data'!$B$7:$R$2843,3,0)</f>
        <v>44389</v>
      </c>
      <c r="C9" s="65">
        <f>VLOOKUP($A9,'Return Data'!$B$7:$R$2843,4,0)</f>
        <v>15.87</v>
      </c>
      <c r="D9" s="65">
        <f>VLOOKUP($A9,'Return Data'!$B$7:$R$2843,10,0)</f>
        <v>5.4485000000000001</v>
      </c>
      <c r="E9" s="66">
        <f t="shared" ref="E9:E32" si="0">RANK(D9,D$8:D$32,0)</f>
        <v>12</v>
      </c>
      <c r="F9" s="65">
        <f>VLOOKUP($A9,'Return Data'!$B$7:$R$2843,11,0)</f>
        <v>4.4766000000000004</v>
      </c>
      <c r="G9" s="66">
        <f t="shared" ref="G9:G32" si="1">RANK(F9,F$8:F$32,0)</f>
        <v>15</v>
      </c>
      <c r="H9" s="65">
        <f>VLOOKUP($A9,'Return Data'!$B$7:$R$2843,12,0)</f>
        <v>15.1669</v>
      </c>
      <c r="I9" s="66">
        <f t="shared" ref="I9:I32" si="2">RANK(H9,H$8:H$32,0)</f>
        <v>12</v>
      </c>
      <c r="J9" s="65">
        <f>VLOOKUP($A9,'Return Data'!$B$7:$R$2843,13,0)</f>
        <v>21.052600000000002</v>
      </c>
      <c r="K9" s="66">
        <f t="shared" ref="K9:K32" si="3">RANK(J9,J$8:J$32,0)</f>
        <v>11</v>
      </c>
      <c r="L9" s="65">
        <f>VLOOKUP($A9,'Return Data'!$B$7:$R$2843,17,0)</f>
        <v>10.857200000000001</v>
      </c>
      <c r="M9" s="66">
        <f t="shared" ref="M9:M32" si="4">RANK(L9,L$8:L$32,0)</f>
        <v>9</v>
      </c>
      <c r="N9" s="65">
        <f>VLOOKUP($A9,'Return Data'!$B$7:$R$2843,14,0)</f>
        <v>8.4475999999999996</v>
      </c>
      <c r="O9" s="66">
        <f t="shared" ref="O9:O30" si="5">RANK(N9,N$8:N$32,0)</f>
        <v>6</v>
      </c>
      <c r="P9" s="65">
        <f>VLOOKUP($A9,'Return Data'!$B$7:$R$2843,15,0)</f>
        <v>8.8567999999999998</v>
      </c>
      <c r="Q9" s="66">
        <f t="shared" ref="Q9:Q30" si="6">RANK(P9,P$8:P$32,0)</f>
        <v>4</v>
      </c>
      <c r="R9" s="65">
        <f>VLOOKUP($A9,'Return Data'!$B$7:$R$2843,16,0)</f>
        <v>8.1209000000000007</v>
      </c>
      <c r="S9" s="67">
        <f t="shared" ref="S9:S32" si="7">RANK(R9,R$8:R$32,0)</f>
        <v>13</v>
      </c>
    </row>
    <row r="10" spans="1:20" x14ac:dyDescent="0.3">
      <c r="A10" s="63" t="s">
        <v>1688</v>
      </c>
      <c r="B10" s="64">
        <f>VLOOKUP($A10,'Return Data'!$B$7:$R$2843,3,0)</f>
        <v>44389</v>
      </c>
      <c r="C10" s="65">
        <f>VLOOKUP($A10,'Return Data'!$B$7:$R$2843,4,0)</f>
        <v>11.88</v>
      </c>
      <c r="D10" s="65">
        <f>VLOOKUP($A10,'Return Data'!$B$7:$R$2843,10,0)</f>
        <v>1.6253</v>
      </c>
      <c r="E10" s="66">
        <f t="shared" si="0"/>
        <v>23</v>
      </c>
      <c r="F10" s="65">
        <f>VLOOKUP($A10,'Return Data'!$B$7:$R$2843,11,0)</f>
        <v>2.0619000000000001</v>
      </c>
      <c r="G10" s="66">
        <f t="shared" si="1"/>
        <v>23</v>
      </c>
      <c r="H10" s="65">
        <f>VLOOKUP($A10,'Return Data'!$B$7:$R$2843,12,0)</f>
        <v>5.6</v>
      </c>
      <c r="I10" s="66">
        <f t="shared" si="2"/>
        <v>23</v>
      </c>
      <c r="J10" s="65">
        <f>VLOOKUP($A10,'Return Data'!$B$7:$R$2843,13,0)</f>
        <v>9.6952999999999996</v>
      </c>
      <c r="K10" s="66">
        <f t="shared" si="3"/>
        <v>23</v>
      </c>
      <c r="L10" s="65"/>
      <c r="M10" s="66"/>
      <c r="N10" s="65"/>
      <c r="O10" s="66"/>
      <c r="P10" s="65"/>
      <c r="Q10" s="66"/>
      <c r="R10" s="65">
        <f>VLOOKUP($A10,'Return Data'!$B$7:$R$2843,16,0)</f>
        <v>9.1524000000000001</v>
      </c>
      <c r="S10" s="67">
        <f t="shared" si="7"/>
        <v>3</v>
      </c>
    </row>
    <row r="11" spans="1:20" x14ac:dyDescent="0.3">
      <c r="A11" s="63" t="s">
        <v>1689</v>
      </c>
      <c r="B11" s="64">
        <f>VLOOKUP($A11,'Return Data'!$B$7:$R$2843,3,0)</f>
        <v>44389</v>
      </c>
      <c r="C11" s="65">
        <f>VLOOKUP($A11,'Return Data'!$B$7:$R$2843,4,0)</f>
        <v>15.558999999999999</v>
      </c>
      <c r="D11" s="65">
        <f>VLOOKUP($A11,'Return Data'!$B$7:$R$2843,10,0)</f>
        <v>5.5635000000000003</v>
      </c>
      <c r="E11" s="66">
        <f t="shared" si="0"/>
        <v>10</v>
      </c>
      <c r="F11" s="65">
        <f>VLOOKUP($A11,'Return Data'!$B$7:$R$2843,11,0)</f>
        <v>7.9585999999999997</v>
      </c>
      <c r="G11" s="66">
        <f t="shared" si="1"/>
        <v>2</v>
      </c>
      <c r="H11" s="65">
        <f>VLOOKUP($A11,'Return Data'!$B$7:$R$2843,12,0)</f>
        <v>17.737400000000001</v>
      </c>
      <c r="I11" s="66">
        <f t="shared" si="2"/>
        <v>8</v>
      </c>
      <c r="J11" s="65">
        <f>VLOOKUP($A11,'Return Data'!$B$7:$R$2843,13,0)</f>
        <v>24.283100000000001</v>
      </c>
      <c r="K11" s="66">
        <f t="shared" si="3"/>
        <v>7</v>
      </c>
      <c r="L11" s="65">
        <f>VLOOKUP($A11,'Return Data'!$B$7:$R$2843,17,0)</f>
        <v>10.9185</v>
      </c>
      <c r="M11" s="66">
        <f t="shared" si="4"/>
        <v>8</v>
      </c>
      <c r="N11" s="65">
        <f>VLOOKUP($A11,'Return Data'!$B$7:$R$2843,14,0)</f>
        <v>8.1011000000000006</v>
      </c>
      <c r="O11" s="66">
        <f t="shared" si="5"/>
        <v>9</v>
      </c>
      <c r="P11" s="65"/>
      <c r="Q11" s="66"/>
      <c r="R11" s="65">
        <f>VLOOKUP($A11,'Return Data'!$B$7:$R$2843,16,0)</f>
        <v>8.7101000000000006</v>
      </c>
      <c r="S11" s="67">
        <f t="shared" si="7"/>
        <v>5</v>
      </c>
    </row>
    <row r="12" spans="1:20" x14ac:dyDescent="0.3">
      <c r="A12" s="63" t="s">
        <v>1690</v>
      </c>
      <c r="B12" s="64">
        <f>VLOOKUP($A12,'Return Data'!$B$7:$R$2843,3,0)</f>
        <v>44389</v>
      </c>
      <c r="C12" s="65">
        <f>VLOOKUP($A12,'Return Data'!$B$7:$R$2843,4,0)</f>
        <v>17.5611</v>
      </c>
      <c r="D12" s="65">
        <f>VLOOKUP($A12,'Return Data'!$B$7:$R$2843,10,0)</f>
        <v>5.4245999999999999</v>
      </c>
      <c r="E12" s="66">
        <f t="shared" si="0"/>
        <v>13</v>
      </c>
      <c r="F12" s="65">
        <f>VLOOKUP($A12,'Return Data'!$B$7:$R$2843,11,0)</f>
        <v>5.4461000000000004</v>
      </c>
      <c r="G12" s="66">
        <f t="shared" si="1"/>
        <v>12</v>
      </c>
      <c r="H12" s="65">
        <f>VLOOKUP($A12,'Return Data'!$B$7:$R$2843,12,0)</f>
        <v>14.027200000000001</v>
      </c>
      <c r="I12" s="66">
        <f t="shared" si="2"/>
        <v>15</v>
      </c>
      <c r="J12" s="65">
        <f>VLOOKUP($A12,'Return Data'!$B$7:$R$2843,13,0)</f>
        <v>17.870799999999999</v>
      </c>
      <c r="K12" s="66">
        <f t="shared" si="3"/>
        <v>15</v>
      </c>
      <c r="L12" s="65">
        <f>VLOOKUP($A12,'Return Data'!$B$7:$R$2843,17,0)</f>
        <v>11.983000000000001</v>
      </c>
      <c r="M12" s="66">
        <f t="shared" si="4"/>
        <v>4</v>
      </c>
      <c r="N12" s="65">
        <f>VLOOKUP($A12,'Return Data'!$B$7:$R$2843,14,0)</f>
        <v>9.3739000000000008</v>
      </c>
      <c r="O12" s="66">
        <f t="shared" si="5"/>
        <v>5</v>
      </c>
      <c r="P12" s="65">
        <f>VLOOKUP($A12,'Return Data'!$B$7:$R$2843,15,0)</f>
        <v>9.2479999999999993</v>
      </c>
      <c r="Q12" s="66">
        <f t="shared" si="6"/>
        <v>3</v>
      </c>
      <c r="R12" s="65">
        <f>VLOOKUP($A12,'Return Data'!$B$7:$R$2843,16,0)</f>
        <v>8.6991999999999994</v>
      </c>
      <c r="S12" s="67">
        <f t="shared" si="7"/>
        <v>6</v>
      </c>
    </row>
    <row r="13" spans="1:20" x14ac:dyDescent="0.3">
      <c r="A13" s="63" t="s">
        <v>1691</v>
      </c>
      <c r="B13" s="64">
        <f>VLOOKUP($A13,'Return Data'!$B$7:$R$2843,3,0)</f>
        <v>44389</v>
      </c>
      <c r="C13" s="65">
        <f>VLOOKUP($A13,'Return Data'!$B$7:$R$2843,4,0)</f>
        <v>12.200900000000001</v>
      </c>
      <c r="D13" s="65">
        <f>VLOOKUP($A13,'Return Data'!$B$7:$R$2843,10,0)</f>
        <v>6.641</v>
      </c>
      <c r="E13" s="66">
        <f t="shared" si="0"/>
        <v>4</v>
      </c>
      <c r="F13" s="65">
        <f>VLOOKUP($A13,'Return Data'!$B$7:$R$2843,11,0)</f>
        <v>5.6748000000000003</v>
      </c>
      <c r="G13" s="66">
        <f t="shared" si="1"/>
        <v>10</v>
      </c>
      <c r="H13" s="65">
        <f>VLOOKUP($A13,'Return Data'!$B$7:$R$2843,12,0)</f>
        <v>18.405899999999999</v>
      </c>
      <c r="I13" s="66">
        <f t="shared" si="2"/>
        <v>5</v>
      </c>
      <c r="J13" s="65">
        <f>VLOOKUP($A13,'Return Data'!$B$7:$R$2843,13,0)</f>
        <v>22.864100000000001</v>
      </c>
      <c r="K13" s="66">
        <f t="shared" si="3"/>
        <v>9</v>
      </c>
      <c r="L13" s="65">
        <f>VLOOKUP($A13,'Return Data'!$B$7:$R$2843,17,0)</f>
        <v>8.9895999999999994</v>
      </c>
      <c r="M13" s="66">
        <f t="shared" si="4"/>
        <v>14</v>
      </c>
      <c r="N13" s="65"/>
      <c r="O13" s="66"/>
      <c r="P13" s="65"/>
      <c r="Q13" s="66"/>
      <c r="R13" s="65">
        <f>VLOOKUP($A13,'Return Data'!$B$7:$R$2843,16,0)</f>
        <v>7.1597</v>
      </c>
      <c r="S13" s="67">
        <f t="shared" si="7"/>
        <v>20</v>
      </c>
    </row>
    <row r="14" spans="1:20" x14ac:dyDescent="0.3">
      <c r="A14" s="63" t="s">
        <v>1692</v>
      </c>
      <c r="B14" s="64">
        <f>VLOOKUP($A14,'Return Data'!$B$7:$R$2843,3,0)</f>
        <v>44389</v>
      </c>
      <c r="C14" s="65">
        <f>VLOOKUP($A14,'Return Data'!$B$7:$R$2843,4,0)</f>
        <v>45.857999999999997</v>
      </c>
      <c r="D14" s="65">
        <f>VLOOKUP($A14,'Return Data'!$B$7:$R$2843,10,0)</f>
        <v>8.5755999999999997</v>
      </c>
      <c r="E14" s="66">
        <f t="shared" si="0"/>
        <v>1</v>
      </c>
      <c r="F14" s="65">
        <f>VLOOKUP($A14,'Return Data'!$B$7:$R$2843,11,0)</f>
        <v>9.7921999999999993</v>
      </c>
      <c r="G14" s="66">
        <f t="shared" si="1"/>
        <v>1</v>
      </c>
      <c r="H14" s="65">
        <f>VLOOKUP($A14,'Return Data'!$B$7:$R$2843,12,0)</f>
        <v>23.629799999999999</v>
      </c>
      <c r="I14" s="66">
        <f t="shared" si="2"/>
        <v>1</v>
      </c>
      <c r="J14" s="65">
        <f>VLOOKUP($A14,'Return Data'!$B$7:$R$2843,13,0)</f>
        <v>27.3904</v>
      </c>
      <c r="K14" s="66">
        <f t="shared" si="3"/>
        <v>2</v>
      </c>
      <c r="L14" s="65">
        <f>VLOOKUP($A14,'Return Data'!$B$7:$R$2843,17,0)</f>
        <v>11.3032</v>
      </c>
      <c r="M14" s="66">
        <f t="shared" si="4"/>
        <v>7</v>
      </c>
      <c r="N14" s="65">
        <f>VLOOKUP($A14,'Return Data'!$B$7:$R$2843,14,0)</f>
        <v>9.5399999999999991</v>
      </c>
      <c r="O14" s="66">
        <f t="shared" si="5"/>
        <v>3</v>
      </c>
      <c r="P14" s="65">
        <f>VLOOKUP($A14,'Return Data'!$B$7:$R$2843,15,0)</f>
        <v>9.7071000000000005</v>
      </c>
      <c r="Q14" s="66">
        <f t="shared" si="6"/>
        <v>1</v>
      </c>
      <c r="R14" s="65">
        <f>VLOOKUP($A14,'Return Data'!$B$7:$R$2843,16,0)</f>
        <v>9.4726999999999997</v>
      </c>
      <c r="S14" s="67">
        <f t="shared" si="7"/>
        <v>2</v>
      </c>
    </row>
    <row r="15" spans="1:20" x14ac:dyDescent="0.3">
      <c r="A15" s="63" t="s">
        <v>1693</v>
      </c>
      <c r="B15" s="64">
        <f>VLOOKUP($A15,'Return Data'!$B$7:$R$2843,3,0)</f>
        <v>44389</v>
      </c>
      <c r="C15" s="65">
        <f>VLOOKUP($A15,'Return Data'!$B$7:$R$2843,4,0)</f>
        <v>16.32</v>
      </c>
      <c r="D15" s="65">
        <f>VLOOKUP($A15,'Return Data'!$B$7:$R$2843,10,0)</f>
        <v>2.5125999999999999</v>
      </c>
      <c r="E15" s="66">
        <f t="shared" si="0"/>
        <v>22</v>
      </c>
      <c r="F15" s="65">
        <f>VLOOKUP($A15,'Return Data'!$B$7:$R$2843,11,0)</f>
        <v>4.3478000000000003</v>
      </c>
      <c r="G15" s="66">
        <f t="shared" si="1"/>
        <v>16</v>
      </c>
      <c r="H15" s="65">
        <f>VLOOKUP($A15,'Return Data'!$B$7:$R$2843,12,0)</f>
        <v>13.728199999999999</v>
      </c>
      <c r="I15" s="66">
        <f t="shared" si="2"/>
        <v>16</v>
      </c>
      <c r="J15" s="65">
        <f>VLOOKUP($A15,'Return Data'!$B$7:$R$2843,13,0)</f>
        <v>16.156600000000001</v>
      </c>
      <c r="K15" s="66">
        <f t="shared" si="3"/>
        <v>18</v>
      </c>
      <c r="L15" s="65">
        <f>VLOOKUP($A15,'Return Data'!$B$7:$R$2843,17,0)</f>
        <v>7.8032000000000004</v>
      </c>
      <c r="M15" s="66">
        <f t="shared" si="4"/>
        <v>18</v>
      </c>
      <c r="N15" s="65">
        <f>VLOOKUP($A15,'Return Data'!$B$7:$R$2843,14,0)</f>
        <v>8.0907</v>
      </c>
      <c r="O15" s="66">
        <f t="shared" si="5"/>
        <v>10</v>
      </c>
      <c r="P15" s="65">
        <f>VLOOKUP($A15,'Return Data'!$B$7:$R$2843,15,0)</f>
        <v>8.0092999999999996</v>
      </c>
      <c r="Q15" s="66">
        <f t="shared" si="6"/>
        <v>8</v>
      </c>
      <c r="R15" s="65">
        <f>VLOOKUP($A15,'Return Data'!$B$7:$R$2843,16,0)</f>
        <v>7.6970000000000001</v>
      </c>
      <c r="S15" s="67">
        <f t="shared" si="7"/>
        <v>18</v>
      </c>
    </row>
    <row r="16" spans="1:20" x14ac:dyDescent="0.3">
      <c r="A16" s="63" t="s">
        <v>1694</v>
      </c>
      <c r="B16" s="64">
        <f>VLOOKUP($A16,'Return Data'!$B$7:$R$2843,3,0)</f>
        <v>44389</v>
      </c>
      <c r="C16" s="65">
        <f>VLOOKUP($A16,'Return Data'!$B$7:$R$2843,4,0)</f>
        <v>20.100000000000001</v>
      </c>
      <c r="D16" s="65">
        <f>VLOOKUP($A16,'Return Data'!$B$7:$R$2843,10,0)</f>
        <v>4.9871999999999996</v>
      </c>
      <c r="E16" s="66">
        <f t="shared" si="0"/>
        <v>14</v>
      </c>
      <c r="F16" s="65">
        <f>VLOOKUP($A16,'Return Data'!$B$7:$R$2843,11,0)</f>
        <v>4.2434000000000003</v>
      </c>
      <c r="G16" s="66">
        <f t="shared" si="1"/>
        <v>17</v>
      </c>
      <c r="H16" s="65">
        <f>VLOOKUP($A16,'Return Data'!$B$7:$R$2843,12,0)</f>
        <v>14.7254</v>
      </c>
      <c r="I16" s="66">
        <f t="shared" si="2"/>
        <v>14</v>
      </c>
      <c r="J16" s="65">
        <f>VLOOKUP($A16,'Return Data'!$B$7:$R$2843,13,0)</f>
        <v>19.935600000000001</v>
      </c>
      <c r="K16" s="66">
        <f t="shared" si="3"/>
        <v>13</v>
      </c>
      <c r="L16" s="65">
        <f>VLOOKUP($A16,'Return Data'!$B$7:$R$2843,17,0)</f>
        <v>10.429600000000001</v>
      </c>
      <c r="M16" s="66">
        <f t="shared" si="4"/>
        <v>10</v>
      </c>
      <c r="N16" s="65">
        <f>VLOOKUP($A16,'Return Data'!$B$7:$R$2843,14,0)</f>
        <v>7.6966000000000001</v>
      </c>
      <c r="O16" s="66">
        <f t="shared" si="5"/>
        <v>12</v>
      </c>
      <c r="P16" s="65">
        <f>VLOOKUP($A16,'Return Data'!$B$7:$R$2843,15,0)</f>
        <v>6.1256000000000004</v>
      </c>
      <c r="Q16" s="66">
        <f t="shared" si="6"/>
        <v>13</v>
      </c>
      <c r="R16" s="65">
        <f>VLOOKUP($A16,'Return Data'!$B$7:$R$2843,16,0)</f>
        <v>6.9737</v>
      </c>
      <c r="S16" s="67">
        <f t="shared" si="7"/>
        <v>21</v>
      </c>
    </row>
    <row r="17" spans="1:19" x14ac:dyDescent="0.3">
      <c r="A17" s="63" t="s">
        <v>1695</v>
      </c>
      <c r="B17" s="64">
        <f>VLOOKUP($A17,'Return Data'!$B$7:$R$2843,3,0)</f>
        <v>44389</v>
      </c>
      <c r="C17" s="65">
        <f>VLOOKUP($A17,'Return Data'!$B$7:$R$2843,4,0)</f>
        <v>23.85</v>
      </c>
      <c r="D17" s="65">
        <f>VLOOKUP($A17,'Return Data'!$B$7:$R$2843,10,0)</f>
        <v>4.3307000000000002</v>
      </c>
      <c r="E17" s="66">
        <f t="shared" si="0"/>
        <v>17</v>
      </c>
      <c r="F17" s="65">
        <f>VLOOKUP($A17,'Return Data'!$B$7:$R$2843,11,0)</f>
        <v>3.9216000000000002</v>
      </c>
      <c r="G17" s="66">
        <f t="shared" si="1"/>
        <v>18</v>
      </c>
      <c r="H17" s="65">
        <f>VLOOKUP($A17,'Return Data'!$B$7:$R$2843,12,0)</f>
        <v>11.188800000000001</v>
      </c>
      <c r="I17" s="66">
        <f t="shared" si="2"/>
        <v>18</v>
      </c>
      <c r="J17" s="65">
        <f>VLOOKUP($A17,'Return Data'!$B$7:$R$2843,13,0)</f>
        <v>15.2174</v>
      </c>
      <c r="K17" s="66">
        <f t="shared" si="3"/>
        <v>19</v>
      </c>
      <c r="L17" s="65">
        <f>VLOOKUP($A17,'Return Data'!$B$7:$R$2843,17,0)</f>
        <v>8.4598999999999993</v>
      </c>
      <c r="M17" s="66">
        <f t="shared" si="4"/>
        <v>17</v>
      </c>
      <c r="N17" s="65">
        <f>VLOOKUP($A17,'Return Data'!$B$7:$R$2843,14,0)</f>
        <v>7.1782000000000004</v>
      </c>
      <c r="O17" s="66">
        <f t="shared" si="5"/>
        <v>15</v>
      </c>
      <c r="P17" s="65">
        <f>VLOOKUP($A17,'Return Data'!$B$7:$R$2843,15,0)</f>
        <v>6.4295</v>
      </c>
      <c r="Q17" s="66">
        <f t="shared" si="6"/>
        <v>12</v>
      </c>
      <c r="R17" s="65">
        <f>VLOOKUP($A17,'Return Data'!$B$7:$R$2843,16,0)</f>
        <v>6.8609</v>
      </c>
      <c r="S17" s="67">
        <f t="shared" si="7"/>
        <v>22</v>
      </c>
    </row>
    <row r="18" spans="1:19" x14ac:dyDescent="0.3">
      <c r="A18" s="63" t="s">
        <v>1696</v>
      </c>
      <c r="B18" s="64">
        <f>VLOOKUP($A18,'Return Data'!$B$7:$R$2843,3,0)</f>
        <v>44389</v>
      </c>
      <c r="C18" s="65">
        <f>VLOOKUP($A18,'Return Data'!$B$7:$R$2843,4,0)</f>
        <v>12.152200000000001</v>
      </c>
      <c r="D18" s="65">
        <f>VLOOKUP($A18,'Return Data'!$B$7:$R$2843,10,0)</f>
        <v>4.8479999999999999</v>
      </c>
      <c r="E18" s="66">
        <f t="shared" si="0"/>
        <v>16</v>
      </c>
      <c r="F18" s="65">
        <f>VLOOKUP($A18,'Return Data'!$B$7:$R$2843,11,0)</f>
        <v>5.0747</v>
      </c>
      <c r="G18" s="66">
        <f t="shared" si="1"/>
        <v>14</v>
      </c>
      <c r="H18" s="65">
        <f>VLOOKUP($A18,'Return Data'!$B$7:$R$2843,12,0)</f>
        <v>10.837300000000001</v>
      </c>
      <c r="I18" s="66">
        <f t="shared" si="2"/>
        <v>20</v>
      </c>
      <c r="J18" s="65">
        <f>VLOOKUP($A18,'Return Data'!$B$7:$R$2843,13,0)</f>
        <v>14.688800000000001</v>
      </c>
      <c r="K18" s="66">
        <f t="shared" si="3"/>
        <v>22</v>
      </c>
      <c r="L18" s="65"/>
      <c r="M18" s="66"/>
      <c r="N18" s="65"/>
      <c r="O18" s="66"/>
      <c r="P18" s="65"/>
      <c r="Q18" s="66"/>
      <c r="R18" s="65">
        <f>VLOOKUP($A18,'Return Data'!$B$7:$R$2843,16,0)</f>
        <v>8.6457999999999995</v>
      </c>
      <c r="S18" s="67">
        <f t="shared" si="7"/>
        <v>7</v>
      </c>
    </row>
    <row r="19" spans="1:19" x14ac:dyDescent="0.3">
      <c r="A19" s="63" t="s">
        <v>1697</v>
      </c>
      <c r="B19" s="64">
        <f>VLOOKUP($A19,'Return Data'!$B$7:$R$2843,3,0)</f>
        <v>44389</v>
      </c>
      <c r="C19" s="65">
        <f>VLOOKUP($A19,'Return Data'!$B$7:$R$2843,4,0)</f>
        <v>17.334399999999999</v>
      </c>
      <c r="D19" s="65">
        <f>VLOOKUP($A19,'Return Data'!$B$7:$R$2843,10,0)</f>
        <v>3.8915000000000002</v>
      </c>
      <c r="E19" s="66">
        <f t="shared" si="0"/>
        <v>18</v>
      </c>
      <c r="F19" s="65">
        <f>VLOOKUP($A19,'Return Data'!$B$7:$R$2843,11,0)</f>
        <v>3.9020999999999999</v>
      </c>
      <c r="G19" s="66">
        <f t="shared" si="1"/>
        <v>19</v>
      </c>
      <c r="H19" s="65">
        <f>VLOOKUP($A19,'Return Data'!$B$7:$R$2843,12,0)</f>
        <v>11.0952</v>
      </c>
      <c r="I19" s="66">
        <f t="shared" si="2"/>
        <v>19</v>
      </c>
      <c r="J19" s="65">
        <f>VLOOKUP($A19,'Return Data'!$B$7:$R$2843,13,0)</f>
        <v>16.5212</v>
      </c>
      <c r="K19" s="66">
        <f t="shared" si="3"/>
        <v>17</v>
      </c>
      <c r="L19" s="65">
        <f>VLOOKUP($A19,'Return Data'!$B$7:$R$2843,17,0)</f>
        <v>10.122999999999999</v>
      </c>
      <c r="M19" s="66">
        <f t="shared" si="4"/>
        <v>12</v>
      </c>
      <c r="N19" s="65">
        <f>VLOOKUP($A19,'Return Data'!$B$7:$R$2843,14,0)</f>
        <v>8.19</v>
      </c>
      <c r="O19" s="66">
        <f t="shared" si="5"/>
        <v>8</v>
      </c>
      <c r="P19" s="65">
        <f>VLOOKUP($A19,'Return Data'!$B$7:$R$2843,15,0)</f>
        <v>8.6677</v>
      </c>
      <c r="Q19" s="66">
        <f t="shared" si="6"/>
        <v>5</v>
      </c>
      <c r="R19" s="65">
        <f>VLOOKUP($A19,'Return Data'!$B$7:$R$2843,16,0)</f>
        <v>8.4901</v>
      </c>
      <c r="S19" s="67">
        <f t="shared" si="7"/>
        <v>10</v>
      </c>
    </row>
    <row r="20" spans="1:19" x14ac:dyDescent="0.3">
      <c r="A20" s="63" t="s">
        <v>1698</v>
      </c>
      <c r="B20" s="64">
        <f>VLOOKUP($A20,'Return Data'!$B$7:$R$2843,3,0)</f>
        <v>44389</v>
      </c>
      <c r="C20" s="65">
        <f>VLOOKUP($A20,'Return Data'!$B$7:$R$2843,4,0)</f>
        <v>21.85</v>
      </c>
      <c r="D20" s="65">
        <f>VLOOKUP($A20,'Return Data'!$B$7:$R$2843,10,0)</f>
        <v>6.8460000000000001</v>
      </c>
      <c r="E20" s="66">
        <f t="shared" si="0"/>
        <v>3</v>
      </c>
      <c r="F20" s="65">
        <f>VLOOKUP($A20,'Return Data'!$B$7:$R$2843,11,0)</f>
        <v>7.7522000000000002</v>
      </c>
      <c r="G20" s="66">
        <f t="shared" si="1"/>
        <v>4</v>
      </c>
      <c r="H20" s="65">
        <f>VLOOKUP($A20,'Return Data'!$B$7:$R$2843,12,0)</f>
        <v>19.4054</v>
      </c>
      <c r="I20" s="66">
        <f t="shared" si="2"/>
        <v>3</v>
      </c>
      <c r="J20" s="65">
        <f>VLOOKUP($A20,'Return Data'!$B$7:$R$2843,13,0)</f>
        <v>27.442399999999999</v>
      </c>
      <c r="K20" s="66">
        <f t="shared" si="3"/>
        <v>1</v>
      </c>
      <c r="L20" s="65">
        <f>VLOOKUP($A20,'Return Data'!$B$7:$R$2843,17,0)</f>
        <v>11.8119</v>
      </c>
      <c r="M20" s="66">
        <f t="shared" si="4"/>
        <v>5</v>
      </c>
      <c r="N20" s="65">
        <f>VLOOKUP($A20,'Return Data'!$B$7:$R$2843,14,0)</f>
        <v>7.9410999999999996</v>
      </c>
      <c r="O20" s="66">
        <f t="shared" si="5"/>
        <v>11</v>
      </c>
      <c r="P20" s="65">
        <f>VLOOKUP($A20,'Return Data'!$B$7:$R$2843,15,0)</f>
        <v>7.7527999999999997</v>
      </c>
      <c r="Q20" s="66">
        <f t="shared" si="6"/>
        <v>9</v>
      </c>
      <c r="R20" s="65">
        <f>VLOOKUP($A20,'Return Data'!$B$7:$R$2843,16,0)</f>
        <v>8.3558000000000003</v>
      </c>
      <c r="S20" s="67">
        <f t="shared" si="7"/>
        <v>12</v>
      </c>
    </row>
    <row r="21" spans="1:19" x14ac:dyDescent="0.3">
      <c r="A21" s="63" t="s">
        <v>1699</v>
      </c>
      <c r="B21" s="64">
        <f>VLOOKUP($A21,'Return Data'!$B$7:$R$2843,3,0)</f>
        <v>44389</v>
      </c>
      <c r="C21" s="65">
        <f>VLOOKUP($A21,'Return Data'!$B$7:$R$2843,4,0)</f>
        <v>14.639699999999999</v>
      </c>
      <c r="D21" s="65">
        <f>VLOOKUP($A21,'Return Data'!$B$7:$R$2843,10,0)</f>
        <v>6.5186000000000002</v>
      </c>
      <c r="E21" s="66">
        <f t="shared" si="0"/>
        <v>6</v>
      </c>
      <c r="F21" s="65">
        <f>VLOOKUP($A21,'Return Data'!$B$7:$R$2843,11,0)</f>
        <v>6.4930000000000003</v>
      </c>
      <c r="G21" s="66">
        <f t="shared" si="1"/>
        <v>6</v>
      </c>
      <c r="H21" s="65">
        <f>VLOOKUP($A21,'Return Data'!$B$7:$R$2843,12,0)</f>
        <v>19.327500000000001</v>
      </c>
      <c r="I21" s="66">
        <f t="shared" si="2"/>
        <v>4</v>
      </c>
      <c r="J21" s="65">
        <f>VLOOKUP($A21,'Return Data'!$B$7:$R$2843,13,0)</f>
        <v>26.802199999999999</v>
      </c>
      <c r="K21" s="66">
        <f t="shared" si="3"/>
        <v>4</v>
      </c>
      <c r="L21" s="65">
        <f>VLOOKUP($A21,'Return Data'!$B$7:$R$2843,17,0)</f>
        <v>13.5809</v>
      </c>
      <c r="M21" s="66">
        <f t="shared" si="4"/>
        <v>2</v>
      </c>
      <c r="N21" s="65">
        <f>VLOOKUP($A21,'Return Data'!$B$7:$R$2843,14,0)</f>
        <v>10.7287</v>
      </c>
      <c r="O21" s="66">
        <f t="shared" si="5"/>
        <v>1</v>
      </c>
      <c r="P21" s="65"/>
      <c r="Q21" s="66"/>
      <c r="R21" s="65">
        <f>VLOOKUP($A21,'Return Data'!$B$7:$R$2843,16,0)</f>
        <v>8.9557000000000002</v>
      </c>
      <c r="S21" s="67">
        <f t="shared" si="7"/>
        <v>4</v>
      </c>
    </row>
    <row r="22" spans="1:19" x14ac:dyDescent="0.3">
      <c r="A22" s="63" t="s">
        <v>1700</v>
      </c>
      <c r="B22" s="64">
        <f>VLOOKUP($A22,'Return Data'!$B$7:$R$2843,3,0)</f>
        <v>44389</v>
      </c>
      <c r="C22" s="65">
        <f>VLOOKUP($A22,'Return Data'!$B$7:$R$2843,4,0)</f>
        <v>13.877000000000001</v>
      </c>
      <c r="D22" s="65">
        <f>VLOOKUP($A22,'Return Data'!$B$7:$R$2843,10,0)</f>
        <v>6.6148999999999996</v>
      </c>
      <c r="E22" s="66">
        <f t="shared" si="0"/>
        <v>5</v>
      </c>
      <c r="F22" s="65">
        <f>VLOOKUP($A22,'Return Data'!$B$7:$R$2843,11,0)</f>
        <v>7.7657999999999996</v>
      </c>
      <c r="G22" s="66">
        <f t="shared" si="1"/>
        <v>3</v>
      </c>
      <c r="H22" s="65">
        <f>VLOOKUP($A22,'Return Data'!$B$7:$R$2843,12,0)</f>
        <v>18.021799999999999</v>
      </c>
      <c r="I22" s="66">
        <f t="shared" si="2"/>
        <v>7</v>
      </c>
      <c r="J22" s="65">
        <f>VLOOKUP($A22,'Return Data'!$B$7:$R$2843,13,0)</f>
        <v>26.927700000000002</v>
      </c>
      <c r="K22" s="66">
        <f t="shared" si="3"/>
        <v>3</v>
      </c>
      <c r="L22" s="65"/>
      <c r="M22" s="66"/>
      <c r="N22" s="65"/>
      <c r="O22" s="66"/>
      <c r="P22" s="65"/>
      <c r="Q22" s="66"/>
      <c r="R22" s="65">
        <f>VLOOKUP($A22,'Return Data'!$B$7:$R$2843,16,0)</f>
        <v>13.598100000000001</v>
      </c>
      <c r="S22" s="67">
        <f t="shared" si="7"/>
        <v>1</v>
      </c>
    </row>
    <row r="23" spans="1:19" x14ac:dyDescent="0.3">
      <c r="A23" s="63" t="s">
        <v>1701</v>
      </c>
      <c r="B23" s="64">
        <f>VLOOKUP($A23,'Return Data'!$B$7:$R$2843,3,0)</f>
        <v>44389</v>
      </c>
      <c r="C23" s="65">
        <f>VLOOKUP($A23,'Return Data'!$B$7:$R$2843,4,0)</f>
        <v>11.919499999999999</v>
      </c>
      <c r="D23" s="65">
        <f>VLOOKUP($A23,'Return Data'!$B$7:$R$2843,10,0)</f>
        <v>5.6337000000000002</v>
      </c>
      <c r="E23" s="66">
        <f t="shared" si="0"/>
        <v>9</v>
      </c>
      <c r="F23" s="65">
        <f>VLOOKUP($A23,'Return Data'!$B$7:$R$2843,11,0)</f>
        <v>6.242</v>
      </c>
      <c r="G23" s="66">
        <f t="shared" si="1"/>
        <v>8</v>
      </c>
      <c r="H23" s="65">
        <f>VLOOKUP($A23,'Return Data'!$B$7:$R$2843,12,0)</f>
        <v>15.8268</v>
      </c>
      <c r="I23" s="66">
        <f t="shared" si="2"/>
        <v>11</v>
      </c>
      <c r="J23" s="65">
        <f>VLOOKUP($A23,'Return Data'!$B$7:$R$2843,13,0)</f>
        <v>18.893000000000001</v>
      </c>
      <c r="K23" s="66">
        <f t="shared" si="3"/>
        <v>14</v>
      </c>
      <c r="L23" s="65">
        <f>VLOOKUP($A23,'Return Data'!$B$7:$R$2843,17,0)</f>
        <v>-2.4725999999999999</v>
      </c>
      <c r="M23" s="66">
        <f t="shared" si="4"/>
        <v>19</v>
      </c>
      <c r="N23" s="65">
        <f>VLOOKUP($A23,'Return Data'!$B$7:$R$2843,14,0)</f>
        <v>-1.7727999999999999</v>
      </c>
      <c r="O23" s="66">
        <f t="shared" si="5"/>
        <v>16</v>
      </c>
      <c r="P23" s="65">
        <f>VLOOKUP($A23,'Return Data'!$B$7:$R$2843,15,0)</f>
        <v>2.2650999999999999</v>
      </c>
      <c r="Q23" s="66">
        <f t="shared" si="6"/>
        <v>14</v>
      </c>
      <c r="R23" s="65">
        <f>VLOOKUP($A23,'Return Data'!$B$7:$R$2843,16,0)</f>
        <v>2.9091</v>
      </c>
      <c r="S23" s="67">
        <f t="shared" si="7"/>
        <v>23</v>
      </c>
    </row>
    <row r="24" spans="1:19" x14ac:dyDescent="0.3">
      <c r="A24" s="63" t="s">
        <v>1702</v>
      </c>
      <c r="B24" s="64">
        <f>VLOOKUP($A24,'Return Data'!$B$7:$R$2843,3,0)</f>
        <v>44389</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44389</v>
      </c>
      <c r="C26" s="65">
        <f>VLOOKUP($A26,'Return Data'!$B$7:$R$2843,4,0)</f>
        <v>38.257199999999997</v>
      </c>
      <c r="D26" s="65">
        <f>VLOOKUP($A26,'Return Data'!$B$7:$R$2843,10,0)</f>
        <v>6.4089</v>
      </c>
      <c r="E26" s="66">
        <f t="shared" si="0"/>
        <v>7</v>
      </c>
      <c r="F26" s="65">
        <f>VLOOKUP($A26,'Return Data'!$B$7:$R$2843,11,0)</f>
        <v>6.343</v>
      </c>
      <c r="G26" s="66">
        <f t="shared" si="1"/>
        <v>7</v>
      </c>
      <c r="H26" s="65">
        <f>VLOOKUP($A26,'Return Data'!$B$7:$R$2843,12,0)</f>
        <v>14.8934</v>
      </c>
      <c r="I26" s="66">
        <f t="shared" si="2"/>
        <v>13</v>
      </c>
      <c r="J26" s="65">
        <f>VLOOKUP($A26,'Return Data'!$B$7:$R$2843,13,0)</f>
        <v>20.072299999999998</v>
      </c>
      <c r="K26" s="66">
        <f t="shared" si="3"/>
        <v>12</v>
      </c>
      <c r="L26" s="65">
        <f>VLOOKUP($A26,'Return Data'!$B$7:$R$2843,17,0)</f>
        <v>8.9018999999999995</v>
      </c>
      <c r="M26" s="66">
        <f t="shared" si="4"/>
        <v>15</v>
      </c>
      <c r="N26" s="65">
        <f>VLOOKUP($A26,'Return Data'!$B$7:$R$2843,14,0)</f>
        <v>7.5488999999999997</v>
      </c>
      <c r="O26" s="66">
        <f t="shared" si="5"/>
        <v>14</v>
      </c>
      <c r="P26" s="65">
        <f>VLOOKUP($A26,'Return Data'!$B$7:$R$2843,15,0)</f>
        <v>7.6025</v>
      </c>
      <c r="Q26" s="66">
        <f t="shared" si="6"/>
        <v>10</v>
      </c>
      <c r="R26" s="65">
        <f>VLOOKUP($A26,'Return Data'!$B$7:$R$2843,16,0)</f>
        <v>7.9954000000000001</v>
      </c>
      <c r="S26" s="67">
        <f t="shared" si="7"/>
        <v>15</v>
      </c>
    </row>
    <row r="27" spans="1:19" x14ac:dyDescent="0.3">
      <c r="A27" s="63" t="s">
        <v>1705</v>
      </c>
      <c r="B27" s="64">
        <f>VLOOKUP($A27,'Return Data'!$B$7:$R$2843,3,0)</f>
        <v>44389</v>
      </c>
      <c r="C27" s="65">
        <f>VLOOKUP($A27,'Return Data'!$B$7:$R$2843,4,0)</f>
        <v>46.705300000000001</v>
      </c>
      <c r="D27" s="65">
        <f>VLOOKUP($A27,'Return Data'!$B$7:$R$2843,10,0)</f>
        <v>7.9602000000000004</v>
      </c>
      <c r="E27" s="66">
        <f t="shared" si="0"/>
        <v>2</v>
      </c>
      <c r="F27" s="65">
        <f>VLOOKUP($A27,'Return Data'!$B$7:$R$2843,11,0)</f>
        <v>7.5864000000000003</v>
      </c>
      <c r="G27" s="66">
        <f t="shared" si="1"/>
        <v>5</v>
      </c>
      <c r="H27" s="65">
        <f>VLOOKUP($A27,'Return Data'!$B$7:$R$2843,12,0)</f>
        <v>20.849499999999999</v>
      </c>
      <c r="I27" s="66">
        <f t="shared" si="2"/>
        <v>2</v>
      </c>
      <c r="J27" s="65">
        <f>VLOOKUP($A27,'Return Data'!$B$7:$R$2843,13,0)</f>
        <v>25.001100000000001</v>
      </c>
      <c r="K27" s="66">
        <f t="shared" si="3"/>
        <v>5</v>
      </c>
      <c r="L27" s="65">
        <f>VLOOKUP($A27,'Return Data'!$B$7:$R$2843,17,0)</f>
        <v>13.5848</v>
      </c>
      <c r="M27" s="66">
        <f t="shared" si="4"/>
        <v>1</v>
      </c>
      <c r="N27" s="65">
        <f>VLOOKUP($A27,'Return Data'!$B$7:$R$2843,14,0)</f>
        <v>10.192600000000001</v>
      </c>
      <c r="O27" s="66">
        <f t="shared" si="5"/>
        <v>2</v>
      </c>
      <c r="P27" s="65">
        <f>VLOOKUP($A27,'Return Data'!$B$7:$R$2843,15,0)</f>
        <v>9.4123000000000001</v>
      </c>
      <c r="Q27" s="66">
        <f t="shared" si="6"/>
        <v>2</v>
      </c>
      <c r="R27" s="65">
        <f>VLOOKUP($A27,'Return Data'!$B$7:$R$2843,16,0)</f>
        <v>8.3809000000000005</v>
      </c>
      <c r="S27" s="67">
        <f t="shared" si="7"/>
        <v>11</v>
      </c>
    </row>
    <row r="28" spans="1:19" x14ac:dyDescent="0.3">
      <c r="A28" s="63" t="s">
        <v>1706</v>
      </c>
      <c r="B28" s="64">
        <f>VLOOKUP($A28,'Return Data'!$B$7:$R$2843,3,0)</f>
        <v>44389</v>
      </c>
      <c r="C28" s="65">
        <f>VLOOKUP($A28,'Return Data'!$B$7:$R$2843,4,0)</f>
        <v>16.5227</v>
      </c>
      <c r="D28" s="65">
        <f>VLOOKUP($A28,'Return Data'!$B$7:$R$2843,10,0)</f>
        <v>6.1420000000000003</v>
      </c>
      <c r="E28" s="66">
        <f t="shared" si="0"/>
        <v>8</v>
      </c>
      <c r="F28" s="65">
        <f>VLOOKUP($A28,'Return Data'!$B$7:$R$2843,11,0)</f>
        <v>5.2750000000000004</v>
      </c>
      <c r="G28" s="66">
        <f t="shared" si="1"/>
        <v>13</v>
      </c>
      <c r="H28" s="65">
        <f>VLOOKUP($A28,'Return Data'!$B$7:$R$2843,12,0)</f>
        <v>18.332899999999999</v>
      </c>
      <c r="I28" s="66">
        <f t="shared" si="2"/>
        <v>6</v>
      </c>
      <c r="J28" s="65">
        <f>VLOOKUP($A28,'Return Data'!$B$7:$R$2843,13,0)</f>
        <v>24.2944</v>
      </c>
      <c r="K28" s="66">
        <f t="shared" si="3"/>
        <v>6</v>
      </c>
      <c r="L28" s="65">
        <f>VLOOKUP($A28,'Return Data'!$B$7:$R$2843,17,0)</f>
        <v>12.6828</v>
      </c>
      <c r="M28" s="66">
        <f t="shared" si="4"/>
        <v>3</v>
      </c>
      <c r="N28" s="65">
        <f>VLOOKUP($A28,'Return Data'!$B$7:$R$2843,14,0)</f>
        <v>9.4751999999999992</v>
      </c>
      <c r="O28" s="66">
        <f t="shared" si="5"/>
        <v>4</v>
      </c>
      <c r="P28" s="65">
        <f>VLOOKUP($A28,'Return Data'!$B$7:$R$2843,15,0)</f>
        <v>8.4921000000000006</v>
      </c>
      <c r="Q28" s="66">
        <f t="shared" si="6"/>
        <v>6</v>
      </c>
      <c r="R28" s="65">
        <f>VLOOKUP($A28,'Return Data'!$B$7:$R$2843,16,0)</f>
        <v>8.5343999999999998</v>
      </c>
      <c r="S28" s="67">
        <f t="shared" si="7"/>
        <v>9</v>
      </c>
    </row>
    <row r="29" spans="1:19" x14ac:dyDescent="0.3">
      <c r="A29" s="63" t="s">
        <v>1707</v>
      </c>
      <c r="B29" s="64">
        <f>VLOOKUP($A29,'Return Data'!$B$7:$R$2843,3,0)</f>
        <v>44389</v>
      </c>
      <c r="C29" s="65">
        <f>VLOOKUP($A29,'Return Data'!$B$7:$R$2843,4,0)</f>
        <v>12.1031</v>
      </c>
      <c r="D29" s="65">
        <f>VLOOKUP($A29,'Return Data'!$B$7:$R$2843,10,0)</f>
        <v>3.7317</v>
      </c>
      <c r="E29" s="66">
        <f t="shared" si="0"/>
        <v>19</v>
      </c>
      <c r="F29" s="65">
        <f>VLOOKUP($A29,'Return Data'!$B$7:$R$2843,11,0)</f>
        <v>2.7707000000000002</v>
      </c>
      <c r="G29" s="66">
        <f t="shared" si="1"/>
        <v>21</v>
      </c>
      <c r="H29" s="65">
        <f>VLOOKUP($A29,'Return Data'!$B$7:$R$2843,12,0)</f>
        <v>10.3361</v>
      </c>
      <c r="I29" s="66">
        <f t="shared" si="2"/>
        <v>21</v>
      </c>
      <c r="J29" s="65">
        <f>VLOOKUP($A29,'Return Data'!$B$7:$R$2843,13,0)</f>
        <v>14.948</v>
      </c>
      <c r="K29" s="66">
        <f t="shared" si="3"/>
        <v>21</v>
      </c>
      <c r="L29" s="65"/>
      <c r="M29" s="66"/>
      <c r="N29" s="65"/>
      <c r="O29" s="66"/>
      <c r="P29" s="65"/>
      <c r="Q29" s="66"/>
      <c r="R29" s="65">
        <f>VLOOKUP($A29,'Return Data'!$B$7:$R$2843,16,0)</f>
        <v>7.6258999999999997</v>
      </c>
      <c r="S29" s="67">
        <f t="shared" si="7"/>
        <v>19</v>
      </c>
    </row>
    <row r="30" spans="1:19" x14ac:dyDescent="0.3">
      <c r="A30" s="63" t="s">
        <v>1708</v>
      </c>
      <c r="B30" s="64">
        <f>VLOOKUP($A30,'Return Data'!$B$7:$R$2843,3,0)</f>
        <v>44389</v>
      </c>
      <c r="C30" s="65">
        <f>VLOOKUP($A30,'Return Data'!$B$7:$R$2843,4,0)</f>
        <v>51.6237443970317</v>
      </c>
      <c r="D30" s="65">
        <f>VLOOKUP($A30,'Return Data'!$B$7:$R$2843,10,0)</f>
        <v>3.5973999999999999</v>
      </c>
      <c r="E30" s="66">
        <f t="shared" si="0"/>
        <v>20</v>
      </c>
      <c r="F30" s="65">
        <f>VLOOKUP($A30,'Return Data'!$B$7:$R$2843,11,0)</f>
        <v>3.7277999999999998</v>
      </c>
      <c r="G30" s="66">
        <f t="shared" si="1"/>
        <v>20</v>
      </c>
      <c r="H30" s="65">
        <f>VLOOKUP($A30,'Return Data'!$B$7:$R$2843,12,0)</f>
        <v>11.770200000000001</v>
      </c>
      <c r="I30" s="66">
        <f t="shared" si="2"/>
        <v>17</v>
      </c>
      <c r="J30" s="65">
        <f>VLOOKUP($A30,'Return Data'!$B$7:$R$2843,13,0)</f>
        <v>17.298200000000001</v>
      </c>
      <c r="K30" s="66">
        <f t="shared" si="3"/>
        <v>16</v>
      </c>
      <c r="L30" s="65">
        <f>VLOOKUP($A30,'Return Data'!$B$7:$R$2843,17,0)</f>
        <v>8.5952999999999999</v>
      </c>
      <c r="M30" s="66">
        <f t="shared" si="4"/>
        <v>16</v>
      </c>
      <c r="N30" s="65">
        <f>VLOOKUP($A30,'Return Data'!$B$7:$R$2843,14,0)</f>
        <v>7.6096000000000004</v>
      </c>
      <c r="O30" s="66">
        <f t="shared" si="5"/>
        <v>13</v>
      </c>
      <c r="P30" s="65">
        <f>VLOOKUP($A30,'Return Data'!$B$7:$R$2843,15,0)</f>
        <v>6.8464</v>
      </c>
      <c r="Q30" s="66">
        <f t="shared" si="6"/>
        <v>11</v>
      </c>
      <c r="R30" s="65">
        <f>VLOOKUP($A30,'Return Data'!$B$7:$R$2843,16,0)</f>
        <v>7.8010999999999999</v>
      </c>
      <c r="S30" s="67">
        <f t="shared" si="7"/>
        <v>17</v>
      </c>
    </row>
    <row r="31" spans="1:19" x14ac:dyDescent="0.3">
      <c r="A31" s="63" t="s">
        <v>1709</v>
      </c>
      <c r="B31" s="64">
        <f>VLOOKUP($A31,'Return Data'!$B$7:$R$2843,3,0)</f>
        <v>44389</v>
      </c>
      <c r="C31" s="65">
        <f>VLOOKUP($A31,'Return Data'!$B$7:$R$2843,4,0)</f>
        <v>12.73</v>
      </c>
      <c r="D31" s="65">
        <f>VLOOKUP($A31,'Return Data'!$B$7:$R$2843,10,0)</f>
        <v>3.4119000000000002</v>
      </c>
      <c r="E31" s="66">
        <f t="shared" si="0"/>
        <v>21</v>
      </c>
      <c r="F31" s="65">
        <f>VLOOKUP($A31,'Return Data'!$B$7:$R$2843,11,0)</f>
        <v>2.7441</v>
      </c>
      <c r="G31" s="66">
        <f t="shared" si="1"/>
        <v>22</v>
      </c>
      <c r="H31" s="65">
        <f>VLOOKUP($A31,'Return Data'!$B$7:$R$2843,12,0)</f>
        <v>10.1211</v>
      </c>
      <c r="I31" s="66">
        <f t="shared" si="2"/>
        <v>22</v>
      </c>
      <c r="J31" s="65">
        <f>VLOOKUP($A31,'Return Data'!$B$7:$R$2843,13,0)</f>
        <v>15.2036</v>
      </c>
      <c r="K31" s="66">
        <f t="shared" si="3"/>
        <v>20</v>
      </c>
      <c r="L31" s="65">
        <f>VLOOKUP($A31,'Return Data'!$B$7:$R$2843,17,0)</f>
        <v>9.6771999999999991</v>
      </c>
      <c r="M31" s="66">
        <f t="shared" si="4"/>
        <v>13</v>
      </c>
      <c r="N31" s="65"/>
      <c r="O31" s="66"/>
      <c r="P31" s="65"/>
      <c r="Q31" s="66"/>
      <c r="R31" s="65">
        <f>VLOOKUP($A31,'Return Data'!$B$7:$R$2843,16,0)</f>
        <v>8.5991</v>
      </c>
      <c r="S31" s="67">
        <f t="shared" si="7"/>
        <v>8</v>
      </c>
    </row>
    <row r="32" spans="1:19" x14ac:dyDescent="0.3">
      <c r="A32" s="63" t="s">
        <v>1710</v>
      </c>
      <c r="B32" s="64">
        <f>VLOOKUP($A32,'Return Data'!$B$7:$R$2843,3,0)</f>
        <v>44389</v>
      </c>
      <c r="C32" s="65">
        <f>VLOOKUP($A32,'Return Data'!$B$7:$R$2843,4,0)</f>
        <v>12.4468</v>
      </c>
      <c r="D32" s="65">
        <f>VLOOKUP($A32,'Return Data'!$B$7:$R$2843,10,0)</f>
        <v>5.4983000000000004</v>
      </c>
      <c r="E32" s="66">
        <f t="shared" si="0"/>
        <v>11</v>
      </c>
      <c r="F32" s="65">
        <f>VLOOKUP($A32,'Return Data'!$B$7:$R$2843,11,0)</f>
        <v>6.2122000000000002</v>
      </c>
      <c r="G32" s="66">
        <f t="shared" si="1"/>
        <v>9</v>
      </c>
      <c r="H32" s="65">
        <f>VLOOKUP($A32,'Return Data'!$B$7:$R$2843,12,0)</f>
        <v>17.1419</v>
      </c>
      <c r="I32" s="66">
        <f t="shared" si="2"/>
        <v>9</v>
      </c>
      <c r="J32" s="65">
        <f>VLOOKUP($A32,'Return Data'!$B$7:$R$2843,13,0)</f>
        <v>22.034600000000001</v>
      </c>
      <c r="K32" s="66">
        <f t="shared" si="3"/>
        <v>10</v>
      </c>
      <c r="L32" s="65">
        <f>VLOOKUP($A32,'Return Data'!$B$7:$R$2843,17,0)</f>
        <v>10.344099999999999</v>
      </c>
      <c r="M32" s="66">
        <f t="shared" si="4"/>
        <v>11</v>
      </c>
      <c r="N32" s="65"/>
      <c r="O32" s="66"/>
      <c r="P32" s="65"/>
      <c r="Q32" s="66"/>
      <c r="R32" s="65">
        <f>VLOOKUP($A32,'Return Data'!$B$7:$R$2843,16,0)</f>
        <v>7.9291</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5.2677782608695658</v>
      </c>
      <c r="E34" s="74"/>
      <c r="F34" s="75">
        <f>AVERAGE(F8:F32)</f>
        <v>5.4530478260869568</v>
      </c>
      <c r="G34" s="74"/>
      <c r="H34" s="75">
        <f>AVERAGE(H8:H32)</f>
        <v>15.186504347826085</v>
      </c>
      <c r="I34" s="74"/>
      <c r="J34" s="75">
        <f>AVERAGE(J8:J32)</f>
        <v>20.348269565217389</v>
      </c>
      <c r="K34" s="74"/>
      <c r="L34" s="75">
        <f>AVERAGE(L8:L32)</f>
        <v>9.9571263157894752</v>
      </c>
      <c r="M34" s="74"/>
      <c r="N34" s="75">
        <f>AVERAGE(N8:N32)</f>
        <v>7.9136312500000008</v>
      </c>
      <c r="O34" s="74"/>
      <c r="P34" s="75">
        <f>AVERAGE(P8:P32)</f>
        <v>7.7018071428571417</v>
      </c>
      <c r="Q34" s="74"/>
      <c r="R34" s="75">
        <f>AVERAGE(R8:R32)</f>
        <v>8.207578260869564</v>
      </c>
      <c r="S34" s="76"/>
    </row>
    <row r="35" spans="1:19" x14ac:dyDescent="0.3">
      <c r="A35" s="73" t="s">
        <v>28</v>
      </c>
      <c r="B35" s="74"/>
      <c r="C35" s="74"/>
      <c r="D35" s="75">
        <f>MIN(D8:D32)</f>
        <v>1.6253</v>
      </c>
      <c r="E35" s="74"/>
      <c r="F35" s="75">
        <f>MIN(F8:F32)</f>
        <v>2.0619000000000001</v>
      </c>
      <c r="G35" s="74"/>
      <c r="H35" s="75">
        <f>MIN(H8:H32)</f>
        <v>5.6</v>
      </c>
      <c r="I35" s="74"/>
      <c r="J35" s="75">
        <f>MIN(J8:J32)</f>
        <v>9.6952999999999996</v>
      </c>
      <c r="K35" s="74"/>
      <c r="L35" s="75">
        <f>MIN(L8:L32)</f>
        <v>-2.4725999999999999</v>
      </c>
      <c r="M35" s="74"/>
      <c r="N35" s="75">
        <f>MIN(N8:N32)</f>
        <v>-1.7727999999999999</v>
      </c>
      <c r="O35" s="74"/>
      <c r="P35" s="75">
        <f>MIN(P8:P32)</f>
        <v>2.2650999999999999</v>
      </c>
      <c r="Q35" s="74"/>
      <c r="R35" s="75">
        <f>MIN(R8:R32)</f>
        <v>2.9091</v>
      </c>
      <c r="S35" s="76"/>
    </row>
    <row r="36" spans="1:19" ht="15" thickBot="1" x14ac:dyDescent="0.35">
      <c r="A36" s="77" t="s">
        <v>29</v>
      </c>
      <c r="B36" s="78"/>
      <c r="C36" s="78"/>
      <c r="D36" s="79">
        <f>MAX(D8:D32)</f>
        <v>8.5755999999999997</v>
      </c>
      <c r="E36" s="78"/>
      <c r="F36" s="79">
        <f>MAX(F8:F32)</f>
        <v>9.7921999999999993</v>
      </c>
      <c r="G36" s="78"/>
      <c r="H36" s="79">
        <f>MAX(H8:H32)</f>
        <v>23.629799999999999</v>
      </c>
      <c r="I36" s="78"/>
      <c r="J36" s="79">
        <f>MAX(J8:J32)</f>
        <v>27.442399999999999</v>
      </c>
      <c r="K36" s="78"/>
      <c r="L36" s="79">
        <f>MAX(L8:L32)</f>
        <v>13.5848</v>
      </c>
      <c r="M36" s="78"/>
      <c r="N36" s="79">
        <f>MAX(N8:N32)</f>
        <v>10.7287</v>
      </c>
      <c r="O36" s="78"/>
      <c r="P36" s="79">
        <f>MAX(P8:P32)</f>
        <v>9.7071000000000005</v>
      </c>
      <c r="Q36" s="78"/>
      <c r="R36" s="79">
        <f>MAX(R8:R32)</f>
        <v>13.598100000000001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44389</v>
      </c>
      <c r="C8" s="65">
        <f>VLOOKUP($A8,'Return Data'!$B$7:$R$2843,4,0)</f>
        <v>22.120699999999999</v>
      </c>
      <c r="D8" s="65">
        <f>VLOOKUP($A8,'Return Data'!$B$7:$R$2843,10,0)</f>
        <v>1.2968999999999999</v>
      </c>
      <c r="E8" s="66">
        <f t="shared" ref="E8:E34" si="0">RANK(D8,D$8:D$34,0)</f>
        <v>1</v>
      </c>
      <c r="F8" s="65">
        <f>VLOOKUP($A8,'Return Data'!$B$7:$R$2843,11,0)</f>
        <v>2.6753999999999998</v>
      </c>
      <c r="G8" s="66">
        <f t="shared" ref="G8:G34" si="1">RANK(F8,F$8:F$34,0)</f>
        <v>2</v>
      </c>
      <c r="H8" s="65">
        <f>VLOOKUP($A8,'Return Data'!$B$7:$R$2843,12,0)</f>
        <v>3.5371000000000001</v>
      </c>
      <c r="I8" s="66">
        <f t="shared" ref="I8:I23" si="2">RANK(H8,H$8:H$34,0)</f>
        <v>4</v>
      </c>
      <c r="J8" s="65">
        <f>VLOOKUP($A8,'Return Data'!$B$7:$R$2843,13,0)</f>
        <v>4.5213999999999999</v>
      </c>
      <c r="K8" s="66">
        <f t="shared" ref="K8:K23" si="3">RANK(J8,J$8:J$34,0)</f>
        <v>7</v>
      </c>
      <c r="L8" s="65">
        <f>VLOOKUP($A8,'Return Data'!$B$7:$R$2843,17,0)</f>
        <v>5.1192000000000002</v>
      </c>
      <c r="M8" s="66">
        <f t="shared" ref="M8:M18" si="4">RANK(L8,L$8:L$34,0)</f>
        <v>7</v>
      </c>
      <c r="N8" s="65">
        <f>VLOOKUP($A8,'Return Data'!$B$7:$R$2843,14,0)</f>
        <v>5.7651000000000003</v>
      </c>
      <c r="O8" s="66">
        <f>RANK(N8,N$8:N$34,0)</f>
        <v>7</v>
      </c>
      <c r="P8" s="65">
        <f>VLOOKUP($A8,'Return Data'!$B$7:$R$2843,15,0)</f>
        <v>6.1120999999999999</v>
      </c>
      <c r="Q8" s="66">
        <f>RANK(P8,P$8:P$34,0)</f>
        <v>6</v>
      </c>
      <c r="R8" s="65">
        <f>VLOOKUP($A8,'Return Data'!$B$7:$R$2843,16,0)</f>
        <v>7.1574999999999998</v>
      </c>
      <c r="S8" s="67">
        <f t="shared" ref="S8:S34" si="5">RANK(R8,R$8:R$34,0)</f>
        <v>4</v>
      </c>
    </row>
    <row r="9" spans="1:20" x14ac:dyDescent="0.3">
      <c r="A9" s="63" t="s">
        <v>1712</v>
      </c>
      <c r="B9" s="64">
        <f>VLOOKUP($A9,'Return Data'!$B$7:$R$2843,3,0)</f>
        <v>44389</v>
      </c>
      <c r="C9" s="65">
        <f>VLOOKUP($A9,'Return Data'!$B$7:$R$2843,4,0)</f>
        <v>15.6577</v>
      </c>
      <c r="D9" s="65">
        <f>VLOOKUP($A9,'Return Data'!$B$7:$R$2843,10,0)</f>
        <v>1.1342000000000001</v>
      </c>
      <c r="E9" s="66">
        <f t="shared" si="0"/>
        <v>17</v>
      </c>
      <c r="F9" s="65">
        <f>VLOOKUP($A9,'Return Data'!$B$7:$R$2843,11,0)</f>
        <v>2.4243000000000001</v>
      </c>
      <c r="G9" s="66">
        <f t="shared" si="1"/>
        <v>12</v>
      </c>
      <c r="H9" s="65">
        <f>VLOOKUP($A9,'Return Data'!$B$7:$R$2843,12,0)</f>
        <v>3.3068</v>
      </c>
      <c r="I9" s="66">
        <f t="shared" si="2"/>
        <v>13</v>
      </c>
      <c r="J9" s="65">
        <f>VLOOKUP($A9,'Return Data'!$B$7:$R$2843,13,0)</f>
        <v>4.2470999999999997</v>
      </c>
      <c r="K9" s="66">
        <f t="shared" si="3"/>
        <v>15</v>
      </c>
      <c r="L9" s="65">
        <f>VLOOKUP($A9,'Return Data'!$B$7:$R$2843,17,0)</f>
        <v>5.0528000000000004</v>
      </c>
      <c r="M9" s="66">
        <f t="shared" si="4"/>
        <v>10</v>
      </c>
      <c r="N9" s="65">
        <f>VLOOKUP($A9,'Return Data'!$B$7:$R$2843,14,0)</f>
        <v>5.7256</v>
      </c>
      <c r="O9" s="66">
        <f>RANK(N9,N$8:N$34,0)</f>
        <v>8</v>
      </c>
      <c r="P9" s="65">
        <f>VLOOKUP($A9,'Return Data'!$B$7:$R$2843,15,0)</f>
        <v>6.2077</v>
      </c>
      <c r="Q9" s="66">
        <f>RANK(P9,P$8:P$34,0)</f>
        <v>4</v>
      </c>
      <c r="R9" s="65">
        <f>VLOOKUP($A9,'Return Data'!$B$7:$R$2843,16,0)</f>
        <v>6.6989000000000001</v>
      </c>
      <c r="S9" s="67">
        <f t="shared" si="5"/>
        <v>11</v>
      </c>
    </row>
    <row r="10" spans="1:20" x14ac:dyDescent="0.3">
      <c r="A10" s="63" t="s">
        <v>1713</v>
      </c>
      <c r="B10" s="64">
        <f>VLOOKUP($A10,'Return Data'!$B$7:$R$2843,3,0)</f>
        <v>44389</v>
      </c>
      <c r="C10" s="65">
        <f>VLOOKUP($A10,'Return Data'!$B$7:$R$2843,4,0)</f>
        <v>13.175000000000001</v>
      </c>
      <c r="D10" s="65">
        <f>VLOOKUP($A10,'Return Data'!$B$7:$R$2843,10,0)</f>
        <v>1.1749000000000001</v>
      </c>
      <c r="E10" s="66">
        <f t="shared" si="0"/>
        <v>13</v>
      </c>
      <c r="F10" s="65">
        <f>VLOOKUP($A10,'Return Data'!$B$7:$R$2843,11,0)</f>
        <v>2.4813000000000001</v>
      </c>
      <c r="G10" s="66">
        <f t="shared" si="1"/>
        <v>11</v>
      </c>
      <c r="H10" s="65">
        <f>VLOOKUP($A10,'Return Data'!$B$7:$R$2843,12,0)</f>
        <v>3.4876</v>
      </c>
      <c r="I10" s="66">
        <f t="shared" si="2"/>
        <v>6</v>
      </c>
      <c r="J10" s="65">
        <f>VLOOKUP($A10,'Return Data'!$B$7:$R$2843,13,0)</f>
        <v>4.5468999999999999</v>
      </c>
      <c r="K10" s="66">
        <f t="shared" si="3"/>
        <v>5</v>
      </c>
      <c r="L10" s="65">
        <f>VLOOKUP($A10,'Return Data'!$B$7:$R$2843,17,0)</f>
        <v>5.2576999999999998</v>
      </c>
      <c r="M10" s="66">
        <f t="shared" si="4"/>
        <v>4</v>
      </c>
      <c r="N10" s="65">
        <f>VLOOKUP($A10,'Return Data'!$B$7:$R$2843,14,0)</f>
        <v>5.8733000000000004</v>
      </c>
      <c r="O10" s="66">
        <f>RANK(N10,N$8:N$34,0)</f>
        <v>3</v>
      </c>
      <c r="P10" s="65"/>
      <c r="Q10" s="66"/>
      <c r="R10" s="65">
        <f>VLOOKUP($A10,'Return Data'!$B$7:$R$2843,16,0)</f>
        <v>6.2621000000000002</v>
      </c>
      <c r="S10" s="67">
        <f t="shared" si="5"/>
        <v>16</v>
      </c>
    </row>
    <row r="11" spans="1:20" x14ac:dyDescent="0.3">
      <c r="A11" s="63" t="s">
        <v>1714</v>
      </c>
      <c r="B11" s="64">
        <f>VLOOKUP($A11,'Return Data'!$B$7:$R$2843,3,0)</f>
        <v>44389</v>
      </c>
      <c r="C11" s="65">
        <f>VLOOKUP($A11,'Return Data'!$B$7:$R$2843,4,0)</f>
        <v>11.57</v>
      </c>
      <c r="D11" s="65">
        <f>VLOOKUP($A11,'Return Data'!$B$7:$R$2843,10,0)</f>
        <v>0.80940000000000001</v>
      </c>
      <c r="E11" s="66">
        <f t="shared" si="0"/>
        <v>26</v>
      </c>
      <c r="F11" s="65">
        <f>VLOOKUP($A11,'Return Data'!$B$7:$R$2843,11,0)</f>
        <v>1.776</v>
      </c>
      <c r="G11" s="66">
        <f t="shared" si="1"/>
        <v>25</v>
      </c>
      <c r="H11" s="65">
        <f>VLOOKUP($A11,'Return Data'!$B$7:$R$2843,12,0)</f>
        <v>2.3115000000000001</v>
      </c>
      <c r="I11" s="66">
        <f t="shared" si="2"/>
        <v>22</v>
      </c>
      <c r="J11" s="65">
        <f>VLOOKUP($A11,'Return Data'!$B$7:$R$2843,13,0)</f>
        <v>3.3109999999999999</v>
      </c>
      <c r="K11" s="66">
        <f t="shared" si="3"/>
        <v>21</v>
      </c>
      <c r="L11" s="65">
        <f>VLOOKUP($A11,'Return Data'!$B$7:$R$2843,17,0)</f>
        <v>3.9790000000000001</v>
      </c>
      <c r="M11" s="66">
        <f t="shared" si="4"/>
        <v>20</v>
      </c>
      <c r="N11" s="65"/>
      <c r="O11" s="66"/>
      <c r="P11" s="65"/>
      <c r="Q11" s="66"/>
      <c r="R11" s="65">
        <f>VLOOKUP($A11,'Return Data'!$B$7:$R$2843,16,0)</f>
        <v>4.8673000000000002</v>
      </c>
      <c r="S11" s="67">
        <f t="shared" si="5"/>
        <v>21</v>
      </c>
    </row>
    <row r="12" spans="1:20" x14ac:dyDescent="0.3">
      <c r="A12" s="63" t="s">
        <v>1715</v>
      </c>
      <c r="B12" s="64">
        <f>VLOOKUP($A12,'Return Data'!$B$7:$R$2843,3,0)</f>
        <v>44389</v>
      </c>
      <c r="C12" s="65">
        <f>VLOOKUP($A12,'Return Data'!$B$7:$R$2843,4,0)</f>
        <v>12.148999999999999</v>
      </c>
      <c r="D12" s="65">
        <f>VLOOKUP($A12,'Return Data'!$B$7:$R$2843,10,0)</f>
        <v>1.1657999999999999</v>
      </c>
      <c r="E12" s="66">
        <f t="shared" si="0"/>
        <v>15</v>
      </c>
      <c r="F12" s="65">
        <f>VLOOKUP($A12,'Return Data'!$B$7:$R$2843,11,0)</f>
        <v>2.2728999999999999</v>
      </c>
      <c r="G12" s="66">
        <f t="shared" si="1"/>
        <v>17</v>
      </c>
      <c r="H12" s="65">
        <f>VLOOKUP($A12,'Return Data'!$B$7:$R$2843,12,0)</f>
        <v>3.0886999999999998</v>
      </c>
      <c r="I12" s="66">
        <f t="shared" si="2"/>
        <v>17</v>
      </c>
      <c r="J12" s="65">
        <f>VLOOKUP($A12,'Return Data'!$B$7:$R$2843,13,0)</f>
        <v>4.1581000000000001</v>
      </c>
      <c r="K12" s="66">
        <f t="shared" si="3"/>
        <v>16</v>
      </c>
      <c r="L12" s="65">
        <f>VLOOKUP($A12,'Return Data'!$B$7:$R$2843,17,0)</f>
        <v>4.8482000000000003</v>
      </c>
      <c r="M12" s="66">
        <f t="shared" si="4"/>
        <v>14</v>
      </c>
      <c r="N12" s="65">
        <f>VLOOKUP($A12,'Return Data'!$B$7:$R$2843,14,0)</f>
        <v>5.6558000000000002</v>
      </c>
      <c r="O12" s="66">
        <f t="shared" ref="O12:O18" si="6">RANK(N12,N$8:N$34,0)</f>
        <v>11</v>
      </c>
      <c r="P12" s="65"/>
      <c r="Q12" s="66"/>
      <c r="R12" s="65">
        <f>VLOOKUP($A12,'Return Data'!$B$7:$R$2843,16,0)</f>
        <v>5.7821999999999996</v>
      </c>
      <c r="S12" s="67">
        <f t="shared" si="5"/>
        <v>18</v>
      </c>
    </row>
    <row r="13" spans="1:20" x14ac:dyDescent="0.3">
      <c r="A13" s="63" t="s">
        <v>1716</v>
      </c>
      <c r="B13" s="64">
        <f>VLOOKUP($A13,'Return Data'!$B$7:$R$2843,3,0)</f>
        <v>44389</v>
      </c>
      <c r="C13" s="65">
        <f>VLOOKUP($A13,'Return Data'!$B$7:$R$2843,4,0)</f>
        <v>15.9864</v>
      </c>
      <c r="D13" s="65">
        <f>VLOOKUP($A13,'Return Data'!$B$7:$R$2843,10,0)</f>
        <v>1.2785</v>
      </c>
      <c r="E13" s="66">
        <f t="shared" si="0"/>
        <v>4</v>
      </c>
      <c r="F13" s="65">
        <f>VLOOKUP($A13,'Return Data'!$B$7:$R$2843,11,0)</f>
        <v>2.5945999999999998</v>
      </c>
      <c r="G13" s="66">
        <f t="shared" si="1"/>
        <v>5</v>
      </c>
      <c r="H13" s="65">
        <f>VLOOKUP($A13,'Return Data'!$B$7:$R$2843,12,0)</f>
        <v>3.4872999999999998</v>
      </c>
      <c r="I13" s="66">
        <f t="shared" si="2"/>
        <v>7</v>
      </c>
      <c r="J13" s="65">
        <f>VLOOKUP($A13,'Return Data'!$B$7:$R$2843,13,0)</f>
        <v>4.5354999999999999</v>
      </c>
      <c r="K13" s="66">
        <f t="shared" si="3"/>
        <v>6</v>
      </c>
      <c r="L13" s="65">
        <f>VLOOKUP($A13,'Return Data'!$B$7:$R$2843,17,0)</f>
        <v>5.3433999999999999</v>
      </c>
      <c r="M13" s="66">
        <f t="shared" si="4"/>
        <v>2</v>
      </c>
      <c r="N13" s="65">
        <f>VLOOKUP($A13,'Return Data'!$B$7:$R$2843,14,0)</f>
        <v>5.9569999999999999</v>
      </c>
      <c r="O13" s="66">
        <f t="shared" si="6"/>
        <v>1</v>
      </c>
      <c r="P13" s="65">
        <f>VLOOKUP($A13,'Return Data'!$B$7:$R$2843,15,0)</f>
        <v>6.3152999999999997</v>
      </c>
      <c r="Q13" s="66">
        <f t="shared" ref="Q13:Q18" si="7">RANK(P13,P$8:P$34,0)</f>
        <v>1</v>
      </c>
      <c r="R13" s="65">
        <f>VLOOKUP($A13,'Return Data'!$B$7:$R$2843,16,0)</f>
        <v>6.8845000000000001</v>
      </c>
      <c r="S13" s="67">
        <f t="shared" si="5"/>
        <v>8</v>
      </c>
    </row>
    <row r="14" spans="1:20" x14ac:dyDescent="0.3">
      <c r="A14" s="63" t="s">
        <v>1717</v>
      </c>
      <c r="B14" s="64">
        <f>VLOOKUP($A14,'Return Data'!$B$7:$R$2843,3,0)</f>
        <v>44389</v>
      </c>
      <c r="C14" s="65">
        <f>VLOOKUP($A14,'Return Data'!$B$7:$R$2843,4,0)</f>
        <v>15.664</v>
      </c>
      <c r="D14" s="65">
        <f>VLOOKUP($A14,'Return Data'!$B$7:$R$2843,10,0)</f>
        <v>1.2475000000000001</v>
      </c>
      <c r="E14" s="66">
        <f t="shared" si="0"/>
        <v>8</v>
      </c>
      <c r="F14" s="65">
        <f>VLOOKUP($A14,'Return Data'!$B$7:$R$2843,11,0)</f>
        <v>2.4929999999999999</v>
      </c>
      <c r="G14" s="66">
        <f t="shared" si="1"/>
        <v>10</v>
      </c>
      <c r="H14" s="65">
        <f>VLOOKUP($A14,'Return Data'!$B$7:$R$2843,12,0)</f>
        <v>3.3927</v>
      </c>
      <c r="I14" s="66">
        <f t="shared" si="2"/>
        <v>10</v>
      </c>
      <c r="J14" s="65">
        <f>VLOOKUP($A14,'Return Data'!$B$7:$R$2843,13,0)</f>
        <v>4.4058000000000002</v>
      </c>
      <c r="K14" s="66">
        <f t="shared" si="3"/>
        <v>11</v>
      </c>
      <c r="L14" s="65">
        <f>VLOOKUP($A14,'Return Data'!$B$7:$R$2843,17,0)</f>
        <v>4.7346000000000004</v>
      </c>
      <c r="M14" s="66">
        <f t="shared" si="4"/>
        <v>16</v>
      </c>
      <c r="N14" s="65">
        <f>VLOOKUP($A14,'Return Data'!$B$7:$R$2843,14,0)</f>
        <v>5.3731</v>
      </c>
      <c r="O14" s="66">
        <f t="shared" si="6"/>
        <v>13</v>
      </c>
      <c r="P14" s="65">
        <f>VLOOKUP($A14,'Return Data'!$B$7:$R$2843,15,0)</f>
        <v>5.7504</v>
      </c>
      <c r="Q14" s="66">
        <f t="shared" si="7"/>
        <v>13</v>
      </c>
      <c r="R14" s="65">
        <f>VLOOKUP($A14,'Return Data'!$B$7:$R$2843,16,0)</f>
        <v>6.3516000000000004</v>
      </c>
      <c r="S14" s="67">
        <f t="shared" si="5"/>
        <v>14</v>
      </c>
    </row>
    <row r="15" spans="1:20" x14ac:dyDescent="0.3">
      <c r="A15" s="63" t="s">
        <v>1718</v>
      </c>
      <c r="B15" s="64">
        <f>VLOOKUP($A15,'Return Data'!$B$7:$R$2843,3,0)</f>
        <v>44389</v>
      </c>
      <c r="C15" s="65">
        <f>VLOOKUP($A15,'Return Data'!$B$7:$R$2843,4,0)</f>
        <v>28.4815</v>
      </c>
      <c r="D15" s="65">
        <f>VLOOKUP($A15,'Return Data'!$B$7:$R$2843,10,0)</f>
        <v>1.2539</v>
      </c>
      <c r="E15" s="66">
        <f t="shared" si="0"/>
        <v>5</v>
      </c>
      <c r="F15" s="65">
        <f>VLOOKUP($A15,'Return Data'!$B$7:$R$2843,11,0)</f>
        <v>2.5352000000000001</v>
      </c>
      <c r="G15" s="66">
        <f t="shared" si="1"/>
        <v>9</v>
      </c>
      <c r="H15" s="65">
        <f>VLOOKUP($A15,'Return Data'!$B$7:$R$2843,12,0)</f>
        <v>3.3729</v>
      </c>
      <c r="I15" s="66">
        <f t="shared" si="2"/>
        <v>11</v>
      </c>
      <c r="J15" s="65">
        <f>VLOOKUP($A15,'Return Data'!$B$7:$R$2843,13,0)</f>
        <v>4.3661000000000003</v>
      </c>
      <c r="K15" s="66">
        <f t="shared" si="3"/>
        <v>13</v>
      </c>
      <c r="L15" s="65">
        <f>VLOOKUP($A15,'Return Data'!$B$7:$R$2843,17,0)</f>
        <v>4.9912999999999998</v>
      </c>
      <c r="M15" s="66">
        <f t="shared" si="4"/>
        <v>11</v>
      </c>
      <c r="N15" s="65">
        <f>VLOOKUP($A15,'Return Data'!$B$7:$R$2843,14,0)</f>
        <v>5.7077</v>
      </c>
      <c r="O15" s="66">
        <f t="shared" si="6"/>
        <v>10</v>
      </c>
      <c r="P15" s="65">
        <f>VLOOKUP($A15,'Return Data'!$B$7:$R$2843,15,0)</f>
        <v>6.1021000000000001</v>
      </c>
      <c r="Q15" s="66">
        <f t="shared" si="7"/>
        <v>7</v>
      </c>
      <c r="R15" s="65">
        <f>VLOOKUP($A15,'Return Data'!$B$7:$R$2843,16,0)</f>
        <v>7.2530000000000001</v>
      </c>
      <c r="S15" s="67">
        <f t="shared" si="5"/>
        <v>2</v>
      </c>
    </row>
    <row r="16" spans="1:20" x14ac:dyDescent="0.3">
      <c r="A16" s="63" t="s">
        <v>1719</v>
      </c>
      <c r="B16" s="64">
        <f>VLOOKUP($A16,'Return Data'!$B$7:$R$2843,3,0)</f>
        <v>44389</v>
      </c>
      <c r="C16" s="65">
        <f>VLOOKUP($A16,'Return Data'!$B$7:$R$2843,4,0)</f>
        <v>27.137699999999999</v>
      </c>
      <c r="D16" s="65">
        <f>VLOOKUP($A16,'Return Data'!$B$7:$R$2843,10,0)</f>
        <v>1.1472</v>
      </c>
      <c r="E16" s="66">
        <f t="shared" si="0"/>
        <v>16</v>
      </c>
      <c r="F16" s="65">
        <f>VLOOKUP($A16,'Return Data'!$B$7:$R$2843,11,0)</f>
        <v>2.4049</v>
      </c>
      <c r="G16" s="66">
        <f t="shared" si="1"/>
        <v>14</v>
      </c>
      <c r="H16" s="65">
        <f>VLOOKUP($A16,'Return Data'!$B$7:$R$2843,12,0)</f>
        <v>3.3340999999999998</v>
      </c>
      <c r="I16" s="66">
        <f t="shared" si="2"/>
        <v>12</v>
      </c>
      <c r="J16" s="65">
        <f>VLOOKUP($A16,'Return Data'!$B$7:$R$2843,13,0)</f>
        <v>4.3726000000000003</v>
      </c>
      <c r="K16" s="66">
        <f t="shared" si="3"/>
        <v>12</v>
      </c>
      <c r="L16" s="65">
        <f>VLOOKUP($A16,'Return Data'!$B$7:$R$2843,17,0)</f>
        <v>4.8627000000000002</v>
      </c>
      <c r="M16" s="66">
        <f t="shared" si="4"/>
        <v>13</v>
      </c>
      <c r="N16" s="65">
        <f>VLOOKUP($A16,'Return Data'!$B$7:$R$2843,14,0)</f>
        <v>5.7186000000000003</v>
      </c>
      <c r="O16" s="66">
        <f t="shared" si="6"/>
        <v>9</v>
      </c>
      <c r="P16" s="65">
        <f>VLOOKUP($A16,'Return Data'!$B$7:$R$2843,15,0)</f>
        <v>6.0697000000000001</v>
      </c>
      <c r="Q16" s="66">
        <f t="shared" si="7"/>
        <v>9</v>
      </c>
      <c r="R16" s="65">
        <f>VLOOKUP($A16,'Return Data'!$B$7:$R$2843,16,0)</f>
        <v>7.1113999999999997</v>
      </c>
      <c r="S16" s="67">
        <f t="shared" si="5"/>
        <v>5</v>
      </c>
    </row>
    <row r="17" spans="1:19" x14ac:dyDescent="0.3">
      <c r="A17" s="63" t="s">
        <v>1720</v>
      </c>
      <c r="B17" s="64">
        <f>VLOOKUP($A17,'Return Data'!$B$7:$R$2843,3,0)</f>
        <v>44389</v>
      </c>
      <c r="C17" s="65">
        <f>VLOOKUP($A17,'Return Data'!$B$7:$R$2843,4,0)</f>
        <v>14.938599999999999</v>
      </c>
      <c r="D17" s="65">
        <f>VLOOKUP($A17,'Return Data'!$B$7:$R$2843,10,0)</f>
        <v>0.81859999999999999</v>
      </c>
      <c r="E17" s="66">
        <f t="shared" si="0"/>
        <v>25</v>
      </c>
      <c r="F17" s="65">
        <f>VLOOKUP($A17,'Return Data'!$B$7:$R$2843,11,0)</f>
        <v>1.8844000000000001</v>
      </c>
      <c r="G17" s="66">
        <f t="shared" si="1"/>
        <v>23</v>
      </c>
      <c r="H17" s="65">
        <f>VLOOKUP($A17,'Return Data'!$B$7:$R$2843,12,0)</f>
        <v>2.2652000000000001</v>
      </c>
      <c r="I17" s="66">
        <f t="shared" si="2"/>
        <v>23</v>
      </c>
      <c r="J17" s="65">
        <f>VLOOKUP($A17,'Return Data'!$B$7:$R$2843,13,0)</f>
        <v>3.0510999999999999</v>
      </c>
      <c r="K17" s="66">
        <f t="shared" si="3"/>
        <v>22</v>
      </c>
      <c r="L17" s="65">
        <f>VLOOKUP($A17,'Return Data'!$B$7:$R$2843,17,0)</f>
        <v>4.0774999999999997</v>
      </c>
      <c r="M17" s="66">
        <f t="shared" si="4"/>
        <v>19</v>
      </c>
      <c r="N17" s="65">
        <f>VLOOKUP($A17,'Return Data'!$B$7:$R$2843,14,0)</f>
        <v>4.8362999999999996</v>
      </c>
      <c r="O17" s="66">
        <f t="shared" si="6"/>
        <v>16</v>
      </c>
      <c r="P17" s="65">
        <f>VLOOKUP($A17,'Return Data'!$B$7:$R$2843,15,0)</f>
        <v>5.6456</v>
      </c>
      <c r="Q17" s="66">
        <f t="shared" si="7"/>
        <v>14</v>
      </c>
      <c r="R17" s="65">
        <f>VLOOKUP($A17,'Return Data'!$B$7:$R$2843,16,0)</f>
        <v>6.3022999999999998</v>
      </c>
      <c r="S17" s="67">
        <f t="shared" si="5"/>
        <v>15</v>
      </c>
    </row>
    <row r="18" spans="1:19" x14ac:dyDescent="0.3">
      <c r="A18" s="63" t="s">
        <v>1721</v>
      </c>
      <c r="B18" s="64">
        <f>VLOOKUP($A18,'Return Data'!$B$7:$R$2843,3,0)</f>
        <v>44389</v>
      </c>
      <c r="C18" s="65">
        <f>VLOOKUP($A18,'Return Data'!$B$7:$R$2843,4,0)</f>
        <v>26.3826</v>
      </c>
      <c r="D18" s="65">
        <f>VLOOKUP($A18,'Return Data'!$B$7:$R$2843,10,0)</f>
        <v>1.1832</v>
      </c>
      <c r="E18" s="66">
        <f t="shared" si="0"/>
        <v>12</v>
      </c>
      <c r="F18" s="65">
        <f>VLOOKUP($A18,'Return Data'!$B$7:$R$2843,11,0)</f>
        <v>2.403</v>
      </c>
      <c r="G18" s="66">
        <f t="shared" si="1"/>
        <v>15</v>
      </c>
      <c r="H18" s="65">
        <f>VLOOKUP($A18,'Return Data'!$B$7:$R$2843,12,0)</f>
        <v>3.2776999999999998</v>
      </c>
      <c r="I18" s="66">
        <f t="shared" si="2"/>
        <v>14</v>
      </c>
      <c r="J18" s="65">
        <f>VLOOKUP($A18,'Return Data'!$B$7:$R$2843,13,0)</f>
        <v>4.3005000000000004</v>
      </c>
      <c r="K18" s="66">
        <f t="shared" si="3"/>
        <v>14</v>
      </c>
      <c r="L18" s="65">
        <f>VLOOKUP($A18,'Return Data'!$B$7:$R$2843,17,0)</f>
        <v>5.1012000000000004</v>
      </c>
      <c r="M18" s="66">
        <f t="shared" si="4"/>
        <v>9</v>
      </c>
      <c r="N18" s="65">
        <f>VLOOKUP($A18,'Return Data'!$B$7:$R$2843,14,0)</f>
        <v>5.6200999999999999</v>
      </c>
      <c r="O18" s="66">
        <f t="shared" si="6"/>
        <v>12</v>
      </c>
      <c r="P18" s="65">
        <f>VLOOKUP($A18,'Return Data'!$B$7:$R$2843,15,0)</f>
        <v>6.0191999999999997</v>
      </c>
      <c r="Q18" s="66">
        <f t="shared" si="7"/>
        <v>10</v>
      </c>
      <c r="R18" s="65">
        <f>VLOOKUP($A18,'Return Data'!$B$7:$R$2843,16,0)</f>
        <v>6.9744999999999999</v>
      </c>
      <c r="S18" s="67">
        <f t="shared" si="5"/>
        <v>6</v>
      </c>
    </row>
    <row r="19" spans="1:19" x14ac:dyDescent="0.3">
      <c r="A19" s="63" t="s">
        <v>1722</v>
      </c>
      <c r="B19" s="64">
        <f>VLOOKUP($A19,'Return Data'!$B$7:$R$2843,3,0)</f>
        <v>44389</v>
      </c>
      <c r="C19" s="65">
        <f>VLOOKUP($A19,'Return Data'!$B$7:$R$2843,4,0)</f>
        <v>10.7585</v>
      </c>
      <c r="D19" s="65">
        <f>VLOOKUP($A19,'Return Data'!$B$7:$R$2843,10,0)</f>
        <v>1.0452999999999999</v>
      </c>
      <c r="E19" s="66">
        <f t="shared" si="0"/>
        <v>21</v>
      </c>
      <c r="F19" s="65">
        <f>VLOOKUP($A19,'Return Data'!$B$7:$R$2843,11,0)</f>
        <v>1.9309000000000001</v>
      </c>
      <c r="G19" s="66">
        <f t="shared" si="1"/>
        <v>22</v>
      </c>
      <c r="H19" s="65">
        <f>VLOOKUP($A19,'Return Data'!$B$7:$R$2843,12,0)</f>
        <v>2.5371000000000001</v>
      </c>
      <c r="I19" s="66">
        <f t="shared" si="2"/>
        <v>20</v>
      </c>
      <c r="J19" s="65">
        <f>VLOOKUP($A19,'Return Data'!$B$7:$R$2843,13,0)</f>
        <v>3.5276999999999998</v>
      </c>
      <c r="K19" s="66">
        <f t="shared" si="3"/>
        <v>20</v>
      </c>
      <c r="L19" s="65"/>
      <c r="M19" s="66"/>
      <c r="N19" s="65"/>
      <c r="O19" s="66"/>
      <c r="P19" s="65"/>
      <c r="Q19" s="66"/>
      <c r="R19" s="65">
        <f>VLOOKUP($A19,'Return Data'!$B$7:$R$2843,16,0)</f>
        <v>4.0510000000000002</v>
      </c>
      <c r="S19" s="67">
        <f t="shared" si="5"/>
        <v>24</v>
      </c>
    </row>
    <row r="20" spans="1:19" x14ac:dyDescent="0.3">
      <c r="A20" s="63" t="s">
        <v>1723</v>
      </c>
      <c r="B20" s="64">
        <f>VLOOKUP($A20,'Return Data'!$B$7:$R$2843,3,0)</f>
        <v>44389</v>
      </c>
      <c r="C20" s="65">
        <f>VLOOKUP($A20,'Return Data'!$B$7:$R$2843,4,0)</f>
        <v>27.323599999999999</v>
      </c>
      <c r="D20" s="65">
        <f>VLOOKUP($A20,'Return Data'!$B$7:$R$2843,10,0)</f>
        <v>1.01</v>
      </c>
      <c r="E20" s="66">
        <f t="shared" si="0"/>
        <v>23</v>
      </c>
      <c r="F20" s="65">
        <f>VLOOKUP($A20,'Return Data'!$B$7:$R$2843,11,0)</f>
        <v>1.7355</v>
      </c>
      <c r="G20" s="66">
        <f t="shared" si="1"/>
        <v>26</v>
      </c>
      <c r="H20" s="65">
        <f>VLOOKUP($A20,'Return Data'!$B$7:$R$2843,12,0)</f>
        <v>2.2593999999999999</v>
      </c>
      <c r="I20" s="66">
        <f t="shared" si="2"/>
        <v>24</v>
      </c>
      <c r="J20" s="65">
        <f>VLOOKUP($A20,'Return Data'!$B$7:$R$2843,13,0)</f>
        <v>2.9921000000000002</v>
      </c>
      <c r="K20" s="66">
        <f t="shared" si="3"/>
        <v>23</v>
      </c>
      <c r="L20" s="65">
        <f>VLOOKUP($A20,'Return Data'!$B$7:$R$2843,17,0)</f>
        <v>3.4228000000000001</v>
      </c>
      <c r="M20" s="66">
        <f>RANK(L20,L$8:L$34,0)</f>
        <v>21</v>
      </c>
      <c r="N20" s="65">
        <f>VLOOKUP($A20,'Return Data'!$B$7:$R$2843,14,0)</f>
        <v>4.3883000000000001</v>
      </c>
      <c r="O20" s="66">
        <f>RANK(N20,N$8:N$34,0)</f>
        <v>17</v>
      </c>
      <c r="P20" s="65">
        <f>VLOOKUP($A20,'Return Data'!$B$7:$R$2843,15,0)</f>
        <v>5.0888</v>
      </c>
      <c r="Q20" s="66">
        <f>RANK(P20,P$8:P$34,0)</f>
        <v>15</v>
      </c>
      <c r="R20" s="65">
        <f>VLOOKUP($A20,'Return Data'!$B$7:$R$2843,16,0)</f>
        <v>6.5008999999999997</v>
      </c>
      <c r="S20" s="67">
        <f t="shared" si="5"/>
        <v>12</v>
      </c>
    </row>
    <row r="21" spans="1:19" x14ac:dyDescent="0.3">
      <c r="A21" s="63" t="s">
        <v>1724</v>
      </c>
      <c r="B21" s="64">
        <f>VLOOKUP($A21,'Return Data'!$B$7:$R$2843,3,0)</f>
        <v>44389</v>
      </c>
      <c r="C21" s="65">
        <f>VLOOKUP($A21,'Return Data'!$B$7:$R$2843,4,0)</f>
        <v>30.738499999999998</v>
      </c>
      <c r="D21" s="65">
        <f>VLOOKUP($A21,'Return Data'!$B$7:$R$2843,10,0)</f>
        <v>1.23</v>
      </c>
      <c r="E21" s="66">
        <f t="shared" si="0"/>
        <v>9</v>
      </c>
      <c r="F21" s="65">
        <f>VLOOKUP($A21,'Return Data'!$B$7:$R$2843,11,0)</f>
        <v>2.6122000000000001</v>
      </c>
      <c r="G21" s="66">
        <f t="shared" si="1"/>
        <v>4</v>
      </c>
      <c r="H21" s="65">
        <f>VLOOKUP($A21,'Return Data'!$B$7:$R$2843,12,0)</f>
        <v>3.5430000000000001</v>
      </c>
      <c r="I21" s="66">
        <f t="shared" si="2"/>
        <v>3</v>
      </c>
      <c r="J21" s="65">
        <f>VLOOKUP($A21,'Return Data'!$B$7:$R$2843,13,0)</f>
        <v>4.5896999999999997</v>
      </c>
      <c r="K21" s="66">
        <f t="shared" si="3"/>
        <v>4</v>
      </c>
      <c r="L21" s="65">
        <f>VLOOKUP($A21,'Return Data'!$B$7:$R$2843,17,0)</f>
        <v>5.1204000000000001</v>
      </c>
      <c r="M21" s="66">
        <f>RANK(L21,L$8:L$34,0)</f>
        <v>6</v>
      </c>
      <c r="N21" s="65">
        <f>VLOOKUP($A21,'Return Data'!$B$7:$R$2843,14,0)</f>
        <v>5.7827000000000002</v>
      </c>
      <c r="O21" s="66">
        <f>RANK(N21,N$8:N$34,0)</f>
        <v>5</v>
      </c>
      <c r="P21" s="65">
        <f>VLOOKUP($A21,'Return Data'!$B$7:$R$2843,15,0)</f>
        <v>6.1417000000000002</v>
      </c>
      <c r="Q21" s="66">
        <f>RANK(P21,P$8:P$34,0)</f>
        <v>5</v>
      </c>
      <c r="R21" s="65">
        <f>VLOOKUP($A21,'Return Data'!$B$7:$R$2843,16,0)</f>
        <v>7.2365000000000004</v>
      </c>
      <c r="S21" s="67">
        <f t="shared" si="5"/>
        <v>3</v>
      </c>
    </row>
    <row r="22" spans="1:19" x14ac:dyDescent="0.3">
      <c r="A22" s="63" t="s">
        <v>1725</v>
      </c>
      <c r="B22" s="64">
        <f>VLOOKUP($A22,'Return Data'!$B$7:$R$2843,3,0)</f>
        <v>44389</v>
      </c>
      <c r="C22" s="65">
        <f>VLOOKUP($A22,'Return Data'!$B$7:$R$2843,4,0)</f>
        <v>15.816000000000001</v>
      </c>
      <c r="D22" s="65">
        <f>VLOOKUP($A22,'Return Data'!$B$7:$R$2843,10,0)</f>
        <v>1.2289000000000001</v>
      </c>
      <c r="E22" s="66">
        <f t="shared" si="0"/>
        <v>10</v>
      </c>
      <c r="F22" s="65">
        <f>VLOOKUP($A22,'Return Data'!$B$7:$R$2843,11,0)</f>
        <v>2.5880999999999998</v>
      </c>
      <c r="G22" s="66">
        <f t="shared" si="1"/>
        <v>6</v>
      </c>
      <c r="H22" s="65">
        <f>VLOOKUP($A22,'Return Data'!$B$7:$R$2843,12,0)</f>
        <v>3.5078999999999998</v>
      </c>
      <c r="I22" s="66">
        <f t="shared" si="2"/>
        <v>5</v>
      </c>
      <c r="J22" s="65">
        <f>VLOOKUP($A22,'Return Data'!$B$7:$R$2843,13,0)</f>
        <v>4.7416999999999998</v>
      </c>
      <c r="K22" s="66">
        <f t="shared" si="3"/>
        <v>3</v>
      </c>
      <c r="L22" s="65">
        <f>VLOOKUP($A22,'Return Data'!$B$7:$R$2843,17,0)</f>
        <v>5.3292999999999999</v>
      </c>
      <c r="M22" s="66">
        <f>RANK(L22,L$8:L$34,0)</f>
        <v>3</v>
      </c>
      <c r="N22" s="65">
        <f>VLOOKUP($A22,'Return Data'!$B$7:$R$2843,14,0)</f>
        <v>5.8338000000000001</v>
      </c>
      <c r="O22" s="66">
        <f>RANK(N22,N$8:N$34,0)</f>
        <v>4</v>
      </c>
      <c r="P22" s="65">
        <f>VLOOKUP($A22,'Return Data'!$B$7:$R$2843,15,0)</f>
        <v>6.2196999999999996</v>
      </c>
      <c r="Q22" s="66">
        <f>RANK(P22,P$8:P$34,0)</f>
        <v>3</v>
      </c>
      <c r="R22" s="65">
        <f>VLOOKUP($A22,'Return Data'!$B$7:$R$2843,16,0)</f>
        <v>6.7302</v>
      </c>
      <c r="S22" s="67">
        <f t="shared" si="5"/>
        <v>10</v>
      </c>
    </row>
    <row r="23" spans="1:19" x14ac:dyDescent="0.3">
      <c r="A23" s="63" t="s">
        <v>1726</v>
      </c>
      <c r="B23" s="64">
        <f>VLOOKUP($A23,'Return Data'!$B$7:$R$2843,3,0)</f>
        <v>44389</v>
      </c>
      <c r="C23" s="65">
        <f>VLOOKUP($A23,'Return Data'!$B$7:$R$2843,4,0)</f>
        <v>11.263999999999999</v>
      </c>
      <c r="D23" s="65">
        <f>VLOOKUP($A23,'Return Data'!$B$7:$R$2843,10,0)</f>
        <v>1.0768</v>
      </c>
      <c r="E23" s="66">
        <f t="shared" si="0"/>
        <v>18</v>
      </c>
      <c r="F23" s="65">
        <f>VLOOKUP($A23,'Return Data'!$B$7:$R$2843,11,0)</f>
        <v>2.1354000000000002</v>
      </c>
      <c r="G23" s="66">
        <f t="shared" si="1"/>
        <v>20</v>
      </c>
      <c r="H23" s="65">
        <f>VLOOKUP($A23,'Return Data'!$B$7:$R$2843,12,0)</f>
        <v>2.8807</v>
      </c>
      <c r="I23" s="66">
        <f t="shared" si="2"/>
        <v>19</v>
      </c>
      <c r="J23" s="65">
        <f>VLOOKUP($A23,'Return Data'!$B$7:$R$2843,13,0)</f>
        <v>3.7105000000000001</v>
      </c>
      <c r="K23" s="66">
        <f t="shared" si="3"/>
        <v>19</v>
      </c>
      <c r="L23" s="65">
        <f>VLOOKUP($A23,'Return Data'!$B$7:$R$2843,17,0)</f>
        <v>4.5279999999999996</v>
      </c>
      <c r="M23" s="66">
        <f>RANK(L23,L$8:L$34,0)</f>
        <v>17</v>
      </c>
      <c r="N23" s="65"/>
      <c r="O23" s="66"/>
      <c r="P23" s="65"/>
      <c r="Q23" s="66"/>
      <c r="R23" s="65">
        <f>VLOOKUP($A23,'Return Data'!$B$7:$R$2843,16,0)</f>
        <v>4.9512</v>
      </c>
      <c r="S23" s="67">
        <f t="shared" si="5"/>
        <v>20</v>
      </c>
    </row>
    <row r="24" spans="1:19" x14ac:dyDescent="0.3">
      <c r="A24" s="63" t="s">
        <v>1727</v>
      </c>
      <c r="B24" s="64">
        <f>VLOOKUP($A24,'Return Data'!$B$7:$R$2843,3,0)</f>
        <v>44389</v>
      </c>
      <c r="C24" s="65">
        <f>VLOOKUP($A24,'Return Data'!$B$7:$R$2843,4,0)</f>
        <v>10.3368</v>
      </c>
      <c r="D24" s="65">
        <f>VLOOKUP($A24,'Return Data'!$B$7:$R$2843,10,0)</f>
        <v>1.0628</v>
      </c>
      <c r="E24" s="66">
        <f t="shared" si="0"/>
        <v>19</v>
      </c>
      <c r="F24" s="65">
        <f>VLOOKUP($A24,'Return Data'!$B$7:$R$2843,11,0)</f>
        <v>2.1918000000000002</v>
      </c>
      <c r="G24" s="66">
        <f t="shared" si="1"/>
        <v>19</v>
      </c>
      <c r="H24" s="65"/>
      <c r="I24" s="66"/>
      <c r="J24" s="65"/>
      <c r="K24" s="66"/>
      <c r="L24" s="65"/>
      <c r="M24" s="66"/>
      <c r="N24" s="65"/>
      <c r="O24" s="66"/>
      <c r="P24" s="65"/>
      <c r="Q24" s="66"/>
      <c r="R24" s="65">
        <f>VLOOKUP($A24,'Return Data'!$B$7:$R$2843,16,0)</f>
        <v>3.3679999999999999</v>
      </c>
      <c r="S24" s="67">
        <f t="shared" si="5"/>
        <v>26</v>
      </c>
    </row>
    <row r="25" spans="1:19" x14ac:dyDescent="0.3">
      <c r="A25" s="63" t="s">
        <v>1728</v>
      </c>
      <c r="B25" s="64">
        <f>VLOOKUP($A25,'Return Data'!$B$7:$R$2843,3,0)</f>
        <v>44389</v>
      </c>
      <c r="C25" s="65">
        <f>VLOOKUP($A25,'Return Data'!$B$7:$R$2843,4,0)</f>
        <v>10.452</v>
      </c>
      <c r="D25" s="65">
        <f>VLOOKUP($A25,'Return Data'!$B$7:$R$2843,10,0)</f>
        <v>1.1712</v>
      </c>
      <c r="E25" s="66">
        <f t="shared" si="0"/>
        <v>14</v>
      </c>
      <c r="F25" s="65">
        <f>VLOOKUP($A25,'Return Data'!$B$7:$R$2843,11,0)</f>
        <v>2.4102999999999999</v>
      </c>
      <c r="G25" s="66">
        <f t="shared" si="1"/>
        <v>13</v>
      </c>
      <c r="H25" s="65"/>
      <c r="I25" s="66"/>
      <c r="J25" s="65"/>
      <c r="K25" s="66"/>
      <c r="L25" s="65"/>
      <c r="M25" s="66"/>
      <c r="N25" s="65"/>
      <c r="O25" s="66"/>
      <c r="P25" s="65"/>
      <c r="Q25" s="66"/>
      <c r="R25" s="65">
        <f>VLOOKUP($A25,'Return Data'!$B$7:$R$2843,16,0)</f>
        <v>4.2465000000000002</v>
      </c>
      <c r="S25" s="67">
        <f t="shared" si="5"/>
        <v>23</v>
      </c>
    </row>
    <row r="26" spans="1:19" x14ac:dyDescent="0.3">
      <c r="A26" s="63" t="s">
        <v>2009</v>
      </c>
      <c r="B26" s="64">
        <f>VLOOKUP($A26,'Return Data'!$B$7:$R$2843,3,0)</f>
        <v>44389</v>
      </c>
      <c r="C26" s="65">
        <f>VLOOKUP($A26,'Return Data'!$B$7:$R$2843,4,0)</f>
        <v>10.9057</v>
      </c>
      <c r="D26" s="65">
        <f>VLOOKUP($A26,'Return Data'!$B$7:$R$2843,10,0)</f>
        <v>0.36720000000000003</v>
      </c>
      <c r="E26" s="66">
        <f t="shared" si="0"/>
        <v>27</v>
      </c>
      <c r="F26" s="65">
        <f>VLOOKUP($A26,'Return Data'!$B$7:$R$2843,11,0)</f>
        <v>0.80420000000000003</v>
      </c>
      <c r="G26" s="66">
        <f t="shared" si="1"/>
        <v>27</v>
      </c>
      <c r="H26" s="65">
        <f>VLOOKUP($A26,'Return Data'!$B$7:$R$2843,12,0)</f>
        <v>1.1342000000000001</v>
      </c>
      <c r="I26" s="66">
        <f t="shared" ref="I26:I34" si="8">RANK(H26,H$8:H$34,0)</f>
        <v>25</v>
      </c>
      <c r="J26" s="65">
        <f>VLOOKUP($A26,'Return Data'!$B$7:$R$2843,13,0)</f>
        <v>0.93659999999999999</v>
      </c>
      <c r="K26" s="66">
        <f t="shared" ref="K26:K34" si="9">RANK(J26,J$8:J$34,0)</f>
        <v>25</v>
      </c>
      <c r="L26" s="65">
        <f>VLOOKUP($A26,'Return Data'!$B$7:$R$2843,17,0)</f>
        <v>1.5330999999999999</v>
      </c>
      <c r="M26" s="66">
        <f>RANK(L26,L$8:L$34,0)</f>
        <v>23</v>
      </c>
      <c r="N26" s="65"/>
      <c r="O26" s="66"/>
      <c r="P26" s="65"/>
      <c r="Q26" s="66"/>
      <c r="R26" s="65">
        <f>VLOOKUP($A26,'Return Data'!$B$7:$R$2843,16,0)</f>
        <v>3.0627</v>
      </c>
      <c r="S26" s="67">
        <f t="shared" si="5"/>
        <v>27</v>
      </c>
    </row>
    <row r="27" spans="1:19" x14ac:dyDescent="0.3">
      <c r="A27" s="63" t="s">
        <v>1729</v>
      </c>
      <c r="B27" s="64">
        <f>VLOOKUP($A27,'Return Data'!$B$7:$R$2843,3,0)</f>
        <v>44389</v>
      </c>
      <c r="C27" s="65">
        <f>VLOOKUP($A27,'Return Data'!$B$7:$R$2843,4,0)</f>
        <v>22.1572</v>
      </c>
      <c r="D27" s="65">
        <f>VLOOKUP($A27,'Return Data'!$B$7:$R$2843,10,0)</f>
        <v>1.2529999999999999</v>
      </c>
      <c r="E27" s="66">
        <f t="shared" si="0"/>
        <v>6</v>
      </c>
      <c r="F27" s="65">
        <f>VLOOKUP($A27,'Return Data'!$B$7:$R$2843,11,0)</f>
        <v>2.5649000000000002</v>
      </c>
      <c r="G27" s="66">
        <f t="shared" si="1"/>
        <v>8</v>
      </c>
      <c r="H27" s="65">
        <f>VLOOKUP($A27,'Return Data'!$B$7:$R$2843,12,0)</f>
        <v>3.4430999999999998</v>
      </c>
      <c r="I27" s="66">
        <f t="shared" si="8"/>
        <v>9</v>
      </c>
      <c r="J27" s="65">
        <f>VLOOKUP($A27,'Return Data'!$B$7:$R$2843,13,0)</f>
        <v>4.4889999999999999</v>
      </c>
      <c r="K27" s="66">
        <f t="shared" si="9"/>
        <v>9</v>
      </c>
      <c r="L27" s="65">
        <f>VLOOKUP($A27,'Return Data'!$B$7:$R$2843,17,0)</f>
        <v>5.1666999999999996</v>
      </c>
      <c r="M27" s="66">
        <f>RANK(L27,L$8:L$34,0)</f>
        <v>5</v>
      </c>
      <c r="N27" s="65">
        <f>VLOOKUP($A27,'Return Data'!$B$7:$R$2843,14,0)</f>
        <v>5.9054000000000002</v>
      </c>
      <c r="O27" s="66">
        <f>RANK(N27,N$8:N$34,0)</f>
        <v>2</v>
      </c>
      <c r="P27" s="65">
        <f>VLOOKUP($A27,'Return Data'!$B$7:$R$2843,15,0)</f>
        <v>6.3074000000000003</v>
      </c>
      <c r="Q27" s="66">
        <f>RANK(P27,P$8:P$34,0)</f>
        <v>2</v>
      </c>
      <c r="R27" s="65">
        <f>VLOOKUP($A27,'Return Data'!$B$7:$R$2843,16,0)</f>
        <v>7.31</v>
      </c>
      <c r="S27" s="67">
        <f t="shared" si="5"/>
        <v>1</v>
      </c>
    </row>
    <row r="28" spans="1:19" x14ac:dyDescent="0.3">
      <c r="A28" s="63" t="s">
        <v>1730</v>
      </c>
      <c r="B28" s="64">
        <f>VLOOKUP($A28,'Return Data'!$B$7:$R$2843,3,0)</f>
        <v>44389</v>
      </c>
      <c r="C28" s="65">
        <f>VLOOKUP($A28,'Return Data'!$B$7:$R$2843,4,0)</f>
        <v>15.3527</v>
      </c>
      <c r="D28" s="65">
        <f>VLOOKUP($A28,'Return Data'!$B$7:$R$2843,10,0)</f>
        <v>1.0625</v>
      </c>
      <c r="E28" s="66">
        <f t="shared" si="0"/>
        <v>20</v>
      </c>
      <c r="F28" s="65">
        <f>VLOOKUP($A28,'Return Data'!$B$7:$R$2843,11,0)</f>
        <v>2.2728999999999999</v>
      </c>
      <c r="G28" s="66">
        <f t="shared" si="1"/>
        <v>17</v>
      </c>
      <c r="H28" s="65">
        <f>VLOOKUP($A28,'Return Data'!$B$7:$R$2843,12,0)</f>
        <v>3.1808999999999998</v>
      </c>
      <c r="I28" s="66">
        <f t="shared" si="8"/>
        <v>15</v>
      </c>
      <c r="J28" s="65">
        <f>VLOOKUP($A28,'Return Data'!$B$7:$R$2843,13,0)</f>
        <v>4.47</v>
      </c>
      <c r="K28" s="66">
        <f t="shared" si="9"/>
        <v>10</v>
      </c>
      <c r="L28" s="65">
        <f>VLOOKUP($A28,'Return Data'!$B$7:$R$2843,17,0)</f>
        <v>4.7583000000000002</v>
      </c>
      <c r="M28" s="66">
        <f>RANK(L28,L$8:L$34,0)</f>
        <v>15</v>
      </c>
      <c r="N28" s="65">
        <f>VLOOKUP($A28,'Return Data'!$B$7:$R$2843,14,0)</f>
        <v>5.3395999999999999</v>
      </c>
      <c r="O28" s="66">
        <f>RANK(N28,N$8:N$34,0)</f>
        <v>14</v>
      </c>
      <c r="P28" s="65">
        <f>VLOOKUP($A28,'Return Data'!$B$7:$R$2843,15,0)</f>
        <v>5.8268000000000004</v>
      </c>
      <c r="Q28" s="66">
        <f>RANK(P28,P$8:P$34,0)</f>
        <v>11</v>
      </c>
      <c r="R28" s="65">
        <f>VLOOKUP($A28,'Return Data'!$B$7:$R$2843,16,0)</f>
        <v>6.43</v>
      </c>
      <c r="S28" s="67">
        <f t="shared" si="5"/>
        <v>13</v>
      </c>
    </row>
    <row r="29" spans="1:19" x14ac:dyDescent="0.3">
      <c r="A29" s="63" t="s">
        <v>1731</v>
      </c>
      <c r="B29" s="64">
        <f>VLOOKUP($A29,'Return Data'!$B$7:$R$2843,3,0)</f>
        <v>44389</v>
      </c>
      <c r="C29" s="65">
        <f>VLOOKUP($A29,'Return Data'!$B$7:$R$2843,4,0)</f>
        <v>12.039199999999999</v>
      </c>
      <c r="D29" s="65">
        <f>VLOOKUP($A29,'Return Data'!$B$7:$R$2843,10,0)</f>
        <v>0.91279999999999994</v>
      </c>
      <c r="E29" s="66">
        <f t="shared" si="0"/>
        <v>24</v>
      </c>
      <c r="F29" s="65">
        <f>VLOOKUP($A29,'Return Data'!$B$7:$R$2843,11,0)</f>
        <v>1.8311999999999999</v>
      </c>
      <c r="G29" s="66">
        <f t="shared" si="1"/>
        <v>24</v>
      </c>
      <c r="H29" s="65">
        <f>VLOOKUP($A29,'Return Data'!$B$7:$R$2843,12,0)</f>
        <v>2.3776000000000002</v>
      </c>
      <c r="I29" s="66">
        <f t="shared" si="8"/>
        <v>21</v>
      </c>
      <c r="J29" s="65">
        <f>VLOOKUP($A29,'Return Data'!$B$7:$R$2843,13,0)</f>
        <v>2.8656999999999999</v>
      </c>
      <c r="K29" s="66">
        <f t="shared" si="9"/>
        <v>24</v>
      </c>
      <c r="L29" s="65">
        <f>VLOOKUP($A29,'Return Data'!$B$7:$R$2843,17,0)</f>
        <v>3.0344000000000002</v>
      </c>
      <c r="M29" s="66">
        <f>RANK(L29,L$8:L$34,0)</f>
        <v>22</v>
      </c>
      <c r="N29" s="65">
        <f>VLOOKUP($A29,'Return Data'!$B$7:$R$2843,14,0)</f>
        <v>1.7272000000000001</v>
      </c>
      <c r="O29" s="66">
        <f>RANK(N29,N$8:N$34,0)</f>
        <v>18</v>
      </c>
      <c r="P29" s="65"/>
      <c r="Q29" s="66"/>
      <c r="R29" s="65">
        <f>VLOOKUP($A29,'Return Data'!$B$7:$R$2843,16,0)</f>
        <v>3.6139999999999999</v>
      </c>
      <c r="S29" s="67">
        <f t="shared" si="5"/>
        <v>25</v>
      </c>
    </row>
    <row r="30" spans="1:19" x14ac:dyDescent="0.3">
      <c r="A30" s="63" t="s">
        <v>1732</v>
      </c>
      <c r="B30" s="64">
        <f>VLOOKUP($A30,'Return Data'!$B$7:$R$2843,3,0)</f>
        <v>44389</v>
      </c>
      <c r="C30" s="65">
        <f>VLOOKUP($A30,'Return Data'!$B$7:$R$2843,4,0)</f>
        <v>27.668299999999999</v>
      </c>
      <c r="D30" s="65">
        <f>VLOOKUP($A30,'Return Data'!$B$7:$R$2843,10,0)</f>
        <v>1.1938</v>
      </c>
      <c r="E30" s="66">
        <f t="shared" si="0"/>
        <v>11</v>
      </c>
      <c r="F30" s="65">
        <f>VLOOKUP($A30,'Return Data'!$B$7:$R$2843,11,0)</f>
        <v>2.3761999999999999</v>
      </c>
      <c r="G30" s="66">
        <f t="shared" si="1"/>
        <v>16</v>
      </c>
      <c r="H30" s="65">
        <f>VLOOKUP($A30,'Return Data'!$B$7:$R$2843,12,0)</f>
        <v>3.0964</v>
      </c>
      <c r="I30" s="66">
        <f t="shared" si="8"/>
        <v>16</v>
      </c>
      <c r="J30" s="65">
        <f>VLOOKUP($A30,'Return Data'!$B$7:$R$2843,13,0)</f>
        <v>3.9201000000000001</v>
      </c>
      <c r="K30" s="66">
        <f t="shared" si="9"/>
        <v>17</v>
      </c>
      <c r="L30" s="65">
        <f>VLOOKUP($A30,'Return Data'!$B$7:$R$2843,17,0)</f>
        <v>4.4713000000000003</v>
      </c>
      <c r="M30" s="66">
        <f>RANK(L30,L$8:L$34,0)</f>
        <v>18</v>
      </c>
      <c r="N30" s="65">
        <f>VLOOKUP($A30,'Return Data'!$B$7:$R$2843,14,0)</f>
        <v>5.2679</v>
      </c>
      <c r="O30" s="66">
        <f>RANK(N30,N$8:N$34,0)</f>
        <v>15</v>
      </c>
      <c r="P30" s="65">
        <f>VLOOKUP($A30,'Return Data'!$B$7:$R$2843,15,0)</f>
        <v>5.7760999999999996</v>
      </c>
      <c r="Q30" s="66">
        <f>RANK(P30,P$8:P$34,0)</f>
        <v>12</v>
      </c>
      <c r="R30" s="65">
        <f>VLOOKUP($A30,'Return Data'!$B$7:$R$2843,16,0)</f>
        <v>6.8840000000000003</v>
      </c>
      <c r="S30" s="67">
        <f t="shared" si="5"/>
        <v>9</v>
      </c>
    </row>
    <row r="31" spans="1:19" x14ac:dyDescent="0.3">
      <c r="A31" s="63" t="s">
        <v>1733</v>
      </c>
      <c r="B31" s="64">
        <f>VLOOKUP($A31,'Return Data'!$B$7:$R$2843,3,0)</f>
        <v>44389</v>
      </c>
      <c r="C31" s="65">
        <f>VLOOKUP($A31,'Return Data'!$B$7:$R$2843,4,0)</f>
        <v>10.6692</v>
      </c>
      <c r="D31" s="65">
        <f>VLOOKUP($A31,'Return Data'!$B$7:$R$2843,10,0)</f>
        <v>1.2517</v>
      </c>
      <c r="E31" s="66">
        <f t="shared" si="0"/>
        <v>7</v>
      </c>
      <c r="F31" s="65">
        <f>VLOOKUP($A31,'Return Data'!$B$7:$R$2843,11,0)</f>
        <v>2.6831999999999998</v>
      </c>
      <c r="G31" s="66">
        <f t="shared" si="1"/>
        <v>1</v>
      </c>
      <c r="H31" s="65">
        <f>VLOOKUP($A31,'Return Data'!$B$7:$R$2843,12,0)</f>
        <v>3.5552999999999999</v>
      </c>
      <c r="I31" s="66">
        <f t="shared" si="8"/>
        <v>2</v>
      </c>
      <c r="J31" s="65">
        <f>VLOOKUP($A31,'Return Data'!$B$7:$R$2843,13,0)</f>
        <v>5.0552000000000001</v>
      </c>
      <c r="K31" s="66">
        <f t="shared" si="9"/>
        <v>1</v>
      </c>
      <c r="L31" s="65"/>
      <c r="M31" s="66"/>
      <c r="N31" s="65"/>
      <c r="O31" s="66"/>
      <c r="P31" s="65"/>
      <c r="Q31" s="66"/>
      <c r="R31" s="65">
        <f>VLOOKUP($A31,'Return Data'!$B$7:$R$2843,16,0)</f>
        <v>4.6154000000000002</v>
      </c>
      <c r="S31" s="67">
        <f t="shared" si="5"/>
        <v>22</v>
      </c>
    </row>
    <row r="32" spans="1:19" x14ac:dyDescent="0.3">
      <c r="A32" s="63" t="s">
        <v>1734</v>
      </c>
      <c r="B32" s="64">
        <f>VLOOKUP($A32,'Return Data'!$B$7:$R$2843,3,0)</f>
        <v>44389</v>
      </c>
      <c r="C32" s="65">
        <f>VLOOKUP($A32,'Return Data'!$B$7:$R$2843,4,0)</f>
        <v>11.6501</v>
      </c>
      <c r="D32" s="65">
        <f>VLOOKUP($A32,'Return Data'!$B$7:$R$2843,10,0)</f>
        <v>1.292</v>
      </c>
      <c r="E32" s="66">
        <f t="shared" si="0"/>
        <v>2</v>
      </c>
      <c r="F32" s="65">
        <f>VLOOKUP($A32,'Return Data'!$B$7:$R$2843,11,0)</f>
        <v>2.6585000000000001</v>
      </c>
      <c r="G32" s="66">
        <f t="shared" si="1"/>
        <v>3</v>
      </c>
      <c r="H32" s="65">
        <f>VLOOKUP($A32,'Return Data'!$B$7:$R$2843,12,0)</f>
        <v>3.6882000000000001</v>
      </c>
      <c r="I32" s="66">
        <f t="shared" si="8"/>
        <v>1</v>
      </c>
      <c r="J32" s="65">
        <f>VLOOKUP($A32,'Return Data'!$B$7:$R$2843,13,0)</f>
        <v>4.8444000000000003</v>
      </c>
      <c r="K32" s="66">
        <f t="shared" si="9"/>
        <v>2</v>
      </c>
      <c r="L32" s="65">
        <f>VLOOKUP($A32,'Return Data'!$B$7:$R$2843,17,0)</f>
        <v>5.6692</v>
      </c>
      <c r="M32" s="66">
        <f>RANK(L32,L$8:L$34,0)</f>
        <v>1</v>
      </c>
      <c r="N32" s="65"/>
      <c r="O32" s="66"/>
      <c r="P32" s="65"/>
      <c r="Q32" s="66"/>
      <c r="R32" s="65">
        <f>VLOOKUP($A32,'Return Data'!$B$7:$R$2843,16,0)</f>
        <v>6.13</v>
      </c>
      <c r="S32" s="67">
        <f t="shared" si="5"/>
        <v>17</v>
      </c>
    </row>
    <row r="33" spans="1:19" x14ac:dyDescent="0.3">
      <c r="A33" s="63" t="s">
        <v>1735</v>
      </c>
      <c r="B33" s="64">
        <f>VLOOKUP($A33,'Return Data'!$B$7:$R$2843,3,0)</f>
        <v>44389</v>
      </c>
      <c r="C33" s="65">
        <f>VLOOKUP($A33,'Return Data'!$B$7:$R$2843,4,0)</f>
        <v>11.3239</v>
      </c>
      <c r="D33" s="65">
        <f>VLOOKUP($A33,'Return Data'!$B$7:$R$2843,10,0)</f>
        <v>1.0143</v>
      </c>
      <c r="E33" s="66">
        <f t="shared" si="0"/>
        <v>22</v>
      </c>
      <c r="F33" s="65">
        <f>VLOOKUP($A33,'Return Data'!$B$7:$R$2843,11,0)</f>
        <v>2.1192000000000002</v>
      </c>
      <c r="G33" s="66">
        <f t="shared" si="1"/>
        <v>21</v>
      </c>
      <c r="H33" s="65">
        <f>VLOOKUP($A33,'Return Data'!$B$7:$R$2843,12,0)</f>
        <v>2.9239999999999999</v>
      </c>
      <c r="I33" s="66">
        <f t="shared" si="8"/>
        <v>18</v>
      </c>
      <c r="J33" s="65">
        <f>VLOOKUP($A33,'Return Data'!$B$7:$R$2843,13,0)</f>
        <v>3.9014000000000002</v>
      </c>
      <c r="K33" s="66">
        <f t="shared" si="9"/>
        <v>18</v>
      </c>
      <c r="L33" s="65">
        <f>VLOOKUP($A33,'Return Data'!$B$7:$R$2843,17,0)</f>
        <v>4.8901000000000003</v>
      </c>
      <c r="M33" s="66">
        <f>RANK(L33,L$8:L$34,0)</f>
        <v>12</v>
      </c>
      <c r="N33" s="65"/>
      <c r="O33" s="66"/>
      <c r="P33" s="65"/>
      <c r="Q33" s="66"/>
      <c r="R33" s="65">
        <f>VLOOKUP($A33,'Return Data'!$B$7:$R$2843,16,0)</f>
        <v>5.3357000000000001</v>
      </c>
      <c r="S33" s="67">
        <f t="shared" si="5"/>
        <v>19</v>
      </c>
    </row>
    <row r="34" spans="1:19" x14ac:dyDescent="0.3">
      <c r="A34" s="63" t="s">
        <v>1736</v>
      </c>
      <c r="B34" s="64">
        <f>VLOOKUP($A34,'Return Data'!$B$7:$R$2843,3,0)</f>
        <v>44389</v>
      </c>
      <c r="C34" s="65">
        <f>VLOOKUP($A34,'Return Data'!$B$7:$R$2843,4,0)</f>
        <v>28.9025</v>
      </c>
      <c r="D34" s="65">
        <f>VLOOKUP($A34,'Return Data'!$B$7:$R$2843,10,0)</f>
        <v>1.2858000000000001</v>
      </c>
      <c r="E34" s="66">
        <f t="shared" si="0"/>
        <v>3</v>
      </c>
      <c r="F34" s="65">
        <f>VLOOKUP($A34,'Return Data'!$B$7:$R$2843,11,0)</f>
        <v>2.5821000000000001</v>
      </c>
      <c r="G34" s="66">
        <f t="shared" si="1"/>
        <v>7</v>
      </c>
      <c r="H34" s="65">
        <f>VLOOKUP($A34,'Return Data'!$B$7:$R$2843,12,0)</f>
        <v>3.4649000000000001</v>
      </c>
      <c r="I34" s="66">
        <f t="shared" si="8"/>
        <v>8</v>
      </c>
      <c r="J34" s="65">
        <f>VLOOKUP($A34,'Return Data'!$B$7:$R$2843,13,0)</f>
        <v>4.5</v>
      </c>
      <c r="K34" s="66">
        <f t="shared" si="9"/>
        <v>8</v>
      </c>
      <c r="L34" s="65">
        <f>VLOOKUP($A34,'Return Data'!$B$7:$R$2843,17,0)</f>
        <v>5.1142000000000003</v>
      </c>
      <c r="M34" s="66">
        <f>RANK(L34,L$8:L$34,0)</f>
        <v>8</v>
      </c>
      <c r="N34" s="65">
        <f>VLOOKUP($A34,'Return Data'!$B$7:$R$2843,14,0)</f>
        <v>5.7702999999999998</v>
      </c>
      <c r="O34" s="66">
        <f>RANK(N34,N$8:N$34,0)</f>
        <v>6</v>
      </c>
      <c r="P34" s="65">
        <f>VLOOKUP($A34,'Return Data'!$B$7:$R$2843,15,0)</f>
        <v>6.0936000000000003</v>
      </c>
      <c r="Q34" s="66">
        <f>RANK(P34,P$8:P$34,0)</f>
        <v>8</v>
      </c>
      <c r="R34" s="65">
        <f>VLOOKUP($A34,'Return Data'!$B$7:$R$2843,16,0)</f>
        <v>6.8878000000000004</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1.1099333333333332</v>
      </c>
      <c r="E36" s="74"/>
      <c r="F36" s="75">
        <f>AVERAGE(F8:F34)</f>
        <v>2.2756148148148148</v>
      </c>
      <c r="G36" s="74"/>
      <c r="H36" s="75">
        <f>AVERAGE(H8:H34)</f>
        <v>3.0581720000000003</v>
      </c>
      <c r="I36" s="74"/>
      <c r="J36" s="75">
        <f>AVERAGE(J8:J34)</f>
        <v>4.0144080000000004</v>
      </c>
      <c r="K36" s="74"/>
      <c r="L36" s="75">
        <f>AVERAGE(L8:L34)</f>
        <v>4.6263217391304368</v>
      </c>
      <c r="M36" s="74"/>
      <c r="N36" s="75">
        <f>AVERAGE(N8:N34)</f>
        <v>5.3471000000000011</v>
      </c>
      <c r="O36" s="74"/>
      <c r="P36" s="75">
        <f>AVERAGE(P8:P34)</f>
        <v>5.9784133333333331</v>
      </c>
      <c r="Q36" s="74"/>
      <c r="R36" s="75">
        <f>AVERAGE(R8:R34)</f>
        <v>5.8888592592592595</v>
      </c>
      <c r="S36" s="76"/>
    </row>
    <row r="37" spans="1:19" x14ac:dyDescent="0.3">
      <c r="A37" s="73" t="s">
        <v>28</v>
      </c>
      <c r="B37" s="74"/>
      <c r="C37" s="74"/>
      <c r="D37" s="75">
        <f>MIN(D8:D34)</f>
        <v>0.36720000000000003</v>
      </c>
      <c r="E37" s="74"/>
      <c r="F37" s="75">
        <f>MIN(F8:F34)</f>
        <v>0.80420000000000003</v>
      </c>
      <c r="G37" s="74"/>
      <c r="H37" s="75">
        <f>MIN(H8:H34)</f>
        <v>1.1342000000000001</v>
      </c>
      <c r="I37" s="74"/>
      <c r="J37" s="75">
        <f>MIN(J8:J34)</f>
        <v>0.93659999999999999</v>
      </c>
      <c r="K37" s="74"/>
      <c r="L37" s="75">
        <f>MIN(L8:L34)</f>
        <v>1.5330999999999999</v>
      </c>
      <c r="M37" s="74"/>
      <c r="N37" s="75">
        <f>MIN(N8:N34)</f>
        <v>1.7272000000000001</v>
      </c>
      <c r="O37" s="74"/>
      <c r="P37" s="75">
        <f>MIN(P8:P34)</f>
        <v>5.0888</v>
      </c>
      <c r="Q37" s="74"/>
      <c r="R37" s="75">
        <f>MIN(R8:R34)</f>
        <v>3.0627</v>
      </c>
      <c r="S37" s="76"/>
    </row>
    <row r="38" spans="1:19" ht="15" thickBot="1" x14ac:dyDescent="0.35">
      <c r="A38" s="77" t="s">
        <v>29</v>
      </c>
      <c r="B38" s="78"/>
      <c r="C38" s="78"/>
      <c r="D38" s="79">
        <f>MAX(D8:D34)</f>
        <v>1.2968999999999999</v>
      </c>
      <c r="E38" s="78"/>
      <c r="F38" s="79">
        <f>MAX(F8:F34)</f>
        <v>2.6831999999999998</v>
      </c>
      <c r="G38" s="78"/>
      <c r="H38" s="79">
        <f>MAX(H8:H34)</f>
        <v>3.6882000000000001</v>
      </c>
      <c r="I38" s="78"/>
      <c r="J38" s="79">
        <f>MAX(J8:J34)</f>
        <v>5.0552000000000001</v>
      </c>
      <c r="K38" s="78"/>
      <c r="L38" s="79">
        <f>MAX(L8:L34)</f>
        <v>5.6692</v>
      </c>
      <c r="M38" s="78"/>
      <c r="N38" s="79">
        <f>MAX(N8:N34)</f>
        <v>5.9569999999999999</v>
      </c>
      <c r="O38" s="78"/>
      <c r="P38" s="79">
        <f>MAX(P8:P34)</f>
        <v>6.3152999999999997</v>
      </c>
      <c r="Q38" s="78"/>
      <c r="R38" s="79">
        <f>MAX(R8:R34)</f>
        <v>7.31</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44389</v>
      </c>
      <c r="C8" s="65">
        <f>VLOOKUP($A8,'Return Data'!$B$7:$R$2843,4,0)</f>
        <v>21.100300000000001</v>
      </c>
      <c r="D8" s="65">
        <f>VLOOKUP($A8,'Return Data'!$B$7:$R$2843,10,0)</f>
        <v>1.1326000000000001</v>
      </c>
      <c r="E8" s="66">
        <f t="shared" ref="E8:E34" si="0">RANK(D8,D$8:D$34,0)</f>
        <v>2</v>
      </c>
      <c r="F8" s="65">
        <f>VLOOKUP($A8,'Return Data'!$B$7:$R$2843,11,0)</f>
        <v>2.3500999999999999</v>
      </c>
      <c r="G8" s="66">
        <f t="shared" ref="G8:G34" si="1">RANK(F8,F$8:F$34,0)</f>
        <v>1</v>
      </c>
      <c r="H8" s="65">
        <f>VLOOKUP($A8,'Return Data'!$B$7:$R$2843,12,0)</f>
        <v>3.0503999999999998</v>
      </c>
      <c r="I8" s="66">
        <f t="shared" ref="I8:I23" si="2">RANK(H8,H$8:H$34,0)</f>
        <v>3</v>
      </c>
      <c r="J8" s="65">
        <f>VLOOKUP($A8,'Return Data'!$B$7:$R$2843,13,0)</f>
        <v>3.8717999999999999</v>
      </c>
      <c r="K8" s="66">
        <f t="shared" ref="K8:K23" si="3">RANK(J8,J$8:J$34,0)</f>
        <v>7</v>
      </c>
      <c r="L8" s="65">
        <f>VLOOKUP($A8,'Return Data'!$B$7:$R$2843,17,0)</f>
        <v>4.4882</v>
      </c>
      <c r="M8" s="66">
        <f t="shared" ref="M8:M18" si="4">RANK(L8,L$8:L$34,0)</f>
        <v>7</v>
      </c>
      <c r="N8" s="65">
        <f>VLOOKUP($A8,'Return Data'!$B$7:$R$2843,14,0)</f>
        <v>5.1314000000000002</v>
      </c>
      <c r="O8" s="66">
        <f>RANK(N8,N$8:N$34,0)</f>
        <v>7</v>
      </c>
      <c r="P8" s="65">
        <f>VLOOKUP($A8,'Return Data'!$B$7:$R$2843,15,0)</f>
        <v>5.4640000000000004</v>
      </c>
      <c r="Q8" s="66">
        <f>RANK(P8,P$8:P$34,0)</f>
        <v>7</v>
      </c>
      <c r="R8" s="65">
        <f>VLOOKUP($A8,'Return Data'!$B$7:$R$2843,16,0)</f>
        <v>6.4337999999999997</v>
      </c>
      <c r="S8" s="67">
        <f t="shared" ref="S8:S34" si="5">RANK(R8,R$8:R$34,0)</f>
        <v>10</v>
      </c>
    </row>
    <row r="9" spans="1:20" x14ac:dyDescent="0.3">
      <c r="A9" s="63" t="s">
        <v>1738</v>
      </c>
      <c r="B9" s="64">
        <f>VLOOKUP($A9,'Return Data'!$B$7:$R$2843,3,0)</f>
        <v>44389</v>
      </c>
      <c r="C9" s="65">
        <f>VLOOKUP($A9,'Return Data'!$B$7:$R$2843,4,0)</f>
        <v>14.822800000000001</v>
      </c>
      <c r="D9" s="65">
        <f>VLOOKUP($A9,'Return Data'!$B$7:$R$2843,10,0)</f>
        <v>0.94589999999999996</v>
      </c>
      <c r="E9" s="66">
        <f t="shared" si="0"/>
        <v>17</v>
      </c>
      <c r="F9" s="65">
        <f>VLOOKUP($A9,'Return Data'!$B$7:$R$2843,11,0)</f>
        <v>2.0438999999999998</v>
      </c>
      <c r="G9" s="66">
        <f t="shared" si="1"/>
        <v>16</v>
      </c>
      <c r="H9" s="65">
        <f>VLOOKUP($A9,'Return Data'!$B$7:$R$2843,12,0)</f>
        <v>2.7277999999999998</v>
      </c>
      <c r="I9" s="66">
        <f t="shared" si="2"/>
        <v>15</v>
      </c>
      <c r="J9" s="65">
        <f>VLOOKUP($A9,'Return Data'!$B$7:$R$2843,13,0)</f>
        <v>3.4613</v>
      </c>
      <c r="K9" s="66">
        <f t="shared" si="3"/>
        <v>16</v>
      </c>
      <c r="L9" s="65">
        <f>VLOOKUP($A9,'Return Data'!$B$7:$R$2843,17,0)</f>
        <v>4.2839999999999998</v>
      </c>
      <c r="M9" s="66">
        <f t="shared" si="4"/>
        <v>12</v>
      </c>
      <c r="N9" s="65">
        <f>VLOOKUP($A9,'Return Data'!$B$7:$R$2843,14,0)</f>
        <v>4.9492000000000003</v>
      </c>
      <c r="O9" s="66">
        <f>RANK(N9,N$8:N$34,0)</f>
        <v>11</v>
      </c>
      <c r="P9" s="65">
        <f>VLOOKUP($A9,'Return Data'!$B$7:$R$2843,15,0)</f>
        <v>5.3933</v>
      </c>
      <c r="Q9" s="66">
        <f>RANK(P9,P$8:P$34,0)</f>
        <v>8</v>
      </c>
      <c r="R9" s="65">
        <f>VLOOKUP($A9,'Return Data'!$B$7:$R$2843,16,0)</f>
        <v>5.8567</v>
      </c>
      <c r="S9" s="67">
        <f t="shared" si="5"/>
        <v>13</v>
      </c>
    </row>
    <row r="10" spans="1:20" x14ac:dyDescent="0.3">
      <c r="A10" s="63" t="s">
        <v>1739</v>
      </c>
      <c r="B10" s="64">
        <f>VLOOKUP($A10,'Return Data'!$B$7:$R$2843,3,0)</f>
        <v>44389</v>
      </c>
      <c r="C10" s="65">
        <f>VLOOKUP($A10,'Return Data'!$B$7:$R$2843,4,0)</f>
        <v>12.824999999999999</v>
      </c>
      <c r="D10" s="65">
        <f>VLOOKUP($A10,'Return Data'!$B$7:$R$2843,10,0)</f>
        <v>1.0161</v>
      </c>
      <c r="E10" s="66">
        <f t="shared" si="0"/>
        <v>14</v>
      </c>
      <c r="F10" s="65">
        <f>VLOOKUP($A10,'Return Data'!$B$7:$R$2843,11,0)</f>
        <v>2.1587000000000001</v>
      </c>
      <c r="G10" s="66">
        <f t="shared" si="1"/>
        <v>11</v>
      </c>
      <c r="H10" s="65">
        <f>VLOOKUP($A10,'Return Data'!$B$7:$R$2843,12,0)</f>
        <v>2.9954999999999998</v>
      </c>
      <c r="I10" s="66">
        <f t="shared" si="2"/>
        <v>6</v>
      </c>
      <c r="J10" s="65">
        <f>VLOOKUP($A10,'Return Data'!$B$7:$R$2843,13,0)</f>
        <v>3.8881999999999999</v>
      </c>
      <c r="K10" s="66">
        <f t="shared" si="3"/>
        <v>6</v>
      </c>
      <c r="L10" s="65">
        <f>VLOOKUP($A10,'Return Data'!$B$7:$R$2843,17,0)</f>
        <v>4.6238000000000001</v>
      </c>
      <c r="M10" s="66">
        <f t="shared" si="4"/>
        <v>3</v>
      </c>
      <c r="N10" s="65">
        <f>VLOOKUP($A10,'Return Data'!$B$7:$R$2843,14,0)</f>
        <v>5.2512999999999996</v>
      </c>
      <c r="O10" s="66">
        <f>RANK(N10,N$8:N$34,0)</f>
        <v>1</v>
      </c>
      <c r="P10" s="65"/>
      <c r="Q10" s="66"/>
      <c r="R10" s="65">
        <f>VLOOKUP($A10,'Return Data'!$B$7:$R$2843,16,0)</f>
        <v>5.6337000000000002</v>
      </c>
      <c r="S10" s="67">
        <f t="shared" si="5"/>
        <v>16</v>
      </c>
    </row>
    <row r="11" spans="1:20" x14ac:dyDescent="0.3">
      <c r="A11" s="63" t="s">
        <v>1740</v>
      </c>
      <c r="B11" s="64">
        <f>VLOOKUP($A11,'Return Data'!$B$7:$R$2843,3,0)</f>
        <v>44389</v>
      </c>
      <c r="C11" s="65">
        <f>VLOOKUP($A11,'Return Data'!$B$7:$R$2843,4,0)</f>
        <v>11.328099999999999</v>
      </c>
      <c r="D11" s="65">
        <f>VLOOKUP($A11,'Return Data'!$B$7:$R$2843,10,0)</f>
        <v>0.67449999999999999</v>
      </c>
      <c r="E11" s="66">
        <f t="shared" si="0"/>
        <v>25</v>
      </c>
      <c r="F11" s="65">
        <f>VLOOKUP($A11,'Return Data'!$B$7:$R$2843,11,0)</f>
        <v>1.4436</v>
      </c>
      <c r="G11" s="66">
        <f t="shared" si="1"/>
        <v>26</v>
      </c>
      <c r="H11" s="65">
        <f>VLOOKUP($A11,'Return Data'!$B$7:$R$2843,12,0)</f>
        <v>1.7762</v>
      </c>
      <c r="I11" s="66">
        <f t="shared" si="2"/>
        <v>23</v>
      </c>
      <c r="J11" s="65">
        <f>VLOOKUP($A11,'Return Data'!$B$7:$R$2843,13,0)</f>
        <v>2.5649999999999999</v>
      </c>
      <c r="K11" s="66">
        <f t="shared" si="3"/>
        <v>22</v>
      </c>
      <c r="L11" s="65">
        <f>VLOOKUP($A11,'Return Data'!$B$7:$R$2843,17,0)</f>
        <v>3.2221000000000002</v>
      </c>
      <c r="M11" s="66">
        <f t="shared" si="4"/>
        <v>20</v>
      </c>
      <c r="N11" s="65"/>
      <c r="O11" s="66"/>
      <c r="P11" s="65"/>
      <c r="Q11" s="66"/>
      <c r="R11" s="65">
        <f>VLOOKUP($A11,'Return Data'!$B$7:$R$2843,16,0)</f>
        <v>4.1475999999999997</v>
      </c>
      <c r="S11" s="67">
        <f t="shared" si="5"/>
        <v>21</v>
      </c>
    </row>
    <row r="12" spans="1:20" x14ac:dyDescent="0.3">
      <c r="A12" s="63" t="s">
        <v>1741</v>
      </c>
      <c r="B12" s="64">
        <f>VLOOKUP($A12,'Return Data'!$B$7:$R$2843,3,0)</f>
        <v>44389</v>
      </c>
      <c r="C12" s="65">
        <f>VLOOKUP($A12,'Return Data'!$B$7:$R$2843,4,0)</f>
        <v>11.898999999999999</v>
      </c>
      <c r="D12" s="65">
        <f>VLOOKUP($A12,'Return Data'!$B$7:$R$2843,10,0)</f>
        <v>1.0187999999999999</v>
      </c>
      <c r="E12" s="66">
        <f t="shared" si="0"/>
        <v>12</v>
      </c>
      <c r="F12" s="65">
        <f>VLOOKUP($A12,'Return Data'!$B$7:$R$2843,11,0)</f>
        <v>1.9884999999999999</v>
      </c>
      <c r="G12" s="66">
        <f t="shared" si="1"/>
        <v>17</v>
      </c>
      <c r="H12" s="65">
        <f>VLOOKUP($A12,'Return Data'!$B$7:$R$2843,12,0)</f>
        <v>2.6484000000000001</v>
      </c>
      <c r="I12" s="66">
        <f t="shared" si="2"/>
        <v>17</v>
      </c>
      <c r="J12" s="65">
        <f>VLOOKUP($A12,'Return Data'!$B$7:$R$2843,13,0)</f>
        <v>3.5596000000000001</v>
      </c>
      <c r="K12" s="66">
        <f t="shared" si="3"/>
        <v>15</v>
      </c>
      <c r="L12" s="65">
        <f>VLOOKUP($A12,'Return Data'!$B$7:$R$2843,17,0)</f>
        <v>4.2325999999999997</v>
      </c>
      <c r="M12" s="66">
        <f t="shared" si="4"/>
        <v>13</v>
      </c>
      <c r="N12" s="65">
        <f>VLOOKUP($A12,'Return Data'!$B$7:$R$2843,14,0)</f>
        <v>5.0286999999999997</v>
      </c>
      <c r="O12" s="66">
        <f t="shared" ref="O12:O18" si="6">RANK(N12,N$8:N$34,0)</f>
        <v>9</v>
      </c>
      <c r="P12" s="65"/>
      <c r="Q12" s="66"/>
      <c r="R12" s="65">
        <f>VLOOKUP($A12,'Return Data'!$B$7:$R$2843,16,0)</f>
        <v>5.1489000000000003</v>
      </c>
      <c r="S12" s="67">
        <f t="shared" si="5"/>
        <v>18</v>
      </c>
    </row>
    <row r="13" spans="1:20" x14ac:dyDescent="0.3">
      <c r="A13" s="63" t="s">
        <v>1742</v>
      </c>
      <c r="B13" s="64">
        <f>VLOOKUP($A13,'Return Data'!$B$7:$R$2843,3,0)</f>
        <v>44389</v>
      </c>
      <c r="C13" s="65">
        <f>VLOOKUP($A13,'Return Data'!$B$7:$R$2843,4,0)</f>
        <v>15.317500000000001</v>
      </c>
      <c r="D13" s="65">
        <f>VLOOKUP($A13,'Return Data'!$B$7:$R$2843,10,0)</f>
        <v>1.0909</v>
      </c>
      <c r="E13" s="66">
        <f t="shared" si="0"/>
        <v>6</v>
      </c>
      <c r="F13" s="65">
        <f>VLOOKUP($A13,'Return Data'!$B$7:$R$2843,11,0)</f>
        <v>2.2277999999999998</v>
      </c>
      <c r="G13" s="66">
        <f t="shared" si="1"/>
        <v>8</v>
      </c>
      <c r="H13" s="65">
        <f>VLOOKUP($A13,'Return Data'!$B$7:$R$2843,12,0)</f>
        <v>2.9346999999999999</v>
      </c>
      <c r="I13" s="66">
        <f t="shared" si="2"/>
        <v>10</v>
      </c>
      <c r="J13" s="65">
        <f>VLOOKUP($A13,'Return Data'!$B$7:$R$2843,13,0)</f>
        <v>3.7875999999999999</v>
      </c>
      <c r="K13" s="66">
        <f t="shared" si="3"/>
        <v>11</v>
      </c>
      <c r="L13" s="65">
        <f>VLOOKUP($A13,'Return Data'!$B$7:$R$2843,17,0)</f>
        <v>4.5846</v>
      </c>
      <c r="M13" s="66">
        <f t="shared" si="4"/>
        <v>4</v>
      </c>
      <c r="N13" s="65">
        <f>VLOOKUP($A13,'Return Data'!$B$7:$R$2843,14,0)</f>
        <v>5.2126999999999999</v>
      </c>
      <c r="O13" s="66">
        <f t="shared" si="6"/>
        <v>5</v>
      </c>
      <c r="P13" s="65">
        <f>VLOOKUP($A13,'Return Data'!$B$7:$R$2843,15,0)</f>
        <v>5.5923999999999996</v>
      </c>
      <c r="Q13" s="66">
        <f t="shared" ref="Q13:Q18" si="7">RANK(P13,P$8:P$34,0)</f>
        <v>4</v>
      </c>
      <c r="R13" s="65">
        <f>VLOOKUP($A13,'Return Data'!$B$7:$R$2843,16,0)</f>
        <v>6.2382</v>
      </c>
      <c r="S13" s="67">
        <f t="shared" si="5"/>
        <v>11</v>
      </c>
    </row>
    <row r="14" spans="1:20" x14ac:dyDescent="0.3">
      <c r="A14" s="63" t="s">
        <v>1743</v>
      </c>
      <c r="B14" s="64">
        <f>VLOOKUP($A14,'Return Data'!$B$7:$R$2843,3,0)</f>
        <v>44389</v>
      </c>
      <c r="C14" s="65">
        <f>VLOOKUP($A14,'Return Data'!$B$7:$R$2843,4,0)</f>
        <v>24.300999999999998</v>
      </c>
      <c r="D14" s="65">
        <f>VLOOKUP($A14,'Return Data'!$B$7:$R$2843,10,0)</f>
        <v>1.1109</v>
      </c>
      <c r="E14" s="66">
        <f t="shared" si="0"/>
        <v>4</v>
      </c>
      <c r="F14" s="65">
        <f>VLOOKUP($A14,'Return Data'!$B$7:$R$2843,11,0)</f>
        <v>2.2124000000000001</v>
      </c>
      <c r="G14" s="66">
        <f t="shared" si="1"/>
        <v>10</v>
      </c>
      <c r="H14" s="65">
        <f>VLOOKUP($A14,'Return Data'!$B$7:$R$2843,12,0)</f>
        <v>2.9660000000000002</v>
      </c>
      <c r="I14" s="66">
        <f t="shared" si="2"/>
        <v>8</v>
      </c>
      <c r="J14" s="65">
        <f>VLOOKUP($A14,'Return Data'!$B$7:$R$2843,13,0)</f>
        <v>3.8281999999999998</v>
      </c>
      <c r="K14" s="66">
        <f t="shared" si="3"/>
        <v>8</v>
      </c>
      <c r="L14" s="65">
        <f>VLOOKUP($A14,'Return Data'!$B$7:$R$2843,17,0)</f>
        <v>4.1742999999999997</v>
      </c>
      <c r="M14" s="66">
        <f t="shared" si="4"/>
        <v>14</v>
      </c>
      <c r="N14" s="65">
        <f>VLOOKUP($A14,'Return Data'!$B$7:$R$2843,14,0)</f>
        <v>4.8212000000000002</v>
      </c>
      <c r="O14" s="66">
        <f t="shared" si="6"/>
        <v>13</v>
      </c>
      <c r="P14" s="65">
        <f>VLOOKUP($A14,'Return Data'!$B$7:$R$2843,15,0)</f>
        <v>5.2050999999999998</v>
      </c>
      <c r="Q14" s="66">
        <f t="shared" si="7"/>
        <v>13</v>
      </c>
      <c r="R14" s="65">
        <f>VLOOKUP($A14,'Return Data'!$B$7:$R$2843,16,0)</f>
        <v>6.6814</v>
      </c>
      <c r="S14" s="67">
        <f t="shared" si="5"/>
        <v>7</v>
      </c>
    </row>
    <row r="15" spans="1:20" x14ac:dyDescent="0.3">
      <c r="A15" s="63" t="s">
        <v>1744</v>
      </c>
      <c r="B15" s="64">
        <f>VLOOKUP($A15,'Return Data'!$B$7:$R$2843,3,0)</f>
        <v>44389</v>
      </c>
      <c r="C15" s="65">
        <f>VLOOKUP($A15,'Return Data'!$B$7:$R$2843,4,0)</f>
        <v>27.169599999999999</v>
      </c>
      <c r="D15" s="65">
        <f>VLOOKUP($A15,'Return Data'!$B$7:$R$2843,10,0)</f>
        <v>1.1198999999999999</v>
      </c>
      <c r="E15" s="66">
        <f t="shared" si="0"/>
        <v>3</v>
      </c>
      <c r="F15" s="65">
        <f>VLOOKUP($A15,'Return Data'!$B$7:$R$2843,11,0)</f>
        <v>2.2658999999999998</v>
      </c>
      <c r="G15" s="66">
        <f t="shared" si="1"/>
        <v>6</v>
      </c>
      <c r="H15" s="65">
        <f>VLOOKUP($A15,'Return Data'!$B$7:$R$2843,12,0)</f>
        <v>2.9634999999999998</v>
      </c>
      <c r="I15" s="66">
        <f t="shared" si="2"/>
        <v>9</v>
      </c>
      <c r="J15" s="65">
        <f>VLOOKUP($A15,'Return Data'!$B$7:$R$2843,13,0)</f>
        <v>3.8113000000000001</v>
      </c>
      <c r="K15" s="66">
        <f t="shared" si="3"/>
        <v>9</v>
      </c>
      <c r="L15" s="65">
        <f>VLOOKUP($A15,'Return Data'!$B$7:$R$2843,17,0)</f>
        <v>4.4313000000000002</v>
      </c>
      <c r="M15" s="66">
        <f t="shared" si="4"/>
        <v>9</v>
      </c>
      <c r="N15" s="65">
        <f>VLOOKUP($A15,'Return Data'!$B$7:$R$2843,14,0)</f>
        <v>5.1211000000000002</v>
      </c>
      <c r="O15" s="66">
        <f t="shared" si="6"/>
        <v>8</v>
      </c>
      <c r="P15" s="65">
        <f>VLOOKUP($A15,'Return Data'!$B$7:$R$2843,15,0)</f>
        <v>5.4843000000000002</v>
      </c>
      <c r="Q15" s="66">
        <f t="shared" si="7"/>
        <v>6</v>
      </c>
      <c r="R15" s="65">
        <f>VLOOKUP($A15,'Return Data'!$B$7:$R$2843,16,0)</f>
        <v>7.1147999999999998</v>
      </c>
      <c r="S15" s="67">
        <f t="shared" si="5"/>
        <v>2</v>
      </c>
    </row>
    <row r="16" spans="1:20" x14ac:dyDescent="0.3">
      <c r="A16" s="63" t="s">
        <v>1745</v>
      </c>
      <c r="B16" s="64">
        <f>VLOOKUP($A16,'Return Data'!$B$7:$R$2843,3,0)</f>
        <v>44389</v>
      </c>
      <c r="C16" s="65">
        <f>VLOOKUP($A16,'Return Data'!$B$7:$R$2843,4,0)</f>
        <v>25.786200000000001</v>
      </c>
      <c r="D16" s="65">
        <f>VLOOKUP($A16,'Return Data'!$B$7:$R$2843,10,0)</f>
        <v>0.9758</v>
      </c>
      <c r="E16" s="66">
        <f t="shared" si="0"/>
        <v>16</v>
      </c>
      <c r="F16" s="65">
        <f>VLOOKUP($A16,'Return Data'!$B$7:$R$2843,11,0)</f>
        <v>2.0798999999999999</v>
      </c>
      <c r="G16" s="66">
        <f t="shared" si="1"/>
        <v>13</v>
      </c>
      <c r="H16" s="65">
        <f>VLOOKUP($A16,'Return Data'!$B$7:$R$2843,12,0)</f>
        <v>2.8096000000000001</v>
      </c>
      <c r="I16" s="66">
        <f t="shared" si="2"/>
        <v>12</v>
      </c>
      <c r="J16" s="65">
        <f>VLOOKUP($A16,'Return Data'!$B$7:$R$2843,13,0)</f>
        <v>3.6385000000000001</v>
      </c>
      <c r="K16" s="66">
        <f t="shared" si="3"/>
        <v>13</v>
      </c>
      <c r="L16" s="65">
        <f>VLOOKUP($A16,'Return Data'!$B$7:$R$2843,17,0)</f>
        <v>4.1106999999999996</v>
      </c>
      <c r="M16" s="66">
        <f t="shared" si="4"/>
        <v>16</v>
      </c>
      <c r="N16" s="65">
        <f>VLOOKUP($A16,'Return Data'!$B$7:$R$2843,14,0)</f>
        <v>4.9718999999999998</v>
      </c>
      <c r="O16" s="66">
        <f t="shared" si="6"/>
        <v>10</v>
      </c>
      <c r="P16" s="65">
        <f>VLOOKUP($A16,'Return Data'!$B$7:$R$2843,15,0)</f>
        <v>5.3619000000000003</v>
      </c>
      <c r="Q16" s="66">
        <f t="shared" si="7"/>
        <v>9</v>
      </c>
      <c r="R16" s="65">
        <f>VLOOKUP($A16,'Return Data'!$B$7:$R$2843,16,0)</f>
        <v>6.7187999999999999</v>
      </c>
      <c r="S16" s="67">
        <f t="shared" si="5"/>
        <v>6</v>
      </c>
    </row>
    <row r="17" spans="1:19" x14ac:dyDescent="0.3">
      <c r="A17" s="63" t="s">
        <v>1746</v>
      </c>
      <c r="B17" s="64">
        <f>VLOOKUP($A17,'Return Data'!$B$7:$R$2843,3,0)</f>
        <v>44389</v>
      </c>
      <c r="C17" s="65">
        <f>VLOOKUP($A17,'Return Data'!$B$7:$R$2843,4,0)</f>
        <v>14.360099999999999</v>
      </c>
      <c r="D17" s="65">
        <f>VLOOKUP($A17,'Return Data'!$B$7:$R$2843,10,0)</f>
        <v>0.64270000000000005</v>
      </c>
      <c r="E17" s="66">
        <f t="shared" si="0"/>
        <v>26</v>
      </c>
      <c r="F17" s="65">
        <f>VLOOKUP($A17,'Return Data'!$B$7:$R$2843,11,0)</f>
        <v>1.5314000000000001</v>
      </c>
      <c r="G17" s="66">
        <f t="shared" si="1"/>
        <v>25</v>
      </c>
      <c r="H17" s="65">
        <f>VLOOKUP($A17,'Return Data'!$B$7:$R$2843,12,0)</f>
        <v>1.7314000000000001</v>
      </c>
      <c r="I17" s="66">
        <f t="shared" si="2"/>
        <v>24</v>
      </c>
      <c r="J17" s="65">
        <f>VLOOKUP($A17,'Return Data'!$B$7:$R$2843,13,0)</f>
        <v>2.3287</v>
      </c>
      <c r="K17" s="66">
        <f t="shared" si="3"/>
        <v>24</v>
      </c>
      <c r="L17" s="65">
        <f>VLOOKUP($A17,'Return Data'!$B$7:$R$2843,17,0)</f>
        <v>3.4123999999999999</v>
      </c>
      <c r="M17" s="66">
        <f t="shared" si="4"/>
        <v>19</v>
      </c>
      <c r="N17" s="65">
        <f>VLOOKUP($A17,'Return Data'!$B$7:$R$2843,14,0)</f>
        <v>4.2127999999999997</v>
      </c>
      <c r="O17" s="66">
        <f t="shared" si="6"/>
        <v>16</v>
      </c>
      <c r="P17" s="65">
        <f>VLOOKUP($A17,'Return Data'!$B$7:$R$2843,15,0)</f>
        <v>5.0323000000000002</v>
      </c>
      <c r="Q17" s="66">
        <f t="shared" si="7"/>
        <v>14</v>
      </c>
      <c r="R17" s="65">
        <f>VLOOKUP($A17,'Return Data'!$B$7:$R$2843,16,0)</f>
        <v>5.6649000000000003</v>
      </c>
      <c r="S17" s="67">
        <f t="shared" si="5"/>
        <v>15</v>
      </c>
    </row>
    <row r="18" spans="1:19" x14ac:dyDescent="0.3">
      <c r="A18" s="63" t="s">
        <v>1747</v>
      </c>
      <c r="B18" s="64">
        <f>VLOOKUP($A18,'Return Data'!$B$7:$R$2843,3,0)</f>
        <v>44389</v>
      </c>
      <c r="C18" s="65">
        <f>VLOOKUP($A18,'Return Data'!$B$7:$R$2843,4,0)</f>
        <v>25.048400000000001</v>
      </c>
      <c r="D18" s="65">
        <f>VLOOKUP($A18,'Return Data'!$B$7:$R$2843,10,0)</f>
        <v>1.0186999999999999</v>
      </c>
      <c r="E18" s="66">
        <f t="shared" si="0"/>
        <v>13</v>
      </c>
      <c r="F18" s="65">
        <f>VLOOKUP($A18,'Return Data'!$B$7:$R$2843,11,0)</f>
        <v>2.0600999999999998</v>
      </c>
      <c r="G18" s="66">
        <f t="shared" si="1"/>
        <v>15</v>
      </c>
      <c r="H18" s="65">
        <f>VLOOKUP($A18,'Return Data'!$B$7:$R$2843,12,0)</f>
        <v>2.7492000000000001</v>
      </c>
      <c r="I18" s="66">
        <f t="shared" si="2"/>
        <v>14</v>
      </c>
      <c r="J18" s="65">
        <f>VLOOKUP($A18,'Return Data'!$B$7:$R$2843,13,0)</f>
        <v>3.5768</v>
      </c>
      <c r="K18" s="66">
        <f t="shared" si="3"/>
        <v>14</v>
      </c>
      <c r="L18" s="65">
        <f>VLOOKUP($A18,'Return Data'!$B$7:$R$2843,17,0)</f>
        <v>4.3985000000000003</v>
      </c>
      <c r="M18" s="66">
        <f t="shared" si="4"/>
        <v>10</v>
      </c>
      <c r="N18" s="65">
        <f>VLOOKUP($A18,'Return Data'!$B$7:$R$2843,14,0)</f>
        <v>4.9386999999999999</v>
      </c>
      <c r="O18" s="66">
        <f t="shared" si="6"/>
        <v>12</v>
      </c>
      <c r="P18" s="65">
        <f>VLOOKUP($A18,'Return Data'!$B$7:$R$2843,15,0)</f>
        <v>5.3577000000000004</v>
      </c>
      <c r="Q18" s="66">
        <f t="shared" si="7"/>
        <v>10</v>
      </c>
      <c r="R18" s="65">
        <f>VLOOKUP($A18,'Return Data'!$B$7:$R$2843,16,0)</f>
        <v>6.6746999999999996</v>
      </c>
      <c r="S18" s="67">
        <f t="shared" si="5"/>
        <v>8</v>
      </c>
    </row>
    <row r="19" spans="1:19" x14ac:dyDescent="0.3">
      <c r="A19" s="63" t="s">
        <v>1748</v>
      </c>
      <c r="B19" s="64">
        <f>VLOOKUP($A19,'Return Data'!$B$7:$R$2843,3,0)</f>
        <v>44389</v>
      </c>
      <c r="C19" s="65">
        <f>VLOOKUP($A19,'Return Data'!$B$7:$R$2843,4,0)</f>
        <v>10.6111</v>
      </c>
      <c r="D19" s="65">
        <f>VLOOKUP($A19,'Return Data'!$B$7:$R$2843,10,0)</f>
        <v>0.85640000000000005</v>
      </c>
      <c r="E19" s="66">
        <f t="shared" si="0"/>
        <v>22</v>
      </c>
      <c r="F19" s="65">
        <f>VLOOKUP($A19,'Return Data'!$B$7:$R$2843,11,0)</f>
        <v>1.5532999999999999</v>
      </c>
      <c r="G19" s="66">
        <f t="shared" si="1"/>
        <v>23</v>
      </c>
      <c r="H19" s="65">
        <f>VLOOKUP($A19,'Return Data'!$B$7:$R$2843,12,0)</f>
        <v>1.9641</v>
      </c>
      <c r="I19" s="66">
        <f t="shared" si="2"/>
        <v>21</v>
      </c>
      <c r="J19" s="65">
        <f>VLOOKUP($A19,'Return Data'!$B$7:$R$2843,13,0)</f>
        <v>2.7509999999999999</v>
      </c>
      <c r="K19" s="66">
        <f t="shared" si="3"/>
        <v>20</v>
      </c>
      <c r="L19" s="65"/>
      <c r="M19" s="66"/>
      <c r="N19" s="65"/>
      <c r="O19" s="66"/>
      <c r="P19" s="65"/>
      <c r="Q19" s="66"/>
      <c r="R19" s="65">
        <f>VLOOKUP($A19,'Return Data'!$B$7:$R$2843,16,0)</f>
        <v>3.2742</v>
      </c>
      <c r="S19" s="67">
        <f t="shared" si="5"/>
        <v>24</v>
      </c>
    </row>
    <row r="20" spans="1:19" x14ac:dyDescent="0.3">
      <c r="A20" s="63" t="s">
        <v>1749</v>
      </c>
      <c r="B20" s="64">
        <f>VLOOKUP($A20,'Return Data'!$B$7:$R$2843,3,0)</f>
        <v>44389</v>
      </c>
      <c r="C20" s="65">
        <f>VLOOKUP($A20,'Return Data'!$B$7:$R$2843,4,0)</f>
        <v>26.284199999999998</v>
      </c>
      <c r="D20" s="65">
        <f>VLOOKUP($A20,'Return Data'!$B$7:$R$2843,10,0)</f>
        <v>0.90910000000000002</v>
      </c>
      <c r="E20" s="66">
        <f t="shared" si="0"/>
        <v>20</v>
      </c>
      <c r="F20" s="65">
        <f>VLOOKUP($A20,'Return Data'!$B$7:$R$2843,11,0)</f>
        <v>1.5336000000000001</v>
      </c>
      <c r="G20" s="66">
        <f t="shared" si="1"/>
        <v>24</v>
      </c>
      <c r="H20" s="65">
        <f>VLOOKUP($A20,'Return Data'!$B$7:$R$2843,12,0)</f>
        <v>1.9541999999999999</v>
      </c>
      <c r="I20" s="66">
        <f t="shared" si="2"/>
        <v>22</v>
      </c>
      <c r="J20" s="65">
        <f>VLOOKUP($A20,'Return Data'!$B$7:$R$2843,13,0)</f>
        <v>2.5789</v>
      </c>
      <c r="K20" s="66">
        <f t="shared" si="3"/>
        <v>21</v>
      </c>
      <c r="L20" s="65">
        <f>VLOOKUP($A20,'Return Data'!$B$7:$R$2843,17,0)</f>
        <v>3.0105</v>
      </c>
      <c r="M20" s="66">
        <f>RANK(L20,L$8:L$34,0)</f>
        <v>21</v>
      </c>
      <c r="N20" s="65">
        <f>VLOOKUP($A20,'Return Data'!$B$7:$R$2843,14,0)</f>
        <v>3.9722</v>
      </c>
      <c r="O20" s="66">
        <f>RANK(N20,N$8:N$34,0)</f>
        <v>17</v>
      </c>
      <c r="P20" s="65">
        <f>VLOOKUP($A20,'Return Data'!$B$7:$R$2843,15,0)</f>
        <v>4.6611000000000002</v>
      </c>
      <c r="Q20" s="66">
        <f>RANK(P20,P$8:P$34,0)</f>
        <v>15</v>
      </c>
      <c r="R20" s="65">
        <f>VLOOKUP($A20,'Return Data'!$B$7:$R$2843,16,0)</f>
        <v>6.6570999999999998</v>
      </c>
      <c r="S20" s="67">
        <f t="shared" si="5"/>
        <v>9</v>
      </c>
    </row>
    <row r="21" spans="1:19" x14ac:dyDescent="0.3">
      <c r="A21" s="63" t="s">
        <v>1750</v>
      </c>
      <c r="B21" s="64">
        <f>VLOOKUP($A21,'Return Data'!$B$7:$R$2843,3,0)</f>
        <v>44389</v>
      </c>
      <c r="C21" s="65">
        <f>VLOOKUP($A21,'Return Data'!$B$7:$R$2843,4,0)</f>
        <v>29.444099999999999</v>
      </c>
      <c r="D21" s="65">
        <f>VLOOKUP($A21,'Return Data'!$B$7:$R$2843,10,0)</f>
        <v>1.0851999999999999</v>
      </c>
      <c r="E21" s="66">
        <f t="shared" si="0"/>
        <v>7</v>
      </c>
      <c r="F21" s="65">
        <f>VLOOKUP($A21,'Return Data'!$B$7:$R$2843,11,0)</f>
        <v>2.3153000000000001</v>
      </c>
      <c r="G21" s="66">
        <f t="shared" si="1"/>
        <v>3</v>
      </c>
      <c r="H21" s="65">
        <f>VLOOKUP($A21,'Return Data'!$B$7:$R$2843,12,0)</f>
        <v>3.0958999999999999</v>
      </c>
      <c r="I21" s="66">
        <f t="shared" si="2"/>
        <v>2</v>
      </c>
      <c r="J21" s="65">
        <f>VLOOKUP($A21,'Return Data'!$B$7:$R$2843,13,0)</f>
        <v>3.9891000000000001</v>
      </c>
      <c r="K21" s="66">
        <f t="shared" si="3"/>
        <v>4</v>
      </c>
      <c r="L21" s="65">
        <f>VLOOKUP($A21,'Return Data'!$B$7:$R$2843,17,0)</f>
        <v>4.5434000000000001</v>
      </c>
      <c r="M21" s="66">
        <f>RANK(L21,L$8:L$34,0)</f>
        <v>6</v>
      </c>
      <c r="N21" s="65">
        <f>VLOOKUP($A21,'Return Data'!$B$7:$R$2843,14,0)</f>
        <v>5.2262000000000004</v>
      </c>
      <c r="O21" s="66">
        <f>RANK(N21,N$8:N$34,0)</f>
        <v>3</v>
      </c>
      <c r="P21" s="65">
        <f>VLOOKUP($A21,'Return Data'!$B$7:$R$2843,15,0)</f>
        <v>5.6035000000000004</v>
      </c>
      <c r="Q21" s="66">
        <f>RANK(P21,P$8:P$34,0)</f>
        <v>2</v>
      </c>
      <c r="R21" s="65">
        <f>VLOOKUP($A21,'Return Data'!$B$7:$R$2843,16,0)</f>
        <v>7.0763999999999996</v>
      </c>
      <c r="S21" s="67">
        <f t="shared" si="5"/>
        <v>3</v>
      </c>
    </row>
    <row r="22" spans="1:19" x14ac:dyDescent="0.3">
      <c r="A22" s="63" t="s">
        <v>1751</v>
      </c>
      <c r="B22" s="64">
        <f>VLOOKUP($A22,'Return Data'!$B$7:$R$2843,3,0)</f>
        <v>44389</v>
      </c>
      <c r="C22" s="65">
        <f>VLOOKUP($A22,'Return Data'!$B$7:$R$2843,4,0)</f>
        <v>15.170999999999999</v>
      </c>
      <c r="D22" s="65">
        <f>VLOOKUP($A22,'Return Data'!$B$7:$R$2843,10,0)</f>
        <v>1.0524</v>
      </c>
      <c r="E22" s="66">
        <f t="shared" si="0"/>
        <v>11</v>
      </c>
      <c r="F22" s="65">
        <f>VLOOKUP($A22,'Return Data'!$B$7:$R$2843,11,0)</f>
        <v>2.2372999999999998</v>
      </c>
      <c r="G22" s="66">
        <f t="shared" si="1"/>
        <v>7</v>
      </c>
      <c r="H22" s="65">
        <f>VLOOKUP($A22,'Return Data'!$B$7:$R$2843,12,0)</f>
        <v>2.9868999999999999</v>
      </c>
      <c r="I22" s="66">
        <f t="shared" si="2"/>
        <v>7</v>
      </c>
      <c r="J22" s="65">
        <f>VLOOKUP($A22,'Return Data'!$B$7:$R$2843,13,0)</f>
        <v>4.0749000000000004</v>
      </c>
      <c r="K22" s="66">
        <f t="shared" si="3"/>
        <v>2</v>
      </c>
      <c r="L22" s="65">
        <f>VLOOKUP($A22,'Return Data'!$B$7:$R$2843,17,0)</f>
        <v>4.7369000000000003</v>
      </c>
      <c r="M22" s="66">
        <f>RANK(L22,L$8:L$34,0)</f>
        <v>2</v>
      </c>
      <c r="N22" s="65">
        <f>VLOOKUP($A22,'Return Data'!$B$7:$R$2843,14,0)</f>
        <v>5.2346000000000004</v>
      </c>
      <c r="O22" s="66">
        <f>RANK(N22,N$8:N$34,0)</f>
        <v>2</v>
      </c>
      <c r="P22" s="65">
        <f>VLOOKUP($A22,'Return Data'!$B$7:$R$2843,15,0)</f>
        <v>5.6005000000000003</v>
      </c>
      <c r="Q22" s="66">
        <f>RANK(P22,P$8:P$34,0)</f>
        <v>3</v>
      </c>
      <c r="R22" s="65">
        <f>VLOOKUP($A22,'Return Data'!$B$7:$R$2843,16,0)</f>
        <v>6.1006999999999998</v>
      </c>
      <c r="S22" s="67">
        <f t="shared" si="5"/>
        <v>12</v>
      </c>
    </row>
    <row r="23" spans="1:19" x14ac:dyDescent="0.3">
      <c r="A23" s="63" t="s">
        <v>1752</v>
      </c>
      <c r="B23" s="64">
        <f>VLOOKUP($A23,'Return Data'!$B$7:$R$2843,3,0)</f>
        <v>44389</v>
      </c>
      <c r="C23" s="65">
        <f>VLOOKUP($A23,'Return Data'!$B$7:$R$2843,4,0)</f>
        <v>11.093299999999999</v>
      </c>
      <c r="D23" s="65">
        <f>VLOOKUP($A23,'Return Data'!$B$7:$R$2843,10,0)</f>
        <v>0.9133</v>
      </c>
      <c r="E23" s="66">
        <f t="shared" si="0"/>
        <v>19</v>
      </c>
      <c r="F23" s="65">
        <f>VLOOKUP($A23,'Return Data'!$B$7:$R$2843,11,0)</f>
        <v>1.8304</v>
      </c>
      <c r="G23" s="66">
        <f t="shared" si="1"/>
        <v>20</v>
      </c>
      <c r="H23" s="65">
        <f>VLOOKUP($A23,'Return Data'!$B$7:$R$2843,12,0)</f>
        <v>2.4302999999999999</v>
      </c>
      <c r="I23" s="66">
        <f t="shared" si="2"/>
        <v>19</v>
      </c>
      <c r="J23" s="65">
        <f>VLOOKUP($A23,'Return Data'!$B$7:$R$2843,13,0)</f>
        <v>3.1080999999999999</v>
      </c>
      <c r="K23" s="66">
        <f t="shared" si="3"/>
        <v>19</v>
      </c>
      <c r="L23" s="65">
        <f>VLOOKUP($A23,'Return Data'!$B$7:$R$2843,17,0)</f>
        <v>3.8892000000000002</v>
      </c>
      <c r="M23" s="66">
        <f>RANK(L23,L$8:L$34,0)</f>
        <v>18</v>
      </c>
      <c r="N23" s="65"/>
      <c r="O23" s="66"/>
      <c r="P23" s="65"/>
      <c r="Q23" s="66"/>
      <c r="R23" s="65">
        <f>VLOOKUP($A23,'Return Data'!$B$7:$R$2843,16,0)</f>
        <v>4.3026</v>
      </c>
      <c r="S23" s="67">
        <f t="shared" si="5"/>
        <v>20</v>
      </c>
    </row>
    <row r="24" spans="1:19" x14ac:dyDescent="0.3">
      <c r="A24" s="63" t="s">
        <v>1753</v>
      </c>
      <c r="B24" s="64">
        <f>VLOOKUP($A24,'Return Data'!$B$7:$R$2843,3,0)</f>
        <v>44389</v>
      </c>
      <c r="C24" s="65">
        <f>VLOOKUP($A24,'Return Data'!$B$7:$R$2843,4,0)</f>
        <v>10.259499999999999</v>
      </c>
      <c r="D24" s="65">
        <f>VLOOKUP($A24,'Return Data'!$B$7:$R$2843,10,0)</f>
        <v>0.84930000000000005</v>
      </c>
      <c r="E24" s="66">
        <f t="shared" si="0"/>
        <v>23</v>
      </c>
      <c r="F24" s="65">
        <f>VLOOKUP($A24,'Return Data'!$B$7:$R$2843,11,0)</f>
        <v>1.7636000000000001</v>
      </c>
      <c r="G24" s="66">
        <f t="shared" si="1"/>
        <v>21</v>
      </c>
      <c r="H24" s="65"/>
      <c r="I24" s="66"/>
      <c r="J24" s="65"/>
      <c r="K24" s="66"/>
      <c r="L24" s="65"/>
      <c r="M24" s="66"/>
      <c r="N24" s="65"/>
      <c r="O24" s="66"/>
      <c r="P24" s="65"/>
      <c r="Q24" s="66"/>
      <c r="R24" s="65">
        <f>VLOOKUP($A24,'Return Data'!$B$7:$R$2843,16,0)</f>
        <v>2.5950000000000002</v>
      </c>
      <c r="S24" s="67">
        <f t="shared" si="5"/>
        <v>26</v>
      </c>
    </row>
    <row r="25" spans="1:19" x14ac:dyDescent="0.3">
      <c r="A25" s="63" t="s">
        <v>1754</v>
      </c>
      <c r="B25" s="64">
        <f>VLOOKUP($A25,'Return Data'!$B$7:$R$2843,3,0)</f>
        <v>44389</v>
      </c>
      <c r="C25" s="65">
        <f>VLOOKUP($A25,'Return Data'!$B$7:$R$2843,4,0)</f>
        <v>10.377000000000001</v>
      </c>
      <c r="D25" s="65">
        <f>VLOOKUP($A25,'Return Data'!$B$7:$R$2843,10,0)</f>
        <v>1.0024999999999999</v>
      </c>
      <c r="E25" s="66">
        <f t="shared" si="0"/>
        <v>15</v>
      </c>
      <c r="F25" s="65">
        <f>VLOOKUP($A25,'Return Data'!$B$7:$R$2843,11,0)</f>
        <v>2.0754999999999999</v>
      </c>
      <c r="G25" s="66">
        <f t="shared" si="1"/>
        <v>14</v>
      </c>
      <c r="H25" s="65"/>
      <c r="I25" s="66"/>
      <c r="J25" s="65"/>
      <c r="K25" s="66"/>
      <c r="L25" s="65"/>
      <c r="M25" s="66"/>
      <c r="N25" s="65"/>
      <c r="O25" s="66"/>
      <c r="P25" s="65"/>
      <c r="Q25" s="66"/>
      <c r="R25" s="65">
        <f>VLOOKUP($A25,'Return Data'!$B$7:$R$2843,16,0)</f>
        <v>3.5426000000000002</v>
      </c>
      <c r="S25" s="67">
        <f t="shared" si="5"/>
        <v>23</v>
      </c>
    </row>
    <row r="26" spans="1:19" x14ac:dyDescent="0.3">
      <c r="A26" s="63" t="s">
        <v>2010</v>
      </c>
      <c r="B26" s="64">
        <f>VLOOKUP($A26,'Return Data'!$B$7:$R$2843,3,0)</f>
        <v>44389</v>
      </c>
      <c r="C26" s="65">
        <f>VLOOKUP($A26,'Return Data'!$B$7:$R$2843,4,0)</f>
        <v>10.7134</v>
      </c>
      <c r="D26" s="65">
        <f>VLOOKUP($A26,'Return Data'!$B$7:$R$2843,10,0)</f>
        <v>0.188</v>
      </c>
      <c r="E26" s="66">
        <f t="shared" si="0"/>
        <v>27</v>
      </c>
      <c r="F26" s="65">
        <f>VLOOKUP($A26,'Return Data'!$B$7:$R$2843,11,0)</f>
        <v>0.435</v>
      </c>
      <c r="G26" s="66">
        <f t="shared" si="1"/>
        <v>27</v>
      </c>
      <c r="H26" s="65">
        <f>VLOOKUP($A26,'Return Data'!$B$7:$R$2843,12,0)</f>
        <v>0.56599999999999995</v>
      </c>
      <c r="I26" s="66">
        <f t="shared" ref="I26:I34" si="8">RANK(H26,H$8:H$34,0)</f>
        <v>25</v>
      </c>
      <c r="J26" s="65">
        <f>VLOOKUP($A26,'Return Data'!$B$7:$R$2843,13,0)</f>
        <v>0.2198</v>
      </c>
      <c r="K26" s="66">
        <f t="shared" ref="K26:K34" si="9">RANK(J26,J$8:J$34,0)</f>
        <v>25</v>
      </c>
      <c r="L26" s="65">
        <f>VLOOKUP($A26,'Return Data'!$B$7:$R$2843,17,0)</f>
        <v>0.95740000000000003</v>
      </c>
      <c r="M26" s="66">
        <f>RANK(L26,L$8:L$34,0)</f>
        <v>23</v>
      </c>
      <c r="N26" s="65"/>
      <c r="O26" s="66"/>
      <c r="P26" s="65"/>
      <c r="Q26" s="66"/>
      <c r="R26" s="65">
        <f>VLOOKUP($A26,'Return Data'!$B$7:$R$2843,16,0)</f>
        <v>2.4266999999999999</v>
      </c>
      <c r="S26" s="67">
        <f t="shared" si="5"/>
        <v>27</v>
      </c>
    </row>
    <row r="27" spans="1:19" x14ac:dyDescent="0.3">
      <c r="A27" s="63" t="s">
        <v>1755</v>
      </c>
      <c r="B27" s="64">
        <f>VLOOKUP($A27,'Return Data'!$B$7:$R$2843,3,0)</f>
        <v>44389</v>
      </c>
      <c r="C27" s="65">
        <f>VLOOKUP($A27,'Return Data'!$B$7:$R$2843,4,0)</f>
        <v>21.1035</v>
      </c>
      <c r="D27" s="65">
        <f>VLOOKUP($A27,'Return Data'!$B$7:$R$2843,10,0)</f>
        <v>1.0844</v>
      </c>
      <c r="E27" s="66">
        <f t="shared" si="0"/>
        <v>8</v>
      </c>
      <c r="F27" s="65">
        <f>VLOOKUP($A27,'Return Data'!$B$7:$R$2843,11,0)</f>
        <v>2.2248000000000001</v>
      </c>
      <c r="G27" s="66">
        <f t="shared" si="1"/>
        <v>9</v>
      </c>
      <c r="H27" s="65">
        <f>VLOOKUP($A27,'Return Data'!$B$7:$R$2843,12,0)</f>
        <v>2.9262999999999999</v>
      </c>
      <c r="I27" s="66">
        <f t="shared" si="8"/>
        <v>11</v>
      </c>
      <c r="J27" s="65">
        <f>VLOOKUP($A27,'Return Data'!$B$7:$R$2843,13,0)</f>
        <v>3.7848000000000002</v>
      </c>
      <c r="K27" s="66">
        <f t="shared" si="9"/>
        <v>12</v>
      </c>
      <c r="L27" s="65">
        <f>VLOOKUP($A27,'Return Data'!$B$7:$R$2843,17,0)</f>
        <v>4.4527000000000001</v>
      </c>
      <c r="M27" s="66">
        <f>RANK(L27,L$8:L$34,0)</f>
        <v>8</v>
      </c>
      <c r="N27" s="65">
        <f>VLOOKUP($A27,'Return Data'!$B$7:$R$2843,14,0)</f>
        <v>5.1844999999999999</v>
      </c>
      <c r="O27" s="66">
        <f>RANK(N27,N$8:N$34,0)</f>
        <v>6</v>
      </c>
      <c r="P27" s="65">
        <f>VLOOKUP($A27,'Return Data'!$B$7:$R$2843,15,0)</f>
        <v>5.6162999999999998</v>
      </c>
      <c r="Q27" s="66">
        <f>RANK(P27,P$8:P$34,0)</f>
        <v>1</v>
      </c>
      <c r="R27" s="65">
        <f>VLOOKUP($A27,'Return Data'!$B$7:$R$2843,16,0)</f>
        <v>7.194</v>
      </c>
      <c r="S27" s="67">
        <f t="shared" si="5"/>
        <v>1</v>
      </c>
    </row>
    <row r="28" spans="1:19" x14ac:dyDescent="0.3">
      <c r="A28" s="63" t="s">
        <v>1756</v>
      </c>
      <c r="B28" s="64">
        <f>VLOOKUP($A28,'Return Data'!$B$7:$R$2843,3,0)</f>
        <v>44389</v>
      </c>
      <c r="C28" s="65">
        <f>VLOOKUP($A28,'Return Data'!$B$7:$R$2843,4,0)</f>
        <v>14.766</v>
      </c>
      <c r="D28" s="65">
        <f>VLOOKUP($A28,'Return Data'!$B$7:$R$2843,10,0)</f>
        <v>0.90059999999999996</v>
      </c>
      <c r="E28" s="66">
        <f t="shared" si="0"/>
        <v>21</v>
      </c>
      <c r="F28" s="65">
        <f>VLOOKUP($A28,'Return Data'!$B$7:$R$2843,11,0)</f>
        <v>1.9491000000000001</v>
      </c>
      <c r="G28" s="66">
        <f t="shared" si="1"/>
        <v>18</v>
      </c>
      <c r="H28" s="65">
        <f>VLOOKUP($A28,'Return Data'!$B$7:$R$2843,12,0)</f>
        <v>2.6879</v>
      </c>
      <c r="I28" s="66">
        <f t="shared" si="8"/>
        <v>16</v>
      </c>
      <c r="J28" s="65">
        <f>VLOOKUP($A28,'Return Data'!$B$7:$R$2843,13,0)</f>
        <v>3.8024</v>
      </c>
      <c r="K28" s="66">
        <f t="shared" si="9"/>
        <v>10</v>
      </c>
      <c r="L28" s="65">
        <f>VLOOKUP($A28,'Return Data'!$B$7:$R$2843,17,0)</f>
        <v>4.1664000000000003</v>
      </c>
      <c r="M28" s="66">
        <f>RANK(L28,L$8:L$34,0)</f>
        <v>15</v>
      </c>
      <c r="N28" s="65">
        <f>VLOOKUP($A28,'Return Data'!$B$7:$R$2843,14,0)</f>
        <v>4.7359999999999998</v>
      </c>
      <c r="O28" s="66">
        <f>RANK(N28,N$8:N$34,0)</f>
        <v>15</v>
      </c>
      <c r="P28" s="65">
        <f>VLOOKUP($A28,'Return Data'!$B$7:$R$2843,15,0)</f>
        <v>5.2241999999999997</v>
      </c>
      <c r="Q28" s="66">
        <f>RANK(P28,P$8:P$34,0)</f>
        <v>12</v>
      </c>
      <c r="R28" s="65">
        <f>VLOOKUP($A28,'Return Data'!$B$7:$R$2843,16,0)</f>
        <v>5.8289</v>
      </c>
      <c r="S28" s="67">
        <f t="shared" si="5"/>
        <v>14</v>
      </c>
    </row>
    <row r="29" spans="1:19" x14ac:dyDescent="0.3">
      <c r="A29" s="63" t="s">
        <v>1757</v>
      </c>
      <c r="B29" s="64">
        <f>VLOOKUP($A29,'Return Data'!$B$7:$R$2843,3,0)</f>
        <v>44389</v>
      </c>
      <c r="C29" s="65">
        <f>VLOOKUP($A29,'Return Data'!$B$7:$R$2843,4,0)</f>
        <v>11.6991</v>
      </c>
      <c r="D29" s="65">
        <f>VLOOKUP($A29,'Return Data'!$B$7:$R$2843,10,0)</f>
        <v>0.80389999999999995</v>
      </c>
      <c r="E29" s="66">
        <f t="shared" si="0"/>
        <v>24</v>
      </c>
      <c r="F29" s="65">
        <f>VLOOKUP($A29,'Return Data'!$B$7:$R$2843,11,0)</f>
        <v>1.6155999999999999</v>
      </c>
      <c r="G29" s="66">
        <f t="shared" si="1"/>
        <v>22</v>
      </c>
      <c r="H29" s="65">
        <f>VLOOKUP($A29,'Return Data'!$B$7:$R$2843,12,0)</f>
        <v>2.0516999999999999</v>
      </c>
      <c r="I29" s="66">
        <f t="shared" si="8"/>
        <v>20</v>
      </c>
      <c r="J29" s="65">
        <f>VLOOKUP($A29,'Return Data'!$B$7:$R$2843,13,0)</f>
        <v>2.4232999999999998</v>
      </c>
      <c r="K29" s="66">
        <f t="shared" si="9"/>
        <v>23</v>
      </c>
      <c r="L29" s="65">
        <f>VLOOKUP($A29,'Return Data'!$B$7:$R$2843,17,0)</f>
        <v>2.5802</v>
      </c>
      <c r="M29" s="66">
        <f>RANK(L29,L$8:L$34,0)</f>
        <v>22</v>
      </c>
      <c r="N29" s="65">
        <f>VLOOKUP($A29,'Return Data'!$B$7:$R$2843,14,0)</f>
        <v>1.2657</v>
      </c>
      <c r="O29" s="66">
        <f>RANK(N29,N$8:N$34,0)</f>
        <v>18</v>
      </c>
      <c r="P29" s="65"/>
      <c r="Q29" s="66"/>
      <c r="R29" s="65">
        <f>VLOOKUP($A29,'Return Data'!$B$7:$R$2843,16,0)</f>
        <v>3.0474999999999999</v>
      </c>
      <c r="S29" s="67">
        <f t="shared" si="5"/>
        <v>25</v>
      </c>
    </row>
    <row r="30" spans="1:19" x14ac:dyDescent="0.3">
      <c r="A30" s="63" t="s">
        <v>1758</v>
      </c>
      <c r="B30" s="64">
        <f>VLOOKUP($A30,'Return Data'!$B$7:$R$2843,3,0)</f>
        <v>44389</v>
      </c>
      <c r="C30" s="65">
        <f>VLOOKUP($A30,'Return Data'!$B$7:$R$2843,4,0)</f>
        <v>26.541599999999999</v>
      </c>
      <c r="D30" s="65">
        <f>VLOOKUP($A30,'Return Data'!$B$7:$R$2843,10,0)</f>
        <v>1.0808</v>
      </c>
      <c r="E30" s="66">
        <f t="shared" si="0"/>
        <v>9</v>
      </c>
      <c r="F30" s="65">
        <f>VLOOKUP($A30,'Return Data'!$B$7:$R$2843,11,0)</f>
        <v>2.1478999999999999</v>
      </c>
      <c r="G30" s="66">
        <f t="shared" si="1"/>
        <v>12</v>
      </c>
      <c r="H30" s="65">
        <f>VLOOKUP($A30,'Return Data'!$B$7:$R$2843,12,0)</f>
        <v>2.7505999999999999</v>
      </c>
      <c r="I30" s="66">
        <f t="shared" si="8"/>
        <v>13</v>
      </c>
      <c r="J30" s="65">
        <f>VLOOKUP($A30,'Return Data'!$B$7:$R$2843,13,0)</f>
        <v>3.4514</v>
      </c>
      <c r="K30" s="66">
        <f t="shared" si="9"/>
        <v>17</v>
      </c>
      <c r="L30" s="65">
        <f>VLOOKUP($A30,'Return Data'!$B$7:$R$2843,17,0)</f>
        <v>4.0037000000000003</v>
      </c>
      <c r="M30" s="66">
        <f>RANK(L30,L$8:L$34,0)</f>
        <v>17</v>
      </c>
      <c r="N30" s="65">
        <f>VLOOKUP($A30,'Return Data'!$B$7:$R$2843,14,0)</f>
        <v>4.7582000000000004</v>
      </c>
      <c r="O30" s="66">
        <f>RANK(N30,N$8:N$34,0)</f>
        <v>14</v>
      </c>
      <c r="P30" s="65">
        <f>VLOOKUP($A30,'Return Data'!$B$7:$R$2843,15,0)</f>
        <v>5.2480000000000002</v>
      </c>
      <c r="Q30" s="66">
        <f>RANK(P30,P$8:P$34,0)</f>
        <v>11</v>
      </c>
      <c r="R30" s="65">
        <f>VLOOKUP($A30,'Return Data'!$B$7:$R$2843,16,0)</f>
        <v>6.8663999999999996</v>
      </c>
      <c r="S30" s="67">
        <f t="shared" si="5"/>
        <v>5</v>
      </c>
    </row>
    <row r="31" spans="1:19" x14ac:dyDescent="0.3">
      <c r="A31" s="63" t="s">
        <v>1759</v>
      </c>
      <c r="B31" s="64">
        <f>VLOOKUP($A31,'Return Data'!$B$7:$R$2843,3,0)</f>
        <v>44389</v>
      </c>
      <c r="C31" s="65">
        <f>VLOOKUP($A31,'Return Data'!$B$7:$R$2843,4,0)</f>
        <v>10.5639</v>
      </c>
      <c r="D31" s="65">
        <f>VLOOKUP($A31,'Return Data'!$B$7:$R$2843,10,0)</f>
        <v>1.0725</v>
      </c>
      <c r="E31" s="66">
        <f t="shared" si="0"/>
        <v>10</v>
      </c>
      <c r="F31" s="65">
        <f>VLOOKUP($A31,'Return Data'!$B$7:$R$2843,11,0)</f>
        <v>2.3197000000000001</v>
      </c>
      <c r="G31" s="66">
        <f t="shared" si="1"/>
        <v>2</v>
      </c>
      <c r="H31" s="65">
        <f>VLOOKUP($A31,'Return Data'!$B$7:$R$2843,12,0)</f>
        <v>3.0042</v>
      </c>
      <c r="I31" s="66">
        <f t="shared" si="8"/>
        <v>5</v>
      </c>
      <c r="J31" s="65">
        <f>VLOOKUP($A31,'Return Data'!$B$7:$R$2843,13,0)</f>
        <v>4.3141999999999996</v>
      </c>
      <c r="K31" s="66">
        <f t="shared" si="9"/>
        <v>1</v>
      </c>
      <c r="L31" s="65"/>
      <c r="M31" s="66"/>
      <c r="N31" s="65"/>
      <c r="O31" s="66"/>
      <c r="P31" s="65"/>
      <c r="Q31" s="66"/>
      <c r="R31" s="65">
        <f>VLOOKUP($A31,'Return Data'!$B$7:$R$2843,16,0)</f>
        <v>3.8950999999999998</v>
      </c>
      <c r="S31" s="67">
        <f t="shared" si="5"/>
        <v>22</v>
      </c>
    </row>
    <row r="32" spans="1:19" x14ac:dyDescent="0.3">
      <c r="A32" s="63" t="s">
        <v>1760</v>
      </c>
      <c r="B32" s="64">
        <f>VLOOKUP($A32,'Return Data'!$B$7:$R$2843,3,0)</f>
        <v>44389</v>
      </c>
      <c r="C32" s="65">
        <f>VLOOKUP($A32,'Return Data'!$B$7:$R$2843,4,0)</f>
        <v>11.4269</v>
      </c>
      <c r="D32" s="65">
        <f>VLOOKUP($A32,'Return Data'!$B$7:$R$2843,10,0)</f>
        <v>1.0971</v>
      </c>
      <c r="E32" s="66">
        <f t="shared" si="0"/>
        <v>5</v>
      </c>
      <c r="F32" s="65">
        <f>VLOOKUP($A32,'Return Data'!$B$7:$R$2843,11,0)</f>
        <v>2.2679</v>
      </c>
      <c r="G32" s="66">
        <f t="shared" si="1"/>
        <v>5</v>
      </c>
      <c r="H32" s="65">
        <f>VLOOKUP($A32,'Return Data'!$B$7:$R$2843,12,0)</f>
        <v>3.1002000000000001</v>
      </c>
      <c r="I32" s="66">
        <f t="shared" si="8"/>
        <v>1</v>
      </c>
      <c r="J32" s="65">
        <f>VLOOKUP($A32,'Return Data'!$B$7:$R$2843,13,0)</f>
        <v>4.0502000000000002</v>
      </c>
      <c r="K32" s="66">
        <f t="shared" si="9"/>
        <v>3</v>
      </c>
      <c r="L32" s="65">
        <f>VLOOKUP($A32,'Return Data'!$B$7:$R$2843,17,0)</f>
        <v>4.8522999999999996</v>
      </c>
      <c r="M32" s="66">
        <f>RANK(L32,L$8:L$34,0)</f>
        <v>1</v>
      </c>
      <c r="N32" s="65"/>
      <c r="O32" s="66"/>
      <c r="P32" s="65"/>
      <c r="Q32" s="66"/>
      <c r="R32" s="65">
        <f>VLOOKUP($A32,'Return Data'!$B$7:$R$2843,16,0)</f>
        <v>5.3333000000000004</v>
      </c>
      <c r="S32" s="67">
        <f t="shared" si="5"/>
        <v>17</v>
      </c>
    </row>
    <row r="33" spans="1:19" x14ac:dyDescent="0.3">
      <c r="A33" s="63" t="s">
        <v>1761</v>
      </c>
      <c r="B33" s="64">
        <f>VLOOKUP($A33,'Return Data'!$B$7:$R$2843,3,0)</f>
        <v>44389</v>
      </c>
      <c r="C33" s="65">
        <f>VLOOKUP($A33,'Return Data'!$B$7:$R$2843,4,0)</f>
        <v>11.193199999999999</v>
      </c>
      <c r="D33" s="65">
        <f>VLOOKUP($A33,'Return Data'!$B$7:$R$2843,10,0)</f>
        <v>0.91869999999999996</v>
      </c>
      <c r="E33" s="66">
        <f t="shared" si="0"/>
        <v>18</v>
      </c>
      <c r="F33" s="65">
        <f>VLOOKUP($A33,'Return Data'!$B$7:$R$2843,11,0)</f>
        <v>1.9491000000000001</v>
      </c>
      <c r="G33" s="66">
        <f t="shared" si="1"/>
        <v>18</v>
      </c>
      <c r="H33" s="65">
        <f>VLOOKUP($A33,'Return Data'!$B$7:$R$2843,12,0)</f>
        <v>2.6023999999999998</v>
      </c>
      <c r="I33" s="66">
        <f t="shared" si="8"/>
        <v>18</v>
      </c>
      <c r="J33" s="65">
        <f>VLOOKUP($A33,'Return Data'!$B$7:$R$2843,13,0)</f>
        <v>3.4253</v>
      </c>
      <c r="K33" s="66">
        <f t="shared" si="9"/>
        <v>18</v>
      </c>
      <c r="L33" s="65">
        <f>VLOOKUP($A33,'Return Data'!$B$7:$R$2843,17,0)</f>
        <v>4.3761000000000001</v>
      </c>
      <c r="M33" s="66">
        <f>RANK(L33,L$8:L$34,0)</f>
        <v>11</v>
      </c>
      <c r="N33" s="65"/>
      <c r="O33" s="66"/>
      <c r="P33" s="65"/>
      <c r="Q33" s="66"/>
      <c r="R33" s="65">
        <f>VLOOKUP($A33,'Return Data'!$B$7:$R$2843,16,0)</f>
        <v>4.8257000000000003</v>
      </c>
      <c r="S33" s="67">
        <f t="shared" si="5"/>
        <v>19</v>
      </c>
    </row>
    <row r="34" spans="1:19" x14ac:dyDescent="0.3">
      <c r="A34" s="63" t="s">
        <v>1762</v>
      </c>
      <c r="B34" s="64">
        <f>VLOOKUP($A34,'Return Data'!$B$7:$R$2843,3,0)</f>
        <v>44389</v>
      </c>
      <c r="C34" s="65">
        <f>VLOOKUP($A34,'Return Data'!$B$7:$R$2843,4,0)</f>
        <v>27.756399999999999</v>
      </c>
      <c r="D34" s="65">
        <f>VLOOKUP($A34,'Return Data'!$B$7:$R$2843,10,0)</f>
        <v>1.1419999999999999</v>
      </c>
      <c r="E34" s="66">
        <f t="shared" si="0"/>
        <v>1</v>
      </c>
      <c r="F34" s="65">
        <f>VLOOKUP($A34,'Return Data'!$B$7:$R$2843,11,0)</f>
        <v>2.2923</v>
      </c>
      <c r="G34" s="66">
        <f t="shared" si="1"/>
        <v>4</v>
      </c>
      <c r="H34" s="65">
        <f>VLOOKUP($A34,'Return Data'!$B$7:$R$2843,12,0)</f>
        <v>3.032</v>
      </c>
      <c r="I34" s="66">
        <f t="shared" si="8"/>
        <v>4</v>
      </c>
      <c r="J34" s="65">
        <f>VLOOKUP($A34,'Return Data'!$B$7:$R$2843,13,0)</f>
        <v>3.9117999999999999</v>
      </c>
      <c r="K34" s="66">
        <f t="shared" si="9"/>
        <v>5</v>
      </c>
      <c r="L34" s="65">
        <f>VLOOKUP($A34,'Return Data'!$B$7:$R$2843,17,0)</f>
        <v>4.5491000000000001</v>
      </c>
      <c r="M34" s="66">
        <f>RANK(L34,L$8:L$34,0)</f>
        <v>5</v>
      </c>
      <c r="N34" s="65">
        <f>VLOOKUP($A34,'Return Data'!$B$7:$R$2843,14,0)</f>
        <v>5.2210999999999999</v>
      </c>
      <c r="O34" s="66">
        <f>RANK(N34,N$8:N$34,0)</f>
        <v>4</v>
      </c>
      <c r="P34" s="65">
        <f>VLOOKUP($A34,'Return Data'!$B$7:$R$2843,15,0)</f>
        <v>5.5538999999999996</v>
      </c>
      <c r="Q34" s="66">
        <f>RANK(P34,P$8:P$34,0)</f>
        <v>5</v>
      </c>
      <c r="R34" s="65">
        <f>VLOOKUP($A34,'Return Data'!$B$7:$R$2843,16,0)</f>
        <v>7.0202999999999998</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0.95196296296296312</v>
      </c>
      <c r="E36" s="74"/>
      <c r="F36" s="75">
        <f>AVERAGE(F8:F34)</f>
        <v>1.958248148148148</v>
      </c>
      <c r="G36" s="74"/>
      <c r="H36" s="75">
        <f>AVERAGE(H8:H34)</f>
        <v>2.5802159999999996</v>
      </c>
      <c r="I36" s="74"/>
      <c r="J36" s="75">
        <f>AVERAGE(J8:J34)</f>
        <v>3.3680880000000002</v>
      </c>
      <c r="K36" s="74"/>
      <c r="L36" s="75">
        <f>AVERAGE(L8:L34)</f>
        <v>4.0034956521739131</v>
      </c>
      <c r="M36" s="74"/>
      <c r="N36" s="75">
        <f>AVERAGE(N8:N34)</f>
        <v>4.7354166666666675</v>
      </c>
      <c r="O36" s="74"/>
      <c r="P36" s="75">
        <f>AVERAGE(P8:P34)</f>
        <v>5.3598999999999997</v>
      </c>
      <c r="Q36" s="74"/>
      <c r="R36" s="75">
        <f>AVERAGE(R8:R34)</f>
        <v>5.4185185185185185</v>
      </c>
      <c r="S36" s="76"/>
    </row>
    <row r="37" spans="1:19" x14ac:dyDescent="0.3">
      <c r="A37" s="73" t="s">
        <v>28</v>
      </c>
      <c r="B37" s="74"/>
      <c r="C37" s="74"/>
      <c r="D37" s="75">
        <f>MIN(D8:D34)</f>
        <v>0.188</v>
      </c>
      <c r="E37" s="74"/>
      <c r="F37" s="75">
        <f>MIN(F8:F34)</f>
        <v>0.435</v>
      </c>
      <c r="G37" s="74"/>
      <c r="H37" s="75">
        <f>MIN(H8:H34)</f>
        <v>0.56599999999999995</v>
      </c>
      <c r="I37" s="74"/>
      <c r="J37" s="75">
        <f>MIN(J8:J34)</f>
        <v>0.2198</v>
      </c>
      <c r="K37" s="74"/>
      <c r="L37" s="75">
        <f>MIN(L8:L34)</f>
        <v>0.95740000000000003</v>
      </c>
      <c r="M37" s="74"/>
      <c r="N37" s="75">
        <f>MIN(N8:N34)</f>
        <v>1.2657</v>
      </c>
      <c r="O37" s="74"/>
      <c r="P37" s="75">
        <f>MIN(P8:P34)</f>
        <v>4.6611000000000002</v>
      </c>
      <c r="Q37" s="74"/>
      <c r="R37" s="75">
        <f>MIN(R8:R34)</f>
        <v>2.4266999999999999</v>
      </c>
      <c r="S37" s="76"/>
    </row>
    <row r="38" spans="1:19" ht="15" thickBot="1" x14ac:dyDescent="0.35">
      <c r="A38" s="77" t="s">
        <v>29</v>
      </c>
      <c r="B38" s="78"/>
      <c r="C38" s="78"/>
      <c r="D38" s="79">
        <f>MAX(D8:D34)</f>
        <v>1.1419999999999999</v>
      </c>
      <c r="E38" s="78"/>
      <c r="F38" s="79">
        <f>MAX(F8:F34)</f>
        <v>2.3500999999999999</v>
      </c>
      <c r="G38" s="78"/>
      <c r="H38" s="79">
        <f>MAX(H8:H34)</f>
        <v>3.1002000000000001</v>
      </c>
      <c r="I38" s="78"/>
      <c r="J38" s="79">
        <f>MAX(J8:J34)</f>
        <v>4.3141999999999996</v>
      </c>
      <c r="K38" s="78"/>
      <c r="L38" s="79">
        <f>MAX(L8:L34)</f>
        <v>4.8522999999999996</v>
      </c>
      <c r="M38" s="78"/>
      <c r="N38" s="79">
        <f>MAX(N8:N34)</f>
        <v>5.2512999999999996</v>
      </c>
      <c r="O38" s="78"/>
      <c r="P38" s="79">
        <f>MAX(P8:P34)</f>
        <v>5.6162999999999998</v>
      </c>
      <c r="Q38" s="78"/>
      <c r="R38" s="79">
        <f>MAX(R8:R34)</f>
        <v>7.194</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44389</v>
      </c>
      <c r="C8" s="65">
        <f>VLOOKUP($A8,'Return Data'!$B$7:$R$2843,4,0)</f>
        <v>78.680000000000007</v>
      </c>
      <c r="D8" s="65">
        <f>VLOOKUP($A8,'Return Data'!$B$7:$R$2843,10,0)</f>
        <v>16.1328</v>
      </c>
      <c r="E8" s="66">
        <f>RANK(D8,D$8:D$10,0)</f>
        <v>2</v>
      </c>
      <c r="F8" s="65">
        <f>VLOOKUP($A8,'Return Data'!$B$7:$R$2843,11,0)</f>
        <v>12.7544</v>
      </c>
      <c r="G8" s="66">
        <f>RANK(F8,F$8:F$10,0)</f>
        <v>3</v>
      </c>
      <c r="H8" s="65">
        <f>VLOOKUP($A8,'Return Data'!$B$7:$R$2843,12,0)</f>
        <v>40.5</v>
      </c>
      <c r="I8" s="66">
        <f>RANK(H8,H$8:H$10,0)</f>
        <v>3</v>
      </c>
      <c r="J8" s="65">
        <f>VLOOKUP($A8,'Return Data'!$B$7:$R$2843,13,0)</f>
        <v>53.792000000000002</v>
      </c>
      <c r="K8" s="66">
        <f>RANK(J8,J$8:J$10,0)</f>
        <v>3</v>
      </c>
      <c r="L8" s="65">
        <f>VLOOKUP($A8,'Return Data'!$B$7:$R$2843,17,0)</f>
        <v>23.831499999999998</v>
      </c>
      <c r="M8" s="66">
        <f>RANK(L8,L$8:L$10,0)</f>
        <v>2</v>
      </c>
      <c r="N8" s="65">
        <f>VLOOKUP($A8,'Return Data'!$B$7:$R$2843,14,0)</f>
        <v>15.6998</v>
      </c>
      <c r="O8" s="66">
        <f>RANK(N8,N$8:N$10,0)</f>
        <v>3</v>
      </c>
      <c r="P8" s="65">
        <f>VLOOKUP($A8,'Return Data'!$B$7:$R$2843,15,0)</f>
        <v>17.935700000000001</v>
      </c>
      <c r="Q8" s="66">
        <f>RANK(P8,P$8:P$10,0)</f>
        <v>1</v>
      </c>
      <c r="R8" s="65">
        <f>VLOOKUP($A8,'Return Data'!$B$7:$R$2843,16,0)</f>
        <v>19.282800000000002</v>
      </c>
      <c r="S8" s="67">
        <f>RANK(R8,R$8:R$10,0)</f>
        <v>1</v>
      </c>
    </row>
    <row r="9" spans="1:20" x14ac:dyDescent="0.3">
      <c r="A9" s="63" t="s">
        <v>608</v>
      </c>
      <c r="B9" s="64">
        <f>VLOOKUP($A9,'Return Data'!$B$7:$R$2843,3,0)</f>
        <v>44389</v>
      </c>
      <c r="C9" s="65">
        <f>VLOOKUP($A9,'Return Data'!$B$7:$R$2843,4,0)</f>
        <v>85.138000000000005</v>
      </c>
      <c r="D9" s="65">
        <f>VLOOKUP($A9,'Return Data'!$B$7:$R$2843,10,0)</f>
        <v>13.2455</v>
      </c>
      <c r="E9" s="66">
        <f>RANK(D9,D$8:D$10,0)</f>
        <v>3</v>
      </c>
      <c r="F9" s="65">
        <f>VLOOKUP($A9,'Return Data'!$B$7:$R$2843,11,0)</f>
        <v>15.1182</v>
      </c>
      <c r="G9" s="66">
        <f>RANK(F9,F$8:F$10,0)</f>
        <v>2</v>
      </c>
      <c r="H9" s="65">
        <f>VLOOKUP($A9,'Return Data'!$B$7:$R$2843,12,0)</f>
        <v>41.193100000000001</v>
      </c>
      <c r="I9" s="66">
        <f>RANK(H9,H$8:H$10,0)</f>
        <v>2</v>
      </c>
      <c r="J9" s="65">
        <f>VLOOKUP($A9,'Return Data'!$B$7:$R$2843,13,0)</f>
        <v>57.374400000000001</v>
      </c>
      <c r="K9" s="66">
        <f>RANK(J9,J$8:J$10,0)</f>
        <v>2</v>
      </c>
      <c r="L9" s="65">
        <f>VLOOKUP($A9,'Return Data'!$B$7:$R$2843,17,0)</f>
        <v>22.855899999999998</v>
      </c>
      <c r="M9" s="66">
        <f>RANK(L9,L$8:L$10,0)</f>
        <v>3</v>
      </c>
      <c r="N9" s="65">
        <f>VLOOKUP($A9,'Return Data'!$B$7:$R$2843,14,0)</f>
        <v>15.8947</v>
      </c>
      <c r="O9" s="66">
        <f>RANK(N9,N$8:N$10,0)</f>
        <v>2</v>
      </c>
      <c r="P9" s="65">
        <f>VLOOKUP($A9,'Return Data'!$B$7:$R$2843,15,0)</f>
        <v>17.5975</v>
      </c>
      <c r="Q9" s="66">
        <f>RANK(P9,P$8:P$10,0)</f>
        <v>2</v>
      </c>
      <c r="R9" s="65">
        <f>VLOOKUP($A9,'Return Data'!$B$7:$R$2843,16,0)</f>
        <v>16.322800000000001</v>
      </c>
      <c r="S9" s="67">
        <f>RANK(R9,R$8:R$10,0)</f>
        <v>2</v>
      </c>
    </row>
    <row r="10" spans="1:20" x14ac:dyDescent="0.3">
      <c r="A10" s="63" t="s">
        <v>1856</v>
      </c>
      <c r="B10" s="64">
        <f>VLOOKUP($A10,'Return Data'!$B$7:$R$2843,3,0)</f>
        <v>44389</v>
      </c>
      <c r="C10" s="65">
        <f>VLOOKUP($A10,'Return Data'!$B$7:$R$2843,4,0)</f>
        <v>187.7311</v>
      </c>
      <c r="D10" s="65">
        <f>VLOOKUP($A10,'Return Data'!$B$7:$R$2843,10,0)</f>
        <v>19.929500000000001</v>
      </c>
      <c r="E10" s="66">
        <f>RANK(D10,D$8:D$10,0)</f>
        <v>1</v>
      </c>
      <c r="F10" s="65">
        <f>VLOOKUP($A10,'Return Data'!$B$7:$R$2843,11,0)</f>
        <v>25.224799999999998</v>
      </c>
      <c r="G10" s="66">
        <f>RANK(F10,F$8:F$10,0)</f>
        <v>1</v>
      </c>
      <c r="H10" s="65">
        <f>VLOOKUP($A10,'Return Data'!$B$7:$R$2843,12,0)</f>
        <v>66.785200000000003</v>
      </c>
      <c r="I10" s="66">
        <f>RANK(H10,H$8:H$10,0)</f>
        <v>1</v>
      </c>
      <c r="J10" s="65">
        <f>VLOOKUP($A10,'Return Data'!$B$7:$R$2843,13,0)</f>
        <v>89.152000000000001</v>
      </c>
      <c r="K10" s="66">
        <f>RANK(J10,J$8:J$10,0)</f>
        <v>1</v>
      </c>
      <c r="L10" s="65">
        <f>VLOOKUP($A10,'Return Data'!$B$7:$R$2843,17,0)</f>
        <v>30.948399999999999</v>
      </c>
      <c r="M10" s="66">
        <f>RANK(L10,L$8:L$10,0)</f>
        <v>1</v>
      </c>
      <c r="N10" s="65">
        <f>VLOOKUP($A10,'Return Data'!$B$7:$R$2843,14,0)</f>
        <v>18.0762</v>
      </c>
      <c r="O10" s="66">
        <f>RANK(N10,N$8:N$10,0)</f>
        <v>1</v>
      </c>
      <c r="P10" s="65">
        <f>VLOOKUP($A10,'Return Data'!$B$7:$R$2843,15,0)</f>
        <v>14.955500000000001</v>
      </c>
      <c r="Q10" s="66">
        <f>RANK(P10,P$8:P$10,0)</f>
        <v>3</v>
      </c>
      <c r="R10" s="65">
        <f>VLOOKUP($A10,'Return Data'!$B$7:$R$2843,16,0)</f>
        <v>14.51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16.435933333333335</v>
      </c>
      <c r="E12" s="74"/>
      <c r="F12" s="75">
        <f>AVERAGE(F8:F10)</f>
        <v>17.699133333333332</v>
      </c>
      <c r="G12" s="74"/>
      <c r="H12" s="75">
        <f>AVERAGE(H8:H10)</f>
        <v>49.492766666666661</v>
      </c>
      <c r="I12" s="74"/>
      <c r="J12" s="75">
        <f>AVERAGE(J8:J10)</f>
        <v>66.772800000000004</v>
      </c>
      <c r="K12" s="74"/>
      <c r="L12" s="75">
        <f>AVERAGE(L8:L10)</f>
        <v>25.878599999999995</v>
      </c>
      <c r="M12" s="74"/>
      <c r="N12" s="75">
        <f>AVERAGE(N8:N10)</f>
        <v>16.556899999999999</v>
      </c>
      <c r="O12" s="74"/>
      <c r="P12" s="75">
        <f>AVERAGE(P8:P10)</f>
        <v>16.829566666666668</v>
      </c>
      <c r="Q12" s="74"/>
      <c r="R12" s="75">
        <f>AVERAGE(R8:R10)</f>
        <v>16.705200000000001</v>
      </c>
      <c r="S12" s="76"/>
    </row>
    <row r="13" spans="1:20" x14ac:dyDescent="0.3">
      <c r="A13" s="73" t="s">
        <v>28</v>
      </c>
      <c r="B13" s="74"/>
      <c r="C13" s="74"/>
      <c r="D13" s="75">
        <f>MIN(D8:D10)</f>
        <v>13.2455</v>
      </c>
      <c r="E13" s="74"/>
      <c r="F13" s="75">
        <f>MIN(F8:F10)</f>
        <v>12.7544</v>
      </c>
      <c r="G13" s="74"/>
      <c r="H13" s="75">
        <f>MIN(H8:H10)</f>
        <v>40.5</v>
      </c>
      <c r="I13" s="74"/>
      <c r="J13" s="75">
        <f>MIN(J8:J10)</f>
        <v>53.792000000000002</v>
      </c>
      <c r="K13" s="74"/>
      <c r="L13" s="75">
        <f>MIN(L8:L10)</f>
        <v>22.855899999999998</v>
      </c>
      <c r="M13" s="74"/>
      <c r="N13" s="75">
        <f>MIN(N8:N10)</f>
        <v>15.6998</v>
      </c>
      <c r="O13" s="74"/>
      <c r="P13" s="75">
        <f>MIN(P8:P10)</f>
        <v>14.955500000000001</v>
      </c>
      <c r="Q13" s="74"/>
      <c r="R13" s="75">
        <f>MIN(R8:R10)</f>
        <v>14.51</v>
      </c>
      <c r="S13" s="76"/>
    </row>
    <row r="14" spans="1:20" ht="15" thickBot="1" x14ac:dyDescent="0.35">
      <c r="A14" s="77" t="s">
        <v>29</v>
      </c>
      <c r="B14" s="78"/>
      <c r="C14" s="78"/>
      <c r="D14" s="79">
        <f>MAX(D8:D10)</f>
        <v>19.929500000000001</v>
      </c>
      <c r="E14" s="78"/>
      <c r="F14" s="79">
        <f>MAX(F8:F10)</f>
        <v>25.224799999999998</v>
      </c>
      <c r="G14" s="78"/>
      <c r="H14" s="79">
        <f>MAX(H8:H10)</f>
        <v>66.785200000000003</v>
      </c>
      <c r="I14" s="78"/>
      <c r="J14" s="79">
        <f>MAX(J8:J10)</f>
        <v>89.152000000000001</v>
      </c>
      <c r="K14" s="78"/>
      <c r="L14" s="79">
        <f>MAX(L8:L10)</f>
        <v>30.948399999999999</v>
      </c>
      <c r="M14" s="78"/>
      <c r="N14" s="79">
        <f>MAX(N8:N10)</f>
        <v>18.0762</v>
      </c>
      <c r="O14" s="78"/>
      <c r="P14" s="79">
        <f>MAX(P8:P10)</f>
        <v>17.935700000000001</v>
      </c>
      <c r="Q14" s="78"/>
      <c r="R14" s="79">
        <f>MAX(R8:R10)</f>
        <v>19.282800000000002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44389</v>
      </c>
      <c r="C8" s="65">
        <f>VLOOKUP($A8,'Return Data'!$B$7:$R$2843,4,0)</f>
        <v>70.37</v>
      </c>
      <c r="D8" s="65">
        <f>VLOOKUP($A8,'Return Data'!$B$7:$R$2843,10,0)</f>
        <v>15.7401</v>
      </c>
      <c r="E8" s="66">
        <f>RANK(D8,D$8:D$10,0)</f>
        <v>2</v>
      </c>
      <c r="F8" s="65">
        <f>VLOOKUP($A8,'Return Data'!$B$7:$R$2843,11,0)</f>
        <v>12.0006</v>
      </c>
      <c r="G8" s="66">
        <f>RANK(F8,F$8:F$10,0)</f>
        <v>3</v>
      </c>
      <c r="H8" s="65">
        <f>VLOOKUP($A8,'Return Data'!$B$7:$R$2843,12,0)</f>
        <v>39.098599999999998</v>
      </c>
      <c r="I8" s="66">
        <f>RANK(H8,H$8:H$10,0)</f>
        <v>3</v>
      </c>
      <c r="J8" s="65">
        <f>VLOOKUP($A8,'Return Data'!$B$7:$R$2843,13,0)</f>
        <v>51.757599999999996</v>
      </c>
      <c r="K8" s="66">
        <f>RANK(J8,J$8:J$10,0)</f>
        <v>3</v>
      </c>
      <c r="L8" s="65">
        <f>VLOOKUP($A8,'Return Data'!$B$7:$R$2843,17,0)</f>
        <v>22.3537</v>
      </c>
      <c r="M8" s="66">
        <f>RANK(L8,L$8:L$10,0)</f>
        <v>2</v>
      </c>
      <c r="N8" s="65">
        <f>VLOOKUP($A8,'Return Data'!$B$7:$R$2843,14,0)</f>
        <v>14.330299999999999</v>
      </c>
      <c r="O8" s="66">
        <f>RANK(N8,N$8:N$10,0)</f>
        <v>3</v>
      </c>
      <c r="P8" s="65">
        <f>VLOOKUP($A8,'Return Data'!$B$7:$R$2843,15,0)</f>
        <v>16.328499999999998</v>
      </c>
      <c r="Q8" s="66">
        <f>RANK(P8,P$8:P$10,0)</f>
        <v>1</v>
      </c>
      <c r="R8" s="65">
        <f>VLOOKUP($A8,'Return Data'!$B$7:$R$2843,16,0)</f>
        <v>14.6599</v>
      </c>
      <c r="S8" s="67">
        <f>RANK(R8,R$8:R$10,0)</f>
        <v>2</v>
      </c>
    </row>
    <row r="9" spans="1:20" x14ac:dyDescent="0.3">
      <c r="A9" s="63" t="s">
        <v>607</v>
      </c>
      <c r="B9" s="64">
        <f>VLOOKUP($A9,'Return Data'!$B$7:$R$2843,3,0)</f>
        <v>44389</v>
      </c>
      <c r="C9" s="65">
        <f>VLOOKUP($A9,'Return Data'!$B$7:$R$2843,4,0)</f>
        <v>76.218999999999994</v>
      </c>
      <c r="D9" s="65">
        <f>VLOOKUP($A9,'Return Data'!$B$7:$R$2843,10,0)</f>
        <v>12.8619</v>
      </c>
      <c r="E9" s="66">
        <f>RANK(D9,D$8:D$10,0)</f>
        <v>3</v>
      </c>
      <c r="F9" s="65">
        <f>VLOOKUP($A9,'Return Data'!$B$7:$R$2843,11,0)</f>
        <v>14.351900000000001</v>
      </c>
      <c r="G9" s="66">
        <f>RANK(F9,F$8:F$10,0)</f>
        <v>2</v>
      </c>
      <c r="H9" s="65">
        <f>VLOOKUP($A9,'Return Data'!$B$7:$R$2843,12,0)</f>
        <v>39.784700000000001</v>
      </c>
      <c r="I9" s="66">
        <f>RANK(H9,H$8:H$10,0)</f>
        <v>2</v>
      </c>
      <c r="J9" s="65">
        <f>VLOOKUP($A9,'Return Data'!$B$7:$R$2843,13,0)</f>
        <v>55.260599999999997</v>
      </c>
      <c r="K9" s="66">
        <f>RANK(J9,J$8:J$10,0)</f>
        <v>2</v>
      </c>
      <c r="L9" s="65">
        <f>VLOOKUP($A9,'Return Data'!$B$7:$R$2843,17,0)</f>
        <v>21.194900000000001</v>
      </c>
      <c r="M9" s="66">
        <f>RANK(L9,L$8:L$10,0)</f>
        <v>3</v>
      </c>
      <c r="N9" s="65">
        <f>VLOOKUP($A9,'Return Data'!$B$7:$R$2843,14,0)</f>
        <v>14.340299999999999</v>
      </c>
      <c r="O9" s="66">
        <f>RANK(N9,N$8:N$10,0)</f>
        <v>2</v>
      </c>
      <c r="P9" s="65">
        <f>VLOOKUP($A9,'Return Data'!$B$7:$R$2843,15,0)</f>
        <v>15.927300000000001</v>
      </c>
      <c r="Q9" s="66">
        <f>RANK(P9,P$8:P$10,0)</f>
        <v>2</v>
      </c>
      <c r="R9" s="65">
        <f>VLOOKUP($A9,'Return Data'!$B$7:$R$2843,16,0)</f>
        <v>13.561999999999999</v>
      </c>
      <c r="S9" s="67">
        <f>RANK(R9,R$8:R$10,0)</f>
        <v>3</v>
      </c>
    </row>
    <row r="10" spans="1:20" x14ac:dyDescent="0.3">
      <c r="A10" s="63" t="s">
        <v>1857</v>
      </c>
      <c r="B10" s="64">
        <f>VLOOKUP($A10,'Return Data'!$B$7:$R$2843,3,0)</f>
        <v>44389</v>
      </c>
      <c r="C10" s="65">
        <f>VLOOKUP($A10,'Return Data'!$B$7:$R$2843,4,0)</f>
        <v>450.43358073480101</v>
      </c>
      <c r="D10" s="65">
        <f>VLOOKUP($A10,'Return Data'!$B$7:$R$2843,10,0)</f>
        <v>19.722300000000001</v>
      </c>
      <c r="E10" s="66">
        <f>RANK(D10,D$8:D$10,0)</f>
        <v>1</v>
      </c>
      <c r="F10" s="65">
        <f>VLOOKUP($A10,'Return Data'!$B$7:$R$2843,11,0)</f>
        <v>24.808199999999999</v>
      </c>
      <c r="G10" s="66">
        <f>RANK(F10,F$8:F$10,0)</f>
        <v>1</v>
      </c>
      <c r="H10" s="65">
        <f>VLOOKUP($A10,'Return Data'!$B$7:$R$2843,12,0)</f>
        <v>65.979500000000002</v>
      </c>
      <c r="I10" s="66">
        <f>RANK(H10,H$8:H$10,0)</f>
        <v>1</v>
      </c>
      <c r="J10" s="65">
        <f>VLOOKUP($A10,'Return Data'!$B$7:$R$2843,13,0)</f>
        <v>87.945099999999996</v>
      </c>
      <c r="K10" s="66">
        <f>RANK(J10,J$8:J$10,0)</f>
        <v>1</v>
      </c>
      <c r="L10" s="65">
        <f>VLOOKUP($A10,'Return Data'!$B$7:$R$2843,17,0)</f>
        <v>30.153400000000001</v>
      </c>
      <c r="M10" s="66">
        <f>RANK(L10,L$8:L$10,0)</f>
        <v>1</v>
      </c>
      <c r="N10" s="65">
        <f>VLOOKUP($A10,'Return Data'!$B$7:$R$2843,14,0)</f>
        <v>17.344000000000001</v>
      </c>
      <c r="O10" s="66">
        <f>RANK(N10,N$8:N$10,0)</f>
        <v>1</v>
      </c>
      <c r="P10" s="65">
        <f>VLOOKUP($A10,'Return Data'!$B$7:$R$2843,15,0)</f>
        <v>14.2263</v>
      </c>
      <c r="Q10" s="66">
        <f>RANK(P10,P$8:P$10,0)</f>
        <v>3</v>
      </c>
      <c r="R10" s="65">
        <f>VLOOKUP($A10,'Return Data'!$B$7:$R$2843,16,0)</f>
        <v>18.3764</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16.1081</v>
      </c>
      <c r="E12" s="74"/>
      <c r="F12" s="75">
        <f>AVERAGE(F8:F10)</f>
        <v>17.053566666666665</v>
      </c>
      <c r="G12" s="74"/>
      <c r="H12" s="75">
        <f>AVERAGE(H8:H10)</f>
        <v>48.287599999999998</v>
      </c>
      <c r="I12" s="74"/>
      <c r="J12" s="75">
        <f>AVERAGE(J8:J10)</f>
        <v>64.987766666666673</v>
      </c>
      <c r="K12" s="74"/>
      <c r="L12" s="75">
        <f>AVERAGE(L8:L10)</f>
        <v>24.567333333333334</v>
      </c>
      <c r="M12" s="74"/>
      <c r="N12" s="75">
        <f>AVERAGE(N8:N10)</f>
        <v>15.338200000000001</v>
      </c>
      <c r="O12" s="74"/>
      <c r="P12" s="75">
        <f>AVERAGE(P8:P10)</f>
        <v>15.494033333333334</v>
      </c>
      <c r="Q12" s="74"/>
      <c r="R12" s="75">
        <f>AVERAGE(R8:R10)</f>
        <v>15.532766666666666</v>
      </c>
      <c r="S12" s="76"/>
    </row>
    <row r="13" spans="1:20" x14ac:dyDescent="0.3">
      <c r="A13" s="73" t="s">
        <v>28</v>
      </c>
      <c r="B13" s="74"/>
      <c r="C13" s="74"/>
      <c r="D13" s="75">
        <f>MIN(D8:D10)</f>
        <v>12.8619</v>
      </c>
      <c r="E13" s="74"/>
      <c r="F13" s="75">
        <f>MIN(F8:F10)</f>
        <v>12.0006</v>
      </c>
      <c r="G13" s="74"/>
      <c r="H13" s="75">
        <f>MIN(H8:H10)</f>
        <v>39.098599999999998</v>
      </c>
      <c r="I13" s="74"/>
      <c r="J13" s="75">
        <f>MIN(J8:J10)</f>
        <v>51.757599999999996</v>
      </c>
      <c r="K13" s="74"/>
      <c r="L13" s="75">
        <f>MIN(L8:L10)</f>
        <v>21.194900000000001</v>
      </c>
      <c r="M13" s="74"/>
      <c r="N13" s="75">
        <f>MIN(N8:N10)</f>
        <v>14.330299999999999</v>
      </c>
      <c r="O13" s="74"/>
      <c r="P13" s="75">
        <f>MIN(P8:P10)</f>
        <v>14.2263</v>
      </c>
      <c r="Q13" s="74"/>
      <c r="R13" s="75">
        <f>MIN(R8:R10)</f>
        <v>13.561999999999999</v>
      </c>
      <c r="S13" s="76"/>
    </row>
    <row r="14" spans="1:20" ht="15" thickBot="1" x14ac:dyDescent="0.35">
      <c r="A14" s="77" t="s">
        <v>29</v>
      </c>
      <c r="B14" s="78"/>
      <c r="C14" s="78"/>
      <c r="D14" s="79">
        <f>MAX(D8:D10)</f>
        <v>19.722300000000001</v>
      </c>
      <c r="E14" s="78"/>
      <c r="F14" s="79">
        <f>MAX(F8:F10)</f>
        <v>24.808199999999999</v>
      </c>
      <c r="G14" s="78"/>
      <c r="H14" s="79">
        <f>MAX(H8:H10)</f>
        <v>65.979500000000002</v>
      </c>
      <c r="I14" s="78"/>
      <c r="J14" s="79">
        <f>MAX(J8:J10)</f>
        <v>87.945099999999996</v>
      </c>
      <c r="K14" s="78"/>
      <c r="L14" s="79">
        <f>MAX(L8:L10)</f>
        <v>30.153400000000001</v>
      </c>
      <c r="M14" s="78"/>
      <c r="N14" s="79">
        <f>MAX(N8:N10)</f>
        <v>17.344000000000001</v>
      </c>
      <c r="O14" s="78"/>
      <c r="P14" s="79">
        <f>MAX(P8:P10)</f>
        <v>16.328499999999998</v>
      </c>
      <c r="Q14" s="78"/>
      <c r="R14" s="79">
        <f>MAX(R8:R10)</f>
        <v>18.3764</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44389</v>
      </c>
      <c r="C8" s="65">
        <f>VLOOKUP($A8,'Return Data'!$B$7:$R$2843,4,0)</f>
        <v>73.945300000000003</v>
      </c>
      <c r="D8" s="65">
        <f>VLOOKUP($A8,'Return Data'!$B$7:$R$2843,10,0)</f>
        <v>16.434799999999999</v>
      </c>
      <c r="E8" s="66">
        <f>RANK(D8,D$8:D$23,0)</f>
        <v>4</v>
      </c>
      <c r="F8" s="65">
        <f>VLOOKUP($A8,'Return Data'!$B$7:$R$2843,11,0)</f>
        <v>20.265000000000001</v>
      </c>
      <c r="G8" s="66">
        <f>RANK(F8,F$8:F$23,0)</f>
        <v>3</v>
      </c>
      <c r="H8" s="65">
        <f>VLOOKUP($A8,'Return Data'!$B$7:$R$2843,12,0)</f>
        <v>50.902299999999997</v>
      </c>
      <c r="I8" s="66">
        <f>RANK(H8,H$8:H$23,0)</f>
        <v>4</v>
      </c>
      <c r="J8" s="65">
        <f>VLOOKUP($A8,'Return Data'!$B$7:$R$2843,13,0)</f>
        <v>71.700299999999999</v>
      </c>
      <c r="K8" s="66">
        <f>RANK(J8,J$8:J$23,0)</f>
        <v>3</v>
      </c>
      <c r="L8" s="65">
        <f>VLOOKUP($A8,'Return Data'!$B$7:$R$2843,17,0)</f>
        <v>19.2149</v>
      </c>
      <c r="M8" s="66">
        <f>RANK(L8,L$8:L$23,0)</f>
        <v>11</v>
      </c>
      <c r="N8" s="65">
        <f>VLOOKUP($A8,'Return Data'!$B$7:$R$2843,14,0)</f>
        <v>7.4885999999999999</v>
      </c>
      <c r="O8" s="66">
        <f>RANK(N8,N$8:N$23,0)</f>
        <v>12</v>
      </c>
      <c r="P8" s="65">
        <f>VLOOKUP($A8,'Return Data'!$B$7:$R$2843,15,0)</f>
        <v>11.408099999999999</v>
      </c>
      <c r="Q8" s="66">
        <f>RANK(P8,P$8:P$23,0)</f>
        <v>10</v>
      </c>
      <c r="R8" s="65">
        <f>VLOOKUP($A8,'Return Data'!$B$7:$R$2843,16,0)</f>
        <v>17.68</v>
      </c>
      <c r="S8" s="67">
        <f>RANK(R8,R$8:R$23,0)</f>
        <v>3</v>
      </c>
    </row>
    <row r="9" spans="1:19" s="68" customFormat="1" x14ac:dyDescent="0.3">
      <c r="A9" s="63" t="s">
        <v>12</v>
      </c>
      <c r="B9" s="64">
        <f>VLOOKUP($A9,'Return Data'!$B$7:$R$2843,3,0)</f>
        <v>44389</v>
      </c>
      <c r="C9" s="65">
        <f>VLOOKUP($A9,'Return Data'!$B$7:$R$2843,4,0)</f>
        <v>417.30900000000003</v>
      </c>
      <c r="D9" s="65">
        <f>VLOOKUP($A9,'Return Data'!$B$7:$R$2843,10,0)</f>
        <v>15.369199999999999</v>
      </c>
      <c r="E9" s="66">
        <f t="shared" ref="E9:E23" si="0">RANK(D9,D$8:D$23,0)</f>
        <v>6</v>
      </c>
      <c r="F9" s="65">
        <f>VLOOKUP($A9,'Return Data'!$B$7:$R$2843,11,0)</f>
        <v>14.182600000000001</v>
      </c>
      <c r="G9" s="66">
        <f t="shared" ref="G9:I9" si="1">RANK(F9,F$8:F$23,0)</f>
        <v>9</v>
      </c>
      <c r="H9" s="65">
        <f>VLOOKUP($A9,'Return Data'!$B$7:$R$2843,12,0)</f>
        <v>40.262</v>
      </c>
      <c r="I9" s="66">
        <f t="shared" si="1"/>
        <v>10</v>
      </c>
      <c r="J9" s="65">
        <f>VLOOKUP($A9,'Return Data'!$B$7:$R$2843,13,0)</f>
        <v>58.807899999999997</v>
      </c>
      <c r="K9" s="66">
        <f t="shared" ref="K9:K23" si="2">RANK(J9,J$8:J$23,0)</f>
        <v>8</v>
      </c>
      <c r="L9" s="65">
        <f>VLOOKUP($A9,'Return Data'!$B$7:$R$2843,17,0)</f>
        <v>17.6524</v>
      </c>
      <c r="M9" s="66">
        <f t="shared" ref="M9:M23" si="3">RANK(L9,L$8:L$23,0)</f>
        <v>14</v>
      </c>
      <c r="N9" s="65">
        <f>VLOOKUP($A9,'Return Data'!$B$7:$R$2843,14,0)</f>
        <v>10.743499999999999</v>
      </c>
      <c r="O9" s="66">
        <f t="shared" ref="O9:O23" si="4">RANK(N9,N$8:N$23,0)</f>
        <v>9</v>
      </c>
      <c r="P9" s="65">
        <f>VLOOKUP($A9,'Return Data'!$B$7:$R$2843,15,0)</f>
        <v>13.7484</v>
      </c>
      <c r="Q9" s="66">
        <f t="shared" ref="Q9:Q23" si="5">RANK(P9,P$8:P$23,0)</f>
        <v>7</v>
      </c>
      <c r="R9" s="65">
        <f>VLOOKUP($A9,'Return Data'!$B$7:$R$2843,16,0)</f>
        <v>16.093599999999999</v>
      </c>
      <c r="S9" s="67">
        <f t="shared" ref="S9:S23" si="6">RANK(R9,R$8:R$23,0)</f>
        <v>7</v>
      </c>
    </row>
    <row r="10" spans="1:19" s="68" customFormat="1" x14ac:dyDescent="0.3">
      <c r="A10" s="63" t="s">
        <v>13</v>
      </c>
      <c r="B10" s="64">
        <f>VLOOKUP($A10,'Return Data'!$B$7:$R$2843,3,0)</f>
        <v>44389</v>
      </c>
      <c r="C10" s="65">
        <f>VLOOKUP($A10,'Return Data'!$B$7:$R$2843,4,0)</f>
        <v>231.14</v>
      </c>
      <c r="D10" s="65">
        <f>VLOOKUP($A10,'Return Data'!$B$7:$R$2843,10,0)</f>
        <v>13.7052</v>
      </c>
      <c r="E10" s="66">
        <f t="shared" si="0"/>
        <v>11</v>
      </c>
      <c r="F10" s="65">
        <f>VLOOKUP($A10,'Return Data'!$B$7:$R$2843,11,0)</f>
        <v>15.2875</v>
      </c>
      <c r="G10" s="66">
        <f t="shared" ref="G10:I10" si="7">RANK(F10,F$8:F$23,0)</f>
        <v>7</v>
      </c>
      <c r="H10" s="65">
        <f>VLOOKUP($A10,'Return Data'!$B$7:$R$2843,12,0)</f>
        <v>43.904899999999998</v>
      </c>
      <c r="I10" s="66">
        <f t="shared" si="7"/>
        <v>7</v>
      </c>
      <c r="J10" s="65">
        <f>VLOOKUP($A10,'Return Data'!$B$7:$R$2843,13,0)</f>
        <v>56.112400000000001</v>
      </c>
      <c r="K10" s="66">
        <f t="shared" si="2"/>
        <v>11</v>
      </c>
      <c r="L10" s="65">
        <f>VLOOKUP($A10,'Return Data'!$B$7:$R$2843,17,0)</f>
        <v>23.045400000000001</v>
      </c>
      <c r="M10" s="66">
        <f t="shared" si="3"/>
        <v>4</v>
      </c>
      <c r="N10" s="65">
        <f>VLOOKUP($A10,'Return Data'!$B$7:$R$2843,14,0)</f>
        <v>14.791499999999999</v>
      </c>
      <c r="O10" s="66">
        <f t="shared" si="4"/>
        <v>3</v>
      </c>
      <c r="P10" s="65">
        <f>VLOOKUP($A10,'Return Data'!$B$7:$R$2843,15,0)</f>
        <v>12.7125</v>
      </c>
      <c r="Q10" s="66">
        <f t="shared" si="5"/>
        <v>9</v>
      </c>
      <c r="R10" s="65">
        <f>VLOOKUP($A10,'Return Data'!$B$7:$R$2843,16,0)</f>
        <v>17.583100000000002</v>
      </c>
      <c r="S10" s="67">
        <f t="shared" si="6"/>
        <v>4</v>
      </c>
    </row>
    <row r="11" spans="1:19" s="68" customFormat="1" x14ac:dyDescent="0.3">
      <c r="A11" s="63" t="s">
        <v>14</v>
      </c>
      <c r="B11" s="64">
        <f>VLOOKUP($A11,'Return Data'!$B$7:$R$2843,3,0)</f>
        <v>44389</v>
      </c>
      <c r="C11" s="65">
        <f>VLOOKUP($A11,'Return Data'!$B$7:$R$2843,4,0)</f>
        <v>14.97</v>
      </c>
      <c r="D11" s="65">
        <f>VLOOKUP($A11,'Return Data'!$B$7:$R$2843,10,0)</f>
        <v>14.800599999999999</v>
      </c>
      <c r="E11" s="66">
        <f t="shared" si="0"/>
        <v>7</v>
      </c>
      <c r="F11" s="65">
        <f>VLOOKUP($A11,'Return Data'!$B$7:$R$2843,11,0)</f>
        <v>17.781300000000002</v>
      </c>
      <c r="G11" s="66">
        <f t="shared" ref="G11:I11" si="8">RANK(F11,F$8:F$23,0)</f>
        <v>6</v>
      </c>
      <c r="H11" s="65">
        <f>VLOOKUP($A11,'Return Data'!$B$7:$R$2843,12,0)</f>
        <v>42.0304</v>
      </c>
      <c r="I11" s="66">
        <f t="shared" si="8"/>
        <v>9</v>
      </c>
      <c r="J11" s="65">
        <f>VLOOKUP($A11,'Return Data'!$B$7:$R$2843,13,0)</f>
        <v>56.262999999999998</v>
      </c>
      <c r="K11" s="66">
        <f t="shared" si="2"/>
        <v>10</v>
      </c>
      <c r="L11" s="65">
        <f>VLOOKUP($A11,'Return Data'!$B$7:$R$2843,17,0)</f>
        <v>19.374300000000002</v>
      </c>
      <c r="M11" s="66">
        <f t="shared" si="3"/>
        <v>10</v>
      </c>
      <c r="N11" s="65"/>
      <c r="O11" s="66"/>
      <c r="P11" s="65"/>
      <c r="Q11" s="66"/>
      <c r="R11" s="65">
        <f>VLOOKUP($A11,'Return Data'!$B$7:$R$2843,16,0)</f>
        <v>14.9495</v>
      </c>
      <c r="S11" s="67">
        <f t="shared" si="6"/>
        <v>10</v>
      </c>
    </row>
    <row r="12" spans="1:19" s="68" customFormat="1" x14ac:dyDescent="0.3">
      <c r="A12" s="63" t="s">
        <v>15</v>
      </c>
      <c r="B12" s="64">
        <f>VLOOKUP($A12,'Return Data'!$B$7:$R$2843,3,0)</f>
        <v>44389</v>
      </c>
      <c r="C12" s="65">
        <f>VLOOKUP($A12,'Return Data'!$B$7:$R$2843,4,0)</f>
        <v>84.76</v>
      </c>
      <c r="D12" s="65">
        <f>VLOOKUP($A12,'Return Data'!$B$7:$R$2843,10,0)</f>
        <v>21.799099999999999</v>
      </c>
      <c r="E12" s="66">
        <f t="shared" si="0"/>
        <v>1</v>
      </c>
      <c r="F12" s="65">
        <f>VLOOKUP($A12,'Return Data'!$B$7:$R$2843,11,0)</f>
        <v>34.646500000000003</v>
      </c>
      <c r="G12" s="66">
        <f t="shared" ref="G12:I12" si="9">RANK(F12,F$8:F$23,0)</f>
        <v>1</v>
      </c>
      <c r="H12" s="65">
        <f>VLOOKUP($A12,'Return Data'!$B$7:$R$2843,12,0)</f>
        <v>76.730599999999995</v>
      </c>
      <c r="I12" s="66">
        <f t="shared" si="9"/>
        <v>1</v>
      </c>
      <c r="J12" s="65">
        <f>VLOOKUP($A12,'Return Data'!$B$7:$R$2843,13,0)</f>
        <v>101.9538</v>
      </c>
      <c r="K12" s="66">
        <f t="shared" si="2"/>
        <v>1</v>
      </c>
      <c r="L12" s="65">
        <f>VLOOKUP($A12,'Return Data'!$B$7:$R$2843,17,0)</f>
        <v>27.262699999999999</v>
      </c>
      <c r="M12" s="66">
        <f t="shared" si="3"/>
        <v>1</v>
      </c>
      <c r="N12" s="65">
        <f>VLOOKUP($A12,'Return Data'!$B$7:$R$2843,14,0)</f>
        <v>14.3108</v>
      </c>
      <c r="O12" s="66">
        <f t="shared" si="4"/>
        <v>4</v>
      </c>
      <c r="P12" s="65">
        <f>VLOOKUP($A12,'Return Data'!$B$7:$R$2843,15,0)</f>
        <v>17.4589</v>
      </c>
      <c r="Q12" s="66">
        <f t="shared" si="5"/>
        <v>1</v>
      </c>
      <c r="R12" s="65">
        <f>VLOOKUP($A12,'Return Data'!$B$7:$R$2843,16,0)</f>
        <v>17.195699999999999</v>
      </c>
      <c r="S12" s="67">
        <f t="shared" si="6"/>
        <v>5</v>
      </c>
    </row>
    <row r="13" spans="1:19" s="68" customFormat="1" x14ac:dyDescent="0.3">
      <c r="A13" s="63" t="s">
        <v>16</v>
      </c>
      <c r="B13" s="64">
        <f>VLOOKUP($A13,'Return Data'!$B$7:$R$2843,3,0)</f>
        <v>44389</v>
      </c>
      <c r="C13" s="65">
        <f>VLOOKUP($A13,'Return Data'!$B$7:$R$2843,4,0)</f>
        <v>17.468900000000001</v>
      </c>
      <c r="D13" s="65">
        <f>VLOOKUP($A13,'Return Data'!$B$7:$R$2843,10,0)</f>
        <v>13.121499999999999</v>
      </c>
      <c r="E13" s="66">
        <f t="shared" si="0"/>
        <v>13</v>
      </c>
      <c r="F13" s="65">
        <f>VLOOKUP($A13,'Return Data'!$B$7:$R$2843,11,0)</f>
        <v>12.338699999999999</v>
      </c>
      <c r="G13" s="66">
        <f t="shared" ref="G13:I13" si="10">RANK(F13,F$8:F$23,0)</f>
        <v>13</v>
      </c>
      <c r="H13" s="65">
        <f>VLOOKUP($A13,'Return Data'!$B$7:$R$2843,12,0)</f>
        <v>39.684199999999997</v>
      </c>
      <c r="I13" s="66">
        <f t="shared" si="10"/>
        <v>11</v>
      </c>
      <c r="J13" s="65">
        <f>VLOOKUP($A13,'Return Data'!$B$7:$R$2843,13,0)</f>
        <v>51.167400000000001</v>
      </c>
      <c r="K13" s="66">
        <f t="shared" si="2"/>
        <v>13</v>
      </c>
      <c r="L13" s="65">
        <f>VLOOKUP($A13,'Return Data'!$B$7:$R$2843,17,0)</f>
        <v>19.117000000000001</v>
      </c>
      <c r="M13" s="66">
        <f t="shared" si="3"/>
        <v>12</v>
      </c>
      <c r="N13" s="65">
        <f>VLOOKUP($A13,'Return Data'!$B$7:$R$2843,14,0)</f>
        <v>9.5281000000000002</v>
      </c>
      <c r="O13" s="66">
        <f t="shared" si="4"/>
        <v>10</v>
      </c>
      <c r="P13" s="65">
        <f>VLOOKUP($A13,'Return Data'!$B$7:$R$2843,15,0)</f>
        <v>10.6058</v>
      </c>
      <c r="Q13" s="66">
        <f t="shared" si="5"/>
        <v>12</v>
      </c>
      <c r="R13" s="65">
        <f>VLOOKUP($A13,'Return Data'!$B$7:$R$2843,16,0)</f>
        <v>10.006399999999999</v>
      </c>
      <c r="S13" s="67">
        <f t="shared" si="6"/>
        <v>16</v>
      </c>
    </row>
    <row r="14" spans="1:19" s="68" customFormat="1" x14ac:dyDescent="0.3">
      <c r="A14" s="63" t="s">
        <v>17</v>
      </c>
      <c r="B14" s="64">
        <f>VLOOKUP($A14,'Return Data'!$B$7:$R$2843,3,0)</f>
        <v>44389</v>
      </c>
      <c r="C14" s="65">
        <f>VLOOKUP($A14,'Return Data'!$B$7:$R$2843,4,0)</f>
        <v>49.783000000000001</v>
      </c>
      <c r="D14" s="65">
        <f>VLOOKUP($A14,'Return Data'!$B$7:$R$2843,10,0)</f>
        <v>13.879</v>
      </c>
      <c r="E14" s="66">
        <f t="shared" si="0"/>
        <v>10</v>
      </c>
      <c r="F14" s="65">
        <f>VLOOKUP($A14,'Return Data'!$B$7:$R$2843,11,0)</f>
        <v>13.8605</v>
      </c>
      <c r="G14" s="66">
        <f t="shared" ref="G14:I14" si="11">RANK(F14,F$8:F$23,0)</f>
        <v>10</v>
      </c>
      <c r="H14" s="65">
        <f>VLOOKUP($A14,'Return Data'!$B$7:$R$2843,12,0)</f>
        <v>48.823700000000002</v>
      </c>
      <c r="I14" s="66">
        <f t="shared" si="11"/>
        <v>5</v>
      </c>
      <c r="J14" s="65">
        <f>VLOOKUP($A14,'Return Data'!$B$7:$R$2843,13,0)</f>
        <v>57.436</v>
      </c>
      <c r="K14" s="66">
        <f t="shared" si="2"/>
        <v>9</v>
      </c>
      <c r="L14" s="65">
        <f>VLOOKUP($A14,'Return Data'!$B$7:$R$2843,17,0)</f>
        <v>22.789200000000001</v>
      </c>
      <c r="M14" s="66">
        <f t="shared" si="3"/>
        <v>5</v>
      </c>
      <c r="N14" s="65">
        <f>VLOOKUP($A14,'Return Data'!$B$7:$R$2843,14,0)</f>
        <v>13.808999999999999</v>
      </c>
      <c r="O14" s="66">
        <f t="shared" si="4"/>
        <v>6</v>
      </c>
      <c r="P14" s="65">
        <f>VLOOKUP($A14,'Return Data'!$B$7:$R$2843,15,0)</f>
        <v>15.7233</v>
      </c>
      <c r="Q14" s="66">
        <f t="shared" si="5"/>
        <v>3</v>
      </c>
      <c r="R14" s="65">
        <f>VLOOKUP($A14,'Return Data'!$B$7:$R$2843,16,0)</f>
        <v>15.569800000000001</v>
      </c>
      <c r="S14" s="67">
        <f t="shared" si="6"/>
        <v>8</v>
      </c>
    </row>
    <row r="15" spans="1:19" s="68" customFormat="1" x14ac:dyDescent="0.3">
      <c r="A15" s="63" t="s">
        <v>18</v>
      </c>
      <c r="B15" s="64">
        <f>VLOOKUP($A15,'Return Data'!$B$7:$R$2843,3,0)</f>
        <v>44389</v>
      </c>
      <c r="C15" s="65">
        <f>VLOOKUP($A15,'Return Data'!$B$7:$R$2843,4,0)</f>
        <v>55.457000000000001</v>
      </c>
      <c r="D15" s="65">
        <f>VLOOKUP($A15,'Return Data'!$B$7:$R$2843,10,0)</f>
        <v>15.6197</v>
      </c>
      <c r="E15" s="66">
        <f t="shared" si="0"/>
        <v>5</v>
      </c>
      <c r="F15" s="65">
        <f>VLOOKUP($A15,'Return Data'!$B$7:$R$2843,11,0)</f>
        <v>18.6982</v>
      </c>
      <c r="G15" s="66">
        <f t="shared" ref="G15:I15" si="12">RANK(F15,F$8:F$23,0)</f>
        <v>5</v>
      </c>
      <c r="H15" s="65">
        <f>VLOOKUP($A15,'Return Data'!$B$7:$R$2843,12,0)</f>
        <v>45.232399999999998</v>
      </c>
      <c r="I15" s="66">
        <f t="shared" si="12"/>
        <v>6</v>
      </c>
      <c r="J15" s="65">
        <f>VLOOKUP($A15,'Return Data'!$B$7:$R$2843,13,0)</f>
        <v>64.492500000000007</v>
      </c>
      <c r="K15" s="66">
        <f t="shared" si="2"/>
        <v>5</v>
      </c>
      <c r="L15" s="65">
        <f>VLOOKUP($A15,'Return Data'!$B$7:$R$2843,17,0)</f>
        <v>21.6388</v>
      </c>
      <c r="M15" s="66">
        <f t="shared" si="3"/>
        <v>7</v>
      </c>
      <c r="N15" s="65">
        <f>VLOOKUP($A15,'Return Data'!$B$7:$R$2843,14,0)</f>
        <v>14.0838</v>
      </c>
      <c r="O15" s="66">
        <f t="shared" si="4"/>
        <v>5</v>
      </c>
      <c r="P15" s="65">
        <f>VLOOKUP($A15,'Return Data'!$B$7:$R$2843,15,0)</f>
        <v>14.8086</v>
      </c>
      <c r="Q15" s="66">
        <f t="shared" si="5"/>
        <v>4</v>
      </c>
      <c r="R15" s="65">
        <f>VLOOKUP($A15,'Return Data'!$B$7:$R$2843,16,0)</f>
        <v>19.330100000000002</v>
      </c>
      <c r="S15" s="67">
        <f t="shared" si="6"/>
        <v>1</v>
      </c>
    </row>
    <row r="16" spans="1:19" s="68" customFormat="1" x14ac:dyDescent="0.3">
      <c r="A16" s="63" t="s">
        <v>19</v>
      </c>
      <c r="B16" s="64">
        <f>VLOOKUP($A16,'Return Data'!$B$7:$R$2843,3,0)</f>
        <v>44389</v>
      </c>
      <c r="C16" s="65">
        <f>VLOOKUP($A16,'Return Data'!$B$7:$R$2843,4,0)</f>
        <v>117.52030000000001</v>
      </c>
      <c r="D16" s="65">
        <f>VLOOKUP($A16,'Return Data'!$B$7:$R$2843,10,0)</f>
        <v>18.921299999999999</v>
      </c>
      <c r="E16" s="66">
        <f t="shared" si="0"/>
        <v>2</v>
      </c>
      <c r="F16" s="65">
        <f>VLOOKUP($A16,'Return Data'!$B$7:$R$2843,11,0)</f>
        <v>19.974699999999999</v>
      </c>
      <c r="G16" s="66">
        <f t="shared" ref="G16:I16" si="13">RANK(F16,F$8:F$23,0)</f>
        <v>4</v>
      </c>
      <c r="H16" s="65">
        <f>VLOOKUP($A16,'Return Data'!$B$7:$R$2843,12,0)</f>
        <v>51.2776</v>
      </c>
      <c r="I16" s="66">
        <f t="shared" si="13"/>
        <v>3</v>
      </c>
      <c r="J16" s="65">
        <f>VLOOKUP($A16,'Return Data'!$B$7:$R$2843,13,0)</f>
        <v>68.482600000000005</v>
      </c>
      <c r="K16" s="66">
        <f t="shared" si="2"/>
        <v>4</v>
      </c>
      <c r="L16" s="65">
        <f>VLOOKUP($A16,'Return Data'!$B$7:$R$2843,17,0)</f>
        <v>23.192399999999999</v>
      </c>
      <c r="M16" s="66">
        <f t="shared" si="3"/>
        <v>3</v>
      </c>
      <c r="N16" s="65">
        <f>VLOOKUP($A16,'Return Data'!$B$7:$R$2843,14,0)</f>
        <v>16.233000000000001</v>
      </c>
      <c r="O16" s="66">
        <f t="shared" si="4"/>
        <v>1</v>
      </c>
      <c r="P16" s="65">
        <f>VLOOKUP($A16,'Return Data'!$B$7:$R$2843,15,0)</f>
        <v>15.880699999999999</v>
      </c>
      <c r="Q16" s="66">
        <f t="shared" si="5"/>
        <v>2</v>
      </c>
      <c r="R16" s="65">
        <f>VLOOKUP($A16,'Return Data'!$B$7:$R$2843,16,0)</f>
        <v>15.517200000000001</v>
      </c>
      <c r="S16" s="67">
        <f t="shared" si="6"/>
        <v>9</v>
      </c>
    </row>
    <row r="17" spans="1:19" s="68" customFormat="1" x14ac:dyDescent="0.3">
      <c r="A17" s="63" t="s">
        <v>20</v>
      </c>
      <c r="B17" s="64">
        <f>VLOOKUP($A17,'Return Data'!$B$7:$R$2843,3,0)</f>
        <v>44389</v>
      </c>
      <c r="C17" s="65">
        <f>VLOOKUP($A17,'Return Data'!$B$7:$R$2843,4,0)</f>
        <v>73.05</v>
      </c>
      <c r="D17" s="65">
        <f>VLOOKUP($A17,'Return Data'!$B$7:$R$2843,10,0)</f>
        <v>12.6272</v>
      </c>
      <c r="E17" s="66">
        <f t="shared" si="0"/>
        <v>14</v>
      </c>
      <c r="F17" s="65">
        <f>VLOOKUP($A17,'Return Data'!$B$7:$R$2843,11,0)</f>
        <v>11.4757</v>
      </c>
      <c r="G17" s="66">
        <f t="shared" ref="G17:I17" si="14">RANK(F17,F$8:F$23,0)</f>
        <v>15</v>
      </c>
      <c r="H17" s="65">
        <f>VLOOKUP($A17,'Return Data'!$B$7:$R$2843,12,0)</f>
        <v>39.648299999999999</v>
      </c>
      <c r="I17" s="66">
        <f t="shared" si="14"/>
        <v>12</v>
      </c>
      <c r="J17" s="65">
        <f>VLOOKUP($A17,'Return Data'!$B$7:$R$2843,13,0)</f>
        <v>60.4437</v>
      </c>
      <c r="K17" s="66">
        <f t="shared" si="2"/>
        <v>6</v>
      </c>
      <c r="L17" s="65">
        <f>VLOOKUP($A17,'Return Data'!$B$7:$R$2843,17,0)</f>
        <v>15.729799999999999</v>
      </c>
      <c r="M17" s="66">
        <f t="shared" si="3"/>
        <v>16</v>
      </c>
      <c r="N17" s="65">
        <f>VLOOKUP($A17,'Return Data'!$B$7:$R$2843,14,0)</f>
        <v>11.074999999999999</v>
      </c>
      <c r="O17" s="66">
        <f t="shared" si="4"/>
        <v>8</v>
      </c>
      <c r="P17" s="65">
        <f>VLOOKUP($A17,'Return Data'!$B$7:$R$2843,15,0)</f>
        <v>10.999599999999999</v>
      </c>
      <c r="Q17" s="66">
        <f t="shared" si="5"/>
        <v>11</v>
      </c>
      <c r="R17" s="65">
        <f>VLOOKUP($A17,'Return Data'!$B$7:$R$2843,16,0)</f>
        <v>13.8386</v>
      </c>
      <c r="S17" s="67">
        <f t="shared" si="6"/>
        <v>12</v>
      </c>
    </row>
    <row r="18" spans="1:19" s="68" customFormat="1" x14ac:dyDescent="0.3">
      <c r="A18" s="63" t="s">
        <v>21</v>
      </c>
      <c r="B18" s="64">
        <f>VLOOKUP($A18,'Return Data'!$B$7:$R$2843,3,0)</f>
        <v>44389</v>
      </c>
      <c r="C18" s="65">
        <f>VLOOKUP($A18,'Return Data'!$B$7:$R$2843,4,0)</f>
        <v>189.7542</v>
      </c>
      <c r="D18" s="65">
        <f>VLOOKUP($A18,'Return Data'!$B$7:$R$2843,10,0)</f>
        <v>10.830500000000001</v>
      </c>
      <c r="E18" s="66">
        <f t="shared" si="0"/>
        <v>16</v>
      </c>
      <c r="F18" s="65">
        <f>VLOOKUP($A18,'Return Data'!$B$7:$R$2843,11,0)</f>
        <v>7.4706999999999999</v>
      </c>
      <c r="G18" s="66">
        <f t="shared" ref="G18:I18" si="15">RANK(F18,F$8:F$23,0)</f>
        <v>16</v>
      </c>
      <c r="H18" s="65">
        <f>VLOOKUP($A18,'Return Data'!$B$7:$R$2843,12,0)</f>
        <v>27.9681</v>
      </c>
      <c r="I18" s="66">
        <f t="shared" si="15"/>
        <v>16</v>
      </c>
      <c r="J18" s="65">
        <f>VLOOKUP($A18,'Return Data'!$B$7:$R$2843,13,0)</f>
        <v>42.791400000000003</v>
      </c>
      <c r="K18" s="66">
        <f t="shared" si="2"/>
        <v>16</v>
      </c>
      <c r="L18" s="65">
        <f>VLOOKUP($A18,'Return Data'!$B$7:$R$2843,17,0)</f>
        <v>16.499300000000002</v>
      </c>
      <c r="M18" s="66">
        <f t="shared" si="3"/>
        <v>15</v>
      </c>
      <c r="N18" s="65">
        <f>VLOOKUP($A18,'Return Data'!$B$7:$R$2843,14,0)</f>
        <v>9.2891999999999992</v>
      </c>
      <c r="O18" s="66">
        <f t="shared" si="4"/>
        <v>11</v>
      </c>
      <c r="P18" s="65">
        <f>VLOOKUP($A18,'Return Data'!$B$7:$R$2843,15,0)</f>
        <v>14.368600000000001</v>
      </c>
      <c r="Q18" s="66">
        <f t="shared" si="5"/>
        <v>6</v>
      </c>
      <c r="R18" s="65">
        <f>VLOOKUP($A18,'Return Data'!$B$7:$R$2843,16,0)</f>
        <v>16.722200000000001</v>
      </c>
      <c r="S18" s="67">
        <f t="shared" si="6"/>
        <v>6</v>
      </c>
    </row>
    <row r="19" spans="1:19" s="68" customFormat="1" x14ac:dyDescent="0.3">
      <c r="A19" s="63" t="s">
        <v>22</v>
      </c>
      <c r="B19" s="64">
        <f>VLOOKUP($A19,'Return Data'!$B$7:$R$2843,3,0)</f>
        <v>44389</v>
      </c>
      <c r="C19" s="65">
        <f>VLOOKUP($A19,'Return Data'!$B$7:$R$2843,4,0)</f>
        <v>14.146699999999999</v>
      </c>
      <c r="D19" s="65">
        <f>VLOOKUP($A19,'Return Data'!$B$7:$R$2843,10,0)</f>
        <v>13.2361</v>
      </c>
      <c r="E19" s="66">
        <f t="shared" si="0"/>
        <v>12</v>
      </c>
      <c r="F19" s="65">
        <f>VLOOKUP($A19,'Return Data'!$B$7:$R$2843,11,0)</f>
        <v>14.2761</v>
      </c>
      <c r="G19" s="66">
        <f t="shared" ref="G19:I19" si="16">RANK(F19,F$8:F$23,0)</f>
        <v>8</v>
      </c>
      <c r="H19" s="65">
        <f>VLOOKUP($A19,'Return Data'!$B$7:$R$2843,12,0)</f>
        <v>35.673699999999997</v>
      </c>
      <c r="I19" s="66">
        <f t="shared" si="16"/>
        <v>14</v>
      </c>
      <c r="J19" s="65">
        <f>VLOOKUP($A19,'Return Data'!$B$7:$R$2843,13,0)</f>
        <v>47.536700000000003</v>
      </c>
      <c r="K19" s="66">
        <f t="shared" si="2"/>
        <v>14</v>
      </c>
      <c r="L19" s="65">
        <f>VLOOKUP($A19,'Return Data'!$B$7:$R$2843,17,0)</f>
        <v>19.5823</v>
      </c>
      <c r="M19" s="66">
        <f t="shared" si="3"/>
        <v>9</v>
      </c>
      <c r="N19" s="65"/>
      <c r="O19" s="66"/>
      <c r="P19" s="65"/>
      <c r="Q19" s="66"/>
      <c r="R19" s="65">
        <f>VLOOKUP($A19,'Return Data'!$B$7:$R$2843,16,0)</f>
        <v>12.2583</v>
      </c>
      <c r="S19" s="67">
        <f t="shared" si="6"/>
        <v>14</v>
      </c>
    </row>
    <row r="20" spans="1:19" s="68" customFormat="1" x14ac:dyDescent="0.3">
      <c r="A20" s="63" t="s">
        <v>23</v>
      </c>
      <c r="B20" s="64">
        <f>VLOOKUP($A20,'Return Data'!$B$7:$R$2843,3,0)</f>
        <v>44389</v>
      </c>
      <c r="C20" s="65">
        <f>VLOOKUP($A20,'Return Data'!$B$7:$R$2843,4,0)</f>
        <v>13.4894</v>
      </c>
      <c r="D20" s="65">
        <f>VLOOKUP($A20,'Return Data'!$B$7:$R$2843,10,0)</f>
        <v>12.107100000000001</v>
      </c>
      <c r="E20" s="66">
        <f t="shared" si="0"/>
        <v>15</v>
      </c>
      <c r="F20" s="65">
        <f>VLOOKUP($A20,'Return Data'!$B$7:$R$2843,11,0)</f>
        <v>11.7875</v>
      </c>
      <c r="G20" s="66">
        <f t="shared" ref="G20:I20" si="17">RANK(F20,F$8:F$23,0)</f>
        <v>14</v>
      </c>
      <c r="H20" s="65">
        <f>VLOOKUP($A20,'Return Data'!$B$7:$R$2843,12,0)</f>
        <v>32.503599999999999</v>
      </c>
      <c r="I20" s="66">
        <f t="shared" si="17"/>
        <v>15</v>
      </c>
      <c r="J20" s="65">
        <f>VLOOKUP($A20,'Return Data'!$B$7:$R$2843,13,0)</f>
        <v>43.389800000000001</v>
      </c>
      <c r="K20" s="66">
        <f t="shared" si="2"/>
        <v>15</v>
      </c>
      <c r="L20" s="65">
        <f>VLOOKUP($A20,'Return Data'!$B$7:$R$2843,17,0)</f>
        <v>18.240400000000001</v>
      </c>
      <c r="M20" s="66">
        <f t="shared" si="3"/>
        <v>13</v>
      </c>
      <c r="N20" s="65"/>
      <c r="O20" s="66"/>
      <c r="P20" s="65"/>
      <c r="Q20" s="66"/>
      <c r="R20" s="65">
        <f>VLOOKUP($A20,'Return Data'!$B$7:$R$2843,16,0)</f>
        <v>10.707800000000001</v>
      </c>
      <c r="S20" s="67">
        <f t="shared" si="6"/>
        <v>15</v>
      </c>
    </row>
    <row r="21" spans="1:19" s="68" customFormat="1" x14ac:dyDescent="0.3">
      <c r="A21" s="63" t="s">
        <v>24</v>
      </c>
      <c r="B21" s="64">
        <f>VLOOKUP($A21,'Return Data'!$B$7:$R$2843,3,0)</f>
        <v>44389</v>
      </c>
      <c r="C21" s="65">
        <f>VLOOKUP($A21,'Return Data'!$B$7:$R$2843,4,0)</f>
        <v>380.18450000000001</v>
      </c>
      <c r="D21" s="65">
        <f>VLOOKUP($A21,'Return Data'!$B$7:$R$2843,10,0)</f>
        <v>18.557600000000001</v>
      </c>
      <c r="E21" s="66">
        <f t="shared" si="0"/>
        <v>3</v>
      </c>
      <c r="F21" s="65">
        <f>VLOOKUP($A21,'Return Data'!$B$7:$R$2843,11,0)</f>
        <v>22.9255</v>
      </c>
      <c r="G21" s="66">
        <f t="shared" ref="G21:I21" si="18">RANK(F21,F$8:F$23,0)</f>
        <v>2</v>
      </c>
      <c r="H21" s="65">
        <f>VLOOKUP($A21,'Return Data'!$B$7:$R$2843,12,0)</f>
        <v>64.209500000000006</v>
      </c>
      <c r="I21" s="66">
        <f t="shared" si="18"/>
        <v>2</v>
      </c>
      <c r="J21" s="65">
        <f>VLOOKUP($A21,'Return Data'!$B$7:$R$2843,13,0)</f>
        <v>79.290499999999994</v>
      </c>
      <c r="K21" s="66">
        <f t="shared" si="2"/>
        <v>2</v>
      </c>
      <c r="L21" s="65">
        <f>VLOOKUP($A21,'Return Data'!$B$7:$R$2843,17,0)</f>
        <v>22.029499999999999</v>
      </c>
      <c r="M21" s="66">
        <f t="shared" si="3"/>
        <v>6</v>
      </c>
      <c r="N21" s="65">
        <f>VLOOKUP($A21,'Return Data'!$B$7:$R$2843,14,0)</f>
        <v>12.1792</v>
      </c>
      <c r="O21" s="66">
        <f t="shared" si="4"/>
        <v>7</v>
      </c>
      <c r="P21" s="65">
        <f>VLOOKUP($A21,'Return Data'!$B$7:$R$2843,15,0)</f>
        <v>13.7424</v>
      </c>
      <c r="Q21" s="66">
        <f t="shared" si="5"/>
        <v>8</v>
      </c>
      <c r="R21" s="65">
        <f>VLOOKUP($A21,'Return Data'!$B$7:$R$2843,16,0)</f>
        <v>13.8276</v>
      </c>
      <c r="S21" s="67">
        <f t="shared" si="6"/>
        <v>13</v>
      </c>
    </row>
    <row r="22" spans="1:19" s="68" customFormat="1" x14ac:dyDescent="0.3">
      <c r="A22" s="63" t="s">
        <v>25</v>
      </c>
      <c r="B22" s="64">
        <f>VLOOKUP($A22,'Return Data'!$B$7:$R$2843,3,0)</f>
        <v>44389</v>
      </c>
      <c r="C22" s="65">
        <f>VLOOKUP($A22,'Return Data'!$B$7:$R$2843,4,0)</f>
        <v>15.28</v>
      </c>
      <c r="D22" s="65">
        <f>VLOOKUP($A22,'Return Data'!$B$7:$R$2843,10,0)</f>
        <v>13.944800000000001</v>
      </c>
      <c r="E22" s="66">
        <f t="shared" si="0"/>
        <v>9</v>
      </c>
      <c r="F22" s="65">
        <f>VLOOKUP($A22,'Return Data'!$B$7:$R$2843,11,0)</f>
        <v>12.7675</v>
      </c>
      <c r="G22" s="66">
        <f t="shared" ref="G22:I22" si="19">RANK(F22,F$8:F$23,0)</f>
        <v>12</v>
      </c>
      <c r="H22" s="65">
        <f>VLOOKUP($A22,'Return Data'!$B$7:$R$2843,12,0)</f>
        <v>38.909100000000002</v>
      </c>
      <c r="I22" s="66">
        <f t="shared" si="19"/>
        <v>13</v>
      </c>
      <c r="J22" s="65">
        <f>VLOOKUP($A22,'Return Data'!$B$7:$R$2843,13,0)</f>
        <v>51.7378</v>
      </c>
      <c r="K22" s="66">
        <f t="shared" si="2"/>
        <v>12</v>
      </c>
      <c r="L22" s="65">
        <f>VLOOKUP($A22,'Return Data'!$B$7:$R$2843,17,0)</f>
        <v>20.8324</v>
      </c>
      <c r="M22" s="66">
        <f t="shared" si="3"/>
        <v>8</v>
      </c>
      <c r="N22" s="65"/>
      <c r="O22" s="66"/>
      <c r="P22" s="65"/>
      <c r="Q22" s="66"/>
      <c r="R22" s="65">
        <f>VLOOKUP($A22,'Return Data'!$B$7:$R$2843,16,0)</f>
        <v>17.6907</v>
      </c>
      <c r="S22" s="67">
        <f t="shared" si="6"/>
        <v>2</v>
      </c>
    </row>
    <row r="23" spans="1:19" s="68" customFormat="1" x14ac:dyDescent="0.3">
      <c r="A23" s="63" t="s">
        <v>26</v>
      </c>
      <c r="B23" s="64">
        <f>VLOOKUP($A23,'Return Data'!$B$7:$R$2843,3,0)</f>
        <v>44389</v>
      </c>
      <c r="C23" s="65">
        <f>VLOOKUP($A23,'Return Data'!$B$7:$R$2843,4,0)</f>
        <v>97.792299999999997</v>
      </c>
      <c r="D23" s="65">
        <f>VLOOKUP($A23,'Return Data'!$B$7:$R$2843,10,0)</f>
        <v>14.1517</v>
      </c>
      <c r="E23" s="66">
        <f t="shared" si="0"/>
        <v>8</v>
      </c>
      <c r="F23" s="65">
        <f>VLOOKUP($A23,'Return Data'!$B$7:$R$2843,11,0)</f>
        <v>13.4054</v>
      </c>
      <c r="G23" s="66">
        <f t="shared" ref="G23:I23" si="20">RANK(F23,F$8:F$23,0)</f>
        <v>11</v>
      </c>
      <c r="H23" s="65">
        <f>VLOOKUP($A23,'Return Data'!$B$7:$R$2843,12,0)</f>
        <v>43.228499999999997</v>
      </c>
      <c r="I23" s="66">
        <f t="shared" si="20"/>
        <v>8</v>
      </c>
      <c r="J23" s="65">
        <f>VLOOKUP($A23,'Return Data'!$B$7:$R$2843,13,0)</f>
        <v>58.936700000000002</v>
      </c>
      <c r="K23" s="66">
        <f t="shared" si="2"/>
        <v>7</v>
      </c>
      <c r="L23" s="65">
        <f>VLOOKUP($A23,'Return Data'!$B$7:$R$2843,17,0)</f>
        <v>24.5076</v>
      </c>
      <c r="M23" s="66">
        <f t="shared" si="3"/>
        <v>2</v>
      </c>
      <c r="N23" s="65">
        <f>VLOOKUP($A23,'Return Data'!$B$7:$R$2843,14,0)</f>
        <v>15.9063</v>
      </c>
      <c r="O23" s="66">
        <f t="shared" si="4"/>
        <v>2</v>
      </c>
      <c r="P23" s="65">
        <f>VLOOKUP($A23,'Return Data'!$B$7:$R$2843,15,0)</f>
        <v>14.501099999999999</v>
      </c>
      <c r="Q23" s="66">
        <f t="shared" si="5"/>
        <v>5</v>
      </c>
      <c r="R23" s="65">
        <f>VLOOKUP($A23,'Return Data'!$B$7:$R$2843,16,0)</f>
        <v>13.8446</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14.944087499999998</v>
      </c>
      <c r="E25" s="74"/>
      <c r="F25" s="75">
        <f>AVERAGE(F8:F23)</f>
        <v>16.321462499999996</v>
      </c>
      <c r="G25" s="74"/>
      <c r="H25" s="75">
        <f>AVERAGE(H8:H23)</f>
        <v>45.061806249999989</v>
      </c>
      <c r="I25" s="74"/>
      <c r="J25" s="75">
        <f>AVERAGE(J8:J23)</f>
        <v>60.658906249999994</v>
      </c>
      <c r="K25" s="74"/>
      <c r="L25" s="75">
        <f>AVERAGE(L8:L23)</f>
        <v>20.669275000000003</v>
      </c>
      <c r="M25" s="74"/>
      <c r="N25" s="75">
        <f>AVERAGE(N8:N23)</f>
        <v>12.453166666666666</v>
      </c>
      <c r="O25" s="74"/>
      <c r="P25" s="75">
        <f>AVERAGE(P8:P23)</f>
        <v>13.829833333333333</v>
      </c>
      <c r="Q25" s="74"/>
      <c r="R25" s="75">
        <f>AVERAGE(R8:R23)</f>
        <v>15.175949999999997</v>
      </c>
      <c r="S25" s="76"/>
    </row>
    <row r="26" spans="1:19" s="68" customFormat="1" x14ac:dyDescent="0.3">
      <c r="A26" s="73" t="s">
        <v>28</v>
      </c>
      <c r="B26" s="74"/>
      <c r="C26" s="74"/>
      <c r="D26" s="75">
        <f>MIN(D8:D23)</f>
        <v>10.830500000000001</v>
      </c>
      <c r="E26" s="74"/>
      <c r="F26" s="75">
        <f>MIN(F8:F23)</f>
        <v>7.4706999999999999</v>
      </c>
      <c r="G26" s="74"/>
      <c r="H26" s="75">
        <f>MIN(H8:H23)</f>
        <v>27.9681</v>
      </c>
      <c r="I26" s="74"/>
      <c r="J26" s="75">
        <f>MIN(J8:J23)</f>
        <v>42.791400000000003</v>
      </c>
      <c r="K26" s="74"/>
      <c r="L26" s="75">
        <f>MIN(L8:L23)</f>
        <v>15.729799999999999</v>
      </c>
      <c r="M26" s="74"/>
      <c r="N26" s="75">
        <f>MIN(N8:N23)</f>
        <v>7.4885999999999999</v>
      </c>
      <c r="O26" s="74"/>
      <c r="P26" s="75">
        <f>MIN(P8:P23)</f>
        <v>10.6058</v>
      </c>
      <c r="Q26" s="74"/>
      <c r="R26" s="75">
        <f>MIN(R8:R23)</f>
        <v>10.006399999999999</v>
      </c>
      <c r="S26" s="76"/>
    </row>
    <row r="27" spans="1:19" s="68" customFormat="1" ht="15" thickBot="1" x14ac:dyDescent="0.35">
      <c r="A27" s="77" t="s">
        <v>29</v>
      </c>
      <c r="B27" s="78"/>
      <c r="C27" s="78"/>
      <c r="D27" s="79">
        <f>MAX(D8:D23)</f>
        <v>21.799099999999999</v>
      </c>
      <c r="E27" s="78"/>
      <c r="F27" s="79">
        <f>MAX(F8:F23)</f>
        <v>34.646500000000003</v>
      </c>
      <c r="G27" s="78"/>
      <c r="H27" s="79">
        <f>MAX(H8:H23)</f>
        <v>76.730599999999995</v>
      </c>
      <c r="I27" s="78"/>
      <c r="J27" s="79">
        <f>MAX(J8:J23)</f>
        <v>101.9538</v>
      </c>
      <c r="K27" s="78"/>
      <c r="L27" s="79">
        <f>MAX(L8:L23)</f>
        <v>27.262699999999999</v>
      </c>
      <c r="M27" s="78"/>
      <c r="N27" s="79">
        <f>MAX(N8:N23)</f>
        <v>16.233000000000001</v>
      </c>
      <c r="O27" s="78"/>
      <c r="P27" s="79">
        <f>MAX(P8:P23)</f>
        <v>17.4589</v>
      </c>
      <c r="Q27" s="78"/>
      <c r="R27" s="79">
        <f>MAX(R8:R23)</f>
        <v>19.330100000000002</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44389</v>
      </c>
      <c r="C8" s="65">
        <f>VLOOKUP($A8,'Return Data'!$B$7:$R$2843,4,0)</f>
        <v>250.14</v>
      </c>
      <c r="D8" s="65">
        <f>VLOOKUP($A8,'Return Data'!$B$7:$R$2843,10,0)</f>
        <v>19.1313</v>
      </c>
      <c r="E8" s="66">
        <f t="shared" ref="E8:E13" si="0">RANK(D8,D$8:D$13,0)</f>
        <v>1</v>
      </c>
      <c r="F8" s="65">
        <f>VLOOKUP($A8,'Return Data'!$B$7:$R$2843,11,0)</f>
        <v>19.770199999999999</v>
      </c>
      <c r="G8" s="66">
        <f t="shared" ref="G8:G13" si="1">RANK(F8,F$8:F$13,0)</f>
        <v>3</v>
      </c>
      <c r="H8" s="65">
        <f>VLOOKUP($A8,'Return Data'!$B$7:$R$2843,12,0)</f>
        <v>43.461799999999997</v>
      </c>
      <c r="I8" s="66">
        <f t="shared" ref="I8:I13" si="2">RANK(H8,H$8:H$13,0)</f>
        <v>3</v>
      </c>
      <c r="J8" s="65">
        <f>VLOOKUP($A8,'Return Data'!$B$7:$R$2843,13,0)</f>
        <v>57.628100000000003</v>
      </c>
      <c r="K8" s="66">
        <f t="shared" ref="K8:K13" si="3">RANK(J8,J$8:J$13,0)</f>
        <v>3</v>
      </c>
      <c r="L8" s="65">
        <f>VLOOKUP($A8,'Return Data'!$B$7:$R$2843,17,0)</f>
        <v>24.442699999999999</v>
      </c>
      <c r="M8" s="66">
        <f>RANK(L8,L$8:L$13,0)</f>
        <v>2</v>
      </c>
      <c r="N8" s="65">
        <f>VLOOKUP($A8,'Return Data'!$B$7:$R$2843,14,0)</f>
        <v>13.0242</v>
      </c>
      <c r="O8" s="66">
        <f>RANK(N8,N$8:N$13,0)</f>
        <v>4</v>
      </c>
      <c r="P8" s="65">
        <f>VLOOKUP($A8,'Return Data'!$B$7:$R$2843,15,0)</f>
        <v>11.6828</v>
      </c>
      <c r="Q8" s="66">
        <f>RANK(P8,P$8:P$13,0)</f>
        <v>5</v>
      </c>
      <c r="R8" s="65">
        <f>VLOOKUP($A8,'Return Data'!$B$7:$R$2843,16,0)</f>
        <v>11.952</v>
      </c>
      <c r="S8" s="67">
        <f t="shared" ref="S8:S13" si="4">RANK(R8,R$8:R$13,0)</f>
        <v>6</v>
      </c>
    </row>
    <row r="9" spans="1:20" x14ac:dyDescent="0.3">
      <c r="A9" s="63" t="s">
        <v>767</v>
      </c>
      <c r="B9" s="64">
        <f>VLOOKUP($A9,'Return Data'!$B$7:$R$2843,3,0)</f>
        <v>44389</v>
      </c>
      <c r="C9" s="65">
        <f>VLOOKUP($A9,'Return Data'!$B$7:$R$2843,4,0)</f>
        <v>24.07</v>
      </c>
      <c r="D9" s="65">
        <f>VLOOKUP($A9,'Return Data'!$B$7:$R$2843,10,0)</f>
        <v>17.357399999999998</v>
      </c>
      <c r="E9" s="66">
        <f t="shared" si="0"/>
        <v>3</v>
      </c>
      <c r="F9" s="65">
        <f>VLOOKUP($A9,'Return Data'!$B$7:$R$2843,11,0)</f>
        <v>20.049900000000001</v>
      </c>
      <c r="G9" s="66">
        <f t="shared" si="1"/>
        <v>2</v>
      </c>
      <c r="H9" s="65">
        <f>VLOOKUP($A9,'Return Data'!$B$7:$R$2843,12,0)</f>
        <v>56.197299999999998</v>
      </c>
      <c r="I9" s="66">
        <f t="shared" si="2"/>
        <v>2</v>
      </c>
      <c r="J9" s="65">
        <f>VLOOKUP($A9,'Return Data'!$B$7:$R$2843,13,0)</f>
        <v>64.076300000000003</v>
      </c>
      <c r="K9" s="66">
        <f t="shared" si="3"/>
        <v>2</v>
      </c>
      <c r="L9" s="65">
        <f>VLOOKUP($A9,'Return Data'!$B$7:$R$2843,17,0)</f>
        <v>20.204699999999999</v>
      </c>
      <c r="M9" s="66">
        <f>RANK(L9,L$8:L$13,0)</f>
        <v>5</v>
      </c>
      <c r="N9" s="65">
        <f>VLOOKUP($A9,'Return Data'!$B$7:$R$2843,14,0)</f>
        <v>11.263299999999999</v>
      </c>
      <c r="O9" s="66">
        <f>RANK(N9,N$8:N$13,0)</f>
        <v>5</v>
      </c>
      <c r="P9" s="65">
        <f>VLOOKUP($A9,'Return Data'!$B$7:$R$2843,15,0)</f>
        <v>12.555400000000001</v>
      </c>
      <c r="Q9" s="66">
        <f>RANK(P9,P$8:P$13,0)</f>
        <v>4</v>
      </c>
      <c r="R9" s="65">
        <f>VLOOKUP($A9,'Return Data'!$B$7:$R$2843,16,0)</f>
        <v>13.048999999999999</v>
      </c>
      <c r="S9" s="67">
        <f t="shared" si="4"/>
        <v>5</v>
      </c>
    </row>
    <row r="10" spans="1:20" x14ac:dyDescent="0.3">
      <c r="A10" s="63" t="s">
        <v>768</v>
      </c>
      <c r="B10" s="64">
        <f>VLOOKUP($A10,'Return Data'!$B$7:$R$2843,3,0)</f>
        <v>44389</v>
      </c>
      <c r="C10" s="65">
        <f>VLOOKUP($A10,'Return Data'!$B$7:$R$2843,4,0)</f>
        <v>15.98</v>
      </c>
      <c r="D10" s="65">
        <f>VLOOKUP($A10,'Return Data'!$B$7:$R$2843,10,0)</f>
        <v>10.818300000000001</v>
      </c>
      <c r="E10" s="66">
        <f t="shared" si="0"/>
        <v>6</v>
      </c>
      <c r="F10" s="65">
        <f>VLOOKUP($A10,'Return Data'!$B$7:$R$2843,11,0)</f>
        <v>9.3771000000000004</v>
      </c>
      <c r="G10" s="66">
        <f t="shared" si="1"/>
        <v>6</v>
      </c>
      <c r="H10" s="65">
        <f>VLOOKUP($A10,'Return Data'!$B$7:$R$2843,12,0)</f>
        <v>32.394399999999997</v>
      </c>
      <c r="I10" s="66">
        <f t="shared" si="2"/>
        <v>6</v>
      </c>
      <c r="J10" s="65">
        <f>VLOOKUP($A10,'Return Data'!$B$7:$R$2843,13,0)</f>
        <v>48.928199999999997</v>
      </c>
      <c r="K10" s="66">
        <f t="shared" si="3"/>
        <v>6</v>
      </c>
      <c r="L10" s="65"/>
      <c r="M10" s="66"/>
      <c r="N10" s="65"/>
      <c r="O10" s="66"/>
      <c r="P10" s="65"/>
      <c r="Q10" s="66"/>
      <c r="R10" s="65">
        <f>VLOOKUP($A10,'Return Data'!$B$7:$R$2843,16,0)</f>
        <v>20.1037</v>
      </c>
      <c r="S10" s="67">
        <f t="shared" si="4"/>
        <v>1</v>
      </c>
    </row>
    <row r="11" spans="1:20" x14ac:dyDescent="0.3">
      <c r="A11" s="63" t="s">
        <v>771</v>
      </c>
      <c r="B11" s="64">
        <f>VLOOKUP($A11,'Return Data'!$B$7:$R$2843,3,0)</f>
        <v>44389</v>
      </c>
      <c r="C11" s="65">
        <f>VLOOKUP($A11,'Return Data'!$B$7:$R$2843,4,0)</f>
        <v>81.98</v>
      </c>
      <c r="D11" s="65">
        <f>VLOOKUP($A11,'Return Data'!$B$7:$R$2843,10,0)</f>
        <v>12.286</v>
      </c>
      <c r="E11" s="66">
        <f t="shared" si="0"/>
        <v>5</v>
      </c>
      <c r="F11" s="65">
        <f>VLOOKUP($A11,'Return Data'!$B$7:$R$2843,11,0)</f>
        <v>15.221399999999999</v>
      </c>
      <c r="G11" s="66">
        <f t="shared" si="1"/>
        <v>5</v>
      </c>
      <c r="H11" s="65">
        <f>VLOOKUP($A11,'Return Data'!$B$7:$R$2843,12,0)</f>
        <v>40.810699999999997</v>
      </c>
      <c r="I11" s="66">
        <f t="shared" si="2"/>
        <v>5</v>
      </c>
      <c r="J11" s="65">
        <f>VLOOKUP($A11,'Return Data'!$B$7:$R$2843,13,0)</f>
        <v>53.176400000000001</v>
      </c>
      <c r="K11" s="66">
        <f t="shared" si="3"/>
        <v>5</v>
      </c>
      <c r="L11" s="65">
        <f>VLOOKUP($A11,'Return Data'!$B$7:$R$2843,17,0)</f>
        <v>24.356400000000001</v>
      </c>
      <c r="M11" s="66">
        <f>RANK(L11,L$8:L$13,0)</f>
        <v>3</v>
      </c>
      <c r="N11" s="65">
        <f>VLOOKUP($A11,'Return Data'!$B$7:$R$2843,14,0)</f>
        <v>14.6205</v>
      </c>
      <c r="O11" s="66">
        <f>RANK(N11,N$8:N$13,0)</f>
        <v>3</v>
      </c>
      <c r="P11" s="65">
        <f>VLOOKUP($A11,'Return Data'!$B$7:$R$2843,15,0)</f>
        <v>16.922499999999999</v>
      </c>
      <c r="Q11" s="66">
        <f>RANK(P11,P$8:P$13,0)</f>
        <v>2</v>
      </c>
      <c r="R11" s="65">
        <f>VLOOKUP($A11,'Return Data'!$B$7:$R$2843,16,0)</f>
        <v>14.173500000000001</v>
      </c>
      <c r="S11" s="67">
        <f t="shared" si="4"/>
        <v>3</v>
      </c>
    </row>
    <row r="12" spans="1:20" x14ac:dyDescent="0.3">
      <c r="A12" s="63" t="s">
        <v>773</v>
      </c>
      <c r="B12" s="64">
        <f>VLOOKUP($A12,'Return Data'!$B$7:$R$2843,3,0)</f>
        <v>44389</v>
      </c>
      <c r="C12" s="65">
        <f>VLOOKUP($A12,'Return Data'!$B$7:$R$2843,4,0)</f>
        <v>78.646100000000004</v>
      </c>
      <c r="D12" s="65">
        <f>VLOOKUP($A12,'Return Data'!$B$7:$R$2843,10,0)</f>
        <v>18.432200000000002</v>
      </c>
      <c r="E12" s="66">
        <f t="shared" si="0"/>
        <v>2</v>
      </c>
      <c r="F12" s="65">
        <f>VLOOKUP($A12,'Return Data'!$B$7:$R$2843,11,0)</f>
        <v>23.207799999999999</v>
      </c>
      <c r="G12" s="66">
        <f t="shared" si="1"/>
        <v>1</v>
      </c>
      <c r="H12" s="65">
        <f>VLOOKUP($A12,'Return Data'!$B$7:$R$2843,12,0)</f>
        <v>58.495199999999997</v>
      </c>
      <c r="I12" s="66">
        <f t="shared" si="2"/>
        <v>1</v>
      </c>
      <c r="J12" s="65">
        <f>VLOOKUP($A12,'Return Data'!$B$7:$R$2843,13,0)</f>
        <v>77.623699999999999</v>
      </c>
      <c r="K12" s="66">
        <f t="shared" si="3"/>
        <v>1</v>
      </c>
      <c r="L12" s="65">
        <f>VLOOKUP($A12,'Return Data'!$B$7:$R$2843,17,0)</f>
        <v>28.779599999999999</v>
      </c>
      <c r="M12" s="66">
        <f>RANK(L12,L$8:L$13,0)</f>
        <v>1</v>
      </c>
      <c r="N12" s="65">
        <f>VLOOKUP($A12,'Return Data'!$B$7:$R$2843,14,0)</f>
        <v>17.117899999999999</v>
      </c>
      <c r="O12" s="66">
        <f>RANK(N12,N$8:N$13,0)</f>
        <v>1</v>
      </c>
      <c r="P12" s="65">
        <f>VLOOKUP($A12,'Return Data'!$B$7:$R$2843,15,0)</f>
        <v>17.019500000000001</v>
      </c>
      <c r="Q12" s="66">
        <f>RANK(P12,P$8:P$13,0)</f>
        <v>1</v>
      </c>
      <c r="R12" s="65">
        <f>VLOOKUP($A12,'Return Data'!$B$7:$R$2843,16,0)</f>
        <v>15.282400000000001</v>
      </c>
      <c r="S12" s="67">
        <f t="shared" si="4"/>
        <v>2</v>
      </c>
    </row>
    <row r="13" spans="1:20" x14ac:dyDescent="0.3">
      <c r="A13" s="63" t="s">
        <v>774</v>
      </c>
      <c r="B13" s="64">
        <f>VLOOKUP($A13,'Return Data'!$B$7:$R$2843,3,0)</f>
        <v>44389</v>
      </c>
      <c r="C13" s="65">
        <f>VLOOKUP($A13,'Return Data'!$B$7:$R$2843,4,0)</f>
        <v>101.1538</v>
      </c>
      <c r="D13" s="65">
        <f>VLOOKUP($A13,'Return Data'!$B$7:$R$2843,10,0)</f>
        <v>14.911099999999999</v>
      </c>
      <c r="E13" s="66">
        <f t="shared" si="0"/>
        <v>4</v>
      </c>
      <c r="F13" s="65">
        <f>VLOOKUP($A13,'Return Data'!$B$7:$R$2843,11,0)</f>
        <v>16.7864</v>
      </c>
      <c r="G13" s="66">
        <f t="shared" si="1"/>
        <v>4</v>
      </c>
      <c r="H13" s="65">
        <f>VLOOKUP($A13,'Return Data'!$B$7:$R$2843,12,0)</f>
        <v>41.8172</v>
      </c>
      <c r="I13" s="66">
        <f t="shared" si="2"/>
        <v>4</v>
      </c>
      <c r="J13" s="65">
        <f>VLOOKUP($A13,'Return Data'!$B$7:$R$2843,13,0)</f>
        <v>57.024799999999999</v>
      </c>
      <c r="K13" s="66">
        <f t="shared" si="3"/>
        <v>4</v>
      </c>
      <c r="L13" s="65">
        <f>VLOOKUP($A13,'Return Data'!$B$7:$R$2843,17,0)</f>
        <v>24.196300000000001</v>
      </c>
      <c r="M13" s="66">
        <f>RANK(L13,L$8:L$13,0)</f>
        <v>4</v>
      </c>
      <c r="N13" s="65">
        <f>VLOOKUP($A13,'Return Data'!$B$7:$R$2843,14,0)</f>
        <v>16.094000000000001</v>
      </c>
      <c r="O13" s="66">
        <f>RANK(N13,N$8:N$13,0)</f>
        <v>2</v>
      </c>
      <c r="P13" s="65">
        <f>VLOOKUP($A13,'Return Data'!$B$7:$R$2843,15,0)</f>
        <v>14.988200000000001</v>
      </c>
      <c r="Q13" s="66">
        <f>RANK(P13,P$8:P$13,0)</f>
        <v>3</v>
      </c>
      <c r="R13" s="65">
        <f>VLOOKUP($A13,'Return Data'!$B$7:$R$2843,16,0)</f>
        <v>13.3226</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15.489383333333334</v>
      </c>
      <c r="E15" s="74"/>
      <c r="F15" s="75">
        <f>AVERAGE(F8:F13)</f>
        <v>17.402133333333332</v>
      </c>
      <c r="G15" s="74"/>
      <c r="H15" s="75">
        <f>AVERAGE(H8:H13)</f>
        <v>45.529433333333337</v>
      </c>
      <c r="I15" s="74"/>
      <c r="J15" s="75">
        <f>AVERAGE(J8:J13)</f>
        <v>59.742916666666666</v>
      </c>
      <c r="K15" s="74"/>
      <c r="L15" s="75">
        <f>AVERAGE(L8:L13)</f>
        <v>24.395940000000003</v>
      </c>
      <c r="M15" s="74"/>
      <c r="N15" s="75">
        <f>AVERAGE(N8:N13)</f>
        <v>14.42398</v>
      </c>
      <c r="O15" s="74"/>
      <c r="P15" s="75">
        <f>AVERAGE(P8:P13)</f>
        <v>14.633680000000002</v>
      </c>
      <c r="Q15" s="74"/>
      <c r="R15" s="75">
        <f>AVERAGE(R8:R13)</f>
        <v>14.647199999999998</v>
      </c>
      <c r="S15" s="76"/>
    </row>
    <row r="16" spans="1:20" x14ac:dyDescent="0.3">
      <c r="A16" s="73" t="s">
        <v>28</v>
      </c>
      <c r="B16" s="74"/>
      <c r="C16" s="74"/>
      <c r="D16" s="75">
        <f>MIN(D8:D13)</f>
        <v>10.818300000000001</v>
      </c>
      <c r="E16" s="74"/>
      <c r="F16" s="75">
        <f>MIN(F8:F13)</f>
        <v>9.3771000000000004</v>
      </c>
      <c r="G16" s="74"/>
      <c r="H16" s="75">
        <f>MIN(H8:H13)</f>
        <v>32.394399999999997</v>
      </c>
      <c r="I16" s="74"/>
      <c r="J16" s="75">
        <f>MIN(J8:J13)</f>
        <v>48.928199999999997</v>
      </c>
      <c r="K16" s="74"/>
      <c r="L16" s="75">
        <f>MIN(L8:L13)</f>
        <v>20.204699999999999</v>
      </c>
      <c r="M16" s="74"/>
      <c r="N16" s="75">
        <f>MIN(N8:N13)</f>
        <v>11.263299999999999</v>
      </c>
      <c r="O16" s="74"/>
      <c r="P16" s="75">
        <f>MIN(P8:P13)</f>
        <v>11.6828</v>
      </c>
      <c r="Q16" s="74"/>
      <c r="R16" s="75">
        <f>MIN(R8:R13)</f>
        <v>11.952</v>
      </c>
      <c r="S16" s="76"/>
    </row>
    <row r="17" spans="1:19" ht="15" thickBot="1" x14ac:dyDescent="0.35">
      <c r="A17" s="77" t="s">
        <v>29</v>
      </c>
      <c r="B17" s="78"/>
      <c r="C17" s="78"/>
      <c r="D17" s="79">
        <f>MAX(D8:D13)</f>
        <v>19.1313</v>
      </c>
      <c r="E17" s="78"/>
      <c r="F17" s="79">
        <f>MAX(F8:F13)</f>
        <v>23.207799999999999</v>
      </c>
      <c r="G17" s="78"/>
      <c r="H17" s="79">
        <f>MAX(H8:H13)</f>
        <v>58.495199999999997</v>
      </c>
      <c r="I17" s="78"/>
      <c r="J17" s="79">
        <f>MAX(J8:J13)</f>
        <v>77.623699999999999</v>
      </c>
      <c r="K17" s="78"/>
      <c r="L17" s="79">
        <f>MAX(L8:L13)</f>
        <v>28.779599999999999</v>
      </c>
      <c r="M17" s="78"/>
      <c r="N17" s="79">
        <f>MAX(N8:N13)</f>
        <v>17.117899999999999</v>
      </c>
      <c r="O17" s="78"/>
      <c r="P17" s="79">
        <f>MAX(P8:P13)</f>
        <v>17.019500000000001</v>
      </c>
      <c r="Q17" s="78"/>
      <c r="R17" s="79">
        <f>MAX(R8:R13)</f>
        <v>20.1037</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44389</v>
      </c>
      <c r="C8" s="65">
        <f>VLOOKUP($A8,'Return Data'!$B$7:$R$2843,4,0)</f>
        <v>234.84</v>
      </c>
      <c r="D8" s="65">
        <f>VLOOKUP($A8,'Return Data'!$B$7:$R$2843,10,0)</f>
        <v>18.942499999999999</v>
      </c>
      <c r="E8" s="66">
        <f t="shared" ref="E8:E13" si="0">RANK(D8,D$8:D$13,0)</f>
        <v>1</v>
      </c>
      <c r="F8" s="65">
        <f>VLOOKUP($A8,'Return Data'!$B$7:$R$2843,11,0)</f>
        <v>19.408100000000001</v>
      </c>
      <c r="G8" s="66">
        <f t="shared" ref="G8:G13" si="1">RANK(F8,F$8:F$13,0)</f>
        <v>3</v>
      </c>
      <c r="H8" s="65">
        <f>VLOOKUP($A8,'Return Data'!$B$7:$R$2843,12,0)</f>
        <v>42.759900000000002</v>
      </c>
      <c r="I8" s="66">
        <f t="shared" ref="I8:I13" si="2">RANK(H8,H$8:H$13,0)</f>
        <v>3</v>
      </c>
      <c r="J8" s="65">
        <f>VLOOKUP($A8,'Return Data'!$B$7:$R$2843,13,0)</f>
        <v>56.56</v>
      </c>
      <c r="K8" s="66">
        <f t="shared" ref="K8:K13" si="3">RANK(J8,J$8:J$13,0)</f>
        <v>3</v>
      </c>
      <c r="L8" s="65">
        <f>VLOOKUP($A8,'Return Data'!$B$7:$R$2843,17,0)</f>
        <v>23.629100000000001</v>
      </c>
      <c r="M8" s="66">
        <f>RANK(L8,L$8:L$13,0)</f>
        <v>3</v>
      </c>
      <c r="N8" s="65">
        <f>VLOOKUP($A8,'Return Data'!$B$7:$R$2843,14,0)</f>
        <v>12.272</v>
      </c>
      <c r="O8" s="66">
        <f>RANK(N8,N$8:N$13,0)</f>
        <v>4</v>
      </c>
      <c r="P8" s="65">
        <f>VLOOKUP($A8,'Return Data'!$B$7:$R$2843,15,0)</f>
        <v>10.8804</v>
      </c>
      <c r="Q8" s="66">
        <f>RANK(P8,P$8:P$13,0)</f>
        <v>5</v>
      </c>
      <c r="R8" s="65">
        <f>VLOOKUP($A8,'Return Data'!$B$7:$R$2843,16,0)</f>
        <v>18.6798</v>
      </c>
      <c r="S8" s="67">
        <f t="shared" ref="S8:S13" si="4">RANK(R8,R$8:R$13,0)</f>
        <v>1</v>
      </c>
    </row>
    <row r="9" spans="1:20" x14ac:dyDescent="0.3">
      <c r="A9" s="63" t="s">
        <v>766</v>
      </c>
      <c r="B9" s="64">
        <f>VLOOKUP($A9,'Return Data'!$B$7:$R$2843,3,0)</f>
        <v>44389</v>
      </c>
      <c r="C9" s="65">
        <f>VLOOKUP($A9,'Return Data'!$B$7:$R$2843,4,0)</f>
        <v>22.8</v>
      </c>
      <c r="D9" s="65">
        <f>VLOOKUP($A9,'Return Data'!$B$7:$R$2843,10,0)</f>
        <v>17.103200000000001</v>
      </c>
      <c r="E9" s="66">
        <f t="shared" si="0"/>
        <v>3</v>
      </c>
      <c r="F9" s="65">
        <f>VLOOKUP($A9,'Return Data'!$B$7:$R$2843,11,0)</f>
        <v>19.4969</v>
      </c>
      <c r="G9" s="66">
        <f t="shared" si="1"/>
        <v>2</v>
      </c>
      <c r="H9" s="65">
        <f>VLOOKUP($A9,'Return Data'!$B$7:$R$2843,12,0)</f>
        <v>55.101999999999997</v>
      </c>
      <c r="I9" s="66">
        <f t="shared" si="2"/>
        <v>2</v>
      </c>
      <c r="J9" s="65">
        <f>VLOOKUP($A9,'Return Data'!$B$7:$R$2843,13,0)</f>
        <v>62.6248</v>
      </c>
      <c r="K9" s="66">
        <f t="shared" si="3"/>
        <v>2</v>
      </c>
      <c r="L9" s="65">
        <f>VLOOKUP($A9,'Return Data'!$B$7:$R$2843,17,0)</f>
        <v>19.195799999999998</v>
      </c>
      <c r="M9" s="66">
        <f>RANK(L9,L$8:L$13,0)</f>
        <v>5</v>
      </c>
      <c r="N9" s="65">
        <f>VLOOKUP($A9,'Return Data'!$B$7:$R$2843,14,0)</f>
        <v>10.3347</v>
      </c>
      <c r="O9" s="66">
        <f>RANK(N9,N$8:N$13,0)</f>
        <v>5</v>
      </c>
      <c r="P9" s="65">
        <f>VLOOKUP($A9,'Return Data'!$B$7:$R$2843,15,0)</f>
        <v>11.679600000000001</v>
      </c>
      <c r="Q9" s="66">
        <f>RANK(P9,P$8:P$13,0)</f>
        <v>4</v>
      </c>
      <c r="R9" s="65">
        <f>VLOOKUP($A9,'Return Data'!$B$7:$R$2843,16,0)</f>
        <v>12.1965</v>
      </c>
      <c r="S9" s="67">
        <f t="shared" si="4"/>
        <v>6</v>
      </c>
    </row>
    <row r="10" spans="1:20" x14ac:dyDescent="0.3">
      <c r="A10" s="63" t="s">
        <v>769</v>
      </c>
      <c r="B10" s="64">
        <f>VLOOKUP($A10,'Return Data'!$B$7:$R$2843,3,0)</f>
        <v>44389</v>
      </c>
      <c r="C10" s="65">
        <f>VLOOKUP($A10,'Return Data'!$B$7:$R$2843,4,0)</f>
        <v>15.42</v>
      </c>
      <c r="D10" s="65">
        <f>VLOOKUP($A10,'Return Data'!$B$7:$R$2843,10,0)</f>
        <v>10.537599999999999</v>
      </c>
      <c r="E10" s="66">
        <f t="shared" si="0"/>
        <v>6</v>
      </c>
      <c r="F10" s="65">
        <f>VLOOKUP($A10,'Return Data'!$B$7:$R$2843,11,0)</f>
        <v>8.8215000000000003</v>
      </c>
      <c r="G10" s="66">
        <f t="shared" si="1"/>
        <v>6</v>
      </c>
      <c r="H10" s="65">
        <f>VLOOKUP($A10,'Return Data'!$B$7:$R$2843,12,0)</f>
        <v>31.457799999999999</v>
      </c>
      <c r="I10" s="66">
        <f t="shared" si="2"/>
        <v>6</v>
      </c>
      <c r="J10" s="65">
        <f>VLOOKUP($A10,'Return Data'!$B$7:$R$2843,13,0)</f>
        <v>47.559800000000003</v>
      </c>
      <c r="K10" s="66">
        <f t="shared" si="3"/>
        <v>6</v>
      </c>
      <c r="L10" s="65"/>
      <c r="M10" s="66"/>
      <c r="N10" s="65"/>
      <c r="O10" s="66"/>
      <c r="P10" s="65"/>
      <c r="Q10" s="66"/>
      <c r="R10" s="65">
        <f>VLOOKUP($A10,'Return Data'!$B$7:$R$2843,16,0)</f>
        <v>18.440999999999999</v>
      </c>
      <c r="S10" s="67">
        <f t="shared" si="4"/>
        <v>2</v>
      </c>
    </row>
    <row r="11" spans="1:20" x14ac:dyDescent="0.3">
      <c r="A11" s="63" t="s">
        <v>770</v>
      </c>
      <c r="B11" s="64">
        <f>VLOOKUP($A11,'Return Data'!$B$7:$R$2843,3,0)</f>
        <v>44389</v>
      </c>
      <c r="C11" s="65">
        <f>VLOOKUP($A11,'Return Data'!$B$7:$R$2843,4,0)</f>
        <v>78.44</v>
      </c>
      <c r="D11" s="65">
        <f>VLOOKUP($A11,'Return Data'!$B$7:$R$2843,10,0)</f>
        <v>12.1533</v>
      </c>
      <c r="E11" s="66">
        <f t="shared" si="0"/>
        <v>5</v>
      </c>
      <c r="F11" s="65">
        <f>VLOOKUP($A11,'Return Data'!$B$7:$R$2843,11,0)</f>
        <v>14.9809</v>
      </c>
      <c r="G11" s="66">
        <f t="shared" si="1"/>
        <v>5</v>
      </c>
      <c r="H11" s="65">
        <f>VLOOKUP($A11,'Return Data'!$B$7:$R$2843,12,0)</f>
        <v>40.347099999999998</v>
      </c>
      <c r="I11" s="66">
        <f t="shared" si="2"/>
        <v>5</v>
      </c>
      <c r="J11" s="65">
        <f>VLOOKUP($A11,'Return Data'!$B$7:$R$2843,13,0)</f>
        <v>52.488300000000002</v>
      </c>
      <c r="K11" s="66">
        <f t="shared" si="3"/>
        <v>5</v>
      </c>
      <c r="L11" s="65">
        <f>VLOOKUP($A11,'Return Data'!$B$7:$R$2843,17,0)</f>
        <v>23.7271</v>
      </c>
      <c r="M11" s="66">
        <f>RANK(L11,L$8:L$13,0)</f>
        <v>2</v>
      </c>
      <c r="N11" s="65">
        <f>VLOOKUP($A11,'Return Data'!$B$7:$R$2843,14,0)</f>
        <v>13.9253</v>
      </c>
      <c r="O11" s="66">
        <f>RANK(N11,N$8:N$13,0)</f>
        <v>3</v>
      </c>
      <c r="P11" s="65">
        <f>VLOOKUP($A11,'Return Data'!$B$7:$R$2843,15,0)</f>
        <v>16.345400000000001</v>
      </c>
      <c r="Q11" s="66">
        <f>RANK(P11,P$8:P$13,0)</f>
        <v>1</v>
      </c>
      <c r="R11" s="65">
        <f>VLOOKUP($A11,'Return Data'!$B$7:$R$2843,16,0)</f>
        <v>13.0845</v>
      </c>
      <c r="S11" s="67">
        <f t="shared" si="4"/>
        <v>5</v>
      </c>
    </row>
    <row r="12" spans="1:20" x14ac:dyDescent="0.3">
      <c r="A12" s="63" t="s">
        <v>772</v>
      </c>
      <c r="B12" s="64">
        <f>VLOOKUP($A12,'Return Data'!$B$7:$R$2843,3,0)</f>
        <v>44389</v>
      </c>
      <c r="C12" s="65">
        <f>VLOOKUP($A12,'Return Data'!$B$7:$R$2843,4,0)</f>
        <v>74.176100000000005</v>
      </c>
      <c r="D12" s="65">
        <f>VLOOKUP($A12,'Return Data'!$B$7:$R$2843,10,0)</f>
        <v>18.228300000000001</v>
      </c>
      <c r="E12" s="66">
        <f t="shared" si="0"/>
        <v>2</v>
      </c>
      <c r="F12" s="65">
        <f>VLOOKUP($A12,'Return Data'!$B$7:$R$2843,11,0)</f>
        <v>22.757899999999999</v>
      </c>
      <c r="G12" s="66">
        <f t="shared" si="1"/>
        <v>1</v>
      </c>
      <c r="H12" s="65">
        <f>VLOOKUP($A12,'Return Data'!$B$7:$R$2843,12,0)</f>
        <v>57.558999999999997</v>
      </c>
      <c r="I12" s="66">
        <f t="shared" si="2"/>
        <v>1</v>
      </c>
      <c r="J12" s="65">
        <f>VLOOKUP($A12,'Return Data'!$B$7:$R$2843,13,0)</f>
        <v>76.075699999999998</v>
      </c>
      <c r="K12" s="66">
        <f t="shared" si="3"/>
        <v>1</v>
      </c>
      <c r="L12" s="65">
        <f>VLOOKUP($A12,'Return Data'!$B$7:$R$2843,17,0)</f>
        <v>27.593299999999999</v>
      </c>
      <c r="M12" s="66">
        <f>RANK(L12,L$8:L$13,0)</f>
        <v>1</v>
      </c>
      <c r="N12" s="65">
        <f>VLOOKUP($A12,'Return Data'!$B$7:$R$2843,14,0)</f>
        <v>16.161899999999999</v>
      </c>
      <c r="O12" s="66">
        <f>RANK(N12,N$8:N$13,0)</f>
        <v>1</v>
      </c>
      <c r="P12" s="65">
        <f>VLOOKUP($A12,'Return Data'!$B$7:$R$2843,15,0)</f>
        <v>16.114699999999999</v>
      </c>
      <c r="Q12" s="66">
        <f>RANK(P12,P$8:P$13,0)</f>
        <v>2</v>
      </c>
      <c r="R12" s="65">
        <f>VLOOKUP($A12,'Return Data'!$B$7:$R$2843,16,0)</f>
        <v>14.129799999999999</v>
      </c>
      <c r="S12" s="67">
        <f t="shared" si="4"/>
        <v>4</v>
      </c>
    </row>
    <row r="13" spans="1:20" x14ac:dyDescent="0.3">
      <c r="A13" s="63" t="s">
        <v>775</v>
      </c>
      <c r="B13" s="64">
        <f>VLOOKUP($A13,'Return Data'!$B$7:$R$2843,3,0)</f>
        <v>44389</v>
      </c>
      <c r="C13" s="65">
        <f>VLOOKUP($A13,'Return Data'!$B$7:$R$2843,4,0)</f>
        <v>96.032200000000003</v>
      </c>
      <c r="D13" s="65">
        <f>VLOOKUP($A13,'Return Data'!$B$7:$R$2843,10,0)</f>
        <v>14.752000000000001</v>
      </c>
      <c r="E13" s="66">
        <f t="shared" si="0"/>
        <v>4</v>
      </c>
      <c r="F13" s="65">
        <f>VLOOKUP($A13,'Return Data'!$B$7:$R$2843,11,0)</f>
        <v>16.4572</v>
      </c>
      <c r="G13" s="66">
        <f t="shared" si="1"/>
        <v>4</v>
      </c>
      <c r="H13" s="65">
        <f>VLOOKUP($A13,'Return Data'!$B$7:$R$2843,12,0)</f>
        <v>41.214300000000001</v>
      </c>
      <c r="I13" s="66">
        <f t="shared" si="2"/>
        <v>4</v>
      </c>
      <c r="J13" s="65">
        <f>VLOOKUP($A13,'Return Data'!$B$7:$R$2843,13,0)</f>
        <v>56.129399999999997</v>
      </c>
      <c r="K13" s="66">
        <f t="shared" si="3"/>
        <v>4</v>
      </c>
      <c r="L13" s="65">
        <f>VLOOKUP($A13,'Return Data'!$B$7:$R$2843,17,0)</f>
        <v>23.5077</v>
      </c>
      <c r="M13" s="66">
        <f>RANK(L13,L$8:L$13,0)</f>
        <v>4</v>
      </c>
      <c r="N13" s="65">
        <f>VLOOKUP($A13,'Return Data'!$B$7:$R$2843,14,0)</f>
        <v>15.4198</v>
      </c>
      <c r="O13" s="66">
        <f>RANK(N13,N$8:N$13,0)</f>
        <v>2</v>
      </c>
      <c r="P13" s="65">
        <f>VLOOKUP($A13,'Return Data'!$B$7:$R$2843,15,0)</f>
        <v>14.2956</v>
      </c>
      <c r="Q13" s="66">
        <f>RANK(P13,P$8:P$13,0)</f>
        <v>3</v>
      </c>
      <c r="R13" s="65">
        <f>VLOOKUP($A13,'Return Data'!$B$7:$R$2843,16,0)</f>
        <v>14.982799999999999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15.286149999999999</v>
      </c>
      <c r="E15" s="74"/>
      <c r="F15" s="75">
        <f>AVERAGE(F8:F13)</f>
        <v>16.987083333333334</v>
      </c>
      <c r="G15" s="74"/>
      <c r="H15" s="75">
        <f>AVERAGE(H8:H13)</f>
        <v>44.740016666666662</v>
      </c>
      <c r="I15" s="74"/>
      <c r="J15" s="75">
        <f>AVERAGE(J8:J13)</f>
        <v>58.573</v>
      </c>
      <c r="K15" s="74"/>
      <c r="L15" s="75">
        <f>AVERAGE(L8:L13)</f>
        <v>23.5306</v>
      </c>
      <c r="M15" s="74"/>
      <c r="N15" s="75">
        <f>AVERAGE(N8:N13)</f>
        <v>13.622739999999999</v>
      </c>
      <c r="O15" s="74"/>
      <c r="P15" s="75">
        <f>AVERAGE(P8:P13)</f>
        <v>13.863139999999998</v>
      </c>
      <c r="Q15" s="74"/>
      <c r="R15" s="75">
        <f>AVERAGE(R8:R13)</f>
        <v>15.2524</v>
      </c>
      <c r="S15" s="76"/>
    </row>
    <row r="16" spans="1:20" x14ac:dyDescent="0.3">
      <c r="A16" s="73" t="s">
        <v>28</v>
      </c>
      <c r="B16" s="74"/>
      <c r="C16" s="74"/>
      <c r="D16" s="75">
        <f>MIN(D8:D13)</f>
        <v>10.537599999999999</v>
      </c>
      <c r="E16" s="74"/>
      <c r="F16" s="75">
        <f>MIN(F8:F13)</f>
        <v>8.8215000000000003</v>
      </c>
      <c r="G16" s="74"/>
      <c r="H16" s="75">
        <f>MIN(H8:H13)</f>
        <v>31.457799999999999</v>
      </c>
      <c r="I16" s="74"/>
      <c r="J16" s="75">
        <f>MIN(J8:J13)</f>
        <v>47.559800000000003</v>
      </c>
      <c r="K16" s="74"/>
      <c r="L16" s="75">
        <f>MIN(L8:L13)</f>
        <v>19.195799999999998</v>
      </c>
      <c r="M16" s="74"/>
      <c r="N16" s="75">
        <f>MIN(N8:N13)</f>
        <v>10.3347</v>
      </c>
      <c r="O16" s="74"/>
      <c r="P16" s="75">
        <f>MIN(P8:P13)</f>
        <v>10.8804</v>
      </c>
      <c r="Q16" s="74"/>
      <c r="R16" s="75">
        <f>MIN(R8:R13)</f>
        <v>12.1965</v>
      </c>
      <c r="S16" s="76"/>
    </row>
    <row r="17" spans="1:19" ht="15" thickBot="1" x14ac:dyDescent="0.35">
      <c r="A17" s="77" t="s">
        <v>29</v>
      </c>
      <c r="B17" s="78"/>
      <c r="C17" s="78"/>
      <c r="D17" s="79">
        <f>MAX(D8:D13)</f>
        <v>18.942499999999999</v>
      </c>
      <c r="E17" s="78"/>
      <c r="F17" s="79">
        <f>MAX(F8:F13)</f>
        <v>22.757899999999999</v>
      </c>
      <c r="G17" s="78"/>
      <c r="H17" s="79">
        <f>MAX(H8:H13)</f>
        <v>57.558999999999997</v>
      </c>
      <c r="I17" s="78"/>
      <c r="J17" s="79">
        <f>MAX(J8:J13)</f>
        <v>76.075699999999998</v>
      </c>
      <c r="K17" s="78"/>
      <c r="L17" s="79">
        <f>MAX(L8:L13)</f>
        <v>27.593299999999999</v>
      </c>
      <c r="M17" s="78"/>
      <c r="N17" s="79">
        <f>MAX(N8:N13)</f>
        <v>16.161899999999999</v>
      </c>
      <c r="O17" s="78"/>
      <c r="P17" s="79">
        <f>MAX(P8:P13)</f>
        <v>16.345400000000001</v>
      </c>
      <c r="Q17" s="78"/>
      <c r="R17" s="79">
        <f>MAX(R8:R13)</f>
        <v>18.6798</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44389</v>
      </c>
      <c r="C8" s="65">
        <f>VLOOKUP($A8,'Return Data'!$B$7:$R$2843,4,0)</f>
        <v>89.822800000000001</v>
      </c>
      <c r="D8" s="65">
        <f>VLOOKUP($A8,'Return Data'!$B$7:$R$2843,10,0)</f>
        <v>12.4451</v>
      </c>
      <c r="E8" s="66">
        <f t="shared" ref="E8:E29" si="0">RANK(D8,D$8:D$29,0)</f>
        <v>15</v>
      </c>
      <c r="F8" s="65">
        <f>VLOOKUP($A8,'Return Data'!$B$7:$R$2843,11,0)</f>
        <v>8.6151999999999997</v>
      </c>
      <c r="G8" s="66">
        <f t="shared" ref="G8:G29" si="1">RANK(F8,F$8:F$29,0)</f>
        <v>17</v>
      </c>
      <c r="H8" s="65">
        <f>VLOOKUP($A8,'Return Data'!$B$7:$R$2843,12,0)</f>
        <v>35.816899999999997</v>
      </c>
      <c r="I8" s="66">
        <f t="shared" ref="I8:I27" si="2">RANK(H8,H$8:H$29,0)</f>
        <v>15</v>
      </c>
      <c r="J8" s="65">
        <f>VLOOKUP($A8,'Return Data'!$B$7:$R$2843,13,0)</f>
        <v>48.195300000000003</v>
      </c>
      <c r="K8" s="66">
        <f t="shared" ref="K8:K26" si="3">RANK(J8,J$8:J$29,0)</f>
        <v>15</v>
      </c>
      <c r="L8" s="65">
        <f>VLOOKUP($A8,'Return Data'!$B$7:$R$2843,17,0)</f>
        <v>18.509899999999998</v>
      </c>
      <c r="M8" s="66">
        <f t="shared" ref="M8:M26" si="4">RANK(L8,L$8:L$29,0)</f>
        <v>15</v>
      </c>
      <c r="N8" s="65">
        <f>VLOOKUP($A8,'Return Data'!$B$7:$R$2843,14,0)</f>
        <v>14.3475</v>
      </c>
      <c r="O8" s="66">
        <f t="shared" ref="O8" si="5">RANK(N8,N$8:N$29,0)</f>
        <v>9</v>
      </c>
      <c r="P8" s="65">
        <f>VLOOKUP($A8,'Return Data'!$B$7:$R$2843,15,0)</f>
        <v>13.789099999999999</v>
      </c>
      <c r="Q8" s="66">
        <f t="shared" ref="Q8" si="6">RANK(P8,P$8:P$29,0)</f>
        <v>11</v>
      </c>
      <c r="R8" s="65">
        <f>VLOOKUP($A8,'Return Data'!$B$7:$R$2843,16,0)</f>
        <v>15.5222</v>
      </c>
      <c r="S8" s="67">
        <f t="shared" ref="S8:S29" si="7">RANK(R8,R$8:R$29,0)</f>
        <v>14</v>
      </c>
    </row>
    <row r="9" spans="1:20" x14ac:dyDescent="0.3">
      <c r="A9" s="63" t="s">
        <v>821</v>
      </c>
      <c r="B9" s="64">
        <f>VLOOKUP($A9,'Return Data'!$B$7:$R$2843,3,0)</f>
        <v>44389</v>
      </c>
      <c r="C9" s="65">
        <f>VLOOKUP($A9,'Return Data'!$B$7:$R$2843,4,0)</f>
        <v>46.24</v>
      </c>
      <c r="D9" s="65">
        <f>VLOOKUP($A9,'Return Data'!$B$7:$R$2843,10,0)</f>
        <v>13.5002</v>
      </c>
      <c r="E9" s="66">
        <f t="shared" si="0"/>
        <v>9</v>
      </c>
      <c r="F9" s="65">
        <f>VLOOKUP($A9,'Return Data'!$B$7:$R$2843,11,0)</f>
        <v>8.8000000000000007</v>
      </c>
      <c r="G9" s="66">
        <f t="shared" si="1"/>
        <v>15</v>
      </c>
      <c r="H9" s="65">
        <f>VLOOKUP($A9,'Return Data'!$B$7:$R$2843,12,0)</f>
        <v>38.650700000000001</v>
      </c>
      <c r="I9" s="66">
        <f t="shared" si="2"/>
        <v>12</v>
      </c>
      <c r="J9" s="65">
        <f>VLOOKUP($A9,'Return Data'!$B$7:$R$2843,13,0)</f>
        <v>50.081099999999999</v>
      </c>
      <c r="K9" s="66">
        <f t="shared" si="3"/>
        <v>14</v>
      </c>
      <c r="L9" s="65">
        <f>VLOOKUP($A9,'Return Data'!$B$7:$R$2843,17,0)</f>
        <v>23.846</v>
      </c>
      <c r="M9" s="66">
        <f t="shared" si="4"/>
        <v>4</v>
      </c>
      <c r="N9" s="65">
        <f>VLOOKUP($A9,'Return Data'!$B$7:$R$2843,14,0)</f>
        <v>14.814</v>
      </c>
      <c r="O9" s="66">
        <f t="shared" ref="O9:O27" si="8">RANK(N9,N$8:N$29,0)</f>
        <v>8</v>
      </c>
      <c r="P9" s="65">
        <f>VLOOKUP($A9,'Return Data'!$B$7:$R$2843,15,0)</f>
        <v>18.813700000000001</v>
      </c>
      <c r="Q9" s="66">
        <f t="shared" ref="Q9:Q27" si="9">RANK(P9,P$8:P$29,0)</f>
        <v>2</v>
      </c>
      <c r="R9" s="65">
        <f>VLOOKUP($A9,'Return Data'!$B$7:$R$2843,16,0)</f>
        <v>17.525099999999998</v>
      </c>
      <c r="S9" s="67">
        <f t="shared" si="7"/>
        <v>9</v>
      </c>
    </row>
    <row r="10" spans="1:20" x14ac:dyDescent="0.3">
      <c r="A10" s="63" t="s">
        <v>823</v>
      </c>
      <c r="B10" s="64">
        <f>VLOOKUP($A10,'Return Data'!$B$7:$R$2843,3,0)</f>
        <v>44389</v>
      </c>
      <c r="C10" s="65">
        <f>VLOOKUP($A10,'Return Data'!$B$7:$R$2843,4,0)</f>
        <v>13.989000000000001</v>
      </c>
      <c r="D10" s="65">
        <f>VLOOKUP($A10,'Return Data'!$B$7:$R$2843,10,0)</f>
        <v>12.2262</v>
      </c>
      <c r="E10" s="66">
        <f t="shared" si="0"/>
        <v>16</v>
      </c>
      <c r="F10" s="65">
        <f>VLOOKUP($A10,'Return Data'!$B$7:$R$2843,11,0)</f>
        <v>8.4335000000000004</v>
      </c>
      <c r="G10" s="66">
        <f t="shared" si="1"/>
        <v>19</v>
      </c>
      <c r="H10" s="65">
        <f>VLOOKUP($A10,'Return Data'!$B$7:$R$2843,12,0)</f>
        <v>34.0199</v>
      </c>
      <c r="I10" s="66">
        <f t="shared" si="2"/>
        <v>16</v>
      </c>
      <c r="J10" s="65">
        <f>VLOOKUP($A10,'Return Data'!$B$7:$R$2843,13,0)</f>
        <v>44.112499999999997</v>
      </c>
      <c r="K10" s="66">
        <f t="shared" si="3"/>
        <v>17</v>
      </c>
      <c r="L10" s="65">
        <f>VLOOKUP($A10,'Return Data'!$B$7:$R$2843,17,0)</f>
        <v>19.222300000000001</v>
      </c>
      <c r="M10" s="66">
        <f t="shared" si="4"/>
        <v>13</v>
      </c>
      <c r="N10" s="65">
        <f>VLOOKUP($A10,'Return Data'!$B$7:$R$2843,14,0)</f>
        <v>12.4533</v>
      </c>
      <c r="O10" s="66">
        <f t="shared" si="8"/>
        <v>13</v>
      </c>
      <c r="P10" s="65"/>
      <c r="Q10" s="66"/>
      <c r="R10" s="65">
        <f>VLOOKUP($A10,'Return Data'!$B$7:$R$2843,16,0)</f>
        <v>9.32</v>
      </c>
      <c r="S10" s="67">
        <f t="shared" si="7"/>
        <v>22</v>
      </c>
    </row>
    <row r="11" spans="1:20" x14ac:dyDescent="0.3">
      <c r="A11" s="63" t="s">
        <v>825</v>
      </c>
      <c r="B11" s="64">
        <f>VLOOKUP($A11,'Return Data'!$B$7:$R$2843,3,0)</f>
        <v>44389</v>
      </c>
      <c r="C11" s="65">
        <f>VLOOKUP($A11,'Return Data'!$B$7:$R$2843,4,0)</f>
        <v>35.103000000000002</v>
      </c>
      <c r="D11" s="65">
        <f>VLOOKUP($A11,'Return Data'!$B$7:$R$2843,10,0)</f>
        <v>13.4697</v>
      </c>
      <c r="E11" s="66">
        <f t="shared" si="0"/>
        <v>10</v>
      </c>
      <c r="F11" s="65">
        <f>VLOOKUP($A11,'Return Data'!$B$7:$R$2843,11,0)</f>
        <v>11.7432</v>
      </c>
      <c r="G11" s="66">
        <f t="shared" si="1"/>
        <v>14</v>
      </c>
      <c r="H11" s="65">
        <f>VLOOKUP($A11,'Return Data'!$B$7:$R$2843,12,0)</f>
        <v>37.475499999999997</v>
      </c>
      <c r="I11" s="66">
        <f t="shared" si="2"/>
        <v>13</v>
      </c>
      <c r="J11" s="65">
        <f>VLOOKUP($A11,'Return Data'!$B$7:$R$2843,13,0)</f>
        <v>50.147599999999997</v>
      </c>
      <c r="K11" s="66">
        <f t="shared" si="3"/>
        <v>13</v>
      </c>
      <c r="L11" s="65">
        <f>VLOOKUP($A11,'Return Data'!$B$7:$R$2843,17,0)</f>
        <v>20.169799999999999</v>
      </c>
      <c r="M11" s="66">
        <f t="shared" si="4"/>
        <v>11</v>
      </c>
      <c r="N11" s="65">
        <f>VLOOKUP($A11,'Return Data'!$B$7:$R$2843,14,0)</f>
        <v>14.0321</v>
      </c>
      <c r="O11" s="66">
        <f t="shared" si="8"/>
        <v>11</v>
      </c>
      <c r="P11" s="65">
        <f>VLOOKUP($A11,'Return Data'!$B$7:$R$2843,15,0)</f>
        <v>13.5098</v>
      </c>
      <c r="Q11" s="66">
        <f t="shared" si="9"/>
        <v>13</v>
      </c>
      <c r="R11" s="65">
        <f>VLOOKUP($A11,'Return Data'!$B$7:$R$2843,16,0)</f>
        <v>14.480700000000001</v>
      </c>
      <c r="S11" s="67">
        <f t="shared" si="7"/>
        <v>15</v>
      </c>
    </row>
    <row r="12" spans="1:20" x14ac:dyDescent="0.3">
      <c r="A12" s="63" t="s">
        <v>828</v>
      </c>
      <c r="B12" s="64">
        <f>VLOOKUP($A12,'Return Data'!$B$7:$R$2843,3,0)</f>
        <v>44389</v>
      </c>
      <c r="C12" s="65">
        <f>VLOOKUP($A12,'Return Data'!$B$7:$R$2843,4,0)</f>
        <v>65.069100000000006</v>
      </c>
      <c r="D12" s="65">
        <f>VLOOKUP($A12,'Return Data'!$B$7:$R$2843,10,0)</f>
        <v>18.976299999999998</v>
      </c>
      <c r="E12" s="66">
        <f t="shared" si="0"/>
        <v>1</v>
      </c>
      <c r="F12" s="65">
        <f>VLOOKUP($A12,'Return Data'!$B$7:$R$2843,11,0)</f>
        <v>20.702400000000001</v>
      </c>
      <c r="G12" s="66">
        <f t="shared" si="1"/>
        <v>1</v>
      </c>
      <c r="H12" s="65">
        <f>VLOOKUP($A12,'Return Data'!$B$7:$R$2843,12,0)</f>
        <v>62.149000000000001</v>
      </c>
      <c r="I12" s="66">
        <f t="shared" si="2"/>
        <v>1</v>
      </c>
      <c r="J12" s="65">
        <f>VLOOKUP($A12,'Return Data'!$B$7:$R$2843,13,0)</f>
        <v>65.6267</v>
      </c>
      <c r="K12" s="66">
        <f t="shared" si="3"/>
        <v>3</v>
      </c>
      <c r="L12" s="65">
        <f>VLOOKUP($A12,'Return Data'!$B$7:$R$2843,17,0)</f>
        <v>20.283300000000001</v>
      </c>
      <c r="M12" s="66">
        <f t="shared" si="4"/>
        <v>10</v>
      </c>
      <c r="N12" s="65">
        <f>VLOOKUP($A12,'Return Data'!$B$7:$R$2843,14,0)</f>
        <v>17.7425</v>
      </c>
      <c r="O12" s="66">
        <f t="shared" si="8"/>
        <v>4</v>
      </c>
      <c r="P12" s="65">
        <f>VLOOKUP($A12,'Return Data'!$B$7:$R$2843,15,0)</f>
        <v>15.2227</v>
      </c>
      <c r="Q12" s="66">
        <f t="shared" si="9"/>
        <v>8</v>
      </c>
      <c r="R12" s="65">
        <f>VLOOKUP($A12,'Return Data'!$B$7:$R$2843,16,0)</f>
        <v>19.127199999999998</v>
      </c>
      <c r="S12" s="67">
        <f t="shared" si="7"/>
        <v>5</v>
      </c>
    </row>
    <row r="13" spans="1:20" x14ac:dyDescent="0.3">
      <c r="A13" s="63" t="s">
        <v>830</v>
      </c>
      <c r="B13" s="64">
        <f>VLOOKUP($A13,'Return Data'!$B$7:$R$2843,3,0)</f>
        <v>44389</v>
      </c>
      <c r="C13" s="65">
        <f>VLOOKUP($A13,'Return Data'!$B$7:$R$2843,4,0)</f>
        <v>106.13200000000001</v>
      </c>
      <c r="D13" s="65">
        <f>VLOOKUP($A13,'Return Data'!$B$7:$R$2843,10,0)</f>
        <v>15.782500000000001</v>
      </c>
      <c r="E13" s="66">
        <f t="shared" si="0"/>
        <v>5</v>
      </c>
      <c r="F13" s="65">
        <f>VLOOKUP($A13,'Return Data'!$B$7:$R$2843,11,0)</f>
        <v>17.505299999999998</v>
      </c>
      <c r="G13" s="66">
        <f t="shared" si="1"/>
        <v>5</v>
      </c>
      <c r="H13" s="65">
        <f>VLOOKUP($A13,'Return Data'!$B$7:$R$2843,12,0)</f>
        <v>49.066000000000003</v>
      </c>
      <c r="I13" s="66">
        <f t="shared" si="2"/>
        <v>4</v>
      </c>
      <c r="J13" s="65">
        <f>VLOOKUP($A13,'Return Data'!$B$7:$R$2843,13,0)</f>
        <v>51.981900000000003</v>
      </c>
      <c r="K13" s="66">
        <f t="shared" si="3"/>
        <v>12</v>
      </c>
      <c r="L13" s="65">
        <f>VLOOKUP($A13,'Return Data'!$B$7:$R$2843,17,0)</f>
        <v>13.8169</v>
      </c>
      <c r="M13" s="66">
        <f t="shared" si="4"/>
        <v>17</v>
      </c>
      <c r="N13" s="65">
        <f>VLOOKUP($A13,'Return Data'!$B$7:$R$2843,14,0)</f>
        <v>10.1496</v>
      </c>
      <c r="O13" s="66">
        <f t="shared" si="8"/>
        <v>15</v>
      </c>
      <c r="P13" s="65">
        <f>VLOOKUP($A13,'Return Data'!$B$7:$R$2843,15,0)</f>
        <v>10.461499999999999</v>
      </c>
      <c r="Q13" s="66">
        <f t="shared" si="9"/>
        <v>15</v>
      </c>
      <c r="R13" s="65">
        <f>VLOOKUP($A13,'Return Data'!$B$7:$R$2843,16,0)</f>
        <v>12.1858</v>
      </c>
      <c r="S13" s="67">
        <f t="shared" si="7"/>
        <v>20</v>
      </c>
    </row>
    <row r="14" spans="1:20" x14ac:dyDescent="0.3">
      <c r="A14" s="63" t="s">
        <v>833</v>
      </c>
      <c r="B14" s="64">
        <f>VLOOKUP($A14,'Return Data'!$B$7:$R$2843,3,0)</f>
        <v>44389</v>
      </c>
      <c r="C14" s="65">
        <f>VLOOKUP($A14,'Return Data'!$B$7:$R$2843,4,0)</f>
        <v>47.87</v>
      </c>
      <c r="D14" s="65">
        <f>VLOOKUP($A14,'Return Data'!$B$7:$R$2843,10,0)</f>
        <v>14.8788</v>
      </c>
      <c r="E14" s="66">
        <f t="shared" si="0"/>
        <v>7</v>
      </c>
      <c r="F14" s="65">
        <f>VLOOKUP($A14,'Return Data'!$B$7:$R$2843,11,0)</f>
        <v>13.9762</v>
      </c>
      <c r="G14" s="66">
        <f t="shared" si="1"/>
        <v>10</v>
      </c>
      <c r="H14" s="65">
        <f>VLOOKUP($A14,'Return Data'!$B$7:$R$2843,12,0)</f>
        <v>44.972700000000003</v>
      </c>
      <c r="I14" s="66">
        <f t="shared" si="2"/>
        <v>7</v>
      </c>
      <c r="J14" s="65">
        <f>VLOOKUP($A14,'Return Data'!$B$7:$R$2843,13,0)</f>
        <v>52.258299999999998</v>
      </c>
      <c r="K14" s="66">
        <f t="shared" si="3"/>
        <v>11</v>
      </c>
      <c r="L14" s="65">
        <f>VLOOKUP($A14,'Return Data'!$B$7:$R$2843,17,0)</f>
        <v>23.084099999999999</v>
      </c>
      <c r="M14" s="66">
        <f t="shared" si="4"/>
        <v>6</v>
      </c>
      <c r="N14" s="65">
        <f>VLOOKUP($A14,'Return Data'!$B$7:$R$2843,14,0)</f>
        <v>15.544700000000001</v>
      </c>
      <c r="O14" s="66">
        <f t="shared" si="8"/>
        <v>7</v>
      </c>
      <c r="P14" s="65">
        <f>VLOOKUP($A14,'Return Data'!$B$7:$R$2843,15,0)</f>
        <v>13.5589</v>
      </c>
      <c r="Q14" s="66">
        <f t="shared" si="9"/>
        <v>12</v>
      </c>
      <c r="R14" s="65">
        <f>VLOOKUP($A14,'Return Data'!$B$7:$R$2843,16,0)</f>
        <v>14.3002</v>
      </c>
      <c r="S14" s="67">
        <f t="shared" si="7"/>
        <v>16</v>
      </c>
    </row>
    <row r="15" spans="1:20" x14ac:dyDescent="0.3">
      <c r="A15" s="63" t="s">
        <v>834</v>
      </c>
      <c r="B15" s="64">
        <f>VLOOKUP($A15,'Return Data'!$B$7:$R$2843,3,0)</f>
        <v>44389</v>
      </c>
      <c r="C15" s="65">
        <f>VLOOKUP($A15,'Return Data'!$B$7:$R$2843,4,0)</f>
        <v>14.27</v>
      </c>
      <c r="D15" s="65">
        <f>VLOOKUP($A15,'Return Data'!$B$7:$R$2843,10,0)</f>
        <v>12.009399999999999</v>
      </c>
      <c r="E15" s="66">
        <f t="shared" si="0"/>
        <v>17</v>
      </c>
      <c r="F15" s="65">
        <f>VLOOKUP($A15,'Return Data'!$B$7:$R$2843,11,0)</f>
        <v>8.4346999999999994</v>
      </c>
      <c r="G15" s="66">
        <f t="shared" si="1"/>
        <v>18</v>
      </c>
      <c r="H15" s="65">
        <f>VLOOKUP($A15,'Return Data'!$B$7:$R$2843,12,0)</f>
        <v>31.7636</v>
      </c>
      <c r="I15" s="66">
        <f t="shared" si="2"/>
        <v>19</v>
      </c>
      <c r="J15" s="65">
        <f>VLOOKUP($A15,'Return Data'!$B$7:$R$2843,13,0)</f>
        <v>43.273099999999999</v>
      </c>
      <c r="K15" s="66">
        <f t="shared" si="3"/>
        <v>19</v>
      </c>
      <c r="L15" s="65">
        <f>VLOOKUP($A15,'Return Data'!$B$7:$R$2843,17,0)</f>
        <v>18.7775</v>
      </c>
      <c r="M15" s="66">
        <f t="shared" si="4"/>
        <v>14</v>
      </c>
      <c r="N15" s="65">
        <f>VLOOKUP($A15,'Return Data'!$B$7:$R$2843,14,0)</f>
        <v>11.4686</v>
      </c>
      <c r="O15" s="66">
        <f t="shared" si="8"/>
        <v>14</v>
      </c>
      <c r="P15" s="65"/>
      <c r="Q15" s="66"/>
      <c r="R15" s="65">
        <f>VLOOKUP($A15,'Return Data'!$B$7:$R$2843,16,0)</f>
        <v>10.226000000000001</v>
      </c>
      <c r="S15" s="67">
        <f t="shared" si="7"/>
        <v>21</v>
      </c>
    </row>
    <row r="16" spans="1:20" x14ac:dyDescent="0.3">
      <c r="A16" s="63" t="s">
        <v>836</v>
      </c>
      <c r="B16" s="64">
        <f>VLOOKUP($A16,'Return Data'!$B$7:$R$2843,3,0)</f>
        <v>44389</v>
      </c>
      <c r="C16" s="65">
        <f>VLOOKUP($A16,'Return Data'!$B$7:$R$2843,4,0)</f>
        <v>55.54</v>
      </c>
      <c r="D16" s="65">
        <f>VLOOKUP($A16,'Return Data'!$B$7:$R$2843,10,0)</f>
        <v>13.07</v>
      </c>
      <c r="E16" s="66">
        <f t="shared" si="0"/>
        <v>12</v>
      </c>
      <c r="F16" s="65">
        <f>VLOOKUP($A16,'Return Data'!$B$7:$R$2843,11,0)</f>
        <v>7.2821999999999996</v>
      </c>
      <c r="G16" s="66">
        <f t="shared" si="1"/>
        <v>20</v>
      </c>
      <c r="H16" s="65">
        <f>VLOOKUP($A16,'Return Data'!$B$7:$R$2843,12,0)</f>
        <v>24.111699999999999</v>
      </c>
      <c r="I16" s="66">
        <f t="shared" si="2"/>
        <v>22</v>
      </c>
      <c r="J16" s="65">
        <f>VLOOKUP($A16,'Return Data'!$B$7:$R$2843,13,0)</f>
        <v>42.813099999999999</v>
      </c>
      <c r="K16" s="66">
        <f t="shared" si="3"/>
        <v>20</v>
      </c>
      <c r="L16" s="65">
        <f>VLOOKUP($A16,'Return Data'!$B$7:$R$2843,17,0)</f>
        <v>19.414000000000001</v>
      </c>
      <c r="M16" s="66">
        <f t="shared" si="4"/>
        <v>12</v>
      </c>
      <c r="N16" s="65">
        <f>VLOOKUP($A16,'Return Data'!$B$7:$R$2843,14,0)</f>
        <v>9.3895</v>
      </c>
      <c r="O16" s="66">
        <f t="shared" si="8"/>
        <v>16</v>
      </c>
      <c r="P16" s="65">
        <f>VLOOKUP($A16,'Return Data'!$B$7:$R$2843,15,0)</f>
        <v>14.8065</v>
      </c>
      <c r="Q16" s="66">
        <f t="shared" si="9"/>
        <v>9</v>
      </c>
      <c r="R16" s="65">
        <f>VLOOKUP($A16,'Return Data'!$B$7:$R$2843,16,0)</f>
        <v>12.730499999999999</v>
      </c>
      <c r="S16" s="67">
        <f t="shared" si="7"/>
        <v>19</v>
      </c>
    </row>
    <row r="17" spans="1:19" x14ac:dyDescent="0.3">
      <c r="A17" s="63" t="s">
        <v>838</v>
      </c>
      <c r="B17" s="64">
        <f>VLOOKUP($A17,'Return Data'!$B$7:$R$2843,3,0)</f>
        <v>44389</v>
      </c>
      <c r="C17" s="65">
        <f>VLOOKUP($A17,'Return Data'!$B$7:$R$2843,4,0)</f>
        <v>28.9922</v>
      </c>
      <c r="D17" s="65">
        <f>VLOOKUP($A17,'Return Data'!$B$7:$R$2843,10,0)</f>
        <v>15.8567</v>
      </c>
      <c r="E17" s="66">
        <f t="shared" si="0"/>
        <v>4</v>
      </c>
      <c r="F17" s="65">
        <f>VLOOKUP($A17,'Return Data'!$B$7:$R$2843,11,0)</f>
        <v>13.303000000000001</v>
      </c>
      <c r="G17" s="66">
        <f t="shared" si="1"/>
        <v>12</v>
      </c>
      <c r="H17" s="65">
        <f>VLOOKUP($A17,'Return Data'!$B$7:$R$2843,12,0)</f>
        <v>42.059399999999997</v>
      </c>
      <c r="I17" s="66">
        <f t="shared" si="2"/>
        <v>9</v>
      </c>
      <c r="J17" s="65">
        <f>VLOOKUP($A17,'Return Data'!$B$7:$R$2843,13,0)</f>
        <v>61.610100000000003</v>
      </c>
      <c r="K17" s="66">
        <f t="shared" si="3"/>
        <v>5</v>
      </c>
      <c r="L17" s="65">
        <f>VLOOKUP($A17,'Return Data'!$B$7:$R$2843,17,0)</f>
        <v>29.24</v>
      </c>
      <c r="M17" s="66">
        <f t="shared" si="4"/>
        <v>1</v>
      </c>
      <c r="N17" s="65">
        <f>VLOOKUP($A17,'Return Data'!$B$7:$R$2843,14,0)</f>
        <v>24.1541</v>
      </c>
      <c r="O17" s="66">
        <f t="shared" si="8"/>
        <v>1</v>
      </c>
      <c r="P17" s="65">
        <f>VLOOKUP($A17,'Return Data'!$B$7:$R$2843,15,0)</f>
        <v>19.801400000000001</v>
      </c>
      <c r="Q17" s="66">
        <f t="shared" si="9"/>
        <v>1</v>
      </c>
      <c r="R17" s="65">
        <f>VLOOKUP($A17,'Return Data'!$B$7:$R$2843,16,0)</f>
        <v>17.2074</v>
      </c>
      <c r="S17" s="67">
        <f t="shared" si="7"/>
        <v>10</v>
      </c>
    </row>
    <row r="18" spans="1:19" x14ac:dyDescent="0.3">
      <c r="A18" s="63" t="s">
        <v>841</v>
      </c>
      <c r="B18" s="64">
        <f>VLOOKUP($A18,'Return Data'!$B$7:$R$2843,3,0)</f>
        <v>44389</v>
      </c>
      <c r="C18" s="65">
        <f>VLOOKUP($A18,'Return Data'!$B$7:$R$2843,4,0)</f>
        <v>11.7034</v>
      </c>
      <c r="D18" s="65">
        <f>VLOOKUP($A18,'Return Data'!$B$7:$R$2843,10,0)</f>
        <v>7.6353</v>
      </c>
      <c r="E18" s="66">
        <f t="shared" si="0"/>
        <v>22</v>
      </c>
      <c r="F18" s="65">
        <f>VLOOKUP($A18,'Return Data'!$B$7:$R$2843,11,0)</f>
        <v>2.0552999999999999</v>
      </c>
      <c r="G18" s="66">
        <f t="shared" si="1"/>
        <v>22</v>
      </c>
      <c r="H18" s="65">
        <f>VLOOKUP($A18,'Return Data'!$B$7:$R$2843,12,0)</f>
        <v>32.882899999999999</v>
      </c>
      <c r="I18" s="66">
        <f t="shared" si="2"/>
        <v>17</v>
      </c>
      <c r="J18" s="65">
        <f>VLOOKUP($A18,'Return Data'!$B$7:$R$2843,13,0)</f>
        <v>36.5991</v>
      </c>
      <c r="K18" s="66">
        <f t="shared" si="3"/>
        <v>22</v>
      </c>
      <c r="L18" s="65">
        <f>VLOOKUP($A18,'Return Data'!$B$7:$R$2843,17,0)</f>
        <v>12.1495</v>
      </c>
      <c r="M18" s="66">
        <f t="shared" si="4"/>
        <v>18</v>
      </c>
      <c r="N18" s="65">
        <f>VLOOKUP($A18,'Return Data'!$B$7:$R$2843,14,0)</f>
        <v>7.4737999999999998</v>
      </c>
      <c r="O18" s="66">
        <f t="shared" si="8"/>
        <v>17</v>
      </c>
      <c r="P18" s="65">
        <f>VLOOKUP($A18,'Return Data'!$B$7:$R$2843,15,0)</f>
        <v>12.2682</v>
      </c>
      <c r="Q18" s="66">
        <f t="shared" si="9"/>
        <v>14</v>
      </c>
      <c r="R18" s="65">
        <f>VLOOKUP($A18,'Return Data'!$B$7:$R$2843,16,0)</f>
        <v>13.796200000000001</v>
      </c>
      <c r="S18" s="67">
        <f t="shared" si="7"/>
        <v>17</v>
      </c>
    </row>
    <row r="19" spans="1:19" x14ac:dyDescent="0.3">
      <c r="A19" s="63" t="s">
        <v>842</v>
      </c>
      <c r="B19" s="64">
        <f>VLOOKUP($A19,'Return Data'!$B$7:$R$2843,3,0)</f>
        <v>44389</v>
      </c>
      <c r="C19" s="65">
        <f>VLOOKUP($A19,'Return Data'!$B$7:$R$2843,4,0)</f>
        <v>15.33</v>
      </c>
      <c r="D19" s="65">
        <f>VLOOKUP($A19,'Return Data'!$B$7:$R$2843,10,0)</f>
        <v>13.0281</v>
      </c>
      <c r="E19" s="66">
        <f t="shared" si="0"/>
        <v>13</v>
      </c>
      <c r="F19" s="65">
        <f>VLOOKUP($A19,'Return Data'!$B$7:$R$2843,11,0)</f>
        <v>15.445399999999999</v>
      </c>
      <c r="G19" s="66">
        <f t="shared" si="1"/>
        <v>8</v>
      </c>
      <c r="H19" s="65">
        <f>VLOOKUP($A19,'Return Data'!$B$7:$R$2843,12,0)</f>
        <v>39.249699999999997</v>
      </c>
      <c r="I19" s="66">
        <f t="shared" si="2"/>
        <v>11</v>
      </c>
      <c r="J19" s="65">
        <f>VLOOKUP($A19,'Return Data'!$B$7:$R$2843,13,0)</f>
        <v>53.622599999999998</v>
      </c>
      <c r="K19" s="66">
        <f t="shared" si="3"/>
        <v>9</v>
      </c>
      <c r="L19" s="65"/>
      <c r="M19" s="66"/>
      <c r="N19" s="65"/>
      <c r="O19" s="66"/>
      <c r="P19" s="65"/>
      <c r="Q19" s="66"/>
      <c r="R19" s="65">
        <f>VLOOKUP($A19,'Return Data'!$B$7:$R$2843,16,0)</f>
        <v>23.9236</v>
      </c>
      <c r="S19" s="67">
        <f t="shared" si="7"/>
        <v>3</v>
      </c>
    </row>
    <row r="20" spans="1:19" x14ac:dyDescent="0.3">
      <c r="A20" s="63" t="s">
        <v>844</v>
      </c>
      <c r="B20" s="64">
        <f>VLOOKUP($A20,'Return Data'!$B$7:$R$2843,3,0)</f>
        <v>44389</v>
      </c>
      <c r="C20" s="65">
        <f>VLOOKUP($A20,'Return Data'!$B$7:$R$2843,4,0)</f>
        <v>15.83</v>
      </c>
      <c r="D20" s="65">
        <f>VLOOKUP($A20,'Return Data'!$B$7:$R$2843,10,0)</f>
        <v>10.738</v>
      </c>
      <c r="E20" s="66">
        <f t="shared" si="0"/>
        <v>19</v>
      </c>
      <c r="F20" s="65">
        <f>VLOOKUP($A20,'Return Data'!$B$7:$R$2843,11,0)</f>
        <v>13.119899999999999</v>
      </c>
      <c r="G20" s="66">
        <f t="shared" si="1"/>
        <v>13</v>
      </c>
      <c r="H20" s="65">
        <f>VLOOKUP($A20,'Return Data'!$B$7:$R$2843,12,0)</f>
        <v>30.794</v>
      </c>
      <c r="I20" s="66">
        <f t="shared" si="2"/>
        <v>21</v>
      </c>
      <c r="J20" s="65">
        <f>VLOOKUP($A20,'Return Data'!$B$7:$R$2843,13,0)</f>
        <v>47.792000000000002</v>
      </c>
      <c r="K20" s="66">
        <f t="shared" si="3"/>
        <v>16</v>
      </c>
      <c r="L20" s="65">
        <f>VLOOKUP($A20,'Return Data'!$B$7:$R$2843,17,0)</f>
        <v>20.851900000000001</v>
      </c>
      <c r="M20" s="66">
        <f t="shared" si="4"/>
        <v>9</v>
      </c>
      <c r="N20" s="65"/>
      <c r="O20" s="66"/>
      <c r="P20" s="65"/>
      <c r="Q20" s="66"/>
      <c r="R20" s="65">
        <f>VLOOKUP($A20,'Return Data'!$B$7:$R$2843,16,0)</f>
        <v>18.657800000000002</v>
      </c>
      <c r="S20" s="67">
        <f t="shared" si="7"/>
        <v>6</v>
      </c>
    </row>
    <row r="21" spans="1:19" x14ac:dyDescent="0.3">
      <c r="A21" s="63" t="s">
        <v>846</v>
      </c>
      <c r="B21" s="64">
        <f>VLOOKUP($A21,'Return Data'!$B$7:$R$2843,3,0)</f>
        <v>44389</v>
      </c>
      <c r="C21" s="65">
        <f>VLOOKUP($A21,'Return Data'!$B$7:$R$2843,4,0)</f>
        <v>18.193999999999999</v>
      </c>
      <c r="D21" s="65">
        <f>VLOOKUP($A21,'Return Data'!$B$7:$R$2843,10,0)</f>
        <v>14.984500000000001</v>
      </c>
      <c r="E21" s="66">
        <f t="shared" si="0"/>
        <v>6</v>
      </c>
      <c r="F21" s="65">
        <f>VLOOKUP($A21,'Return Data'!$B$7:$R$2843,11,0)</f>
        <v>17.463999999999999</v>
      </c>
      <c r="G21" s="66">
        <f t="shared" si="1"/>
        <v>6</v>
      </c>
      <c r="H21" s="65">
        <f>VLOOKUP($A21,'Return Data'!$B$7:$R$2843,12,0)</f>
        <v>43.712499999999999</v>
      </c>
      <c r="I21" s="66">
        <f t="shared" si="2"/>
        <v>8</v>
      </c>
      <c r="J21" s="65">
        <f>VLOOKUP($A21,'Return Data'!$B$7:$R$2843,13,0)</f>
        <v>62.49</v>
      </c>
      <c r="K21" s="66">
        <f t="shared" si="3"/>
        <v>4</v>
      </c>
      <c r="L21" s="65"/>
      <c r="M21" s="66"/>
      <c r="N21" s="65"/>
      <c r="O21" s="66"/>
      <c r="P21" s="65"/>
      <c r="Q21" s="66"/>
      <c r="R21" s="65">
        <f>VLOOKUP($A21,'Return Data'!$B$7:$R$2843,16,0)</f>
        <v>31.853999999999999</v>
      </c>
      <c r="S21" s="67">
        <f t="shared" si="7"/>
        <v>1</v>
      </c>
    </row>
    <row r="22" spans="1:19" x14ac:dyDescent="0.3">
      <c r="A22" s="63" t="s">
        <v>848</v>
      </c>
      <c r="B22" s="64">
        <f>VLOOKUP($A22,'Return Data'!$B$7:$R$2843,3,0)</f>
        <v>44389</v>
      </c>
      <c r="C22" s="65">
        <f>VLOOKUP($A22,'Return Data'!$B$7:$R$2843,4,0)</f>
        <v>35.171300000000002</v>
      </c>
      <c r="D22" s="65">
        <f>VLOOKUP($A22,'Return Data'!$B$7:$R$2843,10,0)</f>
        <v>9.1592000000000002</v>
      </c>
      <c r="E22" s="66">
        <f t="shared" si="0"/>
        <v>21</v>
      </c>
      <c r="F22" s="65">
        <f>VLOOKUP($A22,'Return Data'!$B$7:$R$2843,11,0)</f>
        <v>6.4950999999999999</v>
      </c>
      <c r="G22" s="66">
        <f t="shared" si="1"/>
        <v>21</v>
      </c>
      <c r="H22" s="65">
        <f>VLOOKUP($A22,'Return Data'!$B$7:$R$2843,12,0)</f>
        <v>31.659199999999998</v>
      </c>
      <c r="I22" s="66">
        <f t="shared" si="2"/>
        <v>20</v>
      </c>
      <c r="J22" s="65">
        <f>VLOOKUP($A22,'Return Data'!$B$7:$R$2843,13,0)</f>
        <v>41.847200000000001</v>
      </c>
      <c r="K22" s="66">
        <f t="shared" si="3"/>
        <v>21</v>
      </c>
      <c r="L22" s="65">
        <f>VLOOKUP($A22,'Return Data'!$B$7:$R$2843,17,0)</f>
        <v>22.035599999999999</v>
      </c>
      <c r="M22" s="66">
        <f t="shared" si="4"/>
        <v>8</v>
      </c>
      <c r="N22" s="65">
        <f>VLOOKUP($A22,'Return Data'!$B$7:$R$2843,14,0)</f>
        <v>14.164899999999999</v>
      </c>
      <c r="O22" s="66">
        <f t="shared" si="8"/>
        <v>10</v>
      </c>
      <c r="P22" s="65">
        <f>VLOOKUP($A22,'Return Data'!$B$7:$R$2843,15,0)</f>
        <v>15.7423</v>
      </c>
      <c r="Q22" s="66">
        <f t="shared" si="9"/>
        <v>6</v>
      </c>
      <c r="R22" s="65">
        <f>VLOOKUP($A22,'Return Data'!$B$7:$R$2843,16,0)</f>
        <v>16.6418</v>
      </c>
      <c r="S22" s="67">
        <f t="shared" si="7"/>
        <v>12</v>
      </c>
    </row>
    <row r="23" spans="1:19" x14ac:dyDescent="0.3">
      <c r="A23" s="63" t="s">
        <v>851</v>
      </c>
      <c r="B23" s="64">
        <f>VLOOKUP($A23,'Return Data'!$B$7:$R$2843,3,0)</f>
        <v>44389</v>
      </c>
      <c r="C23" s="65">
        <f>VLOOKUP($A23,'Return Data'!$B$7:$R$2843,4,0)</f>
        <v>74.186300000000003</v>
      </c>
      <c r="D23" s="65">
        <f>VLOOKUP($A23,'Return Data'!$B$7:$R$2843,10,0)</f>
        <v>13.010300000000001</v>
      </c>
      <c r="E23" s="66">
        <f t="shared" si="0"/>
        <v>14</v>
      </c>
      <c r="F23" s="65">
        <f>VLOOKUP($A23,'Return Data'!$B$7:$R$2843,11,0)</f>
        <v>18.320599999999999</v>
      </c>
      <c r="G23" s="66">
        <f t="shared" si="1"/>
        <v>4</v>
      </c>
      <c r="H23" s="65">
        <f>VLOOKUP($A23,'Return Data'!$B$7:$R$2843,12,0)</f>
        <v>54.396900000000002</v>
      </c>
      <c r="I23" s="66">
        <f t="shared" si="2"/>
        <v>2</v>
      </c>
      <c r="J23" s="65">
        <f>VLOOKUP($A23,'Return Data'!$B$7:$R$2843,13,0)</f>
        <v>66.116500000000002</v>
      </c>
      <c r="K23" s="66">
        <f t="shared" si="3"/>
        <v>2</v>
      </c>
      <c r="L23" s="65">
        <f>VLOOKUP($A23,'Return Data'!$B$7:$R$2843,17,0)</f>
        <v>22.442699999999999</v>
      </c>
      <c r="M23" s="66">
        <f t="shared" si="4"/>
        <v>7</v>
      </c>
      <c r="N23" s="65">
        <f>VLOOKUP($A23,'Return Data'!$B$7:$R$2843,14,0)</f>
        <v>15.5845</v>
      </c>
      <c r="O23" s="66">
        <f t="shared" si="8"/>
        <v>6</v>
      </c>
      <c r="P23" s="65">
        <f>VLOOKUP($A23,'Return Data'!$B$7:$R$2843,15,0)</f>
        <v>14.74</v>
      </c>
      <c r="Q23" s="66">
        <f t="shared" si="9"/>
        <v>10</v>
      </c>
      <c r="R23" s="65">
        <f>VLOOKUP($A23,'Return Data'!$B$7:$R$2843,16,0)</f>
        <v>18.616800000000001</v>
      </c>
      <c r="S23" s="67">
        <f t="shared" si="7"/>
        <v>7</v>
      </c>
    </row>
    <row r="24" spans="1:19" x14ac:dyDescent="0.3">
      <c r="A24" s="63" t="s">
        <v>853</v>
      </c>
      <c r="B24" s="64">
        <f>VLOOKUP($A24,'Return Data'!$B$7:$R$2843,3,0)</f>
        <v>44389</v>
      </c>
      <c r="C24" s="65">
        <f>VLOOKUP($A24,'Return Data'!$B$7:$R$2843,4,0)</f>
        <v>106.33</v>
      </c>
      <c r="D24" s="65">
        <f>VLOOKUP($A24,'Return Data'!$B$7:$R$2843,10,0)</f>
        <v>16.1569</v>
      </c>
      <c r="E24" s="66">
        <f t="shared" si="0"/>
        <v>3</v>
      </c>
      <c r="F24" s="65">
        <f>VLOOKUP($A24,'Return Data'!$B$7:$R$2843,11,0)</f>
        <v>16.526</v>
      </c>
      <c r="G24" s="66">
        <f t="shared" si="1"/>
        <v>7</v>
      </c>
      <c r="H24" s="65">
        <f>VLOOKUP($A24,'Return Data'!$B$7:$R$2843,12,0)</f>
        <v>45.677500000000002</v>
      </c>
      <c r="I24" s="66">
        <f t="shared" si="2"/>
        <v>6</v>
      </c>
      <c r="J24" s="65">
        <f>VLOOKUP($A24,'Return Data'!$B$7:$R$2843,13,0)</f>
        <v>55.317</v>
      </c>
      <c r="K24" s="66">
        <f t="shared" si="3"/>
        <v>7</v>
      </c>
      <c r="L24" s="65">
        <f>VLOOKUP($A24,'Return Data'!$B$7:$R$2843,17,0)</f>
        <v>26.589600000000001</v>
      </c>
      <c r="M24" s="66">
        <f t="shared" si="4"/>
        <v>3</v>
      </c>
      <c r="N24" s="65">
        <f>VLOOKUP($A24,'Return Data'!$B$7:$R$2843,14,0)</f>
        <v>17.925000000000001</v>
      </c>
      <c r="O24" s="66">
        <f t="shared" si="8"/>
        <v>3</v>
      </c>
      <c r="P24" s="65">
        <f>VLOOKUP($A24,'Return Data'!$B$7:$R$2843,15,0)</f>
        <v>16.390899999999998</v>
      </c>
      <c r="Q24" s="66">
        <f t="shared" si="9"/>
        <v>4</v>
      </c>
      <c r="R24" s="65">
        <f>VLOOKUP($A24,'Return Data'!$B$7:$R$2843,16,0)</f>
        <v>15.538500000000001</v>
      </c>
      <c r="S24" s="67">
        <f t="shared" si="7"/>
        <v>13</v>
      </c>
    </row>
    <row r="25" spans="1:19" x14ac:dyDescent="0.3">
      <c r="A25" s="63" t="s">
        <v>855</v>
      </c>
      <c r="B25" s="64">
        <f>VLOOKUP($A25,'Return Data'!$B$7:$R$2843,3,0)</f>
        <v>44389</v>
      </c>
      <c r="C25" s="65">
        <f>VLOOKUP($A25,'Return Data'!$B$7:$R$2843,4,0)</f>
        <v>51.481299999999997</v>
      </c>
      <c r="D25" s="65">
        <f>VLOOKUP($A25,'Return Data'!$B$7:$R$2843,10,0)</f>
        <v>10.3437</v>
      </c>
      <c r="E25" s="66">
        <f t="shared" si="0"/>
        <v>20</v>
      </c>
      <c r="F25" s="65">
        <f>VLOOKUP($A25,'Return Data'!$B$7:$R$2843,11,0)</f>
        <v>20.297999999999998</v>
      </c>
      <c r="G25" s="66">
        <f t="shared" si="1"/>
        <v>2</v>
      </c>
      <c r="H25" s="65">
        <f>VLOOKUP($A25,'Return Data'!$B$7:$R$2843,12,0)</f>
        <v>51.074300000000001</v>
      </c>
      <c r="I25" s="66">
        <f t="shared" si="2"/>
        <v>3</v>
      </c>
      <c r="J25" s="65">
        <f>VLOOKUP($A25,'Return Data'!$B$7:$R$2843,13,0)</f>
        <v>67.763099999999994</v>
      </c>
      <c r="K25" s="66">
        <f t="shared" si="3"/>
        <v>1</v>
      </c>
      <c r="L25" s="65">
        <f>VLOOKUP($A25,'Return Data'!$B$7:$R$2843,17,0)</f>
        <v>26.615400000000001</v>
      </c>
      <c r="M25" s="66">
        <f t="shared" si="4"/>
        <v>2</v>
      </c>
      <c r="N25" s="65">
        <f>VLOOKUP($A25,'Return Data'!$B$7:$R$2843,14,0)</f>
        <v>17.427099999999999</v>
      </c>
      <c r="O25" s="66">
        <f t="shared" si="8"/>
        <v>5</v>
      </c>
      <c r="P25" s="65">
        <f>VLOOKUP($A25,'Return Data'!$B$7:$R$2843,15,0)</f>
        <v>16.273800000000001</v>
      </c>
      <c r="Q25" s="66">
        <f t="shared" si="9"/>
        <v>5</v>
      </c>
      <c r="R25" s="65">
        <f>VLOOKUP($A25,'Return Data'!$B$7:$R$2843,16,0)</f>
        <v>17.9649</v>
      </c>
      <c r="S25" s="67">
        <f t="shared" si="7"/>
        <v>8</v>
      </c>
    </row>
    <row r="26" spans="1:19" x14ac:dyDescent="0.3">
      <c r="A26" s="63" t="s">
        <v>856</v>
      </c>
      <c r="B26" s="64">
        <f>VLOOKUP($A26,'Return Data'!$B$7:$R$2843,3,0)</f>
        <v>44389</v>
      </c>
      <c r="C26" s="65">
        <f>VLOOKUP($A26,'Return Data'!$B$7:$R$2843,4,0)</f>
        <v>231.98740000000001</v>
      </c>
      <c r="D26" s="65">
        <f>VLOOKUP($A26,'Return Data'!$B$7:$R$2843,10,0)</f>
        <v>16.316800000000001</v>
      </c>
      <c r="E26" s="66">
        <f t="shared" si="0"/>
        <v>2</v>
      </c>
      <c r="F26" s="65">
        <f>VLOOKUP($A26,'Return Data'!$B$7:$R$2843,11,0)</f>
        <v>19.562799999999999</v>
      </c>
      <c r="G26" s="66">
        <f t="shared" si="1"/>
        <v>3</v>
      </c>
      <c r="H26" s="65">
        <f>VLOOKUP($A26,'Return Data'!$B$7:$R$2843,12,0)</f>
        <v>48.2271</v>
      </c>
      <c r="I26" s="66">
        <f t="shared" si="2"/>
        <v>5</v>
      </c>
      <c r="J26" s="65">
        <f>VLOOKUP($A26,'Return Data'!$B$7:$R$2843,13,0)</f>
        <v>53.554099999999998</v>
      </c>
      <c r="K26" s="66">
        <f t="shared" si="3"/>
        <v>10</v>
      </c>
      <c r="L26" s="65">
        <f>VLOOKUP($A26,'Return Data'!$B$7:$R$2843,17,0)</f>
        <v>23.813800000000001</v>
      </c>
      <c r="M26" s="66">
        <f t="shared" si="4"/>
        <v>5</v>
      </c>
      <c r="N26" s="65">
        <f>VLOOKUP($A26,'Return Data'!$B$7:$R$2843,14,0)</f>
        <v>18.001899999999999</v>
      </c>
      <c r="O26" s="66">
        <f t="shared" si="8"/>
        <v>2</v>
      </c>
      <c r="P26" s="65">
        <f>VLOOKUP($A26,'Return Data'!$B$7:$R$2843,15,0)</f>
        <v>17.730799999999999</v>
      </c>
      <c r="Q26" s="66">
        <f t="shared" si="9"/>
        <v>3</v>
      </c>
      <c r="R26" s="65">
        <f>VLOOKUP($A26,'Return Data'!$B$7:$R$2843,16,0)</f>
        <v>16.846800000000002</v>
      </c>
      <c r="S26" s="67">
        <f t="shared" si="7"/>
        <v>11</v>
      </c>
    </row>
    <row r="27" spans="1:19" x14ac:dyDescent="0.3">
      <c r="A27" s="63" t="s">
        <v>859</v>
      </c>
      <c r="B27" s="64">
        <f>VLOOKUP($A27,'Return Data'!$B$7:$R$2843,3,0)</f>
        <v>44389</v>
      </c>
      <c r="C27" s="65">
        <f>VLOOKUP($A27,'Return Data'!$B$7:$R$2843,4,0)</f>
        <v>261.91750000000002</v>
      </c>
      <c r="D27" s="65">
        <f>VLOOKUP($A27,'Return Data'!$B$7:$R$2843,10,0)</f>
        <v>11.012499999999999</v>
      </c>
      <c r="E27" s="66">
        <f t="shared" si="0"/>
        <v>18</v>
      </c>
      <c r="F27" s="65">
        <f>VLOOKUP($A27,'Return Data'!$B$7:$R$2843,11,0)</f>
        <v>8.7512000000000008</v>
      </c>
      <c r="G27" s="66">
        <f t="shared" si="1"/>
        <v>16</v>
      </c>
      <c r="H27" s="65">
        <f>VLOOKUP($A27,'Return Data'!$B$7:$R$2843,12,0)</f>
        <v>32.869500000000002</v>
      </c>
      <c r="I27" s="66">
        <f t="shared" si="2"/>
        <v>18</v>
      </c>
      <c r="J27" s="65">
        <f>VLOOKUP($A27,'Return Data'!$B$7:$R$2843,13,0)</f>
        <v>43.953800000000001</v>
      </c>
      <c r="K27" s="66">
        <f t="shared" ref="K27" si="10">RANK(J27,J$8:J$29,0)</f>
        <v>18</v>
      </c>
      <c r="L27" s="65">
        <f>VLOOKUP($A27,'Return Data'!$B$7:$R$2843,17,0)</f>
        <v>17.3094</v>
      </c>
      <c r="M27" s="66">
        <f t="shared" ref="M27" si="11">RANK(L27,L$8:L$29,0)</f>
        <v>16</v>
      </c>
      <c r="N27" s="65">
        <f>VLOOKUP($A27,'Return Data'!$B$7:$R$2843,14,0)</f>
        <v>13.534800000000001</v>
      </c>
      <c r="O27" s="66">
        <f t="shared" si="8"/>
        <v>12</v>
      </c>
      <c r="P27" s="65">
        <f>VLOOKUP($A27,'Return Data'!$B$7:$R$2843,15,0)</f>
        <v>15.333399999999999</v>
      </c>
      <c r="Q27" s="66">
        <f t="shared" si="9"/>
        <v>7</v>
      </c>
      <c r="R27" s="65">
        <f>VLOOKUP($A27,'Return Data'!$B$7:$R$2843,16,0)</f>
        <v>13.1393</v>
      </c>
      <c r="S27" s="67">
        <f t="shared" si="7"/>
        <v>18</v>
      </c>
    </row>
    <row r="28" spans="1:19" x14ac:dyDescent="0.3">
      <c r="A28" s="63" t="s">
        <v>860</v>
      </c>
      <c r="B28" s="64">
        <f>VLOOKUP($A28,'Return Data'!$B$7:$R$2843,3,0)</f>
        <v>44389</v>
      </c>
      <c r="C28" s="65">
        <f>VLOOKUP($A28,'Return Data'!$B$7:$R$2843,4,0)</f>
        <v>13.905900000000001</v>
      </c>
      <c r="D28" s="65">
        <f>VLOOKUP($A28,'Return Data'!$B$7:$R$2843,10,0)</f>
        <v>13.425000000000001</v>
      </c>
      <c r="E28" s="66">
        <f t="shared" si="0"/>
        <v>11</v>
      </c>
      <c r="F28" s="65">
        <f>VLOOKUP($A28,'Return Data'!$B$7:$R$2843,11,0)</f>
        <v>15.392099999999999</v>
      </c>
      <c r="G28" s="66">
        <f t="shared" si="1"/>
        <v>9</v>
      </c>
      <c r="H28" s="65">
        <f>VLOOKUP($A28,'Return Data'!$B$7:$R$2843,12,0)</f>
        <v>41.981000000000002</v>
      </c>
      <c r="I28" s="66">
        <f t="shared" ref="I28" si="12">RANK(H28,H$8:H$29,0)</f>
        <v>10</v>
      </c>
      <c r="J28" s="65">
        <f>VLOOKUP($A28,'Return Data'!$B$7:$R$2843,13,0)</f>
        <v>57.652500000000003</v>
      </c>
      <c r="K28" s="66">
        <f t="shared" ref="K28:K29" si="13">RANK(J28,J$8:J$29,0)</f>
        <v>6</v>
      </c>
      <c r="L28" s="65"/>
      <c r="M28" s="66"/>
      <c r="N28" s="65"/>
      <c r="O28" s="66"/>
      <c r="P28" s="65"/>
      <c r="Q28" s="66"/>
      <c r="R28" s="65">
        <f>VLOOKUP($A28,'Return Data'!$B$7:$R$2843,16,0)</f>
        <v>22.841899999999999</v>
      </c>
      <c r="S28" s="67">
        <f t="shared" si="7"/>
        <v>4</v>
      </c>
    </row>
    <row r="29" spans="1:19" x14ac:dyDescent="0.3">
      <c r="A29" s="63" t="s">
        <v>862</v>
      </c>
      <c r="B29" s="64">
        <f>VLOOKUP($A29,'Return Data'!$B$7:$R$2843,3,0)</f>
        <v>44389</v>
      </c>
      <c r="C29" s="65">
        <f>VLOOKUP($A29,'Return Data'!$B$7:$R$2843,4,0)</f>
        <v>16.48</v>
      </c>
      <c r="D29" s="65">
        <f>VLOOKUP($A29,'Return Data'!$B$7:$R$2843,10,0)</f>
        <v>13.812200000000001</v>
      </c>
      <c r="E29" s="66">
        <f t="shared" si="0"/>
        <v>8</v>
      </c>
      <c r="F29" s="65">
        <f>VLOOKUP($A29,'Return Data'!$B$7:$R$2843,11,0)</f>
        <v>13.812200000000001</v>
      </c>
      <c r="G29" s="66">
        <f t="shared" si="1"/>
        <v>11</v>
      </c>
      <c r="H29" s="65">
        <f>VLOOKUP($A29,'Return Data'!$B$7:$R$2843,12,0)</f>
        <v>37.219000000000001</v>
      </c>
      <c r="I29" s="66">
        <f>RANK(H29,H$8:H$29,0)</f>
        <v>14</v>
      </c>
      <c r="J29" s="65">
        <f>VLOOKUP($A29,'Return Data'!$B$7:$R$2843,13,0)</f>
        <v>53.874899999999997</v>
      </c>
      <c r="K29" s="66">
        <f t="shared" si="13"/>
        <v>8</v>
      </c>
      <c r="L29" s="65"/>
      <c r="M29" s="66"/>
      <c r="N29" s="65"/>
      <c r="O29" s="66"/>
      <c r="P29" s="65"/>
      <c r="Q29" s="66"/>
      <c r="R29" s="65">
        <f>VLOOKUP($A29,'Return Data'!$B$7:$R$2843,16,0)</f>
        <v>29.421900000000001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13.265336363636363</v>
      </c>
      <c r="E31" s="74"/>
      <c r="F31" s="75">
        <f>AVERAGE(F8:F29)</f>
        <v>13.001740909090914</v>
      </c>
      <c r="G31" s="74"/>
      <c r="H31" s="75">
        <f>AVERAGE(H8:H29)</f>
        <v>40.44677272727273</v>
      </c>
      <c r="I31" s="74"/>
      <c r="J31" s="75">
        <f>AVERAGE(J8:J29)</f>
        <v>52.303749999999994</v>
      </c>
      <c r="K31" s="74"/>
      <c r="L31" s="75">
        <f>AVERAGE(L8:L29)</f>
        <v>21.009538888888891</v>
      </c>
      <c r="M31" s="74"/>
      <c r="N31" s="75">
        <f>AVERAGE(N8:N29)</f>
        <v>14.60046470588235</v>
      </c>
      <c r="O31" s="74"/>
      <c r="P31" s="75">
        <f>AVERAGE(P8:P29)</f>
        <v>15.229533333333332</v>
      </c>
      <c r="Q31" s="74"/>
      <c r="R31" s="75">
        <f>AVERAGE(R8:R29)</f>
        <v>17.357663636363636</v>
      </c>
      <c r="S31" s="76"/>
    </row>
    <row r="32" spans="1:19" x14ac:dyDescent="0.3">
      <c r="A32" s="73" t="s">
        <v>28</v>
      </c>
      <c r="B32" s="74"/>
      <c r="C32" s="74"/>
      <c r="D32" s="75">
        <f>MIN(D8:D29)</f>
        <v>7.6353</v>
      </c>
      <c r="E32" s="74"/>
      <c r="F32" s="75">
        <f>MIN(F8:F29)</f>
        <v>2.0552999999999999</v>
      </c>
      <c r="G32" s="74"/>
      <c r="H32" s="75">
        <f>MIN(H8:H29)</f>
        <v>24.111699999999999</v>
      </c>
      <c r="I32" s="74"/>
      <c r="J32" s="75">
        <f>MIN(J8:J29)</f>
        <v>36.5991</v>
      </c>
      <c r="K32" s="74"/>
      <c r="L32" s="75">
        <f>MIN(L8:L29)</f>
        <v>12.1495</v>
      </c>
      <c r="M32" s="74"/>
      <c r="N32" s="75">
        <f>MIN(N8:N29)</f>
        <v>7.4737999999999998</v>
      </c>
      <c r="O32" s="74"/>
      <c r="P32" s="75">
        <f>MIN(P8:P29)</f>
        <v>10.461499999999999</v>
      </c>
      <c r="Q32" s="74"/>
      <c r="R32" s="75">
        <f>MIN(R8:R29)</f>
        <v>9.32</v>
      </c>
      <c r="S32" s="76"/>
    </row>
    <row r="33" spans="1:19" ht="15" thickBot="1" x14ac:dyDescent="0.35">
      <c r="A33" s="77" t="s">
        <v>29</v>
      </c>
      <c r="B33" s="78"/>
      <c r="C33" s="78"/>
      <c r="D33" s="79">
        <f>MAX(D8:D29)</f>
        <v>18.976299999999998</v>
      </c>
      <c r="E33" s="78"/>
      <c r="F33" s="79">
        <f>MAX(F8:F29)</f>
        <v>20.702400000000001</v>
      </c>
      <c r="G33" s="78"/>
      <c r="H33" s="79">
        <f>MAX(H8:H29)</f>
        <v>62.149000000000001</v>
      </c>
      <c r="I33" s="78"/>
      <c r="J33" s="79">
        <f>MAX(J8:J29)</f>
        <v>67.763099999999994</v>
      </c>
      <c r="K33" s="78"/>
      <c r="L33" s="79">
        <f>MAX(L8:L29)</f>
        <v>29.24</v>
      </c>
      <c r="M33" s="78"/>
      <c r="N33" s="79">
        <f>MAX(N8:N29)</f>
        <v>24.1541</v>
      </c>
      <c r="O33" s="78"/>
      <c r="P33" s="79">
        <f>MAX(P8:P29)</f>
        <v>19.801400000000001</v>
      </c>
      <c r="Q33" s="78"/>
      <c r="R33" s="79">
        <f>MAX(R8:R29)</f>
        <v>31.853999999999999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44389</v>
      </c>
      <c r="C8" s="65">
        <f>VLOOKUP($A8,'Return Data'!$B$7:$R$2843,4,0)</f>
        <v>82.834800000000001</v>
      </c>
      <c r="D8" s="65">
        <f>VLOOKUP($A8,'Return Data'!$B$7:$R$2843,10,0)</f>
        <v>12.195600000000001</v>
      </c>
      <c r="E8" s="66">
        <f t="shared" ref="E8:E29" si="0">RANK(D8,D$8:D$29,0)</f>
        <v>15</v>
      </c>
      <c r="F8" s="65">
        <f>VLOOKUP($A8,'Return Data'!$B$7:$R$2843,11,0)</f>
        <v>8.1606000000000005</v>
      </c>
      <c r="G8" s="66">
        <f t="shared" ref="G8:G29" si="1">RANK(F8,F$8:F$29,0)</f>
        <v>17</v>
      </c>
      <c r="H8" s="65">
        <f>VLOOKUP($A8,'Return Data'!$B$7:$R$2843,12,0)</f>
        <v>34.930500000000002</v>
      </c>
      <c r="I8" s="66">
        <f t="shared" ref="I8:I27" si="2">RANK(H8,H$8:H$29,0)</f>
        <v>15</v>
      </c>
      <c r="J8" s="65">
        <f>VLOOKUP($A8,'Return Data'!$B$7:$R$2843,13,0)</f>
        <v>46.859499999999997</v>
      </c>
      <c r="K8" s="66">
        <f t="shared" ref="K8:K18" si="3">RANK(J8,J$8:J$29,0)</f>
        <v>15</v>
      </c>
      <c r="L8" s="65">
        <f>VLOOKUP($A8,'Return Data'!$B$7:$R$2843,17,0)</f>
        <v>17.460100000000001</v>
      </c>
      <c r="M8" s="66">
        <f t="shared" ref="M8:M18" si="4">RANK(L8,L$8:L$29,0)</f>
        <v>15</v>
      </c>
      <c r="N8" s="65">
        <f>VLOOKUP($A8,'Return Data'!$B$7:$R$2843,14,0)</f>
        <v>13.327999999999999</v>
      </c>
      <c r="O8" s="66">
        <f t="shared" ref="O8:O14" si="5">RANK(N8,N$8:N$29,0)</f>
        <v>9</v>
      </c>
      <c r="P8" s="65">
        <f>VLOOKUP($A8,'Return Data'!$B$7:$R$2843,15,0)</f>
        <v>12.632400000000001</v>
      </c>
      <c r="Q8" s="66">
        <f>RANK(P8,P$8:P$29,0)</f>
        <v>11</v>
      </c>
      <c r="R8" s="65">
        <f>VLOOKUP($A8,'Return Data'!$B$7:$R$2843,16,0)</f>
        <v>14.39</v>
      </c>
      <c r="S8" s="67">
        <f t="shared" ref="S8:S29" si="6">RANK(R8,R$8:R$29,0)</f>
        <v>13</v>
      </c>
    </row>
    <row r="9" spans="1:20" x14ac:dyDescent="0.3">
      <c r="A9" s="63" t="s">
        <v>822</v>
      </c>
      <c r="B9" s="64">
        <f>VLOOKUP($A9,'Return Data'!$B$7:$R$2843,3,0)</f>
        <v>44389</v>
      </c>
      <c r="C9" s="65">
        <f>VLOOKUP($A9,'Return Data'!$B$7:$R$2843,4,0)</f>
        <v>41.71</v>
      </c>
      <c r="D9" s="65">
        <f>VLOOKUP($A9,'Return Data'!$B$7:$R$2843,10,0)</f>
        <v>13.1579</v>
      </c>
      <c r="E9" s="66">
        <f t="shared" si="0"/>
        <v>10</v>
      </c>
      <c r="F9" s="65">
        <f>VLOOKUP($A9,'Return Data'!$B$7:$R$2843,11,0)</f>
        <v>8.2251999999999992</v>
      </c>
      <c r="G9" s="66">
        <f t="shared" si="1"/>
        <v>16</v>
      </c>
      <c r="H9" s="65">
        <f>VLOOKUP($A9,'Return Data'!$B$7:$R$2843,12,0)</f>
        <v>37.475299999999997</v>
      </c>
      <c r="I9" s="66">
        <f t="shared" si="2"/>
        <v>11</v>
      </c>
      <c r="J9" s="65">
        <f>VLOOKUP($A9,'Return Data'!$B$7:$R$2843,13,0)</f>
        <v>48.328600000000002</v>
      </c>
      <c r="K9" s="66">
        <f t="shared" si="3"/>
        <v>14</v>
      </c>
      <c r="L9" s="65">
        <f>VLOOKUP($A9,'Return Data'!$B$7:$R$2843,17,0)</f>
        <v>22.411200000000001</v>
      </c>
      <c r="M9" s="66">
        <f t="shared" si="4"/>
        <v>5</v>
      </c>
      <c r="N9" s="65">
        <f>VLOOKUP($A9,'Return Data'!$B$7:$R$2843,14,0)</f>
        <v>13.4032</v>
      </c>
      <c r="O9" s="66">
        <f t="shared" si="5"/>
        <v>8</v>
      </c>
      <c r="P9" s="65">
        <f>VLOOKUP($A9,'Return Data'!$B$7:$R$2843,15,0)</f>
        <v>17.392800000000001</v>
      </c>
      <c r="Q9" s="66">
        <f>RANK(P9,P$8:P$29,0)</f>
        <v>2</v>
      </c>
      <c r="R9" s="65">
        <f>VLOOKUP($A9,'Return Data'!$B$7:$R$2843,16,0)</f>
        <v>17.112200000000001</v>
      </c>
      <c r="S9" s="67">
        <f t="shared" si="6"/>
        <v>8</v>
      </c>
    </row>
    <row r="10" spans="1:20" x14ac:dyDescent="0.3">
      <c r="A10" s="63" t="s">
        <v>824</v>
      </c>
      <c r="B10" s="64">
        <f>VLOOKUP($A10,'Return Data'!$B$7:$R$2843,3,0)</f>
        <v>44389</v>
      </c>
      <c r="C10" s="65">
        <f>VLOOKUP($A10,'Return Data'!$B$7:$R$2843,4,0)</f>
        <v>13.263</v>
      </c>
      <c r="D10" s="65">
        <f>VLOOKUP($A10,'Return Data'!$B$7:$R$2843,10,0)</f>
        <v>11.773099999999999</v>
      </c>
      <c r="E10" s="66">
        <f t="shared" si="0"/>
        <v>16</v>
      </c>
      <c r="F10" s="65">
        <f>VLOOKUP($A10,'Return Data'!$B$7:$R$2843,11,0)</f>
        <v>7.5755999999999997</v>
      </c>
      <c r="G10" s="66">
        <f t="shared" si="1"/>
        <v>19</v>
      </c>
      <c r="H10" s="65">
        <f>VLOOKUP($A10,'Return Data'!$B$7:$R$2843,12,0)</f>
        <v>32.457799999999999</v>
      </c>
      <c r="I10" s="66">
        <f t="shared" si="2"/>
        <v>16</v>
      </c>
      <c r="J10" s="65">
        <f>VLOOKUP($A10,'Return Data'!$B$7:$R$2843,13,0)</f>
        <v>41.911000000000001</v>
      </c>
      <c r="K10" s="66">
        <f t="shared" si="3"/>
        <v>19</v>
      </c>
      <c r="L10" s="65">
        <f>VLOOKUP($A10,'Return Data'!$B$7:$R$2843,17,0)</f>
        <v>17.5139</v>
      </c>
      <c r="M10" s="66">
        <f t="shared" si="4"/>
        <v>14</v>
      </c>
      <c r="N10" s="65">
        <f>VLOOKUP($A10,'Return Data'!$B$7:$R$2843,14,0)</f>
        <v>10.9011</v>
      </c>
      <c r="O10" s="66">
        <f t="shared" si="5"/>
        <v>13</v>
      </c>
      <c r="P10" s="65"/>
      <c r="Q10" s="66"/>
      <c r="R10" s="65">
        <f>VLOOKUP($A10,'Return Data'!$B$7:$R$2843,16,0)</f>
        <v>7.7843999999999998</v>
      </c>
      <c r="S10" s="67">
        <f t="shared" si="6"/>
        <v>21</v>
      </c>
    </row>
    <row r="11" spans="1:20" x14ac:dyDescent="0.3">
      <c r="A11" s="63" t="s">
        <v>826</v>
      </c>
      <c r="B11" s="64">
        <f>VLOOKUP($A11,'Return Data'!$B$7:$R$2843,3,0)</f>
        <v>44389</v>
      </c>
      <c r="C11" s="65">
        <f>VLOOKUP($A11,'Return Data'!$B$7:$R$2843,4,0)</f>
        <v>32.799999999999997</v>
      </c>
      <c r="D11" s="65">
        <f>VLOOKUP($A11,'Return Data'!$B$7:$R$2843,10,0)</f>
        <v>13.165900000000001</v>
      </c>
      <c r="E11" s="66">
        <f t="shared" si="0"/>
        <v>9</v>
      </c>
      <c r="F11" s="65">
        <f>VLOOKUP($A11,'Return Data'!$B$7:$R$2843,11,0)</f>
        <v>11.1563</v>
      </c>
      <c r="G11" s="66">
        <f t="shared" si="1"/>
        <v>14</v>
      </c>
      <c r="H11" s="65">
        <f>VLOOKUP($A11,'Return Data'!$B$7:$R$2843,12,0)</f>
        <v>36.388199999999998</v>
      </c>
      <c r="I11" s="66">
        <f t="shared" si="2"/>
        <v>13</v>
      </c>
      <c r="J11" s="65">
        <f>VLOOKUP($A11,'Return Data'!$B$7:$R$2843,13,0)</f>
        <v>48.543999999999997</v>
      </c>
      <c r="K11" s="66">
        <f t="shared" si="3"/>
        <v>13</v>
      </c>
      <c r="L11" s="65">
        <f>VLOOKUP($A11,'Return Data'!$B$7:$R$2843,17,0)</f>
        <v>18.8902</v>
      </c>
      <c r="M11" s="66">
        <f t="shared" si="4"/>
        <v>11</v>
      </c>
      <c r="N11" s="65">
        <f>VLOOKUP($A11,'Return Data'!$B$7:$R$2843,14,0)</f>
        <v>12.8504</v>
      </c>
      <c r="O11" s="66">
        <f t="shared" si="5"/>
        <v>10</v>
      </c>
      <c r="P11" s="65">
        <f>VLOOKUP($A11,'Return Data'!$B$7:$R$2843,15,0)</f>
        <v>12.463900000000001</v>
      </c>
      <c r="Q11" s="66">
        <f>RANK(P11,P$8:P$29,0)</f>
        <v>12</v>
      </c>
      <c r="R11" s="65">
        <f>VLOOKUP($A11,'Return Data'!$B$7:$R$2843,16,0)</f>
        <v>11.299300000000001</v>
      </c>
      <c r="S11" s="67">
        <f t="shared" si="6"/>
        <v>18</v>
      </c>
    </row>
    <row r="12" spans="1:20" x14ac:dyDescent="0.3">
      <c r="A12" s="63" t="s">
        <v>827</v>
      </c>
      <c r="B12" s="64">
        <f>VLOOKUP($A12,'Return Data'!$B$7:$R$2843,3,0)</f>
        <v>44389</v>
      </c>
      <c r="C12" s="65">
        <f>VLOOKUP($A12,'Return Data'!$B$7:$R$2843,4,0)</f>
        <v>59.670499999999997</v>
      </c>
      <c r="D12" s="65">
        <f>VLOOKUP($A12,'Return Data'!$B$7:$R$2843,10,0)</f>
        <v>18.7392</v>
      </c>
      <c r="E12" s="66">
        <f t="shared" si="0"/>
        <v>1</v>
      </c>
      <c r="F12" s="65">
        <f>VLOOKUP($A12,'Return Data'!$B$7:$R$2843,11,0)</f>
        <v>20.205300000000001</v>
      </c>
      <c r="G12" s="66">
        <f t="shared" si="1"/>
        <v>1</v>
      </c>
      <c r="H12" s="65">
        <f>VLOOKUP($A12,'Return Data'!$B$7:$R$2843,12,0)</f>
        <v>61.140500000000003</v>
      </c>
      <c r="I12" s="66">
        <f t="shared" si="2"/>
        <v>1</v>
      </c>
      <c r="J12" s="65">
        <f>VLOOKUP($A12,'Return Data'!$B$7:$R$2843,13,0)</f>
        <v>64.264799999999994</v>
      </c>
      <c r="K12" s="66">
        <f t="shared" si="3"/>
        <v>3</v>
      </c>
      <c r="L12" s="65">
        <f>VLOOKUP($A12,'Return Data'!$B$7:$R$2843,17,0)</f>
        <v>19.278199999999998</v>
      </c>
      <c r="M12" s="66">
        <f t="shared" si="4"/>
        <v>10</v>
      </c>
      <c r="N12" s="65">
        <f>VLOOKUP($A12,'Return Data'!$B$7:$R$2843,14,0)</f>
        <v>16.6723</v>
      </c>
      <c r="O12" s="66">
        <f t="shared" si="5"/>
        <v>4</v>
      </c>
      <c r="P12" s="65">
        <f>VLOOKUP($A12,'Return Data'!$B$7:$R$2843,15,0)</f>
        <v>14.0641</v>
      </c>
      <c r="Q12" s="66">
        <f>RANK(P12,P$8:P$29,0)</f>
        <v>8</v>
      </c>
      <c r="R12" s="65">
        <f>VLOOKUP($A12,'Return Data'!$B$7:$R$2843,16,0)</f>
        <v>13.6371</v>
      </c>
      <c r="S12" s="67">
        <f t="shared" si="6"/>
        <v>15</v>
      </c>
    </row>
    <row r="13" spans="1:20" x14ac:dyDescent="0.3">
      <c r="A13" s="63" t="s">
        <v>829</v>
      </c>
      <c r="B13" s="64">
        <f>VLOOKUP($A13,'Return Data'!$B$7:$R$2843,3,0)</f>
        <v>44389</v>
      </c>
      <c r="C13" s="65">
        <f>VLOOKUP($A13,'Return Data'!$B$7:$R$2843,4,0)</f>
        <v>98.403999999999996</v>
      </c>
      <c r="D13" s="65">
        <f>VLOOKUP($A13,'Return Data'!$B$7:$R$2843,10,0)</f>
        <v>15.470499999999999</v>
      </c>
      <c r="E13" s="66">
        <f t="shared" si="0"/>
        <v>5</v>
      </c>
      <c r="F13" s="65">
        <f>VLOOKUP($A13,'Return Data'!$B$7:$R$2843,11,0)</f>
        <v>16.822199999999999</v>
      </c>
      <c r="G13" s="66">
        <f t="shared" si="1"/>
        <v>5</v>
      </c>
      <c r="H13" s="65">
        <f>VLOOKUP($A13,'Return Data'!$B$7:$R$2843,12,0)</f>
        <v>47.826999999999998</v>
      </c>
      <c r="I13" s="66">
        <f t="shared" si="2"/>
        <v>4</v>
      </c>
      <c r="J13" s="65">
        <f>VLOOKUP($A13,'Return Data'!$B$7:$R$2843,13,0)</f>
        <v>50.3476</v>
      </c>
      <c r="K13" s="66">
        <f t="shared" si="3"/>
        <v>12</v>
      </c>
      <c r="L13" s="65">
        <f>VLOOKUP($A13,'Return Data'!$B$7:$R$2843,17,0)</f>
        <v>12.698</v>
      </c>
      <c r="M13" s="66">
        <f t="shared" si="4"/>
        <v>17</v>
      </c>
      <c r="N13" s="65">
        <f>VLOOKUP($A13,'Return Data'!$B$7:$R$2843,14,0)</f>
        <v>9.1044</v>
      </c>
      <c r="O13" s="66">
        <f t="shared" si="5"/>
        <v>15</v>
      </c>
      <c r="P13" s="65">
        <f>VLOOKUP($A13,'Return Data'!$B$7:$R$2843,15,0)</f>
        <v>9.3157999999999994</v>
      </c>
      <c r="Q13" s="66">
        <f>RANK(P13,P$8:P$29,0)</f>
        <v>15</v>
      </c>
      <c r="R13" s="65">
        <f>VLOOKUP($A13,'Return Data'!$B$7:$R$2843,16,0)</f>
        <v>14.554399999999999</v>
      </c>
      <c r="S13" s="67">
        <f t="shared" si="6"/>
        <v>12</v>
      </c>
    </row>
    <row r="14" spans="1:20" x14ac:dyDescent="0.3">
      <c r="A14" s="63" t="s">
        <v>832</v>
      </c>
      <c r="B14" s="64">
        <f>VLOOKUP($A14,'Return Data'!$B$7:$R$2843,3,0)</f>
        <v>44389</v>
      </c>
      <c r="C14" s="65">
        <f>VLOOKUP($A14,'Return Data'!$B$7:$R$2843,4,0)</f>
        <v>43.89</v>
      </c>
      <c r="D14" s="65">
        <f>VLOOKUP($A14,'Return Data'!$B$7:$R$2843,10,0)</f>
        <v>14.535500000000001</v>
      </c>
      <c r="E14" s="66">
        <f t="shared" si="0"/>
        <v>7</v>
      </c>
      <c r="F14" s="65">
        <f>VLOOKUP($A14,'Return Data'!$B$7:$R$2843,11,0)</f>
        <v>13.323</v>
      </c>
      <c r="G14" s="66">
        <f t="shared" si="1"/>
        <v>11</v>
      </c>
      <c r="H14" s="65">
        <f>VLOOKUP($A14,'Return Data'!$B$7:$R$2843,12,0)</f>
        <v>43.6661</v>
      </c>
      <c r="I14" s="66">
        <f t="shared" si="2"/>
        <v>7</v>
      </c>
      <c r="J14" s="65">
        <f>VLOOKUP($A14,'Return Data'!$B$7:$R$2843,13,0)</f>
        <v>50.462800000000001</v>
      </c>
      <c r="K14" s="66">
        <f t="shared" si="3"/>
        <v>11</v>
      </c>
      <c r="L14" s="65">
        <f>VLOOKUP($A14,'Return Data'!$B$7:$R$2843,17,0)</f>
        <v>21.7363</v>
      </c>
      <c r="M14" s="66">
        <f t="shared" si="4"/>
        <v>6</v>
      </c>
      <c r="N14" s="65">
        <f>VLOOKUP($A14,'Return Data'!$B$7:$R$2843,14,0)</f>
        <v>14.288500000000001</v>
      </c>
      <c r="O14" s="66">
        <f t="shared" si="5"/>
        <v>7</v>
      </c>
      <c r="P14" s="65">
        <f>VLOOKUP($A14,'Return Data'!$B$7:$R$2843,15,0)</f>
        <v>12.314299999999999</v>
      </c>
      <c r="Q14" s="66">
        <f>RANK(P14,P$8:P$29,0)</f>
        <v>13</v>
      </c>
      <c r="R14" s="65">
        <f>VLOOKUP($A14,'Return Data'!$B$7:$R$2843,16,0)</f>
        <v>12.9666</v>
      </c>
      <c r="S14" s="67">
        <f t="shared" si="6"/>
        <v>17</v>
      </c>
    </row>
    <row r="15" spans="1:20" x14ac:dyDescent="0.3">
      <c r="A15" s="63" t="s">
        <v>835</v>
      </c>
      <c r="B15" s="64">
        <f>VLOOKUP($A15,'Return Data'!$B$7:$R$2843,3,0)</f>
        <v>44389</v>
      </c>
      <c r="C15" s="65">
        <f>VLOOKUP($A15,'Return Data'!$B$7:$R$2843,4,0)</f>
        <v>13.47</v>
      </c>
      <c r="D15" s="65">
        <f>VLOOKUP($A15,'Return Data'!$B$7:$R$2843,10,0)</f>
        <v>11.6915</v>
      </c>
      <c r="E15" s="66">
        <f t="shared" si="0"/>
        <v>17</v>
      </c>
      <c r="F15" s="65">
        <f>VLOOKUP($A15,'Return Data'!$B$7:$R$2843,11,0)</f>
        <v>7.9326999999999996</v>
      </c>
      <c r="G15" s="66">
        <f t="shared" si="1"/>
        <v>18</v>
      </c>
      <c r="H15" s="65">
        <f>VLOOKUP($A15,'Return Data'!$B$7:$R$2843,12,0)</f>
        <v>30.9038</v>
      </c>
      <c r="I15" s="66">
        <f t="shared" si="2"/>
        <v>19</v>
      </c>
      <c r="J15" s="65">
        <f>VLOOKUP($A15,'Return Data'!$B$7:$R$2843,13,0)</f>
        <v>41.938899999999997</v>
      </c>
      <c r="K15" s="66">
        <f t="shared" si="3"/>
        <v>18</v>
      </c>
      <c r="L15" s="65">
        <f>VLOOKUP($A15,'Return Data'!$B$7:$R$2843,17,0)</f>
        <v>17.6938</v>
      </c>
      <c r="M15" s="66">
        <f t="shared" si="4"/>
        <v>13</v>
      </c>
      <c r="N15" s="65">
        <f>VLOOKUP($A15,'Return Data'!$B$7:$R$2843,14,0)</f>
        <v>9.9911999999999992</v>
      </c>
      <c r="O15" s="66">
        <f>RANK(N15,N$8:N$29,0)</f>
        <v>14</v>
      </c>
      <c r="P15" s="65"/>
      <c r="Q15" s="66"/>
      <c r="R15" s="65">
        <f>VLOOKUP($A15,'Return Data'!$B$7:$R$2843,16,0)</f>
        <v>8.4984000000000002</v>
      </c>
      <c r="S15" s="67">
        <f t="shared" si="6"/>
        <v>20</v>
      </c>
    </row>
    <row r="16" spans="1:20" x14ac:dyDescent="0.3">
      <c r="A16" s="63" t="s">
        <v>837</v>
      </c>
      <c r="B16" s="64">
        <f>VLOOKUP($A16,'Return Data'!$B$7:$R$2843,3,0)</f>
        <v>44389</v>
      </c>
      <c r="C16" s="65">
        <f>VLOOKUP($A16,'Return Data'!$B$7:$R$2843,4,0)</f>
        <v>49.72</v>
      </c>
      <c r="D16" s="65">
        <f>VLOOKUP($A16,'Return Data'!$B$7:$R$2843,10,0)</f>
        <v>12.7182</v>
      </c>
      <c r="E16" s="66">
        <f t="shared" si="0"/>
        <v>13</v>
      </c>
      <c r="F16" s="65">
        <f>VLOOKUP($A16,'Return Data'!$B$7:$R$2843,11,0)</f>
        <v>6.5808999999999997</v>
      </c>
      <c r="G16" s="66">
        <f t="shared" si="1"/>
        <v>20</v>
      </c>
      <c r="H16" s="65">
        <f>VLOOKUP($A16,'Return Data'!$B$7:$R$2843,12,0)</f>
        <v>22.856400000000001</v>
      </c>
      <c r="I16" s="66">
        <f t="shared" si="2"/>
        <v>22</v>
      </c>
      <c r="J16" s="65">
        <f>VLOOKUP($A16,'Return Data'!$B$7:$R$2843,13,0)</f>
        <v>40.889800000000001</v>
      </c>
      <c r="K16" s="66">
        <f t="shared" si="3"/>
        <v>20</v>
      </c>
      <c r="L16" s="65">
        <f>VLOOKUP($A16,'Return Data'!$B$7:$R$2843,17,0)</f>
        <v>17.821999999999999</v>
      </c>
      <c r="M16" s="66">
        <f t="shared" si="4"/>
        <v>12</v>
      </c>
      <c r="N16" s="65">
        <f>VLOOKUP($A16,'Return Data'!$B$7:$R$2843,14,0)</f>
        <v>7.9207000000000001</v>
      </c>
      <c r="O16" s="66">
        <f>RANK(N16,N$8:N$29,0)</f>
        <v>16</v>
      </c>
      <c r="P16" s="65">
        <f>VLOOKUP($A16,'Return Data'!$B$7:$R$2843,15,0)</f>
        <v>13.1183</v>
      </c>
      <c r="Q16" s="66">
        <f>RANK(P16,P$8:P$29,0)</f>
        <v>10</v>
      </c>
      <c r="R16" s="65">
        <f>VLOOKUP($A16,'Return Data'!$B$7:$R$2843,16,0)</f>
        <v>11.025600000000001</v>
      </c>
      <c r="S16" s="67">
        <f t="shared" si="6"/>
        <v>19</v>
      </c>
    </row>
    <row r="17" spans="1:19" x14ac:dyDescent="0.3">
      <c r="A17" s="63" t="s">
        <v>839</v>
      </c>
      <c r="B17" s="64">
        <f>VLOOKUP($A17,'Return Data'!$B$7:$R$2843,3,0)</f>
        <v>44389</v>
      </c>
      <c r="C17" s="65">
        <f>VLOOKUP($A17,'Return Data'!$B$7:$R$2843,4,0)</f>
        <v>26.638500000000001</v>
      </c>
      <c r="D17" s="65">
        <f>VLOOKUP($A17,'Return Data'!$B$7:$R$2843,10,0)</f>
        <v>15.520200000000001</v>
      </c>
      <c r="E17" s="66">
        <f t="shared" si="0"/>
        <v>4</v>
      </c>
      <c r="F17" s="65">
        <f>VLOOKUP($A17,'Return Data'!$B$7:$R$2843,11,0)</f>
        <v>12.730700000000001</v>
      </c>
      <c r="G17" s="66">
        <f t="shared" si="1"/>
        <v>12</v>
      </c>
      <c r="H17" s="65">
        <f>VLOOKUP($A17,'Return Data'!$B$7:$R$2843,12,0)</f>
        <v>40.890799999999999</v>
      </c>
      <c r="I17" s="66">
        <f t="shared" si="2"/>
        <v>9</v>
      </c>
      <c r="J17" s="65">
        <f>VLOOKUP($A17,'Return Data'!$B$7:$R$2843,13,0)</f>
        <v>59.731000000000002</v>
      </c>
      <c r="K17" s="66">
        <f t="shared" si="3"/>
        <v>5</v>
      </c>
      <c r="L17" s="65">
        <f>VLOOKUP($A17,'Return Data'!$B$7:$R$2843,17,0)</f>
        <v>27.566600000000001</v>
      </c>
      <c r="M17" s="66">
        <f t="shared" si="4"/>
        <v>1</v>
      </c>
      <c r="N17" s="65">
        <f>VLOOKUP($A17,'Return Data'!$B$7:$R$2843,14,0)</f>
        <v>22.4602</v>
      </c>
      <c r="O17" s="66">
        <f>RANK(N17,N$8:N$29,0)</f>
        <v>1</v>
      </c>
      <c r="P17" s="65">
        <f>VLOOKUP($A17,'Return Data'!$B$7:$R$2843,15,0)</f>
        <v>18.235199999999999</v>
      </c>
      <c r="Q17" s="66">
        <f>RANK(P17,P$8:P$29,0)</f>
        <v>1</v>
      </c>
      <c r="R17" s="65">
        <f>VLOOKUP($A17,'Return Data'!$B$7:$R$2843,16,0)</f>
        <v>15.7364</v>
      </c>
      <c r="S17" s="67">
        <f t="shared" si="6"/>
        <v>10</v>
      </c>
    </row>
    <row r="18" spans="1:19" x14ac:dyDescent="0.3">
      <c r="A18" s="63" t="s">
        <v>840</v>
      </c>
      <c r="B18" s="64">
        <f>VLOOKUP($A18,'Return Data'!$B$7:$R$2843,3,0)</f>
        <v>44389</v>
      </c>
      <c r="C18" s="65">
        <f>VLOOKUP($A18,'Return Data'!$B$7:$R$2843,4,0)</f>
        <v>10.4978</v>
      </c>
      <c r="D18" s="65">
        <f>VLOOKUP($A18,'Return Data'!$B$7:$R$2843,10,0)</f>
        <v>7.3417000000000003</v>
      </c>
      <c r="E18" s="66">
        <f t="shared" si="0"/>
        <v>22</v>
      </c>
      <c r="F18" s="65">
        <f>VLOOKUP($A18,'Return Data'!$B$7:$R$2843,11,0)</f>
        <v>1.5005999999999999</v>
      </c>
      <c r="G18" s="66">
        <f t="shared" si="1"/>
        <v>22</v>
      </c>
      <c r="H18" s="65">
        <f>VLOOKUP($A18,'Return Data'!$B$7:$R$2843,12,0)</f>
        <v>31.7942</v>
      </c>
      <c r="I18" s="66">
        <f t="shared" si="2"/>
        <v>18</v>
      </c>
      <c r="J18" s="65">
        <f>VLOOKUP($A18,'Return Data'!$B$7:$R$2843,13,0)</f>
        <v>35.035600000000002</v>
      </c>
      <c r="K18" s="66">
        <f t="shared" si="3"/>
        <v>22</v>
      </c>
      <c r="L18" s="65">
        <f>VLOOKUP($A18,'Return Data'!$B$7:$R$2843,17,0)</f>
        <v>10.5352</v>
      </c>
      <c r="M18" s="66">
        <f t="shared" si="4"/>
        <v>18</v>
      </c>
      <c r="N18" s="65">
        <f>VLOOKUP($A18,'Return Data'!$B$7:$R$2843,14,0)</f>
        <v>5.8592000000000004</v>
      </c>
      <c r="O18" s="66">
        <f>RANK(N18,N$8:N$29,0)</f>
        <v>17</v>
      </c>
      <c r="P18" s="65">
        <f>VLOOKUP($A18,'Return Data'!$B$7:$R$2843,15,0)</f>
        <v>10.7662</v>
      </c>
      <c r="Q18" s="66">
        <f>RANK(P18,P$8:P$29,0)</f>
        <v>14</v>
      </c>
      <c r="R18" s="65">
        <f>VLOOKUP($A18,'Return Data'!$B$7:$R$2843,16,0)</f>
        <v>0.36420000000000002</v>
      </c>
      <c r="S18" s="67">
        <f t="shared" si="6"/>
        <v>22</v>
      </c>
    </row>
    <row r="19" spans="1:19" x14ac:dyDescent="0.3">
      <c r="A19" s="63" t="s">
        <v>843</v>
      </c>
      <c r="B19" s="64">
        <f>VLOOKUP($A19,'Return Data'!$B$7:$R$2843,3,0)</f>
        <v>44389</v>
      </c>
      <c r="C19" s="65">
        <f>VLOOKUP($A19,'Return Data'!$B$7:$R$2843,4,0)</f>
        <v>14.804</v>
      </c>
      <c r="D19" s="65">
        <f>VLOOKUP($A19,'Return Data'!$B$7:$R$2843,10,0)</f>
        <v>12.5608</v>
      </c>
      <c r="E19" s="66">
        <f t="shared" si="0"/>
        <v>14</v>
      </c>
      <c r="F19" s="65">
        <f>VLOOKUP($A19,'Return Data'!$B$7:$R$2843,11,0)</f>
        <v>14.458</v>
      </c>
      <c r="G19" s="66">
        <f t="shared" si="1"/>
        <v>9</v>
      </c>
      <c r="H19" s="65">
        <f>VLOOKUP($A19,'Return Data'!$B$7:$R$2843,12,0)</f>
        <v>37.4559</v>
      </c>
      <c r="I19" s="66">
        <f t="shared" si="2"/>
        <v>12</v>
      </c>
      <c r="J19" s="65">
        <f>VLOOKUP($A19,'Return Data'!$B$7:$R$2843,13,0)</f>
        <v>50.968800000000002</v>
      </c>
      <c r="K19" s="66">
        <f t="shared" ref="K19" si="7">RANK(J19,J$8:J$29,0)</f>
        <v>10</v>
      </c>
      <c r="L19" s="65"/>
      <c r="M19" s="66"/>
      <c r="N19" s="65"/>
      <c r="O19" s="66"/>
      <c r="P19" s="65"/>
      <c r="Q19" s="66"/>
      <c r="R19" s="65">
        <f>VLOOKUP($A19,'Return Data'!$B$7:$R$2843,16,0)</f>
        <v>21.770199999999999</v>
      </c>
      <c r="S19" s="67">
        <f t="shared" si="6"/>
        <v>3</v>
      </c>
    </row>
    <row r="20" spans="1:19" x14ac:dyDescent="0.3">
      <c r="A20" s="63" t="s">
        <v>845</v>
      </c>
      <c r="B20" s="64">
        <f>VLOOKUP($A20,'Return Data'!$B$7:$R$2843,3,0)</f>
        <v>44389</v>
      </c>
      <c r="C20" s="65">
        <f>VLOOKUP($A20,'Return Data'!$B$7:$R$2843,4,0)</f>
        <v>15.359</v>
      </c>
      <c r="D20" s="65">
        <f>VLOOKUP($A20,'Return Data'!$B$7:$R$2843,10,0)</f>
        <v>10.4011</v>
      </c>
      <c r="E20" s="66">
        <f t="shared" si="0"/>
        <v>19</v>
      </c>
      <c r="F20" s="65">
        <f>VLOOKUP($A20,'Return Data'!$B$7:$R$2843,11,0)</f>
        <v>12.4542</v>
      </c>
      <c r="G20" s="66">
        <f t="shared" si="1"/>
        <v>13</v>
      </c>
      <c r="H20" s="65">
        <f>VLOOKUP($A20,'Return Data'!$B$7:$R$2843,12,0)</f>
        <v>29.6556</v>
      </c>
      <c r="I20" s="66">
        <f t="shared" si="2"/>
        <v>21</v>
      </c>
      <c r="J20" s="65">
        <f>VLOOKUP($A20,'Return Data'!$B$7:$R$2843,13,0)</f>
        <v>46.081400000000002</v>
      </c>
      <c r="K20" s="66">
        <f t="shared" ref="K20:K27" si="8">RANK(J20,J$8:J$29,0)</f>
        <v>16</v>
      </c>
      <c r="L20" s="65">
        <f>VLOOKUP($A20,'Return Data'!$B$7:$R$2843,17,0)</f>
        <v>19.467600000000001</v>
      </c>
      <c r="M20" s="66">
        <f t="shared" ref="M20" si="9">RANK(L20,L$8:L$29,0)</f>
        <v>9</v>
      </c>
      <c r="N20" s="65"/>
      <c r="O20" s="66"/>
      <c r="P20" s="65"/>
      <c r="Q20" s="66"/>
      <c r="R20" s="65">
        <f>VLOOKUP($A20,'Return Data'!$B$7:$R$2843,16,0)</f>
        <v>17.330400000000001</v>
      </c>
      <c r="S20" s="67">
        <f t="shared" si="6"/>
        <v>7</v>
      </c>
    </row>
    <row r="21" spans="1:19" x14ac:dyDescent="0.3">
      <c r="A21" s="63" t="s">
        <v>847</v>
      </c>
      <c r="B21" s="64">
        <f>VLOOKUP($A21,'Return Data'!$B$7:$R$2843,3,0)</f>
        <v>44389</v>
      </c>
      <c r="C21" s="65">
        <f>VLOOKUP($A21,'Return Data'!$B$7:$R$2843,4,0)</f>
        <v>17.568999999999999</v>
      </c>
      <c r="D21" s="65">
        <f>VLOOKUP($A21,'Return Data'!$B$7:$R$2843,10,0)</f>
        <v>14.5755</v>
      </c>
      <c r="E21" s="66">
        <f t="shared" si="0"/>
        <v>6</v>
      </c>
      <c r="F21" s="65">
        <f>VLOOKUP($A21,'Return Data'!$B$7:$R$2843,11,0)</f>
        <v>16.590399999999999</v>
      </c>
      <c r="G21" s="66">
        <f t="shared" si="1"/>
        <v>6</v>
      </c>
      <c r="H21" s="65">
        <f>VLOOKUP($A21,'Return Data'!$B$7:$R$2843,12,0)</f>
        <v>42.086500000000001</v>
      </c>
      <c r="I21" s="66">
        <f t="shared" si="2"/>
        <v>8</v>
      </c>
      <c r="J21" s="65">
        <f>VLOOKUP($A21,'Return Data'!$B$7:$R$2843,13,0)</f>
        <v>60.009099999999997</v>
      </c>
      <c r="K21" s="66">
        <f t="shared" si="8"/>
        <v>4</v>
      </c>
      <c r="L21" s="65"/>
      <c r="M21" s="66"/>
      <c r="N21" s="65"/>
      <c r="O21" s="66"/>
      <c r="P21" s="65"/>
      <c r="Q21" s="66"/>
      <c r="R21" s="65">
        <f>VLOOKUP($A21,'Return Data'!$B$7:$R$2843,16,0)</f>
        <v>29.741599999999998</v>
      </c>
      <c r="S21" s="67">
        <f t="shared" si="6"/>
        <v>1</v>
      </c>
    </row>
    <row r="22" spans="1:19" x14ac:dyDescent="0.3">
      <c r="A22" s="63" t="s">
        <v>849</v>
      </c>
      <c r="B22" s="64">
        <f>VLOOKUP($A22,'Return Data'!$B$7:$R$2843,3,0)</f>
        <v>44389</v>
      </c>
      <c r="C22" s="65">
        <f>VLOOKUP($A22,'Return Data'!$B$7:$R$2843,4,0)</f>
        <v>31.5258</v>
      </c>
      <c r="D22" s="65">
        <f>VLOOKUP($A22,'Return Data'!$B$7:$R$2843,10,0)</f>
        <v>8.8263999999999996</v>
      </c>
      <c r="E22" s="66">
        <f t="shared" si="0"/>
        <v>21</v>
      </c>
      <c r="F22" s="65">
        <f>VLOOKUP($A22,'Return Data'!$B$7:$R$2843,11,0)</f>
        <v>5.8730000000000002</v>
      </c>
      <c r="G22" s="66">
        <f t="shared" si="1"/>
        <v>21</v>
      </c>
      <c r="H22" s="65">
        <f>VLOOKUP($A22,'Return Data'!$B$7:$R$2843,12,0)</f>
        <v>30.508099999999999</v>
      </c>
      <c r="I22" s="66">
        <f t="shared" si="2"/>
        <v>20</v>
      </c>
      <c r="J22" s="65">
        <f>VLOOKUP($A22,'Return Data'!$B$7:$R$2843,13,0)</f>
        <v>40.111600000000003</v>
      </c>
      <c r="K22" s="66">
        <f t="shared" si="8"/>
        <v>21</v>
      </c>
      <c r="L22" s="65">
        <f>VLOOKUP($A22,'Return Data'!$B$7:$R$2843,17,0)</f>
        <v>20.549399999999999</v>
      </c>
      <c r="M22" s="66">
        <f t="shared" ref="M22:M27" si="10">RANK(L22,L$8:L$29,0)</f>
        <v>8</v>
      </c>
      <c r="N22" s="65">
        <f>VLOOKUP($A22,'Return Data'!$B$7:$R$2843,14,0)</f>
        <v>12.7845</v>
      </c>
      <c r="O22" s="66">
        <f t="shared" ref="O22:O27" si="11">RANK(N22,N$8:N$29,0)</f>
        <v>11</v>
      </c>
      <c r="P22" s="65">
        <f>VLOOKUP($A22,'Return Data'!$B$7:$R$2843,15,0)</f>
        <v>14.270200000000001</v>
      </c>
      <c r="Q22" s="66">
        <f t="shared" ref="Q22:Q27" si="12">RANK(P22,P$8:P$29,0)</f>
        <v>6</v>
      </c>
      <c r="R22" s="65">
        <f>VLOOKUP($A22,'Return Data'!$B$7:$R$2843,16,0)</f>
        <v>15.0899</v>
      </c>
      <c r="S22" s="67">
        <f t="shared" si="6"/>
        <v>11</v>
      </c>
    </row>
    <row r="23" spans="1:19" x14ac:dyDescent="0.3">
      <c r="A23" s="63" t="s">
        <v>850</v>
      </c>
      <c r="B23" s="64">
        <f>VLOOKUP($A23,'Return Data'!$B$7:$R$2843,3,0)</f>
        <v>44389</v>
      </c>
      <c r="C23" s="65">
        <f>VLOOKUP($A23,'Return Data'!$B$7:$R$2843,4,0)</f>
        <v>69.328800000000001</v>
      </c>
      <c r="D23" s="65">
        <f>VLOOKUP($A23,'Return Data'!$B$7:$R$2843,10,0)</f>
        <v>12.8184</v>
      </c>
      <c r="E23" s="66">
        <f t="shared" si="0"/>
        <v>12</v>
      </c>
      <c r="F23" s="65">
        <f>VLOOKUP($A23,'Return Data'!$B$7:$R$2843,11,0)</f>
        <v>17.928999999999998</v>
      </c>
      <c r="G23" s="66">
        <f t="shared" si="1"/>
        <v>4</v>
      </c>
      <c r="H23" s="65">
        <f>VLOOKUP($A23,'Return Data'!$B$7:$R$2843,12,0)</f>
        <v>53.607599999999998</v>
      </c>
      <c r="I23" s="66">
        <f t="shared" si="2"/>
        <v>2</v>
      </c>
      <c r="J23" s="65">
        <f>VLOOKUP($A23,'Return Data'!$B$7:$R$2843,13,0)</f>
        <v>65.000600000000006</v>
      </c>
      <c r="K23" s="66">
        <f t="shared" si="8"/>
        <v>1</v>
      </c>
      <c r="L23" s="65">
        <f>VLOOKUP($A23,'Return Data'!$B$7:$R$2843,17,0)</f>
        <v>21.633199999999999</v>
      </c>
      <c r="M23" s="66">
        <f t="shared" si="10"/>
        <v>7</v>
      </c>
      <c r="N23" s="65">
        <f>VLOOKUP($A23,'Return Data'!$B$7:$R$2843,14,0)</f>
        <v>14.7986</v>
      </c>
      <c r="O23" s="66">
        <f t="shared" si="11"/>
        <v>6</v>
      </c>
      <c r="P23" s="65">
        <f>VLOOKUP($A23,'Return Data'!$B$7:$R$2843,15,0)</f>
        <v>13.798</v>
      </c>
      <c r="Q23" s="66">
        <f t="shared" si="12"/>
        <v>9</v>
      </c>
      <c r="R23" s="65">
        <f>VLOOKUP($A23,'Return Data'!$B$7:$R$2843,16,0)</f>
        <v>14.2303</v>
      </c>
      <c r="S23" s="67">
        <f t="shared" si="6"/>
        <v>14</v>
      </c>
    </row>
    <row r="24" spans="1:19" x14ac:dyDescent="0.3">
      <c r="A24" s="63" t="s">
        <v>852</v>
      </c>
      <c r="B24" s="64">
        <f>VLOOKUP($A24,'Return Data'!$B$7:$R$2843,3,0)</f>
        <v>44389</v>
      </c>
      <c r="C24" s="65">
        <f>VLOOKUP($A24,'Return Data'!$B$7:$R$2843,4,0)</f>
        <v>100.08</v>
      </c>
      <c r="D24" s="65">
        <f>VLOOKUP($A24,'Return Data'!$B$7:$R$2843,10,0)</f>
        <v>15.887</v>
      </c>
      <c r="E24" s="66">
        <f t="shared" si="0"/>
        <v>3</v>
      </c>
      <c r="F24" s="65">
        <f>VLOOKUP($A24,'Return Data'!$B$7:$R$2843,11,0)</f>
        <v>15.994400000000001</v>
      </c>
      <c r="G24" s="66">
        <f t="shared" si="1"/>
        <v>7</v>
      </c>
      <c r="H24" s="65">
        <f>VLOOKUP($A24,'Return Data'!$B$7:$R$2843,12,0)</f>
        <v>44.686999999999998</v>
      </c>
      <c r="I24" s="66">
        <f t="shared" si="2"/>
        <v>6</v>
      </c>
      <c r="J24" s="65">
        <f>VLOOKUP($A24,'Return Data'!$B$7:$R$2843,13,0)</f>
        <v>53.921900000000001</v>
      </c>
      <c r="K24" s="66">
        <f t="shared" si="8"/>
        <v>7</v>
      </c>
      <c r="L24" s="65">
        <f>VLOOKUP($A24,'Return Data'!$B$7:$R$2843,17,0)</f>
        <v>25.591200000000001</v>
      </c>
      <c r="M24" s="66">
        <f t="shared" si="10"/>
        <v>2</v>
      </c>
      <c r="N24" s="65">
        <f>VLOOKUP($A24,'Return Data'!$B$7:$R$2843,14,0)</f>
        <v>17.0063</v>
      </c>
      <c r="O24" s="66">
        <f t="shared" si="11"/>
        <v>2</v>
      </c>
      <c r="P24" s="65">
        <f>VLOOKUP($A24,'Return Data'!$B$7:$R$2843,15,0)</f>
        <v>15.505000000000001</v>
      </c>
      <c r="Q24" s="66">
        <f t="shared" si="12"/>
        <v>4</v>
      </c>
      <c r="R24" s="65">
        <f>VLOOKUP($A24,'Return Data'!$B$7:$R$2843,16,0)</f>
        <v>15.827299999999999</v>
      </c>
      <c r="S24" s="67">
        <f t="shared" si="6"/>
        <v>9</v>
      </c>
    </row>
    <row r="25" spans="1:19" x14ac:dyDescent="0.3">
      <c r="A25" s="63" t="s">
        <v>854</v>
      </c>
      <c r="B25" s="64">
        <f>VLOOKUP($A25,'Return Data'!$B$7:$R$2843,3,0)</f>
        <v>44389</v>
      </c>
      <c r="C25" s="65">
        <f>VLOOKUP($A25,'Return Data'!$B$7:$R$2843,4,0)</f>
        <v>49.714500000000001</v>
      </c>
      <c r="D25" s="65">
        <f>VLOOKUP($A25,'Return Data'!$B$7:$R$2843,10,0)</f>
        <v>9.6180000000000003</v>
      </c>
      <c r="E25" s="66">
        <f t="shared" si="0"/>
        <v>20</v>
      </c>
      <c r="F25" s="65">
        <f>VLOOKUP($A25,'Return Data'!$B$7:$R$2843,11,0)</f>
        <v>18.917400000000001</v>
      </c>
      <c r="G25" s="66">
        <f t="shared" si="1"/>
        <v>3</v>
      </c>
      <c r="H25" s="65">
        <f>VLOOKUP($A25,'Return Data'!$B$7:$R$2843,12,0)</f>
        <v>48.611800000000002</v>
      </c>
      <c r="I25" s="66">
        <f t="shared" si="2"/>
        <v>3</v>
      </c>
      <c r="J25" s="65">
        <f>VLOOKUP($A25,'Return Data'!$B$7:$R$2843,13,0)</f>
        <v>64.287300000000002</v>
      </c>
      <c r="K25" s="66">
        <f t="shared" si="8"/>
        <v>2</v>
      </c>
      <c r="L25" s="65">
        <f>VLOOKUP($A25,'Return Data'!$B$7:$R$2843,17,0)</f>
        <v>24.3811</v>
      </c>
      <c r="M25" s="66">
        <f t="shared" si="10"/>
        <v>3</v>
      </c>
      <c r="N25" s="65">
        <f>VLOOKUP($A25,'Return Data'!$B$7:$R$2843,14,0)</f>
        <v>15.7844</v>
      </c>
      <c r="O25" s="66">
        <f t="shared" si="11"/>
        <v>5</v>
      </c>
      <c r="P25" s="65">
        <f>VLOOKUP($A25,'Return Data'!$B$7:$R$2843,15,0)</f>
        <v>15.2218</v>
      </c>
      <c r="Q25" s="66">
        <f t="shared" si="12"/>
        <v>5</v>
      </c>
      <c r="R25" s="65">
        <f>VLOOKUP($A25,'Return Data'!$B$7:$R$2843,16,0)</f>
        <v>13.179600000000001</v>
      </c>
      <c r="S25" s="67">
        <f t="shared" si="6"/>
        <v>16</v>
      </c>
    </row>
    <row r="26" spans="1:19" x14ac:dyDescent="0.3">
      <c r="A26" s="63" t="s">
        <v>857</v>
      </c>
      <c r="B26" s="64">
        <f>VLOOKUP($A26,'Return Data'!$B$7:$R$2843,3,0)</f>
        <v>44389</v>
      </c>
      <c r="C26" s="65">
        <f>VLOOKUP($A26,'Return Data'!$B$7:$R$2843,4,0)</f>
        <v>214.3938</v>
      </c>
      <c r="D26" s="65">
        <f>VLOOKUP($A26,'Return Data'!$B$7:$R$2843,10,0)</f>
        <v>16.003499999999999</v>
      </c>
      <c r="E26" s="66">
        <f t="shared" si="0"/>
        <v>2</v>
      </c>
      <c r="F26" s="65">
        <f>VLOOKUP($A26,'Return Data'!$B$7:$R$2843,11,0)</f>
        <v>18.918299999999999</v>
      </c>
      <c r="G26" s="66">
        <f t="shared" si="1"/>
        <v>2</v>
      </c>
      <c r="H26" s="65">
        <f>VLOOKUP($A26,'Return Data'!$B$7:$R$2843,12,0)</f>
        <v>47.031199999999998</v>
      </c>
      <c r="I26" s="66">
        <f t="shared" si="2"/>
        <v>5</v>
      </c>
      <c r="J26" s="65">
        <f>VLOOKUP($A26,'Return Data'!$B$7:$R$2843,13,0)</f>
        <v>51.930300000000003</v>
      </c>
      <c r="K26" s="66">
        <f t="shared" si="8"/>
        <v>9</v>
      </c>
      <c r="L26" s="65">
        <f>VLOOKUP($A26,'Return Data'!$B$7:$R$2843,17,0)</f>
        <v>22.5152</v>
      </c>
      <c r="M26" s="66">
        <f t="shared" si="10"/>
        <v>4</v>
      </c>
      <c r="N26" s="65">
        <f>VLOOKUP($A26,'Return Data'!$B$7:$R$2843,14,0)</f>
        <v>16.802299999999999</v>
      </c>
      <c r="O26" s="66">
        <f t="shared" si="11"/>
        <v>3</v>
      </c>
      <c r="P26" s="65">
        <f>VLOOKUP($A26,'Return Data'!$B$7:$R$2843,15,0)</f>
        <v>16.579000000000001</v>
      </c>
      <c r="Q26" s="66">
        <f t="shared" si="12"/>
        <v>3</v>
      </c>
      <c r="R26" s="65">
        <f>VLOOKUP($A26,'Return Data'!$B$7:$R$2843,16,0)</f>
        <v>20.065999999999999</v>
      </c>
      <c r="S26" s="67">
        <f t="shared" si="6"/>
        <v>5</v>
      </c>
    </row>
    <row r="27" spans="1:19" x14ac:dyDescent="0.3">
      <c r="A27" s="63" t="s">
        <v>858</v>
      </c>
      <c r="B27" s="64">
        <f>VLOOKUP($A27,'Return Data'!$B$7:$R$2843,3,0)</f>
        <v>44389</v>
      </c>
      <c r="C27" s="65">
        <f>VLOOKUP($A27,'Return Data'!$B$7:$R$2843,4,0)</f>
        <v>245.87110000000001</v>
      </c>
      <c r="D27" s="65">
        <f>VLOOKUP($A27,'Return Data'!$B$7:$R$2843,10,0)</f>
        <v>10.738799999999999</v>
      </c>
      <c r="E27" s="66">
        <f t="shared" si="0"/>
        <v>18</v>
      </c>
      <c r="F27" s="65">
        <f>VLOOKUP($A27,'Return Data'!$B$7:$R$2843,11,0)</f>
        <v>8.2308000000000003</v>
      </c>
      <c r="G27" s="66">
        <f t="shared" si="1"/>
        <v>15</v>
      </c>
      <c r="H27" s="65">
        <f>VLOOKUP($A27,'Return Data'!$B$7:$R$2843,12,0)</f>
        <v>31.906600000000001</v>
      </c>
      <c r="I27" s="66">
        <f t="shared" si="2"/>
        <v>17</v>
      </c>
      <c r="J27" s="65">
        <f>VLOOKUP($A27,'Return Data'!$B$7:$R$2843,13,0)</f>
        <v>42.543100000000003</v>
      </c>
      <c r="K27" s="66">
        <f t="shared" si="8"/>
        <v>17</v>
      </c>
      <c r="L27" s="65">
        <f>VLOOKUP($A27,'Return Data'!$B$7:$R$2843,17,0)</f>
        <v>16.266500000000001</v>
      </c>
      <c r="M27" s="66">
        <f t="shared" si="10"/>
        <v>16</v>
      </c>
      <c r="N27" s="65">
        <f>VLOOKUP($A27,'Return Data'!$B$7:$R$2843,14,0)</f>
        <v>12.463900000000001</v>
      </c>
      <c r="O27" s="66">
        <f t="shared" si="11"/>
        <v>12</v>
      </c>
      <c r="P27" s="65">
        <f>VLOOKUP($A27,'Return Data'!$B$7:$R$2843,15,0)</f>
        <v>14.2262</v>
      </c>
      <c r="Q27" s="66">
        <f t="shared" si="12"/>
        <v>7</v>
      </c>
      <c r="R27" s="65">
        <f>VLOOKUP($A27,'Return Data'!$B$7:$R$2843,16,0)</f>
        <v>18.3948</v>
      </c>
      <c r="S27" s="67">
        <f t="shared" si="6"/>
        <v>6</v>
      </c>
    </row>
    <row r="28" spans="1:19" x14ac:dyDescent="0.3">
      <c r="A28" s="63" t="s">
        <v>861</v>
      </c>
      <c r="B28" s="64">
        <f>VLOOKUP($A28,'Return Data'!$B$7:$R$2843,3,0)</f>
        <v>44389</v>
      </c>
      <c r="C28" s="65">
        <f>VLOOKUP($A28,'Return Data'!$B$7:$R$2843,4,0)</f>
        <v>13.4841</v>
      </c>
      <c r="D28" s="65">
        <f>VLOOKUP($A28,'Return Data'!$B$7:$R$2843,10,0)</f>
        <v>13.016400000000001</v>
      </c>
      <c r="E28" s="66">
        <f t="shared" si="0"/>
        <v>11</v>
      </c>
      <c r="F28" s="65">
        <f>VLOOKUP($A28,'Return Data'!$B$7:$R$2843,11,0)</f>
        <v>14.469900000000001</v>
      </c>
      <c r="G28" s="66">
        <f t="shared" si="1"/>
        <v>8</v>
      </c>
      <c r="H28" s="65">
        <f>VLOOKUP($A28,'Return Data'!$B$7:$R$2843,12,0)</f>
        <v>40.211100000000002</v>
      </c>
      <c r="I28" s="66">
        <f>RANK(H28,H$8:H$29,0)</f>
        <v>10</v>
      </c>
      <c r="J28" s="65">
        <f>VLOOKUP($A28,'Return Data'!$B$7:$R$2843,13,0)</f>
        <v>55.0289</v>
      </c>
      <c r="K28" s="66">
        <f t="shared" ref="K28" si="13">RANK(J28,J$8:J$29,0)</f>
        <v>6</v>
      </c>
      <c r="L28" s="65"/>
      <c r="M28" s="66"/>
      <c r="N28" s="65"/>
      <c r="O28" s="66"/>
      <c r="P28" s="65"/>
      <c r="Q28" s="66"/>
      <c r="R28" s="65">
        <f>VLOOKUP($A28,'Return Data'!$B$7:$R$2843,16,0)</f>
        <v>20.503599999999999</v>
      </c>
      <c r="S28" s="67">
        <f t="shared" si="6"/>
        <v>4</v>
      </c>
    </row>
    <row r="29" spans="1:19" x14ac:dyDescent="0.3">
      <c r="A29" s="63" t="s">
        <v>863</v>
      </c>
      <c r="B29" s="64">
        <f>VLOOKUP($A29,'Return Data'!$B$7:$R$2843,3,0)</f>
        <v>44389</v>
      </c>
      <c r="C29" s="65">
        <f>VLOOKUP($A29,'Return Data'!$B$7:$R$2843,4,0)</f>
        <v>16.2</v>
      </c>
      <c r="D29" s="65">
        <f>VLOOKUP($A29,'Return Data'!$B$7:$R$2843,10,0)</f>
        <v>13.6045</v>
      </c>
      <c r="E29" s="66">
        <f t="shared" si="0"/>
        <v>8</v>
      </c>
      <c r="F29" s="65">
        <f>VLOOKUP($A29,'Return Data'!$B$7:$R$2843,11,0)</f>
        <v>13.445399999999999</v>
      </c>
      <c r="G29" s="66">
        <f t="shared" si="1"/>
        <v>10</v>
      </c>
      <c r="H29" s="65">
        <f>VLOOKUP($A29,'Return Data'!$B$7:$R$2843,12,0)</f>
        <v>36.363599999999998</v>
      </c>
      <c r="I29" s="66">
        <f>RANK(H29,H$8:H$29,0)</f>
        <v>14</v>
      </c>
      <c r="J29" s="65">
        <f>VLOOKUP($A29,'Return Data'!$B$7:$R$2843,13,0)</f>
        <v>52.542400000000001</v>
      </c>
      <c r="K29" s="66">
        <f t="shared" ref="K29" si="14">RANK(J29,J$8:J$29,0)</f>
        <v>8</v>
      </c>
      <c r="L29" s="65"/>
      <c r="M29" s="66"/>
      <c r="N29" s="65"/>
      <c r="O29" s="66"/>
      <c r="P29" s="65"/>
      <c r="Q29" s="66"/>
      <c r="R29" s="65">
        <f>VLOOKUP($A29,'Return Data'!$B$7:$R$2843,16,0)</f>
        <v>28.2819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12.925440909090907</v>
      </c>
      <c r="E31" s="74"/>
      <c r="F31" s="75">
        <f>AVERAGE(F8:F29)</f>
        <v>12.340631818181816</v>
      </c>
      <c r="G31" s="74"/>
      <c r="H31" s="75">
        <f>AVERAGE(H8:H29)</f>
        <v>39.202527272727281</v>
      </c>
      <c r="I31" s="74"/>
      <c r="J31" s="75">
        <f>AVERAGE(J8:J29)</f>
        <v>50.488136363636357</v>
      </c>
      <c r="K31" s="74"/>
      <c r="L31" s="75">
        <f>AVERAGE(L8:L29)</f>
        <v>19.667205555555554</v>
      </c>
      <c r="M31" s="74"/>
      <c r="N31" s="75">
        <f>AVERAGE(N8:N29)</f>
        <v>13.318776470588235</v>
      </c>
      <c r="O31" s="74"/>
      <c r="P31" s="75">
        <f>AVERAGE(P8:P29)</f>
        <v>13.993546666666667</v>
      </c>
      <c r="Q31" s="74"/>
      <c r="R31" s="75">
        <f>AVERAGE(R8:R29)</f>
        <v>15.535645454545454</v>
      </c>
      <c r="S31" s="76"/>
    </row>
    <row r="32" spans="1:19" x14ac:dyDescent="0.3">
      <c r="A32" s="73" t="s">
        <v>28</v>
      </c>
      <c r="B32" s="74"/>
      <c r="C32" s="74"/>
      <c r="D32" s="75">
        <f>MIN(D8:D29)</f>
        <v>7.3417000000000003</v>
      </c>
      <c r="E32" s="74"/>
      <c r="F32" s="75">
        <f>MIN(F8:F29)</f>
        <v>1.5005999999999999</v>
      </c>
      <c r="G32" s="74"/>
      <c r="H32" s="75">
        <f>MIN(H8:H29)</f>
        <v>22.856400000000001</v>
      </c>
      <c r="I32" s="74"/>
      <c r="J32" s="75">
        <f>MIN(J8:J29)</f>
        <v>35.035600000000002</v>
      </c>
      <c r="K32" s="74"/>
      <c r="L32" s="75">
        <f>MIN(L8:L29)</f>
        <v>10.5352</v>
      </c>
      <c r="M32" s="74"/>
      <c r="N32" s="75">
        <f>MIN(N8:N29)</f>
        <v>5.8592000000000004</v>
      </c>
      <c r="O32" s="74"/>
      <c r="P32" s="75">
        <f>MIN(P8:P29)</f>
        <v>9.3157999999999994</v>
      </c>
      <c r="Q32" s="74"/>
      <c r="R32" s="75">
        <f>MIN(R8:R29)</f>
        <v>0.36420000000000002</v>
      </c>
      <c r="S32" s="76"/>
    </row>
    <row r="33" spans="1:19" ht="15" thickBot="1" x14ac:dyDescent="0.35">
      <c r="A33" s="77" t="s">
        <v>29</v>
      </c>
      <c r="B33" s="78"/>
      <c r="C33" s="78"/>
      <c r="D33" s="79">
        <f>MAX(D8:D29)</f>
        <v>18.7392</v>
      </c>
      <c r="E33" s="78"/>
      <c r="F33" s="79">
        <f>MAX(F8:F29)</f>
        <v>20.205300000000001</v>
      </c>
      <c r="G33" s="78"/>
      <c r="H33" s="79">
        <f>MAX(H8:H29)</f>
        <v>61.140500000000003</v>
      </c>
      <c r="I33" s="78"/>
      <c r="J33" s="79">
        <f>MAX(J8:J29)</f>
        <v>65.000600000000006</v>
      </c>
      <c r="K33" s="78"/>
      <c r="L33" s="79">
        <f>MAX(L8:L29)</f>
        <v>27.566600000000001</v>
      </c>
      <c r="M33" s="78"/>
      <c r="N33" s="79">
        <f>MAX(N8:N29)</f>
        <v>22.4602</v>
      </c>
      <c r="O33" s="78"/>
      <c r="P33" s="79">
        <f>MAX(P8:P29)</f>
        <v>18.235199999999999</v>
      </c>
      <c r="Q33" s="78"/>
      <c r="R33" s="79">
        <f>MAX(R8:R29)</f>
        <v>29.741599999999998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44389</v>
      </c>
      <c r="C8" s="65">
        <f>VLOOKUP($A8,'Return Data'!$B$7:$R$2843,4,0)</f>
        <v>57.067399999999999</v>
      </c>
      <c r="D8" s="65">
        <f>VLOOKUP($A8,'Return Data'!$B$7:$R$2843,10,0)</f>
        <v>25.309100000000001</v>
      </c>
      <c r="E8" s="66">
        <f t="shared" ref="E8:E30" si="0">RANK(D8,D$8:D$30,0)</f>
        <v>18</v>
      </c>
      <c r="F8" s="65">
        <f>VLOOKUP($A8,'Return Data'!$B$7:$R$2843,11,0)</f>
        <v>36.786999999999999</v>
      </c>
      <c r="G8" s="66">
        <f t="shared" ref="G8:G18" si="1">RANK(F8,F$8:F$30,0)</f>
        <v>14</v>
      </c>
      <c r="H8" s="65">
        <f>VLOOKUP($A8,'Return Data'!$B$7:$R$2843,12,0)</f>
        <v>75.489900000000006</v>
      </c>
      <c r="I8" s="66">
        <f t="shared" ref="I8" si="2">RANK(H8,H$8:H$30,0)</f>
        <v>9</v>
      </c>
      <c r="J8" s="65">
        <f>VLOOKUP($A8,'Return Data'!$B$7:$R$2843,13,0)</f>
        <v>107.79510000000001</v>
      </c>
      <c r="K8" s="66">
        <f t="shared" ref="K8" si="3">RANK(J8,J$8:J$30,0)</f>
        <v>8</v>
      </c>
      <c r="L8" s="65">
        <f>VLOOKUP($A8,'Return Data'!$B$7:$R$2843,17,0)</f>
        <v>28.1538</v>
      </c>
      <c r="M8" s="66">
        <f>RANK(L8,L$8:L$30,0)</f>
        <v>19</v>
      </c>
      <c r="N8" s="65">
        <f>VLOOKUP($A8,'Return Data'!$B$7:$R$2843,14,0)</f>
        <v>12.0162</v>
      </c>
      <c r="O8" s="66">
        <f>RANK(N8,N$8:N$30,0)</f>
        <v>15</v>
      </c>
      <c r="P8" s="65">
        <f>VLOOKUP($A8,'Return Data'!$B$7:$R$2843,15,0)</f>
        <v>14.2126</v>
      </c>
      <c r="Q8" s="66">
        <f>RANK(P8,P$8:P$30,0)</f>
        <v>11</v>
      </c>
      <c r="R8" s="65">
        <f>VLOOKUP($A8,'Return Data'!$B$7:$R$2843,16,0)</f>
        <v>18.647400000000001</v>
      </c>
      <c r="S8" s="67">
        <f t="shared" ref="S8:S30" si="4">RANK(R8,R$8:R$30,0)</f>
        <v>17</v>
      </c>
    </row>
    <row r="9" spans="1:20" x14ac:dyDescent="0.3">
      <c r="A9" s="63" t="s">
        <v>1448</v>
      </c>
      <c r="B9" s="64">
        <f>VLOOKUP($A9,'Return Data'!$B$7:$R$2843,3,0)</f>
        <v>44389</v>
      </c>
      <c r="C9" s="65">
        <f>VLOOKUP($A9,'Return Data'!$B$7:$R$2843,4,0)</f>
        <v>59.23</v>
      </c>
      <c r="D9" s="65">
        <f>VLOOKUP($A9,'Return Data'!$B$7:$R$2843,10,0)</f>
        <v>23.679300000000001</v>
      </c>
      <c r="E9" s="66">
        <f t="shared" si="0"/>
        <v>20</v>
      </c>
      <c r="F9" s="65">
        <f>VLOOKUP($A9,'Return Data'!$B$7:$R$2843,11,0)</f>
        <v>32.683700000000002</v>
      </c>
      <c r="G9" s="66">
        <f t="shared" si="1"/>
        <v>21</v>
      </c>
      <c r="H9" s="65">
        <f>VLOOKUP($A9,'Return Data'!$B$7:$R$2843,12,0)</f>
        <v>61.9634</v>
      </c>
      <c r="I9" s="66">
        <f t="shared" ref="I9:I30" si="5">RANK(H9,H$8:H$30,0)</f>
        <v>23</v>
      </c>
      <c r="J9" s="65">
        <f>VLOOKUP($A9,'Return Data'!$B$7:$R$2843,13,0)</f>
        <v>89.4148</v>
      </c>
      <c r="K9" s="66">
        <f t="shared" ref="K9:K30" si="6">RANK(J9,J$8:J$30,0)</f>
        <v>23</v>
      </c>
      <c r="L9" s="65">
        <f>VLOOKUP($A9,'Return Data'!$B$7:$R$2843,17,0)</f>
        <v>38.679600000000001</v>
      </c>
      <c r="M9" s="66">
        <f t="shared" ref="M9:M30" si="7">RANK(L9,L$8:L$30,0)</f>
        <v>10</v>
      </c>
      <c r="N9" s="65">
        <f>VLOOKUP($A9,'Return Data'!$B$7:$R$2843,14,0)</f>
        <v>27.705300000000001</v>
      </c>
      <c r="O9" s="66">
        <f t="shared" ref="O9:O30" si="8">RANK(N9,N$8:N$30,0)</f>
        <v>2</v>
      </c>
      <c r="P9" s="65">
        <f>VLOOKUP($A9,'Return Data'!$B$7:$R$2843,15,0)</f>
        <v>22.171199999999999</v>
      </c>
      <c r="Q9" s="66">
        <f t="shared" ref="Q9:Q30" si="9">RANK(P9,P$8:P$30,0)</f>
        <v>3</v>
      </c>
      <c r="R9" s="65">
        <f>VLOOKUP($A9,'Return Data'!$B$7:$R$2843,16,0)</f>
        <v>26.286799999999999</v>
      </c>
      <c r="S9" s="67">
        <f t="shared" si="4"/>
        <v>11</v>
      </c>
    </row>
    <row r="10" spans="1:20" x14ac:dyDescent="0.3">
      <c r="A10" s="63" t="s">
        <v>1450</v>
      </c>
      <c r="B10" s="64">
        <f>VLOOKUP($A10,'Return Data'!$B$7:$R$2843,3,0)</f>
        <v>44389</v>
      </c>
      <c r="C10" s="65">
        <f>VLOOKUP($A10,'Return Data'!$B$7:$R$2843,4,0)</f>
        <v>24.37</v>
      </c>
      <c r="D10" s="65">
        <f>VLOOKUP($A10,'Return Data'!$B$7:$R$2843,10,0)</f>
        <v>28.3307</v>
      </c>
      <c r="E10" s="66">
        <f t="shared" si="0"/>
        <v>9</v>
      </c>
      <c r="F10" s="65">
        <f>VLOOKUP($A10,'Return Data'!$B$7:$R$2843,11,0)</f>
        <v>40.218600000000002</v>
      </c>
      <c r="G10" s="66">
        <f t="shared" si="1"/>
        <v>7</v>
      </c>
      <c r="H10" s="65">
        <f>VLOOKUP($A10,'Return Data'!$B$7:$R$2843,12,0)</f>
        <v>71.740700000000004</v>
      </c>
      <c r="I10" s="66">
        <f t="shared" si="5"/>
        <v>13</v>
      </c>
      <c r="J10" s="65">
        <f>VLOOKUP($A10,'Return Data'!$B$7:$R$2843,13,0)</f>
        <v>115.66370000000001</v>
      </c>
      <c r="K10" s="66">
        <f t="shared" si="6"/>
        <v>3</v>
      </c>
      <c r="L10" s="65">
        <f>VLOOKUP($A10,'Return Data'!$B$7:$R$2843,17,0)</f>
        <v>53.209099999999999</v>
      </c>
      <c r="M10" s="66">
        <f t="shared" si="7"/>
        <v>2</v>
      </c>
      <c r="N10" s="65"/>
      <c r="O10" s="66"/>
      <c r="P10" s="65"/>
      <c r="Q10" s="66"/>
      <c r="R10" s="65">
        <f>VLOOKUP($A10,'Return Data'!$B$7:$R$2843,16,0)</f>
        <v>41.532800000000002</v>
      </c>
      <c r="S10" s="67">
        <f t="shared" si="4"/>
        <v>3</v>
      </c>
    </row>
    <row r="11" spans="1:20" x14ac:dyDescent="0.3">
      <c r="A11" s="63" t="s">
        <v>1452</v>
      </c>
      <c r="B11" s="64">
        <f>VLOOKUP($A11,'Return Data'!$B$7:$R$2843,3,0)</f>
        <v>44389</v>
      </c>
      <c r="C11" s="65">
        <f>VLOOKUP($A11,'Return Data'!$B$7:$R$2843,4,0)</f>
        <v>20.25</v>
      </c>
      <c r="D11" s="65">
        <f>VLOOKUP($A11,'Return Data'!$B$7:$R$2843,10,0)</f>
        <v>28.327000000000002</v>
      </c>
      <c r="E11" s="66">
        <f t="shared" si="0"/>
        <v>10</v>
      </c>
      <c r="F11" s="65">
        <f>VLOOKUP($A11,'Return Data'!$B$7:$R$2843,11,0)</f>
        <v>37.8489</v>
      </c>
      <c r="G11" s="66">
        <f t="shared" si="1"/>
        <v>12</v>
      </c>
      <c r="H11" s="65">
        <f>VLOOKUP($A11,'Return Data'!$B$7:$R$2843,12,0)</f>
        <v>71.4649</v>
      </c>
      <c r="I11" s="66">
        <f t="shared" si="5"/>
        <v>14</v>
      </c>
      <c r="J11" s="65">
        <f>VLOOKUP($A11,'Return Data'!$B$7:$R$2843,13,0)</f>
        <v>106.8437</v>
      </c>
      <c r="K11" s="66">
        <f t="shared" si="6"/>
        <v>9</v>
      </c>
      <c r="L11" s="65">
        <f>VLOOKUP($A11,'Return Data'!$B$7:$R$2843,17,0)</f>
        <v>43.311300000000003</v>
      </c>
      <c r="M11" s="66">
        <f t="shared" si="7"/>
        <v>5</v>
      </c>
      <c r="N11" s="65"/>
      <c r="O11" s="66"/>
      <c r="P11" s="65"/>
      <c r="Q11" s="66"/>
      <c r="R11" s="65">
        <f>VLOOKUP($A11,'Return Data'!$B$7:$R$2843,16,0)</f>
        <v>34.0869</v>
      </c>
      <c r="S11" s="67">
        <f t="shared" si="4"/>
        <v>6</v>
      </c>
    </row>
    <row r="12" spans="1:20" x14ac:dyDescent="0.3">
      <c r="A12" s="63" t="s">
        <v>1454</v>
      </c>
      <c r="B12" s="64">
        <f>VLOOKUP($A12,'Return Data'!$B$7:$R$2843,3,0)</f>
        <v>44389</v>
      </c>
      <c r="C12" s="65">
        <f>VLOOKUP($A12,'Return Data'!$B$7:$R$2843,4,0)</f>
        <v>104.535</v>
      </c>
      <c r="D12" s="65">
        <f>VLOOKUP($A12,'Return Data'!$B$7:$R$2843,10,0)</f>
        <v>25.658100000000001</v>
      </c>
      <c r="E12" s="66">
        <f t="shared" si="0"/>
        <v>16</v>
      </c>
      <c r="F12" s="65">
        <f>VLOOKUP($A12,'Return Data'!$B$7:$R$2843,11,0)</f>
        <v>33.7363</v>
      </c>
      <c r="G12" s="66">
        <f t="shared" si="1"/>
        <v>20</v>
      </c>
      <c r="H12" s="65">
        <f>VLOOKUP($A12,'Return Data'!$B$7:$R$2843,12,0)</f>
        <v>65.113500000000002</v>
      </c>
      <c r="I12" s="66">
        <f t="shared" si="5"/>
        <v>22</v>
      </c>
      <c r="J12" s="65">
        <f>VLOOKUP($A12,'Return Data'!$B$7:$R$2843,13,0)</f>
        <v>97.031400000000005</v>
      </c>
      <c r="K12" s="66">
        <f t="shared" si="6"/>
        <v>17</v>
      </c>
      <c r="L12" s="65">
        <f>VLOOKUP($A12,'Return Data'!$B$7:$R$2843,17,0)</f>
        <v>36.857100000000003</v>
      </c>
      <c r="M12" s="66">
        <f t="shared" si="7"/>
        <v>13</v>
      </c>
      <c r="N12" s="65">
        <f>VLOOKUP($A12,'Return Data'!$B$7:$R$2843,14,0)</f>
        <v>20.492799999999999</v>
      </c>
      <c r="O12" s="66">
        <f t="shared" si="8"/>
        <v>8</v>
      </c>
      <c r="P12" s="65">
        <f>VLOOKUP($A12,'Return Data'!$B$7:$R$2843,15,0)</f>
        <v>16.139500000000002</v>
      </c>
      <c r="Q12" s="66">
        <f t="shared" si="9"/>
        <v>10</v>
      </c>
      <c r="R12" s="65">
        <f>VLOOKUP($A12,'Return Data'!$B$7:$R$2843,16,0)</f>
        <v>23.276800000000001</v>
      </c>
      <c r="S12" s="67">
        <f t="shared" si="4"/>
        <v>12</v>
      </c>
    </row>
    <row r="13" spans="1:20" x14ac:dyDescent="0.3">
      <c r="A13" s="63" t="s">
        <v>1456</v>
      </c>
      <c r="B13" s="64">
        <f>VLOOKUP($A13,'Return Data'!$B$7:$R$2843,3,0)</f>
        <v>44389</v>
      </c>
      <c r="C13" s="65">
        <f>VLOOKUP($A13,'Return Data'!$B$7:$R$2843,4,0)</f>
        <v>22.42</v>
      </c>
      <c r="D13" s="65">
        <f>VLOOKUP($A13,'Return Data'!$B$7:$R$2843,10,0)</f>
        <v>26.495100000000001</v>
      </c>
      <c r="E13" s="66">
        <f t="shared" si="0"/>
        <v>13</v>
      </c>
      <c r="F13" s="65">
        <f>VLOOKUP($A13,'Return Data'!$B$7:$R$2843,11,0)</f>
        <v>38.489100000000001</v>
      </c>
      <c r="G13" s="66">
        <f t="shared" si="1"/>
        <v>11</v>
      </c>
      <c r="H13" s="65">
        <f>VLOOKUP($A13,'Return Data'!$B$7:$R$2843,12,0)</f>
        <v>76.050299999999993</v>
      </c>
      <c r="I13" s="66">
        <f t="shared" si="5"/>
        <v>8</v>
      </c>
      <c r="J13" s="65">
        <f>VLOOKUP($A13,'Return Data'!$B$7:$R$2843,13,0)</f>
        <v>108.1129</v>
      </c>
      <c r="K13" s="66">
        <f t="shared" si="6"/>
        <v>7</v>
      </c>
      <c r="L13" s="65">
        <f>VLOOKUP($A13,'Return Data'!$B$7:$R$2843,17,0)</f>
        <v>43.578000000000003</v>
      </c>
      <c r="M13" s="66">
        <f t="shared" si="7"/>
        <v>4</v>
      </c>
      <c r="N13" s="65"/>
      <c r="O13" s="66"/>
      <c r="P13" s="65"/>
      <c r="Q13" s="66"/>
      <c r="R13" s="65">
        <f>VLOOKUP($A13,'Return Data'!$B$7:$R$2843,16,0)</f>
        <v>39.459899999999998</v>
      </c>
      <c r="S13" s="67">
        <f t="shared" si="4"/>
        <v>5</v>
      </c>
    </row>
    <row r="14" spans="1:20" x14ac:dyDescent="0.3">
      <c r="A14" s="63" t="s">
        <v>1459</v>
      </c>
      <c r="B14" s="64">
        <f>VLOOKUP($A14,'Return Data'!$B$7:$R$2843,3,0)</f>
        <v>44389</v>
      </c>
      <c r="C14" s="65">
        <f>VLOOKUP($A14,'Return Data'!$B$7:$R$2843,4,0)</f>
        <v>89.317499999999995</v>
      </c>
      <c r="D14" s="65">
        <f>VLOOKUP($A14,'Return Data'!$B$7:$R$2843,10,0)</f>
        <v>25.293900000000001</v>
      </c>
      <c r="E14" s="66">
        <f t="shared" si="0"/>
        <v>19</v>
      </c>
      <c r="F14" s="65">
        <f>VLOOKUP($A14,'Return Data'!$B$7:$R$2843,11,0)</f>
        <v>31.521000000000001</v>
      </c>
      <c r="G14" s="66">
        <f t="shared" si="1"/>
        <v>22</v>
      </c>
      <c r="H14" s="65">
        <f>VLOOKUP($A14,'Return Data'!$B$7:$R$2843,12,0)</f>
        <v>72.841700000000003</v>
      </c>
      <c r="I14" s="66">
        <f t="shared" si="5"/>
        <v>12</v>
      </c>
      <c r="J14" s="65">
        <f>VLOOKUP($A14,'Return Data'!$B$7:$R$2843,13,0)</f>
        <v>103.31870000000001</v>
      </c>
      <c r="K14" s="66">
        <f t="shared" si="6"/>
        <v>14</v>
      </c>
      <c r="L14" s="65">
        <f>VLOOKUP($A14,'Return Data'!$B$7:$R$2843,17,0)</f>
        <v>26.790600000000001</v>
      </c>
      <c r="M14" s="66">
        <f t="shared" si="7"/>
        <v>20</v>
      </c>
      <c r="N14" s="65">
        <f>VLOOKUP($A14,'Return Data'!$B$7:$R$2843,14,0)</f>
        <v>13.521599999999999</v>
      </c>
      <c r="O14" s="66">
        <f t="shared" si="8"/>
        <v>14</v>
      </c>
      <c r="P14" s="65">
        <f>VLOOKUP($A14,'Return Data'!$B$7:$R$2843,15,0)</f>
        <v>14.097200000000001</v>
      </c>
      <c r="Q14" s="66">
        <f t="shared" si="9"/>
        <v>12</v>
      </c>
      <c r="R14" s="65">
        <f>VLOOKUP($A14,'Return Data'!$B$7:$R$2843,16,0)</f>
        <v>21.2973</v>
      </c>
      <c r="S14" s="67">
        <f t="shared" si="4"/>
        <v>15</v>
      </c>
    </row>
    <row r="15" spans="1:20" x14ac:dyDescent="0.3">
      <c r="A15" s="63" t="s">
        <v>1460</v>
      </c>
      <c r="B15" s="64">
        <f>VLOOKUP($A15,'Return Data'!$B$7:$R$2843,3,0)</f>
        <v>44389</v>
      </c>
      <c r="C15" s="65">
        <f>VLOOKUP($A15,'Return Data'!$B$7:$R$2843,4,0)</f>
        <v>74.239000000000004</v>
      </c>
      <c r="D15" s="65">
        <f>VLOOKUP($A15,'Return Data'!$B$7:$R$2843,10,0)</f>
        <v>28.623699999999999</v>
      </c>
      <c r="E15" s="66">
        <f t="shared" si="0"/>
        <v>8</v>
      </c>
      <c r="F15" s="65">
        <f>VLOOKUP($A15,'Return Data'!$B$7:$R$2843,11,0)</f>
        <v>41.461500000000001</v>
      </c>
      <c r="G15" s="66">
        <f t="shared" si="1"/>
        <v>4</v>
      </c>
      <c r="H15" s="65">
        <f>VLOOKUP($A15,'Return Data'!$B$7:$R$2843,12,0)</f>
        <v>78.570700000000002</v>
      </c>
      <c r="I15" s="66">
        <f t="shared" si="5"/>
        <v>7</v>
      </c>
      <c r="J15" s="65">
        <f>VLOOKUP($A15,'Return Data'!$B$7:$R$2843,13,0)</f>
        <v>106.742</v>
      </c>
      <c r="K15" s="66">
        <f t="shared" si="6"/>
        <v>10</v>
      </c>
      <c r="L15" s="65">
        <f>VLOOKUP($A15,'Return Data'!$B$7:$R$2843,17,0)</f>
        <v>29.304500000000001</v>
      </c>
      <c r="M15" s="66">
        <f t="shared" si="7"/>
        <v>18</v>
      </c>
      <c r="N15" s="65">
        <f>VLOOKUP($A15,'Return Data'!$B$7:$R$2843,14,0)</f>
        <v>16.888999999999999</v>
      </c>
      <c r="O15" s="66">
        <f t="shared" si="8"/>
        <v>9</v>
      </c>
      <c r="P15" s="65">
        <f>VLOOKUP($A15,'Return Data'!$B$7:$R$2843,15,0)</f>
        <v>20.124300000000002</v>
      </c>
      <c r="Q15" s="66">
        <f t="shared" si="9"/>
        <v>6</v>
      </c>
      <c r="R15" s="65">
        <f>VLOOKUP($A15,'Return Data'!$B$7:$R$2843,16,0)</f>
        <v>19.7882</v>
      </c>
      <c r="S15" s="67">
        <f t="shared" si="4"/>
        <v>16</v>
      </c>
    </row>
    <row r="16" spans="1:20" x14ac:dyDescent="0.3">
      <c r="A16" s="63" t="s">
        <v>1463</v>
      </c>
      <c r="B16" s="64">
        <f>VLOOKUP($A16,'Return Data'!$B$7:$R$2843,3,0)</f>
        <v>44389</v>
      </c>
      <c r="C16" s="65">
        <f>VLOOKUP($A16,'Return Data'!$B$7:$R$2843,4,0)</f>
        <v>84.818600000000004</v>
      </c>
      <c r="D16" s="65">
        <f>VLOOKUP($A16,'Return Data'!$B$7:$R$2843,10,0)</f>
        <v>26.0898</v>
      </c>
      <c r="E16" s="66">
        <f t="shared" si="0"/>
        <v>14</v>
      </c>
      <c r="F16" s="65">
        <f>VLOOKUP($A16,'Return Data'!$B$7:$R$2843,11,0)</f>
        <v>34.607900000000001</v>
      </c>
      <c r="G16" s="66">
        <f t="shared" si="1"/>
        <v>16</v>
      </c>
      <c r="H16" s="65">
        <f>VLOOKUP($A16,'Return Data'!$B$7:$R$2843,12,0)</f>
        <v>70.921800000000005</v>
      </c>
      <c r="I16" s="66">
        <f t="shared" si="5"/>
        <v>15</v>
      </c>
      <c r="J16" s="65">
        <f>VLOOKUP($A16,'Return Data'!$B$7:$R$2843,13,0)</f>
        <v>96.0779</v>
      </c>
      <c r="K16" s="66">
        <f t="shared" si="6"/>
        <v>18</v>
      </c>
      <c r="L16" s="65">
        <f>VLOOKUP($A16,'Return Data'!$B$7:$R$2843,17,0)</f>
        <v>31.697299999999998</v>
      </c>
      <c r="M16" s="66">
        <f t="shared" si="7"/>
        <v>14</v>
      </c>
      <c r="N16" s="65">
        <f>VLOOKUP($A16,'Return Data'!$B$7:$R$2843,14,0)</f>
        <v>14.8949</v>
      </c>
      <c r="O16" s="66">
        <f t="shared" si="8"/>
        <v>11</v>
      </c>
      <c r="P16" s="65">
        <f>VLOOKUP($A16,'Return Data'!$B$7:$R$2843,15,0)</f>
        <v>13.970499999999999</v>
      </c>
      <c r="Q16" s="66">
        <f t="shared" si="9"/>
        <v>13</v>
      </c>
      <c r="R16" s="65">
        <f>VLOOKUP($A16,'Return Data'!$B$7:$R$2843,16,0)</f>
        <v>17.985600000000002</v>
      </c>
      <c r="S16" s="67">
        <f t="shared" si="4"/>
        <v>18</v>
      </c>
    </row>
    <row r="17" spans="1:19" x14ac:dyDescent="0.3">
      <c r="A17" s="63" t="s">
        <v>1465</v>
      </c>
      <c r="B17" s="64">
        <f>VLOOKUP($A17,'Return Data'!$B$7:$R$2843,3,0)</f>
        <v>44389</v>
      </c>
      <c r="C17" s="65">
        <f>VLOOKUP($A17,'Return Data'!$B$7:$R$2843,4,0)</f>
        <v>49.31</v>
      </c>
      <c r="D17" s="65">
        <f>VLOOKUP($A17,'Return Data'!$B$7:$R$2843,10,0)</f>
        <v>29.831499999999998</v>
      </c>
      <c r="E17" s="66">
        <f t="shared" si="0"/>
        <v>5</v>
      </c>
      <c r="F17" s="65">
        <f>VLOOKUP($A17,'Return Data'!$B$7:$R$2843,11,0)</f>
        <v>39.372500000000002</v>
      </c>
      <c r="G17" s="66">
        <f t="shared" si="1"/>
        <v>9</v>
      </c>
      <c r="H17" s="65">
        <f>VLOOKUP($A17,'Return Data'!$B$7:$R$2843,12,0)</f>
        <v>79.309100000000001</v>
      </c>
      <c r="I17" s="66">
        <f t="shared" si="5"/>
        <v>6</v>
      </c>
      <c r="J17" s="65">
        <f>VLOOKUP($A17,'Return Data'!$B$7:$R$2843,13,0)</f>
        <v>110.54649999999999</v>
      </c>
      <c r="K17" s="66">
        <f t="shared" si="6"/>
        <v>5</v>
      </c>
      <c r="L17" s="65">
        <f>VLOOKUP($A17,'Return Data'!$B$7:$R$2843,17,0)</f>
        <v>37.155000000000001</v>
      </c>
      <c r="M17" s="66">
        <f t="shared" si="7"/>
        <v>12</v>
      </c>
      <c r="N17" s="65">
        <f>VLOOKUP($A17,'Return Data'!$B$7:$R$2843,14,0)</f>
        <v>23.316199999999998</v>
      </c>
      <c r="O17" s="66">
        <f t="shared" si="8"/>
        <v>5</v>
      </c>
      <c r="P17" s="65">
        <f>VLOOKUP($A17,'Return Data'!$B$7:$R$2843,15,0)</f>
        <v>18.616199999999999</v>
      </c>
      <c r="Q17" s="66">
        <f t="shared" si="9"/>
        <v>8</v>
      </c>
      <c r="R17" s="65">
        <f>VLOOKUP($A17,'Return Data'!$B$7:$R$2843,16,0)</f>
        <v>17.692</v>
      </c>
      <c r="S17" s="67">
        <f t="shared" si="4"/>
        <v>20</v>
      </c>
    </row>
    <row r="18" spans="1:19" x14ac:dyDescent="0.3">
      <c r="A18" s="63" t="s">
        <v>1467</v>
      </c>
      <c r="B18" s="64">
        <f>VLOOKUP($A18,'Return Data'!$B$7:$R$2843,3,0)</f>
        <v>44389</v>
      </c>
      <c r="C18" s="65">
        <f>VLOOKUP($A18,'Return Data'!$B$7:$R$2843,4,0)</f>
        <v>16.03</v>
      </c>
      <c r="D18" s="65">
        <f>VLOOKUP($A18,'Return Data'!$B$7:$R$2843,10,0)</f>
        <v>21.9011</v>
      </c>
      <c r="E18" s="66">
        <f t="shared" si="0"/>
        <v>22</v>
      </c>
      <c r="F18" s="65">
        <f>VLOOKUP($A18,'Return Data'!$B$7:$R$2843,11,0)</f>
        <v>33.918100000000003</v>
      </c>
      <c r="G18" s="66">
        <f t="shared" si="1"/>
        <v>19</v>
      </c>
      <c r="H18" s="65">
        <f>VLOOKUP($A18,'Return Data'!$B$7:$R$2843,12,0)</f>
        <v>67.153300000000002</v>
      </c>
      <c r="I18" s="66">
        <f t="shared" si="5"/>
        <v>19</v>
      </c>
      <c r="J18" s="65">
        <f>VLOOKUP($A18,'Return Data'!$B$7:$R$2843,13,0)</f>
        <v>93.599000000000004</v>
      </c>
      <c r="K18" s="66">
        <f t="shared" si="6"/>
        <v>20</v>
      </c>
      <c r="L18" s="65">
        <f>VLOOKUP($A18,'Return Data'!$B$7:$R$2843,17,0)</f>
        <v>29.309699999999999</v>
      </c>
      <c r="M18" s="66">
        <f t="shared" si="7"/>
        <v>17</v>
      </c>
      <c r="N18" s="65">
        <f>VLOOKUP($A18,'Return Data'!$B$7:$R$2843,14,0)</f>
        <v>14.4811</v>
      </c>
      <c r="O18" s="66">
        <f t="shared" si="8"/>
        <v>13</v>
      </c>
      <c r="P18" s="65"/>
      <c r="Q18" s="66"/>
      <c r="R18" s="65">
        <f>VLOOKUP($A18,'Return Data'!$B$7:$R$2843,16,0)</f>
        <v>12.3241</v>
      </c>
      <c r="S18" s="67">
        <f t="shared" si="4"/>
        <v>23</v>
      </c>
    </row>
    <row r="19" spans="1:19" x14ac:dyDescent="0.3">
      <c r="A19" s="63" t="s">
        <v>1468</v>
      </c>
      <c r="B19" s="64">
        <f>VLOOKUP($A19,'Return Data'!$B$7:$R$2843,3,0)</f>
        <v>44389</v>
      </c>
      <c r="C19" s="65">
        <f>VLOOKUP($A19,'Return Data'!$B$7:$R$2843,4,0)</f>
        <v>21.19</v>
      </c>
      <c r="D19" s="65">
        <f>VLOOKUP($A19,'Return Data'!$B$7:$R$2843,10,0)</f>
        <v>30</v>
      </c>
      <c r="E19" s="66">
        <f t="shared" si="0"/>
        <v>3</v>
      </c>
      <c r="F19" s="65">
        <f>VLOOKUP($A19,'Return Data'!$B$7:$R$2843,11,0)</f>
        <v>34.198900000000002</v>
      </c>
      <c r="G19" s="66">
        <f t="shared" ref="G19" si="10">RANK(F19,F$8:F$30,0)</f>
        <v>18</v>
      </c>
      <c r="H19" s="65">
        <f>VLOOKUP($A19,'Return Data'!$B$7:$R$2843,12,0)</f>
        <v>68.979299999999995</v>
      </c>
      <c r="I19" s="66">
        <f t="shared" si="5"/>
        <v>18</v>
      </c>
      <c r="J19" s="65">
        <f>VLOOKUP($A19,'Return Data'!$B$7:$R$2843,13,0)</f>
        <v>105.7282</v>
      </c>
      <c r="K19" s="66">
        <f t="shared" si="6"/>
        <v>12</v>
      </c>
      <c r="L19" s="65"/>
      <c r="M19" s="66"/>
      <c r="N19" s="65"/>
      <c r="O19" s="66"/>
      <c r="P19" s="65"/>
      <c r="Q19" s="66"/>
      <c r="R19" s="65">
        <f>VLOOKUP($A19,'Return Data'!$B$7:$R$2843,16,0)</f>
        <v>72.447000000000003</v>
      </c>
      <c r="S19" s="67">
        <f t="shared" si="4"/>
        <v>1</v>
      </c>
    </row>
    <row r="20" spans="1:19" x14ac:dyDescent="0.3">
      <c r="A20" s="63" t="s">
        <v>1470</v>
      </c>
      <c r="B20" s="64">
        <f>VLOOKUP($A20,'Return Data'!$B$7:$R$2843,3,0)</f>
        <v>44389</v>
      </c>
      <c r="C20" s="65">
        <f>VLOOKUP($A20,'Return Data'!$B$7:$R$2843,4,0)</f>
        <v>20.27</v>
      </c>
      <c r="D20" s="65">
        <f>VLOOKUP($A20,'Return Data'!$B$7:$R$2843,10,0)</f>
        <v>28.780200000000001</v>
      </c>
      <c r="E20" s="66">
        <f t="shared" si="0"/>
        <v>7</v>
      </c>
      <c r="F20" s="65">
        <f>VLOOKUP($A20,'Return Data'!$B$7:$R$2843,11,0)</f>
        <v>40.7639</v>
      </c>
      <c r="G20" s="66">
        <f>RANK(F20,F$8:F$30,0)</f>
        <v>6</v>
      </c>
      <c r="H20" s="65">
        <f>VLOOKUP($A20,'Return Data'!$B$7:$R$2843,12,0)</f>
        <v>75.194500000000005</v>
      </c>
      <c r="I20" s="66">
        <f t="shared" si="5"/>
        <v>10</v>
      </c>
      <c r="J20" s="65">
        <f>VLOOKUP($A20,'Return Data'!$B$7:$R$2843,13,0)</f>
        <v>94.903800000000004</v>
      </c>
      <c r="K20" s="66">
        <f t="shared" si="6"/>
        <v>19</v>
      </c>
      <c r="L20" s="65">
        <f>VLOOKUP($A20,'Return Data'!$B$7:$R$2843,17,0)</f>
        <v>40.151200000000003</v>
      </c>
      <c r="M20" s="66">
        <f t="shared" si="7"/>
        <v>9</v>
      </c>
      <c r="N20" s="65"/>
      <c r="O20" s="66"/>
      <c r="P20" s="65"/>
      <c r="Q20" s="66"/>
      <c r="R20" s="65">
        <f>VLOOKUP($A20,'Return Data'!$B$7:$R$2843,16,0)</f>
        <v>29.8948</v>
      </c>
      <c r="S20" s="67">
        <f t="shared" si="4"/>
        <v>8</v>
      </c>
    </row>
    <row r="21" spans="1:19" x14ac:dyDescent="0.3">
      <c r="A21" s="63" t="s">
        <v>1472</v>
      </c>
      <c r="B21" s="64">
        <f>VLOOKUP($A21,'Return Data'!$B$7:$R$2843,3,0)</f>
        <v>44389</v>
      </c>
      <c r="C21" s="65">
        <f>VLOOKUP($A21,'Return Data'!$B$7:$R$2843,4,0)</f>
        <v>16.384499999999999</v>
      </c>
      <c r="D21" s="65">
        <f>VLOOKUP($A21,'Return Data'!$B$7:$R$2843,10,0)</f>
        <v>29.988299999999999</v>
      </c>
      <c r="E21" s="66">
        <f t="shared" si="0"/>
        <v>4</v>
      </c>
      <c r="F21" s="65">
        <f>VLOOKUP($A21,'Return Data'!$B$7:$R$2843,11,0)</f>
        <v>34.561700000000002</v>
      </c>
      <c r="G21" s="66">
        <f>RANK(F21,F$8:F$30,0)</f>
        <v>17</v>
      </c>
      <c r="H21" s="65">
        <f>VLOOKUP($A21,'Return Data'!$B$7:$R$2843,12,0)</f>
        <v>69.439899999999994</v>
      </c>
      <c r="I21" s="66">
        <f t="shared" si="5"/>
        <v>17</v>
      </c>
      <c r="J21" s="65">
        <f>VLOOKUP($A21,'Return Data'!$B$7:$R$2843,13,0)</f>
        <v>93.104100000000003</v>
      </c>
      <c r="K21" s="66">
        <f t="shared" si="6"/>
        <v>21</v>
      </c>
      <c r="L21" s="65"/>
      <c r="M21" s="66"/>
      <c r="N21" s="65"/>
      <c r="O21" s="66"/>
      <c r="P21" s="65"/>
      <c r="Q21" s="66"/>
      <c r="R21" s="65">
        <f>VLOOKUP($A21,'Return Data'!$B$7:$R$2843,16,0)</f>
        <v>42.287399999999998</v>
      </c>
      <c r="S21" s="67">
        <f t="shared" si="4"/>
        <v>2</v>
      </c>
    </row>
    <row r="22" spans="1:19" x14ac:dyDescent="0.3">
      <c r="A22" s="63" t="s">
        <v>1475</v>
      </c>
      <c r="B22" s="64">
        <f>VLOOKUP($A22,'Return Data'!$B$7:$R$2843,3,0)</f>
        <v>44389</v>
      </c>
      <c r="C22" s="65">
        <f>VLOOKUP($A22,'Return Data'!$B$7:$R$2843,4,0)</f>
        <v>160.74</v>
      </c>
      <c r="D22" s="65">
        <f>VLOOKUP($A22,'Return Data'!$B$7:$R$2843,10,0)</f>
        <v>22.9726</v>
      </c>
      <c r="E22" s="66">
        <f t="shared" si="0"/>
        <v>21</v>
      </c>
      <c r="F22" s="65">
        <f>VLOOKUP($A22,'Return Data'!$B$7:$R$2843,11,0)</f>
        <v>39.722900000000003</v>
      </c>
      <c r="G22" s="66">
        <f t="shared" ref="G22:G30" si="11">RANK(F22,F$8:F$30,0)</f>
        <v>8</v>
      </c>
      <c r="H22" s="65">
        <f>VLOOKUP($A22,'Return Data'!$B$7:$R$2843,12,0)</f>
        <v>83.539199999999994</v>
      </c>
      <c r="I22" s="66">
        <f t="shared" si="5"/>
        <v>2</v>
      </c>
      <c r="J22" s="65">
        <f>VLOOKUP($A22,'Return Data'!$B$7:$R$2843,13,0)</f>
        <v>121.3592</v>
      </c>
      <c r="K22" s="66">
        <f t="shared" si="6"/>
        <v>2</v>
      </c>
      <c r="L22" s="65">
        <f>VLOOKUP($A22,'Return Data'!$B$7:$R$2843,17,0)</f>
        <v>45.834800000000001</v>
      </c>
      <c r="M22" s="66">
        <f t="shared" si="7"/>
        <v>3</v>
      </c>
      <c r="N22" s="65">
        <f>VLOOKUP($A22,'Return Data'!$B$7:$R$2843,14,0)</f>
        <v>26.206600000000002</v>
      </c>
      <c r="O22" s="66">
        <f t="shared" si="8"/>
        <v>3</v>
      </c>
      <c r="P22" s="65">
        <f>VLOOKUP($A22,'Return Data'!$B$7:$R$2843,15,0)</f>
        <v>21.372399999999999</v>
      </c>
      <c r="Q22" s="66">
        <f t="shared" si="9"/>
        <v>5</v>
      </c>
      <c r="R22" s="65">
        <f>VLOOKUP($A22,'Return Data'!$B$7:$R$2843,16,0)</f>
        <v>21.5441</v>
      </c>
      <c r="S22" s="67">
        <f t="shared" si="4"/>
        <v>14</v>
      </c>
    </row>
    <row r="23" spans="1:19" x14ac:dyDescent="0.3">
      <c r="A23" s="63" t="s">
        <v>1476</v>
      </c>
      <c r="B23" s="64">
        <f>VLOOKUP($A23,'Return Data'!$B$7:$R$2843,3,0)</f>
        <v>44389</v>
      </c>
      <c r="C23" s="65">
        <f>VLOOKUP($A23,'Return Data'!$B$7:$R$2843,4,0)</f>
        <v>41.505000000000003</v>
      </c>
      <c r="D23" s="65">
        <f>VLOOKUP($A23,'Return Data'!$B$7:$R$2843,10,0)</f>
        <v>29.6464</v>
      </c>
      <c r="E23" s="66">
        <f t="shared" si="0"/>
        <v>6</v>
      </c>
      <c r="F23" s="65">
        <f>VLOOKUP($A23,'Return Data'!$B$7:$R$2843,11,0)</f>
        <v>41.351399999999998</v>
      </c>
      <c r="G23" s="66">
        <f t="shared" si="11"/>
        <v>5</v>
      </c>
      <c r="H23" s="65">
        <f>VLOOKUP($A23,'Return Data'!$B$7:$R$2843,12,0)</f>
        <v>80.088499999999996</v>
      </c>
      <c r="I23" s="66">
        <f t="shared" si="5"/>
        <v>5</v>
      </c>
      <c r="J23" s="65">
        <f>VLOOKUP($A23,'Return Data'!$B$7:$R$2843,13,0)</f>
        <v>108.6203</v>
      </c>
      <c r="K23" s="66">
        <f t="shared" si="6"/>
        <v>6</v>
      </c>
      <c r="L23" s="65">
        <f>VLOOKUP($A23,'Return Data'!$B$7:$R$2843,17,0)</f>
        <v>30.670400000000001</v>
      </c>
      <c r="M23" s="66">
        <f t="shared" si="7"/>
        <v>16</v>
      </c>
      <c r="N23" s="65">
        <f>VLOOKUP($A23,'Return Data'!$B$7:$R$2843,14,0)</f>
        <v>15.293200000000001</v>
      </c>
      <c r="O23" s="66">
        <f t="shared" si="8"/>
        <v>10</v>
      </c>
      <c r="P23" s="65">
        <f>VLOOKUP($A23,'Return Data'!$B$7:$R$2843,15,0)</f>
        <v>19.764900000000001</v>
      </c>
      <c r="Q23" s="66">
        <f t="shared" si="9"/>
        <v>7</v>
      </c>
      <c r="R23" s="65">
        <f>VLOOKUP($A23,'Return Data'!$B$7:$R$2843,16,0)</f>
        <v>21.9481</v>
      </c>
      <c r="S23" s="67">
        <f t="shared" si="4"/>
        <v>13</v>
      </c>
    </row>
    <row r="24" spans="1:19" x14ac:dyDescent="0.3">
      <c r="A24" s="63" t="s">
        <v>1479</v>
      </c>
      <c r="B24" s="64">
        <f>VLOOKUP($A24,'Return Data'!$B$7:$R$2843,3,0)</f>
        <v>44389</v>
      </c>
      <c r="C24" s="65">
        <f>VLOOKUP($A24,'Return Data'!$B$7:$R$2843,4,0)</f>
        <v>80.599500000000006</v>
      </c>
      <c r="D24" s="65">
        <f>VLOOKUP($A24,'Return Data'!$B$7:$R$2843,10,0)</f>
        <v>27.509499999999999</v>
      </c>
      <c r="E24" s="66">
        <f t="shared" si="0"/>
        <v>12</v>
      </c>
      <c r="F24" s="65">
        <f>VLOOKUP($A24,'Return Data'!$B$7:$R$2843,11,0)</f>
        <v>42.987299999999998</v>
      </c>
      <c r="G24" s="66">
        <f t="shared" si="11"/>
        <v>3</v>
      </c>
      <c r="H24" s="65">
        <f>VLOOKUP($A24,'Return Data'!$B$7:$R$2843,12,0)</f>
        <v>81.834699999999998</v>
      </c>
      <c r="I24" s="66">
        <f t="shared" si="5"/>
        <v>4</v>
      </c>
      <c r="J24" s="65">
        <f>VLOOKUP($A24,'Return Data'!$B$7:$R$2843,13,0)</f>
        <v>111.2855</v>
      </c>
      <c r="K24" s="66">
        <f t="shared" si="6"/>
        <v>4</v>
      </c>
      <c r="L24" s="65">
        <f>VLOOKUP($A24,'Return Data'!$B$7:$R$2843,17,0)</f>
        <v>40.442599999999999</v>
      </c>
      <c r="M24" s="66">
        <f t="shared" si="7"/>
        <v>8</v>
      </c>
      <c r="N24" s="65">
        <f>VLOOKUP($A24,'Return Data'!$B$7:$R$2843,14,0)</f>
        <v>22.4008</v>
      </c>
      <c r="O24" s="66">
        <f t="shared" si="8"/>
        <v>6</v>
      </c>
      <c r="P24" s="65">
        <f>VLOOKUP($A24,'Return Data'!$B$7:$R$2843,15,0)</f>
        <v>22.918299999999999</v>
      </c>
      <c r="Q24" s="66">
        <f t="shared" si="9"/>
        <v>2</v>
      </c>
      <c r="R24" s="65">
        <f>VLOOKUP($A24,'Return Data'!$B$7:$R$2843,16,0)</f>
        <v>26.302800000000001</v>
      </c>
      <c r="S24" s="67">
        <f t="shared" si="4"/>
        <v>10</v>
      </c>
    </row>
    <row r="25" spans="1:19" x14ac:dyDescent="0.3">
      <c r="A25" s="63" t="s">
        <v>1480</v>
      </c>
      <c r="B25" s="64">
        <f>VLOOKUP($A25,'Return Data'!$B$7:$R$2843,3,0)</f>
        <v>44389</v>
      </c>
      <c r="C25" s="65">
        <f>VLOOKUP($A25,'Return Data'!$B$7:$R$2843,4,0)</f>
        <v>21.02</v>
      </c>
      <c r="D25" s="65">
        <f>VLOOKUP($A25,'Return Data'!$B$7:$R$2843,10,0)</f>
        <v>27.626000000000001</v>
      </c>
      <c r="E25" s="66">
        <f t="shared" si="0"/>
        <v>11</v>
      </c>
      <c r="F25" s="65">
        <f>VLOOKUP($A25,'Return Data'!$B$7:$R$2843,11,0)</f>
        <v>37.206299999999999</v>
      </c>
      <c r="G25" s="66">
        <f t="shared" si="11"/>
        <v>13</v>
      </c>
      <c r="H25" s="65">
        <f>VLOOKUP($A25,'Return Data'!$B$7:$R$2843,12,0)</f>
        <v>73.146600000000007</v>
      </c>
      <c r="I25" s="66">
        <f t="shared" si="5"/>
        <v>11</v>
      </c>
      <c r="J25" s="65">
        <f>VLOOKUP($A25,'Return Data'!$B$7:$R$2843,13,0)</f>
        <v>102.89579999999999</v>
      </c>
      <c r="K25" s="66">
        <f t="shared" si="6"/>
        <v>15</v>
      </c>
      <c r="L25" s="65"/>
      <c r="M25" s="66"/>
      <c r="N25" s="65"/>
      <c r="O25" s="66"/>
      <c r="P25" s="65"/>
      <c r="Q25" s="66"/>
      <c r="R25" s="65">
        <f>VLOOKUP($A25,'Return Data'!$B$7:$R$2843,16,0)</f>
        <v>40.8887</v>
      </c>
      <c r="S25" s="67">
        <f t="shared" si="4"/>
        <v>4</v>
      </c>
    </row>
    <row r="26" spans="1:19" x14ac:dyDescent="0.3">
      <c r="A26" s="63" t="s">
        <v>1483</v>
      </c>
      <c r="B26" s="64">
        <f>VLOOKUP($A26,'Return Data'!$B$7:$R$2843,3,0)</f>
        <v>44389</v>
      </c>
      <c r="C26" s="65">
        <f>VLOOKUP($A26,'Return Data'!$B$7:$R$2843,4,0)</f>
        <v>126.3334</v>
      </c>
      <c r="D26" s="65">
        <f>VLOOKUP($A26,'Return Data'!$B$7:$R$2843,10,0)</f>
        <v>40.492199999999997</v>
      </c>
      <c r="E26" s="66">
        <f t="shared" si="0"/>
        <v>1</v>
      </c>
      <c r="F26" s="65">
        <f>VLOOKUP($A26,'Return Data'!$B$7:$R$2843,11,0)</f>
        <v>65.473299999999995</v>
      </c>
      <c r="G26" s="66">
        <f t="shared" si="11"/>
        <v>1</v>
      </c>
      <c r="H26" s="65">
        <f>VLOOKUP($A26,'Return Data'!$B$7:$R$2843,12,0)</f>
        <v>103.6722</v>
      </c>
      <c r="I26" s="66">
        <f t="shared" si="5"/>
        <v>1</v>
      </c>
      <c r="J26" s="65">
        <f>VLOOKUP($A26,'Return Data'!$B$7:$R$2843,13,0)</f>
        <v>190.23150000000001</v>
      </c>
      <c r="K26" s="66">
        <f t="shared" si="6"/>
        <v>1</v>
      </c>
      <c r="L26" s="65">
        <f>VLOOKUP($A26,'Return Data'!$B$7:$R$2843,17,0)</f>
        <v>67.234300000000005</v>
      </c>
      <c r="M26" s="66">
        <f t="shared" si="7"/>
        <v>1</v>
      </c>
      <c r="N26" s="65">
        <f>VLOOKUP($A26,'Return Data'!$B$7:$R$2843,14,0)</f>
        <v>34.568300000000001</v>
      </c>
      <c r="O26" s="66">
        <f t="shared" si="8"/>
        <v>1</v>
      </c>
      <c r="P26" s="65">
        <f>VLOOKUP($A26,'Return Data'!$B$7:$R$2843,15,0)</f>
        <v>22.055800000000001</v>
      </c>
      <c r="Q26" s="66">
        <f t="shared" si="9"/>
        <v>4</v>
      </c>
      <c r="R26" s="65">
        <f>VLOOKUP($A26,'Return Data'!$B$7:$R$2843,16,0)</f>
        <v>16.622</v>
      </c>
      <c r="S26" s="67">
        <f t="shared" si="4"/>
        <v>21</v>
      </c>
    </row>
    <row r="27" spans="1:19" x14ac:dyDescent="0.3">
      <c r="A27" s="63" t="s">
        <v>1484</v>
      </c>
      <c r="B27" s="64">
        <f>VLOOKUP($A27,'Return Data'!$B$7:$R$2843,3,0)</f>
        <v>44389</v>
      </c>
      <c r="C27" s="65">
        <f>VLOOKUP($A27,'Return Data'!$B$7:$R$2843,4,0)</f>
        <v>104.1041</v>
      </c>
      <c r="D27" s="65">
        <f>VLOOKUP($A27,'Return Data'!$B$7:$R$2843,10,0)</f>
        <v>20.669599999999999</v>
      </c>
      <c r="E27" s="66">
        <f t="shared" si="0"/>
        <v>23</v>
      </c>
      <c r="F27" s="65">
        <f>VLOOKUP($A27,'Return Data'!$B$7:$R$2843,11,0)</f>
        <v>26.978999999999999</v>
      </c>
      <c r="G27" s="66">
        <f t="shared" si="11"/>
        <v>23</v>
      </c>
      <c r="H27" s="65">
        <f>VLOOKUP($A27,'Return Data'!$B$7:$R$2843,12,0)</f>
        <v>65.877300000000005</v>
      </c>
      <c r="I27" s="66">
        <f t="shared" si="5"/>
        <v>21</v>
      </c>
      <c r="J27" s="65">
        <f>VLOOKUP($A27,'Return Data'!$B$7:$R$2843,13,0)</f>
        <v>89.495199999999997</v>
      </c>
      <c r="K27" s="66">
        <f t="shared" si="6"/>
        <v>22</v>
      </c>
      <c r="L27" s="65">
        <f>VLOOKUP($A27,'Return Data'!$B$7:$R$2843,17,0)</f>
        <v>38.428800000000003</v>
      </c>
      <c r="M27" s="66">
        <f t="shared" si="7"/>
        <v>11</v>
      </c>
      <c r="N27" s="65">
        <f>VLOOKUP($A27,'Return Data'!$B$7:$R$2843,14,0)</f>
        <v>23.731300000000001</v>
      </c>
      <c r="O27" s="66">
        <f t="shared" si="8"/>
        <v>4</v>
      </c>
      <c r="P27" s="65">
        <f>VLOOKUP($A27,'Return Data'!$B$7:$R$2843,15,0)</f>
        <v>23.805599999999998</v>
      </c>
      <c r="Q27" s="66">
        <f t="shared" si="9"/>
        <v>1</v>
      </c>
      <c r="R27" s="65">
        <f>VLOOKUP($A27,'Return Data'!$B$7:$R$2843,16,0)</f>
        <v>27.871400000000001</v>
      </c>
      <c r="S27" s="67">
        <f t="shared" si="4"/>
        <v>9</v>
      </c>
    </row>
    <row r="28" spans="1:19" x14ac:dyDescent="0.3">
      <c r="A28" s="63" t="s">
        <v>1487</v>
      </c>
      <c r="B28" s="64">
        <f>VLOOKUP($A28,'Return Data'!$B$7:$R$2843,3,0)</f>
        <v>44389</v>
      </c>
      <c r="C28" s="65">
        <f>VLOOKUP($A28,'Return Data'!$B$7:$R$2843,4,0)</f>
        <v>140.01650000000001</v>
      </c>
      <c r="D28" s="65">
        <f>VLOOKUP($A28,'Return Data'!$B$7:$R$2843,10,0)</f>
        <v>25.507100000000001</v>
      </c>
      <c r="E28" s="66">
        <f t="shared" si="0"/>
        <v>17</v>
      </c>
      <c r="F28" s="65">
        <f>VLOOKUP($A28,'Return Data'!$B$7:$R$2843,11,0)</f>
        <v>35.115099999999998</v>
      </c>
      <c r="G28" s="66">
        <f t="shared" si="11"/>
        <v>15</v>
      </c>
      <c r="H28" s="65">
        <f>VLOOKUP($A28,'Return Data'!$B$7:$R$2843,12,0)</f>
        <v>70.307400000000001</v>
      </c>
      <c r="I28" s="66">
        <f t="shared" si="5"/>
        <v>16</v>
      </c>
      <c r="J28" s="65">
        <f>VLOOKUP($A28,'Return Data'!$B$7:$R$2843,13,0)</f>
        <v>101.64570000000001</v>
      </c>
      <c r="K28" s="66">
        <f t="shared" si="6"/>
        <v>16</v>
      </c>
      <c r="L28" s="65">
        <f>VLOOKUP($A28,'Return Data'!$B$7:$R$2843,17,0)</f>
        <v>30.922899999999998</v>
      </c>
      <c r="M28" s="66">
        <f t="shared" si="7"/>
        <v>15</v>
      </c>
      <c r="N28" s="65">
        <f>VLOOKUP($A28,'Return Data'!$B$7:$R$2843,14,0)</f>
        <v>14.491400000000001</v>
      </c>
      <c r="O28" s="66">
        <f t="shared" si="8"/>
        <v>12</v>
      </c>
      <c r="P28" s="65">
        <f>VLOOKUP($A28,'Return Data'!$B$7:$R$2843,15,0)</f>
        <v>12.9123</v>
      </c>
      <c r="Q28" s="66">
        <f t="shared" si="9"/>
        <v>14</v>
      </c>
      <c r="R28" s="65">
        <f>VLOOKUP($A28,'Return Data'!$B$7:$R$2843,16,0)</f>
        <v>17.840399999999999</v>
      </c>
      <c r="S28" s="67">
        <f t="shared" si="4"/>
        <v>19</v>
      </c>
    </row>
    <row r="29" spans="1:19" x14ac:dyDescent="0.3">
      <c r="A29" s="63" t="s">
        <v>1488</v>
      </c>
      <c r="B29" s="64">
        <f>VLOOKUP($A29,'Return Data'!$B$7:$R$2843,3,0)</f>
        <v>44389</v>
      </c>
      <c r="C29" s="65">
        <f>VLOOKUP($A29,'Return Data'!$B$7:$R$2843,4,0)</f>
        <v>20.5154</v>
      </c>
      <c r="D29" s="65">
        <f>VLOOKUP($A29,'Return Data'!$B$7:$R$2843,10,0)</f>
        <v>31.1022</v>
      </c>
      <c r="E29" s="66">
        <f t="shared" si="0"/>
        <v>2</v>
      </c>
      <c r="F29" s="65">
        <f>VLOOKUP($A29,'Return Data'!$B$7:$R$2843,11,0)</f>
        <v>48.503100000000003</v>
      </c>
      <c r="G29" s="66">
        <f t="shared" si="11"/>
        <v>2</v>
      </c>
      <c r="H29" s="65">
        <f>VLOOKUP($A29,'Return Data'!$B$7:$R$2843,12,0)</f>
        <v>82.539199999999994</v>
      </c>
      <c r="I29" s="66">
        <f t="shared" si="5"/>
        <v>3</v>
      </c>
      <c r="J29" s="65">
        <f>VLOOKUP($A29,'Return Data'!$B$7:$R$2843,13,0)</f>
        <v>106.6377</v>
      </c>
      <c r="K29" s="66">
        <f t="shared" si="6"/>
        <v>11</v>
      </c>
      <c r="L29" s="65">
        <f>VLOOKUP($A29,'Return Data'!$B$7:$R$2843,17,0)</f>
        <v>41.170999999999999</v>
      </c>
      <c r="M29" s="66">
        <f t="shared" si="7"/>
        <v>7</v>
      </c>
      <c r="N29" s="65"/>
      <c r="O29" s="66"/>
      <c r="P29" s="65"/>
      <c r="Q29" s="66"/>
      <c r="R29" s="65">
        <f>VLOOKUP($A29,'Return Data'!$B$7:$R$2843,16,0)</f>
        <v>30.939299999999999</v>
      </c>
      <c r="S29" s="67">
        <f t="shared" si="4"/>
        <v>7</v>
      </c>
    </row>
    <row r="30" spans="1:19" x14ac:dyDescent="0.3">
      <c r="A30" s="63" t="s">
        <v>1490</v>
      </c>
      <c r="B30" s="64">
        <f>VLOOKUP($A30,'Return Data'!$B$7:$R$2843,3,0)</f>
        <v>44389</v>
      </c>
      <c r="C30" s="65">
        <f>VLOOKUP($A30,'Return Data'!$B$7:$R$2843,4,0)</f>
        <v>27.95</v>
      </c>
      <c r="D30" s="65">
        <f>VLOOKUP($A30,'Return Data'!$B$7:$R$2843,10,0)</f>
        <v>25.731000000000002</v>
      </c>
      <c r="E30" s="66">
        <f t="shared" si="0"/>
        <v>15</v>
      </c>
      <c r="F30" s="65">
        <f>VLOOKUP($A30,'Return Data'!$B$7:$R$2843,11,0)</f>
        <v>39.332000000000001</v>
      </c>
      <c r="G30" s="66">
        <f t="shared" si="11"/>
        <v>10</v>
      </c>
      <c r="H30" s="65">
        <f>VLOOKUP($A30,'Return Data'!$B$7:$R$2843,12,0)</f>
        <v>66.567300000000003</v>
      </c>
      <c r="I30" s="66">
        <f t="shared" si="5"/>
        <v>20</v>
      </c>
      <c r="J30" s="65">
        <f>VLOOKUP($A30,'Return Data'!$B$7:$R$2843,13,0)</f>
        <v>105.2129</v>
      </c>
      <c r="K30" s="66">
        <f t="shared" si="6"/>
        <v>13</v>
      </c>
      <c r="L30" s="65">
        <f>VLOOKUP($A30,'Return Data'!$B$7:$R$2843,17,0)</f>
        <v>42.9726</v>
      </c>
      <c r="M30" s="66">
        <f t="shared" si="7"/>
        <v>6</v>
      </c>
      <c r="N30" s="65">
        <f>VLOOKUP($A30,'Return Data'!$B$7:$R$2843,14,0)</f>
        <v>21.878399999999999</v>
      </c>
      <c r="O30" s="66">
        <f t="shared" si="8"/>
        <v>7</v>
      </c>
      <c r="P30" s="65">
        <f>VLOOKUP($A30,'Return Data'!$B$7:$R$2843,15,0)</f>
        <v>16.786100000000001</v>
      </c>
      <c r="Q30" s="66">
        <f t="shared" si="9"/>
        <v>9</v>
      </c>
      <c r="R30" s="65">
        <f>VLOOKUP($A30,'Return Data'!$B$7:$R$2843,16,0)</f>
        <v>15.593</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27.372365217391302</v>
      </c>
      <c r="E32" s="74"/>
      <c r="F32" s="75">
        <f>AVERAGE(F8:F30)</f>
        <v>38.558239130434778</v>
      </c>
      <c r="G32" s="74"/>
      <c r="H32" s="75">
        <f>AVERAGE(H8:H30)</f>
        <v>74.426321739130429</v>
      </c>
      <c r="I32" s="74"/>
      <c r="J32" s="75">
        <f>AVERAGE(J8:J30)</f>
        <v>107.2289391304348</v>
      </c>
      <c r="K32" s="74"/>
      <c r="L32" s="75">
        <f>AVERAGE(L8:L30)</f>
        <v>38.793730000000004</v>
      </c>
      <c r="M32" s="74"/>
      <c r="N32" s="75">
        <f>AVERAGE(N8:N30)</f>
        <v>20.125806666666666</v>
      </c>
      <c r="O32" s="74"/>
      <c r="P32" s="75">
        <f>AVERAGE(P8:P30)</f>
        <v>18.496207142857141</v>
      </c>
      <c r="Q32" s="74"/>
      <c r="R32" s="75">
        <f>AVERAGE(R8:R30)</f>
        <v>27.676382608695651</v>
      </c>
      <c r="S32" s="76"/>
    </row>
    <row r="33" spans="1:19" x14ac:dyDescent="0.3">
      <c r="A33" s="73" t="s">
        <v>28</v>
      </c>
      <c r="B33" s="74"/>
      <c r="C33" s="74"/>
      <c r="D33" s="75">
        <f>MIN(D8:D30)</f>
        <v>20.669599999999999</v>
      </c>
      <c r="E33" s="74"/>
      <c r="F33" s="75">
        <f>MIN(F8:F30)</f>
        <v>26.978999999999999</v>
      </c>
      <c r="G33" s="74"/>
      <c r="H33" s="75">
        <f>MIN(H8:H30)</f>
        <v>61.9634</v>
      </c>
      <c r="I33" s="74"/>
      <c r="J33" s="75">
        <f>MIN(J8:J30)</f>
        <v>89.4148</v>
      </c>
      <c r="K33" s="74"/>
      <c r="L33" s="75">
        <f>MIN(L8:L30)</f>
        <v>26.790600000000001</v>
      </c>
      <c r="M33" s="74"/>
      <c r="N33" s="75">
        <f>MIN(N8:N30)</f>
        <v>12.0162</v>
      </c>
      <c r="O33" s="74"/>
      <c r="P33" s="75">
        <f>MIN(P8:P30)</f>
        <v>12.9123</v>
      </c>
      <c r="Q33" s="74"/>
      <c r="R33" s="75">
        <f>MIN(R8:R30)</f>
        <v>12.3241</v>
      </c>
      <c r="S33" s="76"/>
    </row>
    <row r="34" spans="1:19" ht="15" thickBot="1" x14ac:dyDescent="0.35">
      <c r="A34" s="77" t="s">
        <v>29</v>
      </c>
      <c r="B34" s="78"/>
      <c r="C34" s="78"/>
      <c r="D34" s="79">
        <f>MAX(D8:D30)</f>
        <v>40.492199999999997</v>
      </c>
      <c r="E34" s="78"/>
      <c r="F34" s="79">
        <f>MAX(F8:F30)</f>
        <v>65.473299999999995</v>
      </c>
      <c r="G34" s="78"/>
      <c r="H34" s="79">
        <f>MAX(H8:H30)</f>
        <v>103.6722</v>
      </c>
      <c r="I34" s="78"/>
      <c r="J34" s="79">
        <f>MAX(J8:J30)</f>
        <v>190.23150000000001</v>
      </c>
      <c r="K34" s="78"/>
      <c r="L34" s="79">
        <f>MAX(L8:L30)</f>
        <v>67.234300000000005</v>
      </c>
      <c r="M34" s="78"/>
      <c r="N34" s="79">
        <f>MAX(N8:N30)</f>
        <v>34.568300000000001</v>
      </c>
      <c r="O34" s="78"/>
      <c r="P34" s="79">
        <f>MAX(P8:P30)</f>
        <v>23.805599999999998</v>
      </c>
      <c r="Q34" s="78"/>
      <c r="R34" s="79">
        <f>MAX(R8:R30)</f>
        <v>72.447000000000003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44389</v>
      </c>
      <c r="C8" s="65">
        <f>VLOOKUP($A8,'Return Data'!$B$7:$R$2843,4,0)</f>
        <v>52.383699999999997</v>
      </c>
      <c r="D8" s="65">
        <f>VLOOKUP($A8,'Return Data'!$B$7:$R$2843,10,0)</f>
        <v>24.977799999999998</v>
      </c>
      <c r="E8" s="66">
        <f t="shared" ref="E8:E30" si="0">RANK(D8,D$8:D$30,0)</f>
        <v>19</v>
      </c>
      <c r="F8" s="65">
        <f>VLOOKUP($A8,'Return Data'!$B$7:$R$2843,11,0)</f>
        <v>36.139400000000002</v>
      </c>
      <c r="G8" s="66">
        <f t="shared" ref="G8" si="1">RANK(F8,F$8:F$30,0)</f>
        <v>13</v>
      </c>
      <c r="H8" s="65">
        <f>VLOOKUP($A8,'Return Data'!$B$7:$R$2843,12,0)</f>
        <v>74.174000000000007</v>
      </c>
      <c r="I8" s="66">
        <f t="shared" ref="I8" si="2">RANK(H8,H$8:H$30,0)</f>
        <v>8</v>
      </c>
      <c r="J8" s="65">
        <f>VLOOKUP($A8,'Return Data'!$B$7:$R$2843,13,0)</f>
        <v>105.5633</v>
      </c>
      <c r="K8" s="66">
        <f t="shared" ref="K8" si="3">RANK(J8,J$8:J$30,0)</f>
        <v>7</v>
      </c>
      <c r="L8" s="65">
        <f>VLOOKUP($A8,'Return Data'!$B$7:$R$2843,17,0)</f>
        <v>26.7273</v>
      </c>
      <c r="M8" s="66">
        <f>RANK(L8,L$8:L$30,0)</f>
        <v>19</v>
      </c>
      <c r="N8" s="65">
        <f>VLOOKUP($A8,'Return Data'!$B$7:$R$2843,14,0)</f>
        <v>10.75</v>
      </c>
      <c r="O8" s="66">
        <f>RANK(N8,N$8:N$30,0)</f>
        <v>15</v>
      </c>
      <c r="P8" s="65">
        <f>VLOOKUP($A8,'Return Data'!$B$7:$R$2843,15,0)</f>
        <v>12.926</v>
      </c>
      <c r="Q8" s="66">
        <f>RANK(P8,P$8:P$30,0)</f>
        <v>11</v>
      </c>
      <c r="R8" s="65">
        <f>VLOOKUP($A8,'Return Data'!$B$7:$R$2843,16,0)</f>
        <v>12.343</v>
      </c>
      <c r="S8" s="67">
        <f t="shared" ref="S8" si="4">RANK(R8,R$8:R$30,0)</f>
        <v>20</v>
      </c>
    </row>
    <row r="9" spans="1:20" x14ac:dyDescent="0.3">
      <c r="A9" s="63" t="s">
        <v>1449</v>
      </c>
      <c r="B9" s="64">
        <f>VLOOKUP($A9,'Return Data'!$B$7:$R$2843,3,0)</f>
        <v>44389</v>
      </c>
      <c r="C9" s="65">
        <f>VLOOKUP($A9,'Return Data'!$B$7:$R$2843,4,0)</f>
        <v>53.88</v>
      </c>
      <c r="D9" s="65">
        <f>VLOOKUP($A9,'Return Data'!$B$7:$R$2843,10,0)</f>
        <v>23.210599999999999</v>
      </c>
      <c r="E9" s="66">
        <f t="shared" si="0"/>
        <v>20</v>
      </c>
      <c r="F9" s="65">
        <f>VLOOKUP($A9,'Return Data'!$B$7:$R$2843,11,0)</f>
        <v>31.639399999999998</v>
      </c>
      <c r="G9" s="66">
        <f t="shared" ref="G9:G30" si="5">RANK(F9,F$8:F$30,0)</f>
        <v>21</v>
      </c>
      <c r="H9" s="65">
        <f>VLOOKUP($A9,'Return Data'!$B$7:$R$2843,12,0)</f>
        <v>59.976199999999999</v>
      </c>
      <c r="I9" s="66">
        <f t="shared" ref="I9:I30" si="6">RANK(H9,H$8:H$30,0)</f>
        <v>23</v>
      </c>
      <c r="J9" s="65">
        <f>VLOOKUP($A9,'Return Data'!$B$7:$R$2843,13,0)</f>
        <v>86.307100000000005</v>
      </c>
      <c r="K9" s="66">
        <f t="shared" ref="K9:K30" si="7">RANK(J9,J$8:J$30,0)</f>
        <v>23</v>
      </c>
      <c r="L9" s="65">
        <f>VLOOKUP($A9,'Return Data'!$B$7:$R$2843,17,0)</f>
        <v>36.436300000000003</v>
      </c>
      <c r="M9" s="66">
        <f t="shared" ref="M9:M30" si="8">RANK(L9,L$8:L$30,0)</f>
        <v>11</v>
      </c>
      <c r="N9" s="65">
        <f>VLOOKUP($A9,'Return Data'!$B$7:$R$2843,14,0)</f>
        <v>25.872299999999999</v>
      </c>
      <c r="O9" s="66">
        <f t="shared" ref="O9:O30" si="9">RANK(N9,N$8:N$30,0)</f>
        <v>2</v>
      </c>
      <c r="P9" s="65">
        <f>VLOOKUP($A9,'Return Data'!$B$7:$R$2843,15,0)</f>
        <v>20.587499999999999</v>
      </c>
      <c r="Q9" s="66">
        <f t="shared" ref="Q9:Q30" si="10">RANK(P9,P$8:P$30,0)</f>
        <v>4</v>
      </c>
      <c r="R9" s="65">
        <f>VLOOKUP($A9,'Return Data'!$B$7:$R$2843,16,0)</f>
        <v>24.727900000000002</v>
      </c>
      <c r="S9" s="67">
        <f t="shared" ref="S9:S30" si="11">RANK(R9,R$8:R$30,0)</f>
        <v>9</v>
      </c>
    </row>
    <row r="10" spans="1:20" x14ac:dyDescent="0.3">
      <c r="A10" s="63" t="s">
        <v>1451</v>
      </c>
      <c r="B10" s="64">
        <f>VLOOKUP($A10,'Return Data'!$B$7:$R$2843,3,0)</f>
        <v>44389</v>
      </c>
      <c r="C10" s="65">
        <f>VLOOKUP($A10,'Return Data'!$B$7:$R$2843,4,0)</f>
        <v>23.25</v>
      </c>
      <c r="D10" s="65">
        <f>VLOOKUP($A10,'Return Data'!$B$7:$R$2843,10,0)</f>
        <v>27.817499999999999</v>
      </c>
      <c r="E10" s="66">
        <f t="shared" si="0"/>
        <v>9</v>
      </c>
      <c r="F10" s="65">
        <f>VLOOKUP($A10,'Return Data'!$B$7:$R$2843,11,0)</f>
        <v>38.971899999999998</v>
      </c>
      <c r="G10" s="66">
        <f t="shared" si="5"/>
        <v>7</v>
      </c>
      <c r="H10" s="65">
        <f>VLOOKUP($A10,'Return Data'!$B$7:$R$2843,12,0)</f>
        <v>69.337199999999996</v>
      </c>
      <c r="I10" s="66">
        <f t="shared" si="6"/>
        <v>13</v>
      </c>
      <c r="J10" s="65">
        <f>VLOOKUP($A10,'Return Data'!$B$7:$R$2843,13,0)</f>
        <v>111.7486</v>
      </c>
      <c r="K10" s="66">
        <f t="shared" si="7"/>
        <v>3</v>
      </c>
      <c r="L10" s="65">
        <f>VLOOKUP($A10,'Return Data'!$B$7:$R$2843,17,0)</f>
        <v>50.450899999999997</v>
      </c>
      <c r="M10" s="66">
        <f t="shared" si="8"/>
        <v>2</v>
      </c>
      <c r="N10" s="65"/>
      <c r="O10" s="66"/>
      <c r="P10" s="65"/>
      <c r="Q10" s="66"/>
      <c r="R10" s="65">
        <f>VLOOKUP($A10,'Return Data'!$B$7:$R$2843,16,0)</f>
        <v>38.959800000000001</v>
      </c>
      <c r="S10" s="67">
        <f t="shared" si="11"/>
        <v>3</v>
      </c>
    </row>
    <row r="11" spans="1:20" x14ac:dyDescent="0.3">
      <c r="A11" s="63" t="s">
        <v>1453</v>
      </c>
      <c r="B11" s="64">
        <f>VLOOKUP($A11,'Return Data'!$B$7:$R$2843,3,0)</f>
        <v>44389</v>
      </c>
      <c r="C11" s="65">
        <f>VLOOKUP($A11,'Return Data'!$B$7:$R$2843,4,0)</f>
        <v>19.420000000000002</v>
      </c>
      <c r="D11" s="65">
        <f>VLOOKUP($A11,'Return Data'!$B$7:$R$2843,10,0)</f>
        <v>27.763200000000001</v>
      </c>
      <c r="E11" s="66">
        <f t="shared" si="0"/>
        <v>10</v>
      </c>
      <c r="F11" s="65">
        <f>VLOOKUP($A11,'Return Data'!$B$7:$R$2843,11,0)</f>
        <v>36.664299999999997</v>
      </c>
      <c r="G11" s="66">
        <f t="shared" si="5"/>
        <v>12</v>
      </c>
      <c r="H11" s="65">
        <f>VLOOKUP($A11,'Return Data'!$B$7:$R$2843,12,0)</f>
        <v>69.311199999999999</v>
      </c>
      <c r="I11" s="66">
        <f t="shared" si="6"/>
        <v>14</v>
      </c>
      <c r="J11" s="65">
        <f>VLOOKUP($A11,'Return Data'!$B$7:$R$2843,13,0)</f>
        <v>103.35080000000001</v>
      </c>
      <c r="K11" s="66">
        <f t="shared" si="7"/>
        <v>11</v>
      </c>
      <c r="L11" s="65">
        <f>VLOOKUP($A11,'Return Data'!$B$7:$R$2843,17,0)</f>
        <v>40.848199999999999</v>
      </c>
      <c r="M11" s="66">
        <f t="shared" si="8"/>
        <v>6</v>
      </c>
      <c r="N11" s="65"/>
      <c r="O11" s="66"/>
      <c r="P11" s="65"/>
      <c r="Q11" s="66"/>
      <c r="R11" s="65">
        <f>VLOOKUP($A11,'Return Data'!$B$7:$R$2843,16,0)</f>
        <v>31.7742</v>
      </c>
      <c r="S11" s="67">
        <f t="shared" si="11"/>
        <v>6</v>
      </c>
    </row>
    <row r="12" spans="1:20" x14ac:dyDescent="0.3">
      <c r="A12" s="63" t="s">
        <v>1455</v>
      </c>
      <c r="B12" s="64">
        <f>VLOOKUP($A12,'Return Data'!$B$7:$R$2843,3,0)</f>
        <v>44389</v>
      </c>
      <c r="C12" s="65">
        <f>VLOOKUP($A12,'Return Data'!$B$7:$R$2843,4,0)</f>
        <v>98.581000000000003</v>
      </c>
      <c r="D12" s="65">
        <f>VLOOKUP($A12,'Return Data'!$B$7:$R$2843,10,0)</f>
        <v>25.3828</v>
      </c>
      <c r="E12" s="66">
        <f t="shared" si="0"/>
        <v>16</v>
      </c>
      <c r="F12" s="65">
        <f>VLOOKUP($A12,'Return Data'!$B$7:$R$2843,11,0)</f>
        <v>33.143799999999999</v>
      </c>
      <c r="G12" s="66">
        <f t="shared" si="5"/>
        <v>18</v>
      </c>
      <c r="H12" s="65">
        <f>VLOOKUP($A12,'Return Data'!$B$7:$R$2843,12,0)</f>
        <v>64.003699999999995</v>
      </c>
      <c r="I12" s="66">
        <f t="shared" si="6"/>
        <v>22</v>
      </c>
      <c r="J12" s="65">
        <f>VLOOKUP($A12,'Return Data'!$B$7:$R$2843,13,0)</f>
        <v>95.279499999999999</v>
      </c>
      <c r="K12" s="66">
        <f t="shared" si="7"/>
        <v>17</v>
      </c>
      <c r="L12" s="65">
        <f>VLOOKUP($A12,'Return Data'!$B$7:$R$2843,17,0)</f>
        <v>35.650300000000001</v>
      </c>
      <c r="M12" s="66">
        <f t="shared" si="8"/>
        <v>12</v>
      </c>
      <c r="N12" s="65">
        <f>VLOOKUP($A12,'Return Data'!$B$7:$R$2843,14,0)</f>
        <v>19.491800000000001</v>
      </c>
      <c r="O12" s="66">
        <f t="shared" si="9"/>
        <v>8</v>
      </c>
      <c r="P12" s="65">
        <f>VLOOKUP($A12,'Return Data'!$B$7:$R$2843,15,0)</f>
        <v>15.339600000000001</v>
      </c>
      <c r="Q12" s="66">
        <f t="shared" si="10"/>
        <v>10</v>
      </c>
      <c r="R12" s="65">
        <f>VLOOKUP($A12,'Return Data'!$B$7:$R$2843,16,0)</f>
        <v>17.636900000000001</v>
      </c>
      <c r="S12" s="67">
        <f t="shared" si="11"/>
        <v>14</v>
      </c>
    </row>
    <row r="13" spans="1:20" x14ac:dyDescent="0.3">
      <c r="A13" s="63" t="s">
        <v>1457</v>
      </c>
      <c r="B13" s="64">
        <f>VLOOKUP($A13,'Return Data'!$B$7:$R$2843,3,0)</f>
        <v>44389</v>
      </c>
      <c r="C13" s="65">
        <f>VLOOKUP($A13,'Return Data'!$B$7:$R$2843,4,0)</f>
        <v>21.591999999999999</v>
      </c>
      <c r="D13" s="65">
        <f>VLOOKUP($A13,'Return Data'!$B$7:$R$2843,10,0)</f>
        <v>25.989000000000001</v>
      </c>
      <c r="E13" s="66">
        <f t="shared" si="0"/>
        <v>13</v>
      </c>
      <c r="F13" s="65">
        <f>VLOOKUP($A13,'Return Data'!$B$7:$R$2843,11,0)</f>
        <v>37.397399999999998</v>
      </c>
      <c r="G13" s="66">
        <f t="shared" si="5"/>
        <v>11</v>
      </c>
      <c r="H13" s="65">
        <f>VLOOKUP($A13,'Return Data'!$B$7:$R$2843,12,0)</f>
        <v>73.974699999999999</v>
      </c>
      <c r="I13" s="66">
        <f t="shared" si="6"/>
        <v>9</v>
      </c>
      <c r="J13" s="65">
        <f>VLOOKUP($A13,'Return Data'!$B$7:$R$2843,13,0)</f>
        <v>104.8383</v>
      </c>
      <c r="K13" s="66">
        <f t="shared" si="7"/>
        <v>8</v>
      </c>
      <c r="L13" s="65">
        <f>VLOOKUP($A13,'Return Data'!$B$7:$R$2843,17,0)</f>
        <v>41.341200000000001</v>
      </c>
      <c r="M13" s="66">
        <f t="shared" si="8"/>
        <v>5</v>
      </c>
      <c r="N13" s="65"/>
      <c r="O13" s="66"/>
      <c r="P13" s="65"/>
      <c r="Q13" s="66"/>
      <c r="R13" s="65">
        <f>VLOOKUP($A13,'Return Data'!$B$7:$R$2843,16,0)</f>
        <v>37.314599999999999</v>
      </c>
      <c r="S13" s="67">
        <f t="shared" si="11"/>
        <v>5</v>
      </c>
    </row>
    <row r="14" spans="1:20" x14ac:dyDescent="0.3">
      <c r="A14" s="63" t="s">
        <v>1458</v>
      </c>
      <c r="B14" s="64">
        <f>VLOOKUP($A14,'Return Data'!$B$7:$R$2843,3,0)</f>
        <v>44389</v>
      </c>
      <c r="C14" s="65">
        <f>VLOOKUP($A14,'Return Data'!$B$7:$R$2843,4,0)</f>
        <v>81.621300000000005</v>
      </c>
      <c r="D14" s="65">
        <f>VLOOKUP($A14,'Return Data'!$B$7:$R$2843,10,0)</f>
        <v>25.0319</v>
      </c>
      <c r="E14" s="66">
        <f t="shared" si="0"/>
        <v>18</v>
      </c>
      <c r="F14" s="65">
        <f>VLOOKUP($A14,'Return Data'!$B$7:$R$2843,11,0)</f>
        <v>30.976500000000001</v>
      </c>
      <c r="G14" s="66">
        <f t="shared" si="5"/>
        <v>22</v>
      </c>
      <c r="H14" s="65">
        <f>VLOOKUP($A14,'Return Data'!$B$7:$R$2843,12,0)</f>
        <v>71.770300000000006</v>
      </c>
      <c r="I14" s="66">
        <f t="shared" si="6"/>
        <v>11</v>
      </c>
      <c r="J14" s="65">
        <f>VLOOKUP($A14,'Return Data'!$B$7:$R$2843,13,0)</f>
        <v>101.62520000000001</v>
      </c>
      <c r="K14" s="66">
        <f t="shared" si="7"/>
        <v>14</v>
      </c>
      <c r="L14" s="65">
        <f>VLOOKUP($A14,'Return Data'!$B$7:$R$2843,17,0)</f>
        <v>25.698399999999999</v>
      </c>
      <c r="M14" s="66">
        <f t="shared" si="8"/>
        <v>20</v>
      </c>
      <c r="N14" s="65">
        <f>VLOOKUP($A14,'Return Data'!$B$7:$R$2843,14,0)</f>
        <v>12.448600000000001</v>
      </c>
      <c r="O14" s="66">
        <f t="shared" si="9"/>
        <v>14</v>
      </c>
      <c r="P14" s="65">
        <f>VLOOKUP($A14,'Return Data'!$B$7:$R$2843,15,0)</f>
        <v>12.881399999999999</v>
      </c>
      <c r="Q14" s="66">
        <f t="shared" si="10"/>
        <v>12</v>
      </c>
      <c r="R14" s="65">
        <f>VLOOKUP($A14,'Return Data'!$B$7:$R$2843,16,0)</f>
        <v>14.501300000000001</v>
      </c>
      <c r="S14" s="67">
        <f t="shared" si="11"/>
        <v>18</v>
      </c>
    </row>
    <row r="15" spans="1:20" x14ac:dyDescent="0.3">
      <c r="A15" s="63" t="s">
        <v>1461</v>
      </c>
      <c r="B15" s="64">
        <f>VLOOKUP($A15,'Return Data'!$B$7:$R$2843,3,0)</f>
        <v>44389</v>
      </c>
      <c r="C15" s="65">
        <f>VLOOKUP($A15,'Return Data'!$B$7:$R$2843,4,0)</f>
        <v>67.790999999999997</v>
      </c>
      <c r="D15" s="65">
        <f>VLOOKUP($A15,'Return Data'!$B$7:$R$2843,10,0)</f>
        <v>28.311900000000001</v>
      </c>
      <c r="E15" s="66">
        <f t="shared" si="0"/>
        <v>7</v>
      </c>
      <c r="F15" s="65">
        <f>VLOOKUP($A15,'Return Data'!$B$7:$R$2843,11,0)</f>
        <v>40.7913</v>
      </c>
      <c r="G15" s="66">
        <f t="shared" si="5"/>
        <v>4</v>
      </c>
      <c r="H15" s="65">
        <f>VLOOKUP($A15,'Return Data'!$B$7:$R$2843,12,0)</f>
        <v>77.305499999999995</v>
      </c>
      <c r="I15" s="66">
        <f t="shared" si="6"/>
        <v>7</v>
      </c>
      <c r="J15" s="65">
        <f>VLOOKUP($A15,'Return Data'!$B$7:$R$2843,13,0)</f>
        <v>104.7324</v>
      </c>
      <c r="K15" s="66">
        <f t="shared" si="7"/>
        <v>9</v>
      </c>
      <c r="L15" s="65">
        <f>VLOOKUP($A15,'Return Data'!$B$7:$R$2843,17,0)</f>
        <v>28.025300000000001</v>
      </c>
      <c r="M15" s="66">
        <f t="shared" si="8"/>
        <v>17</v>
      </c>
      <c r="N15" s="65">
        <f>VLOOKUP($A15,'Return Data'!$B$7:$R$2843,14,0)</f>
        <v>15.590999999999999</v>
      </c>
      <c r="O15" s="66">
        <f t="shared" si="9"/>
        <v>9</v>
      </c>
      <c r="P15" s="65">
        <f>VLOOKUP($A15,'Return Data'!$B$7:$R$2843,15,0)</f>
        <v>18.719899999999999</v>
      </c>
      <c r="Q15" s="66">
        <f t="shared" si="10"/>
        <v>6</v>
      </c>
      <c r="R15" s="65">
        <f>VLOOKUP($A15,'Return Data'!$B$7:$R$2843,16,0)</f>
        <v>15.498900000000001</v>
      </c>
      <c r="S15" s="67">
        <f t="shared" si="11"/>
        <v>16</v>
      </c>
    </row>
    <row r="16" spans="1:20" x14ac:dyDescent="0.3">
      <c r="A16" s="63" t="s">
        <v>1462</v>
      </c>
      <c r="B16" s="64">
        <f>VLOOKUP($A16,'Return Data'!$B$7:$R$2843,3,0)</f>
        <v>44389</v>
      </c>
      <c r="C16" s="65">
        <f>VLOOKUP($A16,'Return Data'!$B$7:$R$2843,4,0)</f>
        <v>78.4345</v>
      </c>
      <c r="D16" s="65">
        <f>VLOOKUP($A16,'Return Data'!$B$7:$R$2843,10,0)</f>
        <v>25.644400000000001</v>
      </c>
      <c r="E16" s="66">
        <f t="shared" si="0"/>
        <v>14</v>
      </c>
      <c r="F16" s="65">
        <f>VLOOKUP($A16,'Return Data'!$B$7:$R$2843,11,0)</f>
        <v>33.6584</v>
      </c>
      <c r="G16" s="66">
        <f t="shared" si="5"/>
        <v>16</v>
      </c>
      <c r="H16" s="65">
        <f>VLOOKUP($A16,'Return Data'!$B$7:$R$2843,12,0)</f>
        <v>69.110900000000001</v>
      </c>
      <c r="I16" s="66">
        <f t="shared" si="6"/>
        <v>15</v>
      </c>
      <c r="J16" s="65">
        <f>VLOOKUP($A16,'Return Data'!$B$7:$R$2843,13,0)</f>
        <v>93.292199999999994</v>
      </c>
      <c r="K16" s="66">
        <f t="shared" si="7"/>
        <v>18</v>
      </c>
      <c r="L16" s="65">
        <f>VLOOKUP($A16,'Return Data'!$B$7:$R$2843,17,0)</f>
        <v>29.857500000000002</v>
      </c>
      <c r="M16" s="66">
        <f t="shared" si="8"/>
        <v>14</v>
      </c>
      <c r="N16" s="65">
        <f>VLOOKUP($A16,'Return Data'!$B$7:$R$2843,14,0)</f>
        <v>13.491099999999999</v>
      </c>
      <c r="O16" s="66">
        <f t="shared" si="9"/>
        <v>11</v>
      </c>
      <c r="P16" s="65">
        <f>VLOOKUP($A16,'Return Data'!$B$7:$R$2843,15,0)</f>
        <v>12.799799999999999</v>
      </c>
      <c r="Q16" s="66">
        <f t="shared" si="10"/>
        <v>13</v>
      </c>
      <c r="R16" s="65">
        <f>VLOOKUP($A16,'Return Data'!$B$7:$R$2843,16,0)</f>
        <v>13.5944</v>
      </c>
      <c r="S16" s="67">
        <f t="shared" si="11"/>
        <v>19</v>
      </c>
    </row>
    <row r="17" spans="1:19" x14ac:dyDescent="0.3">
      <c r="A17" s="63" t="s">
        <v>1464</v>
      </c>
      <c r="B17" s="64">
        <f>VLOOKUP($A17,'Return Data'!$B$7:$R$2843,3,0)</f>
        <v>44389</v>
      </c>
      <c r="C17" s="65">
        <f>VLOOKUP($A17,'Return Data'!$B$7:$R$2843,4,0)</f>
        <v>46.07</v>
      </c>
      <c r="D17" s="65">
        <f>VLOOKUP($A17,'Return Data'!$B$7:$R$2843,10,0)</f>
        <v>29.373799999999999</v>
      </c>
      <c r="E17" s="66">
        <f t="shared" si="0"/>
        <v>4</v>
      </c>
      <c r="F17" s="65">
        <f>VLOOKUP($A17,'Return Data'!$B$7:$R$2843,11,0)</f>
        <v>38.389899999999997</v>
      </c>
      <c r="G17" s="66">
        <f t="shared" si="5"/>
        <v>10</v>
      </c>
      <c r="H17" s="65">
        <f>VLOOKUP($A17,'Return Data'!$B$7:$R$2843,12,0)</f>
        <v>77.397000000000006</v>
      </c>
      <c r="I17" s="66">
        <f t="shared" si="6"/>
        <v>6</v>
      </c>
      <c r="J17" s="65">
        <f>VLOOKUP($A17,'Return Data'!$B$7:$R$2843,13,0)</f>
        <v>107.42910000000001</v>
      </c>
      <c r="K17" s="66">
        <f t="shared" si="7"/>
        <v>5</v>
      </c>
      <c r="L17" s="65">
        <f>VLOOKUP($A17,'Return Data'!$B$7:$R$2843,17,0)</f>
        <v>35.180999999999997</v>
      </c>
      <c r="M17" s="66">
        <f t="shared" si="8"/>
        <v>13</v>
      </c>
      <c r="N17" s="65">
        <f>VLOOKUP($A17,'Return Data'!$B$7:$R$2843,14,0)</f>
        <v>21.740300000000001</v>
      </c>
      <c r="O17" s="66">
        <f t="shared" si="9"/>
        <v>5</v>
      </c>
      <c r="P17" s="65">
        <f>VLOOKUP($A17,'Return Data'!$B$7:$R$2843,15,0)</f>
        <v>17.4665</v>
      </c>
      <c r="Q17" s="66">
        <f t="shared" si="10"/>
        <v>8</v>
      </c>
      <c r="R17" s="65">
        <f>VLOOKUP($A17,'Return Data'!$B$7:$R$2843,16,0)</f>
        <v>11.757099999999999</v>
      </c>
      <c r="S17" s="67">
        <f t="shared" si="11"/>
        <v>21</v>
      </c>
    </row>
    <row r="18" spans="1:19" x14ac:dyDescent="0.3">
      <c r="A18" s="63" t="s">
        <v>1466</v>
      </c>
      <c r="B18" s="64">
        <f>VLOOKUP($A18,'Return Data'!$B$7:$R$2843,3,0)</f>
        <v>44389</v>
      </c>
      <c r="C18" s="65">
        <f>VLOOKUP($A18,'Return Data'!$B$7:$R$2843,4,0)</f>
        <v>14.94</v>
      </c>
      <c r="D18" s="65">
        <f>VLOOKUP($A18,'Return Data'!$B$7:$R$2843,10,0)</f>
        <v>21.661200000000001</v>
      </c>
      <c r="E18" s="66">
        <f t="shared" si="0"/>
        <v>22</v>
      </c>
      <c r="F18" s="65">
        <f>VLOOKUP($A18,'Return Data'!$B$7:$R$2843,11,0)</f>
        <v>33.392899999999997</v>
      </c>
      <c r="G18" s="66">
        <f t="shared" si="5"/>
        <v>17</v>
      </c>
      <c r="H18" s="65">
        <f>VLOOKUP($A18,'Return Data'!$B$7:$R$2843,12,0)</f>
        <v>66</v>
      </c>
      <c r="I18" s="66">
        <f t="shared" si="6"/>
        <v>19</v>
      </c>
      <c r="J18" s="65">
        <f>VLOOKUP($A18,'Return Data'!$B$7:$R$2843,13,0)</f>
        <v>91.784300000000002</v>
      </c>
      <c r="K18" s="66">
        <f t="shared" si="7"/>
        <v>19</v>
      </c>
      <c r="L18" s="65">
        <f>VLOOKUP($A18,'Return Data'!$B$7:$R$2843,17,0)</f>
        <v>28.017399999999999</v>
      </c>
      <c r="M18" s="66">
        <f t="shared" si="8"/>
        <v>18</v>
      </c>
      <c r="N18" s="65">
        <f>VLOOKUP($A18,'Return Data'!$B$7:$R$2843,14,0)</f>
        <v>12.9299</v>
      </c>
      <c r="O18" s="66">
        <f t="shared" si="9"/>
        <v>13</v>
      </c>
      <c r="P18" s="65"/>
      <c r="Q18" s="66"/>
      <c r="R18" s="65">
        <f>VLOOKUP($A18,'Return Data'!$B$7:$R$2843,16,0)</f>
        <v>10.392799999999999</v>
      </c>
      <c r="S18" s="67">
        <f t="shared" si="11"/>
        <v>23</v>
      </c>
    </row>
    <row r="19" spans="1:19" x14ac:dyDescent="0.3">
      <c r="A19" s="63" t="s">
        <v>1469</v>
      </c>
      <c r="B19" s="64">
        <f>VLOOKUP($A19,'Return Data'!$B$7:$R$2843,3,0)</f>
        <v>44389</v>
      </c>
      <c r="C19" s="65">
        <f>VLOOKUP($A19,'Return Data'!$B$7:$R$2843,4,0)</f>
        <v>20.63</v>
      </c>
      <c r="D19" s="65">
        <f>VLOOKUP($A19,'Return Data'!$B$7:$R$2843,10,0)</f>
        <v>29.422799999999999</v>
      </c>
      <c r="E19" s="66">
        <f t="shared" si="0"/>
        <v>3</v>
      </c>
      <c r="F19" s="65">
        <f>VLOOKUP($A19,'Return Data'!$B$7:$R$2843,11,0)</f>
        <v>32.9253</v>
      </c>
      <c r="G19" s="66">
        <f t="shared" si="5"/>
        <v>20</v>
      </c>
      <c r="H19" s="65">
        <f>VLOOKUP($A19,'Return Data'!$B$7:$R$2843,12,0)</f>
        <v>66.370999999999995</v>
      </c>
      <c r="I19" s="66">
        <f t="shared" si="6"/>
        <v>18</v>
      </c>
      <c r="J19" s="65">
        <f>VLOOKUP($A19,'Return Data'!$B$7:$R$2843,13,0)</f>
        <v>101.6618</v>
      </c>
      <c r="K19" s="66">
        <f t="shared" si="7"/>
        <v>13</v>
      </c>
      <c r="L19" s="65"/>
      <c r="M19" s="66"/>
      <c r="N19" s="65"/>
      <c r="O19" s="66"/>
      <c r="P19" s="65"/>
      <c r="Q19" s="66"/>
      <c r="R19" s="65">
        <f>VLOOKUP($A19,'Return Data'!$B$7:$R$2843,16,0)</f>
        <v>69.127899999999997</v>
      </c>
      <c r="S19" s="67">
        <f t="shared" si="11"/>
        <v>1</v>
      </c>
    </row>
    <row r="20" spans="1:19" x14ac:dyDescent="0.3">
      <c r="A20" s="63" t="s">
        <v>1471</v>
      </c>
      <c r="B20" s="64">
        <f>VLOOKUP($A20,'Return Data'!$B$7:$R$2843,3,0)</f>
        <v>44389</v>
      </c>
      <c r="C20" s="65">
        <f>VLOOKUP($A20,'Return Data'!$B$7:$R$2843,4,0)</f>
        <v>19.399999999999999</v>
      </c>
      <c r="D20" s="65">
        <f>VLOOKUP($A20,'Return Data'!$B$7:$R$2843,10,0)</f>
        <v>28.306899999999999</v>
      </c>
      <c r="E20" s="66">
        <f t="shared" si="0"/>
        <v>8</v>
      </c>
      <c r="F20" s="65">
        <f>VLOOKUP($A20,'Return Data'!$B$7:$R$2843,11,0)</f>
        <v>39.568300000000001</v>
      </c>
      <c r="G20" s="66">
        <f t="shared" si="5"/>
        <v>6</v>
      </c>
      <c r="H20" s="65">
        <f>VLOOKUP($A20,'Return Data'!$B$7:$R$2843,12,0)</f>
        <v>72.905500000000004</v>
      </c>
      <c r="I20" s="66">
        <f t="shared" si="6"/>
        <v>10</v>
      </c>
      <c r="J20" s="65">
        <f>VLOOKUP($A20,'Return Data'!$B$7:$R$2843,13,0)</f>
        <v>91.699600000000004</v>
      </c>
      <c r="K20" s="66">
        <f t="shared" si="7"/>
        <v>20</v>
      </c>
      <c r="L20" s="65">
        <f>VLOOKUP($A20,'Return Data'!$B$7:$R$2843,17,0)</f>
        <v>37.918500000000002</v>
      </c>
      <c r="M20" s="66">
        <f t="shared" si="8"/>
        <v>9</v>
      </c>
      <c r="N20" s="65"/>
      <c r="O20" s="66"/>
      <c r="P20" s="65"/>
      <c r="Q20" s="66"/>
      <c r="R20" s="65">
        <f>VLOOKUP($A20,'Return Data'!$B$7:$R$2843,16,0)</f>
        <v>27.802499999999998</v>
      </c>
      <c r="S20" s="67">
        <f t="shared" si="11"/>
        <v>8</v>
      </c>
    </row>
    <row r="21" spans="1:19" x14ac:dyDescent="0.3">
      <c r="A21" s="63" t="s">
        <v>1473</v>
      </c>
      <c r="B21" s="64">
        <f>VLOOKUP($A21,'Return Data'!$B$7:$R$2843,3,0)</f>
        <v>44389</v>
      </c>
      <c r="C21" s="65">
        <f>VLOOKUP($A21,'Return Data'!$B$7:$R$2843,4,0)</f>
        <v>15.8857</v>
      </c>
      <c r="D21" s="65">
        <f>VLOOKUP($A21,'Return Data'!$B$7:$R$2843,10,0)</f>
        <v>29.261299999999999</v>
      </c>
      <c r="E21" s="66">
        <f t="shared" si="0"/>
        <v>6</v>
      </c>
      <c r="F21" s="65">
        <f>VLOOKUP($A21,'Return Data'!$B$7:$R$2843,11,0)</f>
        <v>33.102899999999998</v>
      </c>
      <c r="G21" s="66">
        <f t="shared" si="5"/>
        <v>19</v>
      </c>
      <c r="H21" s="65">
        <f>VLOOKUP($A21,'Return Data'!$B$7:$R$2843,12,0)</f>
        <v>66.6828</v>
      </c>
      <c r="I21" s="66">
        <f t="shared" si="6"/>
        <v>17</v>
      </c>
      <c r="J21" s="65">
        <f>VLOOKUP($A21,'Return Data'!$B$7:$R$2843,13,0)</f>
        <v>88.874899999999997</v>
      </c>
      <c r="K21" s="66">
        <f t="shared" si="7"/>
        <v>21</v>
      </c>
      <c r="L21" s="65"/>
      <c r="M21" s="66"/>
      <c r="N21" s="65"/>
      <c r="O21" s="66"/>
      <c r="P21" s="65"/>
      <c r="Q21" s="66"/>
      <c r="R21" s="65">
        <f>VLOOKUP($A21,'Return Data'!$B$7:$R$2843,16,0)</f>
        <v>39.179699999999997</v>
      </c>
      <c r="S21" s="67">
        <f t="shared" si="11"/>
        <v>2</v>
      </c>
    </row>
    <row r="22" spans="1:19" x14ac:dyDescent="0.3">
      <c r="A22" s="63" t="s">
        <v>1474</v>
      </c>
      <c r="B22" s="64">
        <f>VLOOKUP($A22,'Return Data'!$B$7:$R$2843,3,0)</f>
        <v>44389</v>
      </c>
      <c r="C22" s="65">
        <f>VLOOKUP($A22,'Return Data'!$B$7:$R$2843,4,0)</f>
        <v>144.173</v>
      </c>
      <c r="D22" s="65">
        <f>VLOOKUP($A22,'Return Data'!$B$7:$R$2843,10,0)</f>
        <v>22.534600000000001</v>
      </c>
      <c r="E22" s="66">
        <f t="shared" si="0"/>
        <v>21</v>
      </c>
      <c r="F22" s="65">
        <f>VLOOKUP($A22,'Return Data'!$B$7:$R$2843,11,0)</f>
        <v>38.706600000000002</v>
      </c>
      <c r="G22" s="66">
        <f t="shared" si="5"/>
        <v>9</v>
      </c>
      <c r="H22" s="65">
        <f>VLOOKUP($A22,'Return Data'!$B$7:$R$2843,12,0)</f>
        <v>81.539199999999994</v>
      </c>
      <c r="I22" s="66">
        <f t="shared" si="6"/>
        <v>2</v>
      </c>
      <c r="J22" s="65">
        <f>VLOOKUP($A22,'Return Data'!$B$7:$R$2843,13,0)</f>
        <v>118.1267</v>
      </c>
      <c r="K22" s="66">
        <f t="shared" si="7"/>
        <v>2</v>
      </c>
      <c r="L22" s="65">
        <f>VLOOKUP($A22,'Return Data'!$B$7:$R$2843,17,0)</f>
        <v>43.776400000000002</v>
      </c>
      <c r="M22" s="66">
        <f t="shared" si="8"/>
        <v>3</v>
      </c>
      <c r="N22" s="65">
        <f>VLOOKUP($A22,'Return Data'!$B$7:$R$2843,14,0)</f>
        <v>24.494800000000001</v>
      </c>
      <c r="O22" s="66">
        <f t="shared" si="9"/>
        <v>3</v>
      </c>
      <c r="P22" s="65">
        <f>VLOOKUP($A22,'Return Data'!$B$7:$R$2843,15,0)</f>
        <v>19.671700000000001</v>
      </c>
      <c r="Q22" s="66">
        <f t="shared" si="10"/>
        <v>5</v>
      </c>
      <c r="R22" s="65">
        <f>VLOOKUP($A22,'Return Data'!$B$7:$R$2843,16,0)</f>
        <v>17.682200000000002</v>
      </c>
      <c r="S22" s="67">
        <f t="shared" si="11"/>
        <v>13</v>
      </c>
    </row>
    <row r="23" spans="1:19" x14ac:dyDescent="0.3">
      <c r="A23" s="63" t="s">
        <v>1477</v>
      </c>
      <c r="B23" s="64">
        <f>VLOOKUP($A23,'Return Data'!$B$7:$R$2843,3,0)</f>
        <v>44389</v>
      </c>
      <c r="C23" s="65">
        <f>VLOOKUP($A23,'Return Data'!$B$7:$R$2843,4,0)</f>
        <v>38.951000000000001</v>
      </c>
      <c r="D23" s="65">
        <f>VLOOKUP($A23,'Return Data'!$B$7:$R$2843,10,0)</f>
        <v>29.3108</v>
      </c>
      <c r="E23" s="66">
        <f t="shared" si="0"/>
        <v>5</v>
      </c>
      <c r="F23" s="65">
        <f>VLOOKUP($A23,'Return Data'!$B$7:$R$2843,11,0)</f>
        <v>40.627499999999998</v>
      </c>
      <c r="G23" s="66">
        <f t="shared" si="5"/>
        <v>5</v>
      </c>
      <c r="H23" s="65">
        <f>VLOOKUP($A23,'Return Data'!$B$7:$R$2843,12,0)</f>
        <v>78.674300000000002</v>
      </c>
      <c r="I23" s="66">
        <f t="shared" si="6"/>
        <v>5</v>
      </c>
      <c r="J23" s="65">
        <f>VLOOKUP($A23,'Return Data'!$B$7:$R$2843,13,0)</f>
        <v>106.41759999999999</v>
      </c>
      <c r="K23" s="66">
        <f t="shared" si="7"/>
        <v>6</v>
      </c>
      <c r="L23" s="65">
        <f>VLOOKUP($A23,'Return Data'!$B$7:$R$2843,17,0)</f>
        <v>29.241099999999999</v>
      </c>
      <c r="M23" s="66">
        <f t="shared" si="8"/>
        <v>16</v>
      </c>
      <c r="N23" s="65">
        <f>VLOOKUP($A23,'Return Data'!$B$7:$R$2843,14,0)</f>
        <v>14.0352</v>
      </c>
      <c r="O23" s="66">
        <f t="shared" si="9"/>
        <v>10</v>
      </c>
      <c r="P23" s="65">
        <f>VLOOKUP($A23,'Return Data'!$B$7:$R$2843,15,0)</f>
        <v>18.589600000000001</v>
      </c>
      <c r="Q23" s="66">
        <f t="shared" si="10"/>
        <v>7</v>
      </c>
      <c r="R23" s="65">
        <f>VLOOKUP($A23,'Return Data'!$B$7:$R$2843,16,0)</f>
        <v>20.873100000000001</v>
      </c>
      <c r="S23" s="67">
        <f t="shared" si="11"/>
        <v>11</v>
      </c>
    </row>
    <row r="24" spans="1:19" x14ac:dyDescent="0.3">
      <c r="A24" s="63" t="s">
        <v>1478</v>
      </c>
      <c r="B24" s="64">
        <f>VLOOKUP($A24,'Return Data'!$B$7:$R$2843,3,0)</f>
        <v>44389</v>
      </c>
      <c r="C24" s="65">
        <f>VLOOKUP($A24,'Return Data'!$B$7:$R$2843,4,0)</f>
        <v>74.391900000000007</v>
      </c>
      <c r="D24" s="65">
        <f>VLOOKUP($A24,'Return Data'!$B$7:$R$2843,10,0)</f>
        <v>27.236999999999998</v>
      </c>
      <c r="E24" s="66">
        <f t="shared" si="0"/>
        <v>11</v>
      </c>
      <c r="F24" s="65">
        <f>VLOOKUP($A24,'Return Data'!$B$7:$R$2843,11,0)</f>
        <v>42.369799999999998</v>
      </c>
      <c r="G24" s="66">
        <f t="shared" si="5"/>
        <v>3</v>
      </c>
      <c r="H24" s="65">
        <f>VLOOKUP($A24,'Return Data'!$B$7:$R$2843,12,0)</f>
        <v>80.666399999999996</v>
      </c>
      <c r="I24" s="66">
        <f t="shared" si="6"/>
        <v>3</v>
      </c>
      <c r="J24" s="65">
        <f>VLOOKUP($A24,'Return Data'!$B$7:$R$2843,13,0)</f>
        <v>109.4821</v>
      </c>
      <c r="K24" s="66">
        <f t="shared" si="7"/>
        <v>4</v>
      </c>
      <c r="L24" s="65">
        <f>VLOOKUP($A24,'Return Data'!$B$7:$R$2843,17,0)</f>
        <v>39.252000000000002</v>
      </c>
      <c r="M24" s="66">
        <f t="shared" si="8"/>
        <v>7</v>
      </c>
      <c r="N24" s="65">
        <f>VLOOKUP($A24,'Return Data'!$B$7:$R$2843,14,0)</f>
        <v>21.279</v>
      </c>
      <c r="O24" s="66">
        <f t="shared" si="9"/>
        <v>6</v>
      </c>
      <c r="P24" s="65">
        <f>VLOOKUP($A24,'Return Data'!$B$7:$R$2843,15,0)</f>
        <v>21.651599999999998</v>
      </c>
      <c r="Q24" s="66">
        <f t="shared" si="10"/>
        <v>2</v>
      </c>
      <c r="R24" s="65">
        <f>VLOOKUP($A24,'Return Data'!$B$7:$R$2843,16,0)</f>
        <v>20.3629</v>
      </c>
      <c r="S24" s="67">
        <f t="shared" si="11"/>
        <v>12</v>
      </c>
    </row>
    <row r="25" spans="1:19" x14ac:dyDescent="0.3">
      <c r="A25" s="63" t="s">
        <v>1481</v>
      </c>
      <c r="B25" s="64">
        <f>VLOOKUP($A25,'Return Data'!$B$7:$R$2843,3,0)</f>
        <v>44389</v>
      </c>
      <c r="C25" s="65">
        <f>VLOOKUP($A25,'Return Data'!$B$7:$R$2843,4,0)</f>
        <v>20.23</v>
      </c>
      <c r="D25" s="65">
        <f>VLOOKUP($A25,'Return Data'!$B$7:$R$2843,10,0)</f>
        <v>27.072900000000001</v>
      </c>
      <c r="E25" s="66">
        <f t="shared" si="0"/>
        <v>12</v>
      </c>
      <c r="F25" s="65">
        <f>VLOOKUP($A25,'Return Data'!$B$7:$R$2843,11,0)</f>
        <v>36.045699999999997</v>
      </c>
      <c r="G25" s="66">
        <f t="shared" si="5"/>
        <v>14</v>
      </c>
      <c r="H25" s="65">
        <f>VLOOKUP($A25,'Return Data'!$B$7:$R$2843,12,0)</f>
        <v>71.005899999999997</v>
      </c>
      <c r="I25" s="66">
        <f t="shared" si="6"/>
        <v>12</v>
      </c>
      <c r="J25" s="65">
        <f>VLOOKUP($A25,'Return Data'!$B$7:$R$2843,13,0)</f>
        <v>99.506900000000002</v>
      </c>
      <c r="K25" s="66">
        <f t="shared" si="7"/>
        <v>16</v>
      </c>
      <c r="L25" s="65"/>
      <c r="M25" s="66"/>
      <c r="N25" s="65"/>
      <c r="O25" s="66"/>
      <c r="P25" s="65"/>
      <c r="Q25" s="66"/>
      <c r="R25" s="65">
        <f>VLOOKUP($A25,'Return Data'!$B$7:$R$2843,16,0)</f>
        <v>38.420099999999998</v>
      </c>
      <c r="S25" s="67">
        <f t="shared" si="11"/>
        <v>4</v>
      </c>
    </row>
    <row r="26" spans="1:19" x14ac:dyDescent="0.3">
      <c r="A26" s="63" t="s">
        <v>1482</v>
      </c>
      <c r="B26" s="64">
        <f>VLOOKUP($A26,'Return Data'!$B$7:$R$2843,3,0)</f>
        <v>44389</v>
      </c>
      <c r="C26" s="65">
        <f>VLOOKUP($A26,'Return Data'!$B$7:$R$2843,4,0)</f>
        <v>137.34338321073699</v>
      </c>
      <c r="D26" s="65">
        <f>VLOOKUP($A26,'Return Data'!$B$7:$R$2843,10,0)</f>
        <v>39.779600000000002</v>
      </c>
      <c r="E26" s="66">
        <f t="shared" si="0"/>
        <v>1</v>
      </c>
      <c r="F26" s="65">
        <f>VLOOKUP($A26,'Return Data'!$B$7:$R$2843,11,0)</f>
        <v>63.779800000000002</v>
      </c>
      <c r="G26" s="66">
        <f t="shared" si="5"/>
        <v>1</v>
      </c>
      <c r="H26" s="65">
        <f>VLOOKUP($A26,'Return Data'!$B$7:$R$2843,12,0)</f>
        <v>100.9652</v>
      </c>
      <c r="I26" s="66">
        <f t="shared" si="6"/>
        <v>1</v>
      </c>
      <c r="J26" s="65">
        <f>VLOOKUP($A26,'Return Data'!$B$7:$R$2843,13,0)</f>
        <v>186.0796</v>
      </c>
      <c r="K26" s="66">
        <f t="shared" si="7"/>
        <v>1</v>
      </c>
      <c r="L26" s="65">
        <f>VLOOKUP($A26,'Return Data'!$B$7:$R$2843,17,0)</f>
        <v>65.812799999999996</v>
      </c>
      <c r="M26" s="66">
        <f t="shared" si="8"/>
        <v>1</v>
      </c>
      <c r="N26" s="65">
        <f>VLOOKUP($A26,'Return Data'!$B$7:$R$2843,14,0)</f>
        <v>33.603999999999999</v>
      </c>
      <c r="O26" s="66">
        <f t="shared" si="9"/>
        <v>1</v>
      </c>
      <c r="P26" s="65">
        <f>VLOOKUP($A26,'Return Data'!$B$7:$R$2843,15,0)</f>
        <v>21.461099999999998</v>
      </c>
      <c r="Q26" s="66">
        <f t="shared" si="10"/>
        <v>3</v>
      </c>
      <c r="R26" s="65">
        <f>VLOOKUP($A26,'Return Data'!$B$7:$R$2843,16,0)</f>
        <v>11.164400000000001</v>
      </c>
      <c r="S26" s="67">
        <f t="shared" si="11"/>
        <v>22</v>
      </c>
    </row>
    <row r="27" spans="1:19" x14ac:dyDescent="0.3">
      <c r="A27" s="63" t="s">
        <v>1485</v>
      </c>
      <c r="B27" s="64">
        <f>VLOOKUP($A27,'Return Data'!$B$7:$R$2843,3,0)</f>
        <v>44389</v>
      </c>
      <c r="C27" s="65">
        <f>VLOOKUP($A27,'Return Data'!$B$7:$R$2843,4,0)</f>
        <v>94.642799999999994</v>
      </c>
      <c r="D27" s="65">
        <f>VLOOKUP($A27,'Return Data'!$B$7:$R$2843,10,0)</f>
        <v>20.325099999999999</v>
      </c>
      <c r="E27" s="66">
        <f t="shared" si="0"/>
        <v>23</v>
      </c>
      <c r="F27" s="65">
        <f>VLOOKUP($A27,'Return Data'!$B$7:$R$2843,11,0)</f>
        <v>26.286000000000001</v>
      </c>
      <c r="G27" s="66">
        <f t="shared" si="5"/>
        <v>23</v>
      </c>
      <c r="H27" s="65">
        <f>VLOOKUP($A27,'Return Data'!$B$7:$R$2843,12,0)</f>
        <v>64.559799999999996</v>
      </c>
      <c r="I27" s="66">
        <f t="shared" si="6"/>
        <v>21</v>
      </c>
      <c r="J27" s="65">
        <f>VLOOKUP($A27,'Return Data'!$B$7:$R$2843,13,0)</f>
        <v>87.500600000000006</v>
      </c>
      <c r="K27" s="66">
        <f t="shared" si="7"/>
        <v>22</v>
      </c>
      <c r="L27" s="65">
        <f>VLOOKUP($A27,'Return Data'!$B$7:$R$2843,17,0)</f>
        <v>36.831400000000002</v>
      </c>
      <c r="M27" s="66">
        <f t="shared" si="8"/>
        <v>10</v>
      </c>
      <c r="N27" s="65">
        <f>VLOOKUP($A27,'Return Data'!$B$7:$R$2843,14,0)</f>
        <v>22.278400000000001</v>
      </c>
      <c r="O27" s="66">
        <f t="shared" si="9"/>
        <v>4</v>
      </c>
      <c r="P27" s="65">
        <f>VLOOKUP($A27,'Return Data'!$B$7:$R$2843,15,0)</f>
        <v>22.399899999999999</v>
      </c>
      <c r="Q27" s="66">
        <f t="shared" si="10"/>
        <v>1</v>
      </c>
      <c r="R27" s="65">
        <f>VLOOKUP($A27,'Return Data'!$B$7:$R$2843,16,0)</f>
        <v>20.890999999999998</v>
      </c>
      <c r="S27" s="67">
        <f t="shared" si="11"/>
        <v>10</v>
      </c>
    </row>
    <row r="28" spans="1:19" x14ac:dyDescent="0.3">
      <c r="A28" s="63" t="s">
        <v>1486</v>
      </c>
      <c r="B28" s="64">
        <f>VLOOKUP($A28,'Return Data'!$B$7:$R$2843,3,0)</f>
        <v>44389</v>
      </c>
      <c r="C28" s="65">
        <f>VLOOKUP($A28,'Return Data'!$B$7:$R$2843,4,0)</f>
        <v>132.2928</v>
      </c>
      <c r="D28" s="65">
        <f>VLOOKUP($A28,'Return Data'!$B$7:$R$2843,10,0)</f>
        <v>25.188099999999999</v>
      </c>
      <c r="E28" s="66">
        <f t="shared" si="0"/>
        <v>17</v>
      </c>
      <c r="F28" s="65">
        <f>VLOOKUP($A28,'Return Data'!$B$7:$R$2843,11,0)</f>
        <v>34.439799999999998</v>
      </c>
      <c r="G28" s="66">
        <f t="shared" si="5"/>
        <v>15</v>
      </c>
      <c r="H28" s="65">
        <f>VLOOKUP($A28,'Return Data'!$B$7:$R$2843,12,0)</f>
        <v>69.030199999999994</v>
      </c>
      <c r="I28" s="66">
        <f t="shared" si="6"/>
        <v>16</v>
      </c>
      <c r="J28" s="65">
        <f>VLOOKUP($A28,'Return Data'!$B$7:$R$2843,13,0)</f>
        <v>99.617900000000006</v>
      </c>
      <c r="K28" s="66">
        <f t="shared" si="7"/>
        <v>15</v>
      </c>
      <c r="L28" s="65">
        <f>VLOOKUP($A28,'Return Data'!$B$7:$R$2843,17,0)</f>
        <v>29.659600000000001</v>
      </c>
      <c r="M28" s="66">
        <f t="shared" si="8"/>
        <v>15</v>
      </c>
      <c r="N28" s="65">
        <f>VLOOKUP($A28,'Return Data'!$B$7:$R$2843,14,0)</f>
        <v>13.428000000000001</v>
      </c>
      <c r="O28" s="66">
        <f t="shared" si="9"/>
        <v>12</v>
      </c>
      <c r="P28" s="65">
        <f>VLOOKUP($A28,'Return Data'!$B$7:$R$2843,15,0)</f>
        <v>12.0063</v>
      </c>
      <c r="Q28" s="66">
        <f t="shared" si="10"/>
        <v>14</v>
      </c>
      <c r="R28" s="65">
        <f>VLOOKUP($A28,'Return Data'!$B$7:$R$2843,16,0)</f>
        <v>17.038599999999999</v>
      </c>
      <c r="S28" s="67">
        <f t="shared" si="11"/>
        <v>15</v>
      </c>
    </row>
    <row r="29" spans="1:19" x14ac:dyDescent="0.3">
      <c r="A29" s="63" t="s">
        <v>1489</v>
      </c>
      <c r="B29" s="64">
        <f>VLOOKUP($A29,'Return Data'!$B$7:$R$2843,3,0)</f>
        <v>44389</v>
      </c>
      <c r="C29" s="65">
        <f>VLOOKUP($A29,'Return Data'!$B$7:$R$2843,4,0)</f>
        <v>19.4986</v>
      </c>
      <c r="D29" s="65">
        <f>VLOOKUP($A29,'Return Data'!$B$7:$R$2843,10,0)</f>
        <v>30.524899999999999</v>
      </c>
      <c r="E29" s="66">
        <f t="shared" si="0"/>
        <v>2</v>
      </c>
      <c r="F29" s="65">
        <f>VLOOKUP($A29,'Return Data'!$B$7:$R$2843,11,0)</f>
        <v>47.207000000000001</v>
      </c>
      <c r="G29" s="66">
        <f t="shared" si="5"/>
        <v>2</v>
      </c>
      <c r="H29" s="65">
        <f>VLOOKUP($A29,'Return Data'!$B$7:$R$2843,12,0)</f>
        <v>80.084000000000003</v>
      </c>
      <c r="I29" s="66">
        <f t="shared" si="6"/>
        <v>4</v>
      </c>
      <c r="J29" s="65">
        <f>VLOOKUP($A29,'Return Data'!$B$7:$R$2843,13,0)</f>
        <v>102.9941</v>
      </c>
      <c r="K29" s="66">
        <f t="shared" si="7"/>
        <v>12</v>
      </c>
      <c r="L29" s="65">
        <f>VLOOKUP($A29,'Return Data'!$B$7:$R$2843,17,0)</f>
        <v>38.6402</v>
      </c>
      <c r="M29" s="66">
        <f t="shared" si="8"/>
        <v>8</v>
      </c>
      <c r="N29" s="65"/>
      <c r="O29" s="66"/>
      <c r="P29" s="65"/>
      <c r="Q29" s="66"/>
      <c r="R29" s="65">
        <f>VLOOKUP($A29,'Return Data'!$B$7:$R$2843,16,0)</f>
        <v>28.466100000000001</v>
      </c>
      <c r="S29" s="67">
        <f t="shared" si="11"/>
        <v>7</v>
      </c>
    </row>
    <row r="30" spans="1:19" x14ac:dyDescent="0.3">
      <c r="A30" s="63" t="s">
        <v>1491</v>
      </c>
      <c r="B30" s="64">
        <f>VLOOKUP($A30,'Return Data'!$B$7:$R$2843,3,0)</f>
        <v>44389</v>
      </c>
      <c r="C30" s="65">
        <f>VLOOKUP($A30,'Return Data'!$B$7:$R$2843,4,0)</f>
        <v>26.43</v>
      </c>
      <c r="D30" s="65">
        <f>VLOOKUP($A30,'Return Data'!$B$7:$R$2843,10,0)</f>
        <v>25.4986</v>
      </c>
      <c r="E30" s="66">
        <f t="shared" si="0"/>
        <v>15</v>
      </c>
      <c r="F30" s="65">
        <f>VLOOKUP($A30,'Return Data'!$B$7:$R$2843,11,0)</f>
        <v>38.813000000000002</v>
      </c>
      <c r="G30" s="66">
        <f t="shared" si="5"/>
        <v>8</v>
      </c>
      <c r="H30" s="65">
        <f>VLOOKUP($A30,'Return Data'!$B$7:$R$2843,12,0)</f>
        <v>65.705299999999994</v>
      </c>
      <c r="I30" s="66">
        <f t="shared" si="6"/>
        <v>20</v>
      </c>
      <c r="J30" s="65">
        <f>VLOOKUP($A30,'Return Data'!$B$7:$R$2843,13,0)</f>
        <v>103.621</v>
      </c>
      <c r="K30" s="66">
        <f t="shared" si="7"/>
        <v>10</v>
      </c>
      <c r="L30" s="65">
        <f>VLOOKUP($A30,'Return Data'!$B$7:$R$2843,17,0)</f>
        <v>41.9726</v>
      </c>
      <c r="M30" s="66">
        <f t="shared" si="8"/>
        <v>4</v>
      </c>
      <c r="N30" s="65">
        <f>VLOOKUP($A30,'Return Data'!$B$7:$R$2843,14,0)</f>
        <v>21.084599999999998</v>
      </c>
      <c r="O30" s="66">
        <f t="shared" si="9"/>
        <v>7</v>
      </c>
      <c r="P30" s="65">
        <f>VLOOKUP($A30,'Return Data'!$B$7:$R$2843,15,0)</f>
        <v>15.8871</v>
      </c>
      <c r="Q30" s="66">
        <f t="shared" si="10"/>
        <v>9</v>
      </c>
      <c r="R30" s="65">
        <f>VLOOKUP($A30,'Return Data'!$B$7:$R$2843,16,0)</f>
        <v>14.6853</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26.940291304347827</v>
      </c>
      <c r="E32" s="74"/>
      <c r="F32" s="75">
        <f>AVERAGE(F8:F30)</f>
        <v>37.610299999999995</v>
      </c>
      <c r="G32" s="74"/>
      <c r="H32" s="75">
        <f>AVERAGE(H8:H30)</f>
        <v>72.632621739130443</v>
      </c>
      <c r="I32" s="74"/>
      <c r="J32" s="75">
        <f>AVERAGE(J8:J30)</f>
        <v>104.4145043478261</v>
      </c>
      <c r="K32" s="74"/>
      <c r="L32" s="75">
        <f>AVERAGE(L8:L30)</f>
        <v>37.066920000000003</v>
      </c>
      <c r="M32" s="74"/>
      <c r="N32" s="75">
        <f>AVERAGE(N8:N30)</f>
        <v>18.834600000000005</v>
      </c>
      <c r="O32" s="74"/>
      <c r="P32" s="75">
        <f>AVERAGE(P8:P30)</f>
        <v>17.31342857142857</v>
      </c>
      <c r="Q32" s="74"/>
      <c r="R32" s="75">
        <f>AVERAGE(R8:R30)</f>
        <v>24.095421739130437</v>
      </c>
      <c r="S32" s="76"/>
    </row>
    <row r="33" spans="1:19" x14ac:dyDescent="0.3">
      <c r="A33" s="73" t="s">
        <v>28</v>
      </c>
      <c r="B33" s="74"/>
      <c r="C33" s="74"/>
      <c r="D33" s="75">
        <f>MIN(D8:D30)</f>
        <v>20.325099999999999</v>
      </c>
      <c r="E33" s="74"/>
      <c r="F33" s="75">
        <f>MIN(F8:F30)</f>
        <v>26.286000000000001</v>
      </c>
      <c r="G33" s="74"/>
      <c r="H33" s="75">
        <f>MIN(H8:H30)</f>
        <v>59.976199999999999</v>
      </c>
      <c r="I33" s="74"/>
      <c r="J33" s="75">
        <f>MIN(J8:J30)</f>
        <v>86.307100000000005</v>
      </c>
      <c r="K33" s="74"/>
      <c r="L33" s="75">
        <f>MIN(L8:L30)</f>
        <v>25.698399999999999</v>
      </c>
      <c r="M33" s="74"/>
      <c r="N33" s="75">
        <f>MIN(N8:N30)</f>
        <v>10.75</v>
      </c>
      <c r="O33" s="74"/>
      <c r="P33" s="75">
        <f>MIN(P8:P30)</f>
        <v>12.0063</v>
      </c>
      <c r="Q33" s="74"/>
      <c r="R33" s="75">
        <f>MIN(R8:R30)</f>
        <v>10.392799999999999</v>
      </c>
      <c r="S33" s="76"/>
    </row>
    <row r="34" spans="1:19" ht="15" thickBot="1" x14ac:dyDescent="0.35">
      <c r="A34" s="77" t="s">
        <v>29</v>
      </c>
      <c r="B34" s="78"/>
      <c r="C34" s="78"/>
      <c r="D34" s="79">
        <f>MAX(D8:D30)</f>
        <v>39.779600000000002</v>
      </c>
      <c r="E34" s="78"/>
      <c r="F34" s="79">
        <f>MAX(F8:F30)</f>
        <v>63.779800000000002</v>
      </c>
      <c r="G34" s="78"/>
      <c r="H34" s="79">
        <f>MAX(H8:H30)</f>
        <v>100.9652</v>
      </c>
      <c r="I34" s="78"/>
      <c r="J34" s="79">
        <f>MAX(J8:J30)</f>
        <v>186.0796</v>
      </c>
      <c r="K34" s="78"/>
      <c r="L34" s="79">
        <f>MAX(L8:L30)</f>
        <v>65.812799999999996</v>
      </c>
      <c r="M34" s="78"/>
      <c r="N34" s="79">
        <f>MAX(N8:N30)</f>
        <v>33.603999999999999</v>
      </c>
      <c r="O34" s="78"/>
      <c r="P34" s="79">
        <f>MAX(P8:P30)</f>
        <v>22.399899999999999</v>
      </c>
      <c r="Q34" s="78"/>
      <c r="R34" s="79">
        <f>MAX(R8:R30)</f>
        <v>69.127899999999997</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44389</v>
      </c>
      <c r="C8" s="65">
        <f>VLOOKUP($A8,'Return Data'!$B$7:$R$2843,4,0)</f>
        <v>441.44</v>
      </c>
      <c r="D8" s="65">
        <f>VLOOKUP($A8,'Return Data'!$B$7:$R$2843,10,0)</f>
        <v>19.424299999999999</v>
      </c>
      <c r="E8" s="66">
        <f t="shared" ref="E8:E33" si="0">RANK(D8,D$8:D$33,0)</f>
        <v>12</v>
      </c>
      <c r="F8" s="65">
        <f>VLOOKUP($A8,'Return Data'!$B$7:$R$2843,11,0)</f>
        <v>22.970600000000001</v>
      </c>
      <c r="G8" s="66">
        <f t="shared" ref="G8:G25" si="1">RANK(F8,F$8:F$33,0)</f>
        <v>13</v>
      </c>
      <c r="H8" s="65">
        <f>VLOOKUP($A8,'Return Data'!$B$7:$R$2843,12,0)</f>
        <v>54.945599999999999</v>
      </c>
      <c r="I8" s="66">
        <f t="shared" ref="I8:I25" si="2">RANK(H8,H$8:H$33,0)</f>
        <v>16</v>
      </c>
      <c r="J8" s="65">
        <f>VLOOKUP($A8,'Return Data'!$B$7:$R$2843,13,0)</f>
        <v>74.0214</v>
      </c>
      <c r="K8" s="66">
        <f t="shared" ref="K8:K21" si="3">RANK(J8,J$8:J$33,0)</f>
        <v>14</v>
      </c>
      <c r="L8" s="65">
        <f>VLOOKUP($A8,'Return Data'!$B$7:$R$2843,17,0)</f>
        <v>22.1844</v>
      </c>
      <c r="M8" s="66">
        <f t="shared" ref="M8:M21" si="4">RANK(L8,L$8:L$33,0)</f>
        <v>22</v>
      </c>
      <c r="N8" s="65">
        <f>VLOOKUP($A8,'Return Data'!$B$7:$R$2843,14,0)</f>
        <v>12.0524</v>
      </c>
      <c r="O8" s="66">
        <f t="shared" ref="O8:O20" si="5">RANK(N8,N$8:N$33,0)</f>
        <v>21</v>
      </c>
      <c r="P8" s="65">
        <f>VLOOKUP($A8,'Return Data'!$B$7:$R$2843,15,0)</f>
        <v>12.762499999999999</v>
      </c>
      <c r="Q8" s="66">
        <f t="shared" ref="Q8:Q16" si="6">RANK(P8,P$8:P$33,0)</f>
        <v>19</v>
      </c>
      <c r="R8" s="65">
        <f>VLOOKUP($A8,'Return Data'!$B$7:$R$2843,16,0)</f>
        <v>16.5015</v>
      </c>
      <c r="S8" s="67">
        <f t="shared" ref="S8:S33" si="7">RANK(R8,R$8:R$33,0)</f>
        <v>24</v>
      </c>
    </row>
    <row r="9" spans="1:20" x14ac:dyDescent="0.3">
      <c r="A9" s="63" t="s">
        <v>1150</v>
      </c>
      <c r="B9" s="64">
        <f>VLOOKUP($A9,'Return Data'!$B$7:$R$2843,3,0)</f>
        <v>44389</v>
      </c>
      <c r="C9" s="65">
        <f>VLOOKUP($A9,'Return Data'!$B$7:$R$2843,4,0)</f>
        <v>68.72</v>
      </c>
      <c r="D9" s="65">
        <f>VLOOKUP($A9,'Return Data'!$B$7:$R$2843,10,0)</f>
        <v>16.179200000000002</v>
      </c>
      <c r="E9" s="66">
        <f t="shared" si="0"/>
        <v>25</v>
      </c>
      <c r="F9" s="65">
        <f>VLOOKUP($A9,'Return Data'!$B$7:$R$2843,11,0)</f>
        <v>20.076899999999998</v>
      </c>
      <c r="G9" s="66">
        <f t="shared" si="1"/>
        <v>20</v>
      </c>
      <c r="H9" s="65">
        <f>VLOOKUP($A9,'Return Data'!$B$7:$R$2843,12,0)</f>
        <v>46.618299999999998</v>
      </c>
      <c r="I9" s="66">
        <f t="shared" si="2"/>
        <v>23</v>
      </c>
      <c r="J9" s="65">
        <f>VLOOKUP($A9,'Return Data'!$B$7:$R$2843,13,0)</f>
        <v>63.152900000000002</v>
      </c>
      <c r="K9" s="66">
        <f t="shared" si="3"/>
        <v>23</v>
      </c>
      <c r="L9" s="65">
        <f>VLOOKUP($A9,'Return Data'!$B$7:$R$2843,17,0)</f>
        <v>32.963500000000003</v>
      </c>
      <c r="M9" s="66">
        <f t="shared" si="4"/>
        <v>9</v>
      </c>
      <c r="N9" s="65">
        <f>VLOOKUP($A9,'Return Data'!$B$7:$R$2843,14,0)</f>
        <v>22.133500000000002</v>
      </c>
      <c r="O9" s="66">
        <f t="shared" si="5"/>
        <v>3</v>
      </c>
      <c r="P9" s="65">
        <f>VLOOKUP($A9,'Return Data'!$B$7:$R$2843,15,0)</f>
        <v>20.683499999999999</v>
      </c>
      <c r="Q9" s="66">
        <f t="shared" si="6"/>
        <v>2</v>
      </c>
      <c r="R9" s="65">
        <f>VLOOKUP($A9,'Return Data'!$B$7:$R$2843,16,0)</f>
        <v>20.8171</v>
      </c>
      <c r="S9" s="67">
        <f t="shared" si="7"/>
        <v>7</v>
      </c>
    </row>
    <row r="10" spans="1:20" x14ac:dyDescent="0.3">
      <c r="A10" s="63" t="s">
        <v>1153</v>
      </c>
      <c r="B10" s="64">
        <f>VLOOKUP($A10,'Return Data'!$B$7:$R$2843,3,0)</f>
        <v>44389</v>
      </c>
      <c r="C10" s="65">
        <f>VLOOKUP($A10,'Return Data'!$B$7:$R$2843,4,0)</f>
        <v>16.25</v>
      </c>
      <c r="D10" s="65">
        <f>VLOOKUP($A10,'Return Data'!$B$7:$R$2843,10,0)</f>
        <v>22.3645</v>
      </c>
      <c r="E10" s="66">
        <f t="shared" si="0"/>
        <v>4</v>
      </c>
      <c r="F10" s="65">
        <f>VLOOKUP($A10,'Return Data'!$B$7:$R$2843,11,0)</f>
        <v>24.9039</v>
      </c>
      <c r="G10" s="66">
        <f t="shared" si="1"/>
        <v>11</v>
      </c>
      <c r="H10" s="65">
        <f>VLOOKUP($A10,'Return Data'!$B$7:$R$2843,12,0)</f>
        <v>56.099899999999998</v>
      </c>
      <c r="I10" s="66">
        <f t="shared" si="2"/>
        <v>13</v>
      </c>
      <c r="J10" s="65">
        <f>VLOOKUP($A10,'Return Data'!$B$7:$R$2843,13,0)</f>
        <v>76.822599999999994</v>
      </c>
      <c r="K10" s="66">
        <f t="shared" si="3"/>
        <v>12</v>
      </c>
      <c r="L10" s="65">
        <f>VLOOKUP($A10,'Return Data'!$B$7:$R$2843,17,0)</f>
        <v>32.778599999999997</v>
      </c>
      <c r="M10" s="66">
        <f t="shared" si="4"/>
        <v>10</v>
      </c>
      <c r="N10" s="65">
        <f>VLOOKUP($A10,'Return Data'!$B$7:$R$2843,14,0)</f>
        <v>17.667100000000001</v>
      </c>
      <c r="O10" s="66">
        <f t="shared" si="5"/>
        <v>13</v>
      </c>
      <c r="P10" s="65">
        <f>VLOOKUP($A10,'Return Data'!$B$7:$R$2843,15,0)</f>
        <v>17.027200000000001</v>
      </c>
      <c r="Q10" s="66">
        <f t="shared" si="6"/>
        <v>11</v>
      </c>
      <c r="R10" s="65">
        <f>VLOOKUP($A10,'Return Data'!$B$7:$R$2843,16,0)</f>
        <v>9.6237999999999992</v>
      </c>
      <c r="S10" s="67">
        <f t="shared" si="7"/>
        <v>26</v>
      </c>
    </row>
    <row r="11" spans="1:20" x14ac:dyDescent="0.3">
      <c r="A11" s="63" t="s">
        <v>1155</v>
      </c>
      <c r="B11" s="64">
        <f>VLOOKUP($A11,'Return Data'!$B$7:$R$2843,3,0)</f>
        <v>44389</v>
      </c>
      <c r="C11" s="65">
        <f>VLOOKUP($A11,'Return Data'!$B$7:$R$2843,4,0)</f>
        <v>60.643999999999998</v>
      </c>
      <c r="D11" s="65">
        <f>VLOOKUP($A11,'Return Data'!$B$7:$R$2843,10,0)</f>
        <v>19.1083</v>
      </c>
      <c r="E11" s="66">
        <f t="shared" si="0"/>
        <v>13</v>
      </c>
      <c r="F11" s="65">
        <f>VLOOKUP($A11,'Return Data'!$B$7:$R$2843,11,0)</f>
        <v>27.797999999999998</v>
      </c>
      <c r="G11" s="66">
        <f t="shared" si="1"/>
        <v>6</v>
      </c>
      <c r="H11" s="65">
        <f>VLOOKUP($A11,'Return Data'!$B$7:$R$2843,12,0)</f>
        <v>59.921900000000001</v>
      </c>
      <c r="I11" s="66">
        <f t="shared" si="2"/>
        <v>9</v>
      </c>
      <c r="J11" s="65">
        <f>VLOOKUP($A11,'Return Data'!$B$7:$R$2843,13,0)</f>
        <v>78.727400000000003</v>
      </c>
      <c r="K11" s="66">
        <f t="shared" si="3"/>
        <v>8</v>
      </c>
      <c r="L11" s="65">
        <f>VLOOKUP($A11,'Return Data'!$B$7:$R$2843,17,0)</f>
        <v>33.076999999999998</v>
      </c>
      <c r="M11" s="66">
        <f t="shared" si="4"/>
        <v>8</v>
      </c>
      <c r="N11" s="65">
        <f>VLOOKUP($A11,'Return Data'!$B$7:$R$2843,14,0)</f>
        <v>21.224699999999999</v>
      </c>
      <c r="O11" s="66">
        <f t="shared" si="5"/>
        <v>5</v>
      </c>
      <c r="P11" s="65">
        <f>VLOOKUP($A11,'Return Data'!$B$7:$R$2843,15,0)</f>
        <v>16.944700000000001</v>
      </c>
      <c r="Q11" s="66">
        <f t="shared" si="6"/>
        <v>12</v>
      </c>
      <c r="R11" s="65">
        <f>VLOOKUP($A11,'Return Data'!$B$7:$R$2843,16,0)</f>
        <v>20.379899999999999</v>
      </c>
      <c r="S11" s="67">
        <f t="shared" si="7"/>
        <v>12</v>
      </c>
    </row>
    <row r="12" spans="1:20" x14ac:dyDescent="0.3">
      <c r="A12" s="63" t="s">
        <v>1156</v>
      </c>
      <c r="B12" s="64">
        <f>VLOOKUP($A12,'Return Data'!$B$7:$R$2843,3,0)</f>
        <v>44389</v>
      </c>
      <c r="C12" s="65">
        <f>VLOOKUP($A12,'Return Data'!$B$7:$R$2843,4,0)</f>
        <v>93.373999999999995</v>
      </c>
      <c r="D12" s="65">
        <f>VLOOKUP($A12,'Return Data'!$B$7:$R$2843,10,0)</f>
        <v>16.238</v>
      </c>
      <c r="E12" s="66">
        <f t="shared" si="0"/>
        <v>24</v>
      </c>
      <c r="F12" s="65">
        <f>VLOOKUP($A12,'Return Data'!$B$7:$R$2843,11,0)</f>
        <v>17.358599999999999</v>
      </c>
      <c r="G12" s="66">
        <f t="shared" si="1"/>
        <v>26</v>
      </c>
      <c r="H12" s="65">
        <f>VLOOKUP($A12,'Return Data'!$B$7:$R$2843,12,0)</f>
        <v>42.808599999999998</v>
      </c>
      <c r="I12" s="66">
        <f t="shared" si="2"/>
        <v>26</v>
      </c>
      <c r="J12" s="65">
        <f>VLOOKUP($A12,'Return Data'!$B$7:$R$2843,13,0)</f>
        <v>61.482500000000002</v>
      </c>
      <c r="K12" s="66">
        <f t="shared" si="3"/>
        <v>25</v>
      </c>
      <c r="L12" s="65">
        <f>VLOOKUP($A12,'Return Data'!$B$7:$R$2843,17,0)</f>
        <v>28.941099999999999</v>
      </c>
      <c r="M12" s="66">
        <f t="shared" si="4"/>
        <v>15</v>
      </c>
      <c r="N12" s="65">
        <f>VLOOKUP($A12,'Return Data'!$B$7:$R$2843,14,0)</f>
        <v>18.448599999999999</v>
      </c>
      <c r="O12" s="66">
        <f t="shared" si="5"/>
        <v>11</v>
      </c>
      <c r="P12" s="65">
        <f>VLOOKUP($A12,'Return Data'!$B$7:$R$2843,15,0)</f>
        <v>17.318300000000001</v>
      </c>
      <c r="Q12" s="66">
        <f t="shared" si="6"/>
        <v>9</v>
      </c>
      <c r="R12" s="65">
        <f>VLOOKUP($A12,'Return Data'!$B$7:$R$2843,16,0)</f>
        <v>19.666399999999999</v>
      </c>
      <c r="S12" s="67">
        <f t="shared" si="7"/>
        <v>18</v>
      </c>
    </row>
    <row r="13" spans="1:20" x14ac:dyDescent="0.3">
      <c r="A13" s="63" t="s">
        <v>1158</v>
      </c>
      <c r="B13" s="64">
        <f>VLOOKUP($A13,'Return Data'!$B$7:$R$2843,3,0)</f>
        <v>44389</v>
      </c>
      <c r="C13" s="65">
        <f>VLOOKUP($A13,'Return Data'!$B$7:$R$2843,4,0)</f>
        <v>51.357999999999997</v>
      </c>
      <c r="D13" s="65">
        <f>VLOOKUP($A13,'Return Data'!$B$7:$R$2843,10,0)</f>
        <v>22.505500000000001</v>
      </c>
      <c r="E13" s="66">
        <f t="shared" si="0"/>
        <v>2</v>
      </c>
      <c r="F13" s="65">
        <f>VLOOKUP($A13,'Return Data'!$B$7:$R$2843,11,0)</f>
        <v>28.257100000000001</v>
      </c>
      <c r="G13" s="66">
        <f t="shared" si="1"/>
        <v>4</v>
      </c>
      <c r="H13" s="65">
        <f>VLOOKUP($A13,'Return Data'!$B$7:$R$2843,12,0)</f>
        <v>67.371700000000004</v>
      </c>
      <c r="I13" s="66">
        <f t="shared" si="2"/>
        <v>2</v>
      </c>
      <c r="J13" s="65">
        <f>VLOOKUP($A13,'Return Data'!$B$7:$R$2843,13,0)</f>
        <v>89.7089</v>
      </c>
      <c r="K13" s="66">
        <f t="shared" si="3"/>
        <v>3</v>
      </c>
      <c r="L13" s="65">
        <f>VLOOKUP($A13,'Return Data'!$B$7:$R$2843,17,0)</f>
        <v>36.2545</v>
      </c>
      <c r="M13" s="66">
        <f t="shared" si="4"/>
        <v>3</v>
      </c>
      <c r="N13" s="65">
        <f>VLOOKUP($A13,'Return Data'!$B$7:$R$2843,14,0)</f>
        <v>20.607800000000001</v>
      </c>
      <c r="O13" s="66">
        <f t="shared" si="5"/>
        <v>7</v>
      </c>
      <c r="P13" s="65">
        <f>VLOOKUP($A13,'Return Data'!$B$7:$R$2843,15,0)</f>
        <v>19.540600000000001</v>
      </c>
      <c r="Q13" s="66">
        <f t="shared" si="6"/>
        <v>3</v>
      </c>
      <c r="R13" s="65">
        <f>VLOOKUP($A13,'Return Data'!$B$7:$R$2843,16,0)</f>
        <v>22.357600000000001</v>
      </c>
      <c r="S13" s="67">
        <f t="shared" si="7"/>
        <v>4</v>
      </c>
    </row>
    <row r="14" spans="1:20" x14ac:dyDescent="0.3">
      <c r="A14" s="63" t="s">
        <v>1161</v>
      </c>
      <c r="B14" s="64">
        <f>VLOOKUP($A14,'Return Data'!$B$7:$R$2843,3,0)</f>
        <v>44389</v>
      </c>
      <c r="C14" s="65">
        <f>VLOOKUP($A14,'Return Data'!$B$7:$R$2843,4,0)</f>
        <v>1552.6398999999999</v>
      </c>
      <c r="D14" s="65">
        <f>VLOOKUP($A14,'Return Data'!$B$7:$R$2843,10,0)</f>
        <v>17.247199999999999</v>
      </c>
      <c r="E14" s="66">
        <f t="shared" si="0"/>
        <v>17</v>
      </c>
      <c r="F14" s="65">
        <f>VLOOKUP($A14,'Return Data'!$B$7:$R$2843,11,0)</f>
        <v>19.901299999999999</v>
      </c>
      <c r="G14" s="66">
        <f t="shared" si="1"/>
        <v>22</v>
      </c>
      <c r="H14" s="65">
        <f>VLOOKUP($A14,'Return Data'!$B$7:$R$2843,12,0)</f>
        <v>56.080100000000002</v>
      </c>
      <c r="I14" s="66">
        <f t="shared" si="2"/>
        <v>14</v>
      </c>
      <c r="J14" s="65">
        <f>VLOOKUP($A14,'Return Data'!$B$7:$R$2843,13,0)</f>
        <v>69.878399999999999</v>
      </c>
      <c r="K14" s="66">
        <f t="shared" si="3"/>
        <v>17</v>
      </c>
      <c r="L14" s="65">
        <f>VLOOKUP($A14,'Return Data'!$B$7:$R$2843,17,0)</f>
        <v>24.678100000000001</v>
      </c>
      <c r="M14" s="66">
        <f t="shared" si="4"/>
        <v>19</v>
      </c>
      <c r="N14" s="65">
        <f>VLOOKUP($A14,'Return Data'!$B$7:$R$2843,14,0)</f>
        <v>15.391500000000001</v>
      </c>
      <c r="O14" s="66">
        <f t="shared" si="5"/>
        <v>16</v>
      </c>
      <c r="P14" s="65">
        <f>VLOOKUP($A14,'Return Data'!$B$7:$R$2843,15,0)</f>
        <v>14.996700000000001</v>
      </c>
      <c r="Q14" s="66">
        <f t="shared" si="6"/>
        <v>17</v>
      </c>
      <c r="R14" s="65">
        <f>VLOOKUP($A14,'Return Data'!$B$7:$R$2843,16,0)</f>
        <v>19.768999999999998</v>
      </c>
      <c r="S14" s="67">
        <f t="shared" si="7"/>
        <v>17</v>
      </c>
    </row>
    <row r="15" spans="1:20" x14ac:dyDescent="0.3">
      <c r="A15" s="63" t="s">
        <v>1163</v>
      </c>
      <c r="B15" s="64">
        <f>VLOOKUP($A15,'Return Data'!$B$7:$R$2843,3,0)</f>
        <v>44389</v>
      </c>
      <c r="C15" s="65">
        <f>VLOOKUP($A15,'Return Data'!$B$7:$R$2843,4,0)</f>
        <v>90.316000000000003</v>
      </c>
      <c r="D15" s="65">
        <f>VLOOKUP($A15,'Return Data'!$B$7:$R$2843,10,0)</f>
        <v>17.776900000000001</v>
      </c>
      <c r="E15" s="66">
        <f t="shared" si="0"/>
        <v>14</v>
      </c>
      <c r="F15" s="65">
        <f>VLOOKUP($A15,'Return Data'!$B$7:$R$2843,11,0)</f>
        <v>23.5276</v>
      </c>
      <c r="G15" s="66">
        <f t="shared" si="1"/>
        <v>12</v>
      </c>
      <c r="H15" s="65">
        <f>VLOOKUP($A15,'Return Data'!$B$7:$R$2843,12,0)</f>
        <v>55.730699999999999</v>
      </c>
      <c r="I15" s="66">
        <f t="shared" si="2"/>
        <v>15</v>
      </c>
      <c r="J15" s="65">
        <f>VLOOKUP($A15,'Return Data'!$B$7:$R$2843,13,0)</f>
        <v>74.240799999999993</v>
      </c>
      <c r="K15" s="66">
        <f t="shared" si="3"/>
        <v>13</v>
      </c>
      <c r="L15" s="65">
        <f>VLOOKUP($A15,'Return Data'!$B$7:$R$2843,17,0)</f>
        <v>26.918900000000001</v>
      </c>
      <c r="M15" s="66">
        <f t="shared" si="4"/>
        <v>17</v>
      </c>
      <c r="N15" s="65">
        <f>VLOOKUP($A15,'Return Data'!$B$7:$R$2843,14,0)</f>
        <v>14.9681</v>
      </c>
      <c r="O15" s="66">
        <f t="shared" si="5"/>
        <v>17</v>
      </c>
      <c r="P15" s="65">
        <f>VLOOKUP($A15,'Return Data'!$B$7:$R$2843,15,0)</f>
        <v>16.418900000000001</v>
      </c>
      <c r="Q15" s="66">
        <f t="shared" si="6"/>
        <v>14</v>
      </c>
      <c r="R15" s="65">
        <f>VLOOKUP($A15,'Return Data'!$B$7:$R$2843,16,0)</f>
        <v>20.310099999999998</v>
      </c>
      <c r="S15" s="67">
        <f t="shared" si="7"/>
        <v>13</v>
      </c>
    </row>
    <row r="16" spans="1:20" x14ac:dyDescent="0.3">
      <c r="A16" s="63" t="s">
        <v>1165</v>
      </c>
      <c r="B16" s="64">
        <f>VLOOKUP($A16,'Return Data'!$B$7:$R$2843,3,0)</f>
        <v>44389</v>
      </c>
      <c r="C16" s="65">
        <f>VLOOKUP($A16,'Return Data'!$B$7:$R$2843,4,0)</f>
        <v>161.9</v>
      </c>
      <c r="D16" s="65">
        <f>VLOOKUP($A16,'Return Data'!$B$7:$R$2843,10,0)</f>
        <v>21.110099999999999</v>
      </c>
      <c r="E16" s="66">
        <f t="shared" si="0"/>
        <v>6</v>
      </c>
      <c r="F16" s="65">
        <f>VLOOKUP($A16,'Return Data'!$B$7:$R$2843,11,0)</f>
        <v>25.377500000000001</v>
      </c>
      <c r="G16" s="66">
        <f t="shared" si="1"/>
        <v>10</v>
      </c>
      <c r="H16" s="65">
        <f>VLOOKUP($A16,'Return Data'!$B$7:$R$2843,12,0)</f>
        <v>63.238599999999998</v>
      </c>
      <c r="I16" s="66">
        <f t="shared" si="2"/>
        <v>7</v>
      </c>
      <c r="J16" s="65">
        <f>VLOOKUP($A16,'Return Data'!$B$7:$R$2843,13,0)</f>
        <v>83.165499999999994</v>
      </c>
      <c r="K16" s="66">
        <f t="shared" si="3"/>
        <v>6</v>
      </c>
      <c r="L16" s="65">
        <f>VLOOKUP($A16,'Return Data'!$B$7:$R$2843,17,0)</f>
        <v>27.870200000000001</v>
      </c>
      <c r="M16" s="66">
        <f t="shared" si="4"/>
        <v>16</v>
      </c>
      <c r="N16" s="65">
        <f>VLOOKUP($A16,'Return Data'!$B$7:$R$2843,14,0)</f>
        <v>16.997</v>
      </c>
      <c r="O16" s="66">
        <f t="shared" si="5"/>
        <v>14</v>
      </c>
      <c r="P16" s="65">
        <f>VLOOKUP($A16,'Return Data'!$B$7:$R$2843,15,0)</f>
        <v>16.346599999999999</v>
      </c>
      <c r="Q16" s="66">
        <f t="shared" si="6"/>
        <v>15</v>
      </c>
      <c r="R16" s="65">
        <f>VLOOKUP($A16,'Return Data'!$B$7:$R$2843,16,0)</f>
        <v>20.026900000000001</v>
      </c>
      <c r="S16" s="67">
        <f t="shared" si="7"/>
        <v>16</v>
      </c>
    </row>
    <row r="17" spans="1:19" x14ac:dyDescent="0.3">
      <c r="A17" s="63" t="s">
        <v>1167</v>
      </c>
      <c r="B17" s="64">
        <f>VLOOKUP($A17,'Return Data'!$B$7:$R$2843,3,0)</f>
        <v>44389</v>
      </c>
      <c r="C17" s="65">
        <f>VLOOKUP($A17,'Return Data'!$B$7:$R$2843,4,0)</f>
        <v>17.41</v>
      </c>
      <c r="D17" s="65">
        <f>VLOOKUP($A17,'Return Data'!$B$7:$R$2843,10,0)</f>
        <v>17.002700000000001</v>
      </c>
      <c r="E17" s="66">
        <f t="shared" si="0"/>
        <v>18</v>
      </c>
      <c r="F17" s="65">
        <f>VLOOKUP($A17,'Return Data'!$B$7:$R$2843,11,0)</f>
        <v>20.068999999999999</v>
      </c>
      <c r="G17" s="66">
        <f t="shared" si="1"/>
        <v>21</v>
      </c>
      <c r="H17" s="65">
        <f>VLOOKUP($A17,'Return Data'!$B$7:$R$2843,12,0)</f>
        <v>50.345399999999998</v>
      </c>
      <c r="I17" s="66">
        <f t="shared" si="2"/>
        <v>21</v>
      </c>
      <c r="J17" s="65">
        <f>VLOOKUP($A17,'Return Data'!$B$7:$R$2843,13,0)</f>
        <v>65.494299999999996</v>
      </c>
      <c r="K17" s="66">
        <f t="shared" si="3"/>
        <v>21</v>
      </c>
      <c r="L17" s="65">
        <f>VLOOKUP($A17,'Return Data'!$B$7:$R$2843,17,0)</f>
        <v>26.632200000000001</v>
      </c>
      <c r="M17" s="66">
        <f t="shared" si="4"/>
        <v>18</v>
      </c>
      <c r="N17" s="65">
        <f>VLOOKUP($A17,'Return Data'!$B$7:$R$2843,14,0)</f>
        <v>13.861499999999999</v>
      </c>
      <c r="O17" s="66">
        <f t="shared" si="5"/>
        <v>18</v>
      </c>
      <c r="P17" s="65"/>
      <c r="Q17" s="66"/>
      <c r="R17" s="65">
        <f>VLOOKUP($A17,'Return Data'!$B$7:$R$2843,16,0)</f>
        <v>13.2281</v>
      </c>
      <c r="S17" s="67">
        <f t="shared" si="7"/>
        <v>25</v>
      </c>
    </row>
    <row r="18" spans="1:19" x14ac:dyDescent="0.3">
      <c r="A18" s="63" t="s">
        <v>1169</v>
      </c>
      <c r="B18" s="64">
        <f>VLOOKUP($A18,'Return Data'!$B$7:$R$2843,3,0)</f>
        <v>44389</v>
      </c>
      <c r="C18" s="65">
        <f>VLOOKUP($A18,'Return Data'!$B$7:$R$2843,4,0)</f>
        <v>91.1</v>
      </c>
      <c r="D18" s="65">
        <f>VLOOKUP($A18,'Return Data'!$B$7:$R$2843,10,0)</f>
        <v>19.758099999999999</v>
      </c>
      <c r="E18" s="66">
        <f t="shared" si="0"/>
        <v>11</v>
      </c>
      <c r="F18" s="65">
        <f>VLOOKUP($A18,'Return Data'!$B$7:$R$2843,11,0)</f>
        <v>22.396899999999999</v>
      </c>
      <c r="G18" s="66">
        <f t="shared" si="1"/>
        <v>16</v>
      </c>
      <c r="H18" s="65">
        <f>VLOOKUP($A18,'Return Data'!$B$7:$R$2843,12,0)</f>
        <v>52.545200000000001</v>
      </c>
      <c r="I18" s="66">
        <f t="shared" si="2"/>
        <v>18</v>
      </c>
      <c r="J18" s="65">
        <f>VLOOKUP($A18,'Return Data'!$B$7:$R$2843,13,0)</f>
        <v>69.425299999999993</v>
      </c>
      <c r="K18" s="66">
        <f t="shared" si="3"/>
        <v>18</v>
      </c>
      <c r="L18" s="65">
        <f>VLOOKUP($A18,'Return Data'!$B$7:$R$2843,17,0)</f>
        <v>31.980399999999999</v>
      </c>
      <c r="M18" s="66">
        <f t="shared" si="4"/>
        <v>11</v>
      </c>
      <c r="N18" s="65">
        <f>VLOOKUP($A18,'Return Data'!$B$7:$R$2843,14,0)</f>
        <v>20.5075</v>
      </c>
      <c r="O18" s="66">
        <f t="shared" si="5"/>
        <v>8</v>
      </c>
      <c r="P18" s="65">
        <f>VLOOKUP($A18,'Return Data'!$B$7:$R$2843,15,0)</f>
        <v>18.9983</v>
      </c>
      <c r="Q18" s="66">
        <f>RANK(P18,P$8:P$33,0)</f>
        <v>5</v>
      </c>
      <c r="R18" s="65">
        <f>VLOOKUP($A18,'Return Data'!$B$7:$R$2843,16,0)</f>
        <v>21.2121</v>
      </c>
      <c r="S18" s="67">
        <f t="shared" si="7"/>
        <v>6</v>
      </c>
    </row>
    <row r="19" spans="1:19" x14ac:dyDescent="0.3">
      <c r="A19" s="63" t="s">
        <v>1171</v>
      </c>
      <c r="B19" s="64">
        <f>VLOOKUP($A19,'Return Data'!$B$7:$R$2843,3,0)</f>
        <v>44389</v>
      </c>
      <c r="C19" s="65">
        <f>VLOOKUP($A19,'Return Data'!$B$7:$R$2843,4,0)</f>
        <v>72.893000000000001</v>
      </c>
      <c r="D19" s="65">
        <f>VLOOKUP($A19,'Return Data'!$B$7:$R$2843,10,0)</f>
        <v>16.8063</v>
      </c>
      <c r="E19" s="66">
        <f t="shared" si="0"/>
        <v>19</v>
      </c>
      <c r="F19" s="65">
        <f>VLOOKUP($A19,'Return Data'!$B$7:$R$2843,11,0)</f>
        <v>26.9847</v>
      </c>
      <c r="G19" s="66">
        <f t="shared" si="1"/>
        <v>8</v>
      </c>
      <c r="H19" s="65">
        <f>VLOOKUP($A19,'Return Data'!$B$7:$R$2843,12,0)</f>
        <v>62.403100000000002</v>
      </c>
      <c r="I19" s="66">
        <f t="shared" si="2"/>
        <v>8</v>
      </c>
      <c r="J19" s="65">
        <f>VLOOKUP($A19,'Return Data'!$B$7:$R$2843,13,0)</f>
        <v>83.010300000000001</v>
      </c>
      <c r="K19" s="66">
        <f t="shared" si="3"/>
        <v>7</v>
      </c>
      <c r="L19" s="65">
        <f>VLOOKUP($A19,'Return Data'!$B$7:$R$2843,17,0)</f>
        <v>33.195399999999999</v>
      </c>
      <c r="M19" s="66">
        <f t="shared" si="4"/>
        <v>7</v>
      </c>
      <c r="N19" s="65">
        <f>VLOOKUP($A19,'Return Data'!$B$7:$R$2843,14,0)</f>
        <v>21.323799999999999</v>
      </c>
      <c r="O19" s="66">
        <f t="shared" si="5"/>
        <v>4</v>
      </c>
      <c r="P19" s="65">
        <f>VLOOKUP($A19,'Return Data'!$B$7:$R$2843,15,0)</f>
        <v>18.973700000000001</v>
      </c>
      <c r="Q19" s="66">
        <f>RANK(P19,P$8:P$33,0)</f>
        <v>6</v>
      </c>
      <c r="R19" s="65">
        <f>VLOOKUP($A19,'Return Data'!$B$7:$R$2843,16,0)</f>
        <v>21.4236</v>
      </c>
      <c r="S19" s="67">
        <f t="shared" si="7"/>
        <v>5</v>
      </c>
    </row>
    <row r="20" spans="1:19" x14ac:dyDescent="0.3">
      <c r="A20" s="63" t="s">
        <v>1172</v>
      </c>
      <c r="B20" s="64">
        <f>VLOOKUP($A20,'Return Data'!$B$7:$R$2843,3,0)</f>
        <v>44389</v>
      </c>
      <c r="C20" s="65">
        <f>VLOOKUP($A20,'Return Data'!$B$7:$R$2843,4,0)</f>
        <v>210.68</v>
      </c>
      <c r="D20" s="65">
        <f>VLOOKUP($A20,'Return Data'!$B$7:$R$2843,10,0)</f>
        <v>13.274900000000001</v>
      </c>
      <c r="E20" s="66">
        <f t="shared" si="0"/>
        <v>26</v>
      </c>
      <c r="F20" s="65">
        <f>VLOOKUP($A20,'Return Data'!$B$7:$R$2843,11,0)</f>
        <v>19.1831</v>
      </c>
      <c r="G20" s="66">
        <f t="shared" si="1"/>
        <v>25</v>
      </c>
      <c r="H20" s="65">
        <f>VLOOKUP($A20,'Return Data'!$B$7:$R$2843,12,0)</f>
        <v>44.232199999999999</v>
      </c>
      <c r="I20" s="66">
        <f t="shared" si="2"/>
        <v>25</v>
      </c>
      <c r="J20" s="65">
        <f>VLOOKUP($A20,'Return Data'!$B$7:$R$2843,13,0)</f>
        <v>62.813000000000002</v>
      </c>
      <c r="K20" s="66">
        <f t="shared" si="3"/>
        <v>24</v>
      </c>
      <c r="L20" s="65">
        <f>VLOOKUP($A20,'Return Data'!$B$7:$R$2843,17,0)</f>
        <v>24.494900000000001</v>
      </c>
      <c r="M20" s="66">
        <f t="shared" si="4"/>
        <v>21</v>
      </c>
      <c r="N20" s="65">
        <f>VLOOKUP($A20,'Return Data'!$B$7:$R$2843,14,0)</f>
        <v>13.168799999999999</v>
      </c>
      <c r="O20" s="66">
        <f t="shared" si="5"/>
        <v>19</v>
      </c>
      <c r="P20" s="65">
        <f>VLOOKUP($A20,'Return Data'!$B$7:$R$2843,15,0)</f>
        <v>16.483899999999998</v>
      </c>
      <c r="Q20" s="66">
        <f>RANK(P20,P$8:P$33,0)</f>
        <v>13</v>
      </c>
      <c r="R20" s="65">
        <f>VLOOKUP($A20,'Return Data'!$B$7:$R$2843,16,0)</f>
        <v>20.517199999999999</v>
      </c>
      <c r="S20" s="67">
        <f t="shared" si="7"/>
        <v>10</v>
      </c>
    </row>
    <row r="21" spans="1:19" x14ac:dyDescent="0.3">
      <c r="A21" s="63" t="s">
        <v>1174</v>
      </c>
      <c r="B21" s="64">
        <f>VLOOKUP($A21,'Return Data'!$B$7:$R$2843,3,0)</f>
        <v>44389</v>
      </c>
      <c r="C21" s="65">
        <f>VLOOKUP($A21,'Return Data'!$B$7:$R$2843,4,0)</f>
        <v>16.997800000000002</v>
      </c>
      <c r="D21" s="65">
        <f>VLOOKUP($A21,'Return Data'!$B$7:$R$2843,10,0)</f>
        <v>22.504899999999999</v>
      </c>
      <c r="E21" s="66">
        <f t="shared" si="0"/>
        <v>3</v>
      </c>
      <c r="F21" s="65">
        <f>VLOOKUP($A21,'Return Data'!$B$7:$R$2843,11,0)</f>
        <v>30.622699999999998</v>
      </c>
      <c r="G21" s="66">
        <f t="shared" si="1"/>
        <v>2</v>
      </c>
      <c r="H21" s="65">
        <f>VLOOKUP($A21,'Return Data'!$B$7:$R$2843,12,0)</f>
        <v>63.490699999999997</v>
      </c>
      <c r="I21" s="66">
        <f t="shared" si="2"/>
        <v>6</v>
      </c>
      <c r="J21" s="65">
        <f>VLOOKUP($A21,'Return Data'!$B$7:$R$2843,13,0)</f>
        <v>78.286100000000005</v>
      </c>
      <c r="K21" s="66">
        <f t="shared" si="3"/>
        <v>10</v>
      </c>
      <c r="L21" s="65">
        <f>VLOOKUP($A21,'Return Data'!$B$7:$R$2843,17,0)</f>
        <v>34.4527</v>
      </c>
      <c r="M21" s="66">
        <f t="shared" si="4"/>
        <v>4</v>
      </c>
      <c r="N21" s="65"/>
      <c r="O21" s="66"/>
      <c r="P21" s="65"/>
      <c r="Q21" s="66"/>
      <c r="R21" s="65">
        <f>VLOOKUP($A21,'Return Data'!$B$7:$R$2843,16,0)</f>
        <v>16.625599999999999</v>
      </c>
      <c r="S21" s="67">
        <f t="shared" si="7"/>
        <v>22</v>
      </c>
    </row>
    <row r="22" spans="1:19" x14ac:dyDescent="0.3">
      <c r="A22" s="63" t="s">
        <v>1176</v>
      </c>
      <c r="B22" s="64">
        <f>VLOOKUP($A22,'Return Data'!$B$7:$R$2843,3,0)</f>
        <v>44389</v>
      </c>
      <c r="C22" s="65">
        <f>VLOOKUP($A22,'Return Data'!$B$7:$R$2843,4,0)</f>
        <v>19.524999999999999</v>
      </c>
      <c r="D22" s="65">
        <f>VLOOKUP($A22,'Return Data'!$B$7:$R$2843,10,0)</f>
        <v>20.190799999999999</v>
      </c>
      <c r="E22" s="66">
        <f t="shared" si="0"/>
        <v>8</v>
      </c>
      <c r="F22" s="65">
        <f>VLOOKUP($A22,'Return Data'!$B$7:$R$2843,11,0)</f>
        <v>27.149000000000001</v>
      </c>
      <c r="G22" s="66">
        <f t="shared" si="1"/>
        <v>7</v>
      </c>
      <c r="H22" s="65">
        <f>VLOOKUP($A22,'Return Data'!$B$7:$R$2843,12,0)</f>
        <v>66.809100000000001</v>
      </c>
      <c r="I22" s="66">
        <f t="shared" si="2"/>
        <v>4</v>
      </c>
      <c r="J22" s="65">
        <f>VLOOKUP($A22,'Return Data'!$B$7:$R$2843,13,0)</f>
        <v>87.686199999999999</v>
      </c>
      <c r="K22" s="66">
        <f t="shared" ref="K22:K31" si="8">RANK(J22,J$8:J$33,0)</f>
        <v>4</v>
      </c>
      <c r="L22" s="65"/>
      <c r="M22" s="66"/>
      <c r="N22" s="65"/>
      <c r="O22" s="66"/>
      <c r="P22" s="65"/>
      <c r="Q22" s="66"/>
      <c r="R22" s="65">
        <f>VLOOKUP($A22,'Return Data'!$B$7:$R$2843,16,0)</f>
        <v>40.7834</v>
      </c>
      <c r="S22" s="67">
        <f t="shared" si="7"/>
        <v>2</v>
      </c>
    </row>
    <row r="23" spans="1:19" x14ac:dyDescent="0.3">
      <c r="A23" s="63" t="s">
        <v>1178</v>
      </c>
      <c r="B23" s="64">
        <f>VLOOKUP($A23,'Return Data'!$B$7:$R$2843,3,0)</f>
        <v>44389</v>
      </c>
      <c r="C23" s="65">
        <f>VLOOKUP($A23,'Return Data'!$B$7:$R$2843,4,0)</f>
        <v>39.757899999999999</v>
      </c>
      <c r="D23" s="65">
        <f>VLOOKUP($A23,'Return Data'!$B$7:$R$2843,10,0)</f>
        <v>16.685199999999998</v>
      </c>
      <c r="E23" s="66">
        <f t="shared" si="0"/>
        <v>20</v>
      </c>
      <c r="F23" s="65">
        <f>VLOOKUP($A23,'Return Data'!$B$7:$R$2843,11,0)</f>
        <v>19.605</v>
      </c>
      <c r="G23" s="66">
        <f t="shared" si="1"/>
        <v>24</v>
      </c>
      <c r="H23" s="65">
        <f>VLOOKUP($A23,'Return Data'!$B$7:$R$2843,12,0)</f>
        <v>48.0124</v>
      </c>
      <c r="I23" s="66">
        <f t="shared" si="2"/>
        <v>22</v>
      </c>
      <c r="J23" s="65">
        <f>VLOOKUP($A23,'Return Data'!$B$7:$R$2843,13,0)</f>
        <v>63.746899999999997</v>
      </c>
      <c r="K23" s="66">
        <f t="shared" si="8"/>
        <v>22</v>
      </c>
      <c r="L23" s="65">
        <f>VLOOKUP($A23,'Return Data'!$B$7:$R$2843,17,0)</f>
        <v>24.541399999999999</v>
      </c>
      <c r="M23" s="66">
        <f>RANK(L23,L$8:L$33,0)</f>
        <v>20</v>
      </c>
      <c r="N23" s="65">
        <f>VLOOKUP($A23,'Return Data'!$B$7:$R$2843,14,0)</f>
        <v>13.0442</v>
      </c>
      <c r="O23" s="66">
        <f>RANK(N23,N$8:N$33,0)</f>
        <v>20</v>
      </c>
      <c r="P23" s="65">
        <f>VLOOKUP($A23,'Return Data'!$B$7:$R$2843,15,0)</f>
        <v>12.720599999999999</v>
      </c>
      <c r="Q23" s="66">
        <f>RANK(P23,P$8:P$33,0)</f>
        <v>20</v>
      </c>
      <c r="R23" s="65">
        <f>VLOOKUP($A23,'Return Data'!$B$7:$R$2843,16,0)</f>
        <v>20.554500000000001</v>
      </c>
      <c r="S23" s="67">
        <f t="shared" si="7"/>
        <v>9</v>
      </c>
    </row>
    <row r="24" spans="1:19" x14ac:dyDescent="0.3">
      <c r="A24" s="63" t="s">
        <v>1181</v>
      </c>
      <c r="B24" s="64">
        <f>VLOOKUP($A24,'Return Data'!$B$7:$R$2843,3,0)</f>
        <v>44389</v>
      </c>
      <c r="C24" s="65">
        <f>VLOOKUP($A24,'Return Data'!$B$7:$R$2843,4,0)</f>
        <v>1933.5214000000001</v>
      </c>
      <c r="D24" s="65">
        <f>VLOOKUP($A24,'Return Data'!$B$7:$R$2843,10,0)</f>
        <v>20.001999999999999</v>
      </c>
      <c r="E24" s="66">
        <f t="shared" si="0"/>
        <v>10</v>
      </c>
      <c r="F24" s="65">
        <f>VLOOKUP($A24,'Return Data'!$B$7:$R$2843,11,0)</f>
        <v>22.4527</v>
      </c>
      <c r="G24" s="66">
        <f t="shared" si="1"/>
        <v>15</v>
      </c>
      <c r="H24" s="65">
        <f>VLOOKUP($A24,'Return Data'!$B$7:$R$2843,12,0)</f>
        <v>58.205100000000002</v>
      </c>
      <c r="I24" s="66">
        <f t="shared" si="2"/>
        <v>11</v>
      </c>
      <c r="J24" s="65">
        <f>VLOOKUP($A24,'Return Data'!$B$7:$R$2843,13,0)</f>
        <v>78.624700000000004</v>
      </c>
      <c r="K24" s="66">
        <f t="shared" si="8"/>
        <v>9</v>
      </c>
      <c r="L24" s="65">
        <f>VLOOKUP($A24,'Return Data'!$B$7:$R$2843,17,0)</f>
        <v>29.1967</v>
      </c>
      <c r="M24" s="66">
        <f>RANK(L24,L$8:L$33,0)</f>
        <v>13</v>
      </c>
      <c r="N24" s="65">
        <f>VLOOKUP($A24,'Return Data'!$B$7:$R$2843,14,0)</f>
        <v>19.876799999999999</v>
      </c>
      <c r="O24" s="66">
        <f>RANK(N24,N$8:N$33,0)</f>
        <v>10</v>
      </c>
      <c r="P24" s="65">
        <f>VLOOKUP($A24,'Return Data'!$B$7:$R$2843,15,0)</f>
        <v>17.5793</v>
      </c>
      <c r="Q24" s="66">
        <f>RANK(P24,P$8:P$33,0)</f>
        <v>7</v>
      </c>
      <c r="R24" s="65">
        <f>VLOOKUP($A24,'Return Data'!$B$7:$R$2843,16,0)</f>
        <v>17.0318</v>
      </c>
      <c r="S24" s="67">
        <f t="shared" si="7"/>
        <v>21</v>
      </c>
    </row>
    <row r="25" spans="1:19" x14ac:dyDescent="0.3">
      <c r="A25" s="63" t="s">
        <v>1182</v>
      </c>
      <c r="B25" s="64">
        <f>VLOOKUP($A25,'Return Data'!$B$7:$R$2843,3,0)</f>
        <v>44389</v>
      </c>
      <c r="C25" s="65">
        <f>VLOOKUP($A25,'Return Data'!$B$7:$R$2843,4,0)</f>
        <v>40.86</v>
      </c>
      <c r="D25" s="65">
        <f>VLOOKUP($A25,'Return Data'!$B$7:$R$2843,10,0)</f>
        <v>21.752099999999999</v>
      </c>
      <c r="E25" s="66">
        <f t="shared" si="0"/>
        <v>5</v>
      </c>
      <c r="F25" s="65">
        <f>VLOOKUP($A25,'Return Data'!$B$7:$R$2843,11,0)</f>
        <v>29.9618</v>
      </c>
      <c r="G25" s="66">
        <f t="shared" si="1"/>
        <v>3</v>
      </c>
      <c r="H25" s="65">
        <f>VLOOKUP($A25,'Return Data'!$B$7:$R$2843,12,0)</f>
        <v>66.300399999999996</v>
      </c>
      <c r="I25" s="66">
        <f t="shared" si="2"/>
        <v>5</v>
      </c>
      <c r="J25" s="65">
        <f>VLOOKUP($A25,'Return Data'!$B$7:$R$2843,13,0)</f>
        <v>97.677800000000005</v>
      </c>
      <c r="K25" s="66">
        <f t="shared" si="8"/>
        <v>1</v>
      </c>
      <c r="L25" s="65">
        <f>VLOOKUP($A25,'Return Data'!$B$7:$R$2843,17,0)</f>
        <v>48.374600000000001</v>
      </c>
      <c r="M25" s="66">
        <f>RANK(L25,L$8:L$33,0)</f>
        <v>1</v>
      </c>
      <c r="N25" s="65">
        <f>VLOOKUP($A25,'Return Data'!$B$7:$R$2843,14,0)</f>
        <v>26.2958</v>
      </c>
      <c r="O25" s="66">
        <f>RANK(N25,N$8:N$33,0)</f>
        <v>1</v>
      </c>
      <c r="P25" s="65">
        <f>VLOOKUP($A25,'Return Data'!$B$7:$R$2843,15,0)</f>
        <v>20.6876</v>
      </c>
      <c r="Q25" s="66">
        <f>RANK(P25,P$8:P$33,0)</f>
        <v>1</v>
      </c>
      <c r="R25" s="65">
        <f>VLOOKUP($A25,'Return Data'!$B$7:$R$2843,16,0)</f>
        <v>20.3066</v>
      </c>
      <c r="S25" s="67">
        <f t="shared" si="7"/>
        <v>14</v>
      </c>
    </row>
    <row r="26" spans="1:19" x14ac:dyDescent="0.3">
      <c r="A26" s="63" t="s">
        <v>1184</v>
      </c>
      <c r="B26" s="64">
        <f>VLOOKUP($A26,'Return Data'!$B$7:$R$2843,3,0)</f>
        <v>44389</v>
      </c>
      <c r="C26" s="65">
        <f>VLOOKUP($A26,'Return Data'!$B$7:$R$2843,4,0)</f>
        <v>16.3</v>
      </c>
      <c r="D26" s="65">
        <f>VLOOKUP($A26,'Return Data'!$B$7:$R$2843,10,0)</f>
        <v>20.117899999999999</v>
      </c>
      <c r="E26" s="66">
        <f t="shared" si="0"/>
        <v>9</v>
      </c>
      <c r="F26" s="65">
        <f>VLOOKUP($A26,'Return Data'!$B$7:$R$2843,11,0)</f>
        <v>22.648599999999998</v>
      </c>
      <c r="G26" s="66">
        <f t="shared" ref="G26" si="9">RANK(F26,F$8:F$33,0)</f>
        <v>14</v>
      </c>
      <c r="H26" s="65">
        <f>VLOOKUP($A26,'Return Data'!$B$7:$R$2843,12,0)</f>
        <v>56.429900000000004</v>
      </c>
      <c r="I26" s="66">
        <f t="shared" ref="I26" si="10">RANK(H26,H$8:H$33,0)</f>
        <v>12</v>
      </c>
      <c r="J26" s="65">
        <f>VLOOKUP($A26,'Return Data'!$B$7:$R$2843,13,0)</f>
        <v>72.122500000000002</v>
      </c>
      <c r="K26" s="66">
        <f t="shared" si="8"/>
        <v>15</v>
      </c>
      <c r="L26" s="65"/>
      <c r="M26" s="66"/>
      <c r="N26" s="65"/>
      <c r="O26" s="66"/>
      <c r="P26" s="65"/>
      <c r="Q26" s="66"/>
      <c r="R26" s="65">
        <f>VLOOKUP($A26,'Return Data'!$B$7:$R$2843,16,0)</f>
        <v>37.499400000000001</v>
      </c>
      <c r="S26" s="67">
        <f t="shared" si="7"/>
        <v>3</v>
      </c>
    </row>
    <row r="27" spans="1:19" x14ac:dyDescent="0.3">
      <c r="A27" s="63" t="s">
        <v>1187</v>
      </c>
      <c r="B27" s="64">
        <f>VLOOKUP($A27,'Return Data'!$B$7:$R$2843,3,0)</f>
        <v>44389</v>
      </c>
      <c r="C27" s="65">
        <f>VLOOKUP($A27,'Return Data'!$B$7:$R$2843,4,0)</f>
        <v>112.5196</v>
      </c>
      <c r="D27" s="65">
        <f>VLOOKUP($A27,'Return Data'!$B$7:$R$2843,10,0)</f>
        <v>23.645700000000001</v>
      </c>
      <c r="E27" s="66">
        <f t="shared" si="0"/>
        <v>1</v>
      </c>
      <c r="F27" s="65">
        <f>VLOOKUP($A27,'Return Data'!$B$7:$R$2843,11,0)</f>
        <v>31.586600000000001</v>
      </c>
      <c r="G27" s="66">
        <f t="shared" ref="G27:G33" si="11">RANK(F27,F$8:F$33,0)</f>
        <v>1</v>
      </c>
      <c r="H27" s="65">
        <f>VLOOKUP($A27,'Return Data'!$B$7:$R$2843,12,0)</f>
        <v>70.5047</v>
      </c>
      <c r="I27" s="66">
        <f t="shared" ref="I27:I33" si="12">RANK(H27,H$8:H$33,0)</f>
        <v>1</v>
      </c>
      <c r="J27" s="65">
        <f>VLOOKUP($A27,'Return Data'!$B$7:$R$2843,13,0)</f>
        <v>93.007300000000001</v>
      </c>
      <c r="K27" s="66">
        <f t="shared" si="8"/>
        <v>2</v>
      </c>
      <c r="L27" s="65">
        <f>VLOOKUP($A27,'Return Data'!$B$7:$R$2843,17,0)</f>
        <v>43.815899999999999</v>
      </c>
      <c r="M27" s="66">
        <f>RANK(L27,L$8:L$33,0)</f>
        <v>2</v>
      </c>
      <c r="N27" s="65">
        <f>VLOOKUP($A27,'Return Data'!$B$7:$R$2843,14,0)</f>
        <v>24.991800000000001</v>
      </c>
      <c r="O27" s="66">
        <f>RANK(N27,N$8:N$33,0)</f>
        <v>2</v>
      </c>
      <c r="P27" s="65">
        <f>VLOOKUP($A27,'Return Data'!$B$7:$R$2843,15,0)</f>
        <v>19.207100000000001</v>
      </c>
      <c r="Q27" s="66">
        <f>RANK(P27,P$8:P$33,0)</f>
        <v>4</v>
      </c>
      <c r="R27" s="65">
        <f>VLOOKUP($A27,'Return Data'!$B$7:$R$2843,16,0)</f>
        <v>16.5198</v>
      </c>
      <c r="S27" s="67">
        <f t="shared" si="7"/>
        <v>23</v>
      </c>
    </row>
    <row r="28" spans="1:19" x14ac:dyDescent="0.3">
      <c r="A28" s="63" t="s">
        <v>1188</v>
      </c>
      <c r="B28" s="64">
        <f>VLOOKUP($A28,'Return Data'!$B$7:$R$2843,3,0)</f>
        <v>44389</v>
      </c>
      <c r="C28" s="65">
        <f>VLOOKUP($A28,'Return Data'!$B$7:$R$2843,4,0)</f>
        <v>133.4419</v>
      </c>
      <c r="D28" s="65">
        <f>VLOOKUP($A28,'Return Data'!$B$7:$R$2843,10,0)</f>
        <v>17.547799999999999</v>
      </c>
      <c r="E28" s="66">
        <f t="shared" si="0"/>
        <v>15</v>
      </c>
      <c r="F28" s="65">
        <f>VLOOKUP($A28,'Return Data'!$B$7:$R$2843,11,0)</f>
        <v>26.551400000000001</v>
      </c>
      <c r="G28" s="66">
        <f t="shared" si="11"/>
        <v>9</v>
      </c>
      <c r="H28" s="65">
        <f>VLOOKUP($A28,'Return Data'!$B$7:$R$2843,12,0)</f>
        <v>67.153400000000005</v>
      </c>
      <c r="I28" s="66">
        <f t="shared" si="12"/>
        <v>3</v>
      </c>
      <c r="J28" s="65">
        <f>VLOOKUP($A28,'Return Data'!$B$7:$R$2843,13,0)</f>
        <v>83.201700000000002</v>
      </c>
      <c r="K28" s="66">
        <f t="shared" si="8"/>
        <v>5</v>
      </c>
      <c r="L28" s="65">
        <f>VLOOKUP($A28,'Return Data'!$B$7:$R$2843,17,0)</f>
        <v>33.579799999999999</v>
      </c>
      <c r="M28" s="66">
        <f>RANK(L28,L$8:L$33,0)</f>
        <v>6</v>
      </c>
      <c r="N28" s="65">
        <f>VLOOKUP($A28,'Return Data'!$B$7:$R$2843,14,0)</f>
        <v>20.022300000000001</v>
      </c>
      <c r="O28" s="66">
        <f>RANK(N28,N$8:N$33,0)</f>
        <v>9</v>
      </c>
      <c r="P28" s="65">
        <f>VLOOKUP($A28,'Return Data'!$B$7:$R$2843,15,0)</f>
        <v>14.1732</v>
      </c>
      <c r="Q28" s="66">
        <f>RANK(P28,P$8:P$33,0)</f>
        <v>18</v>
      </c>
      <c r="R28" s="65">
        <f>VLOOKUP($A28,'Return Data'!$B$7:$R$2843,16,0)</f>
        <v>20.169899999999998</v>
      </c>
      <c r="S28" s="67">
        <f t="shared" si="7"/>
        <v>15</v>
      </c>
    </row>
    <row r="29" spans="1:19" x14ac:dyDescent="0.3">
      <c r="A29" s="63" t="s">
        <v>1191</v>
      </c>
      <c r="B29" s="64">
        <f>VLOOKUP($A29,'Return Data'!$B$7:$R$2843,3,0)</f>
        <v>44389</v>
      </c>
      <c r="C29" s="65">
        <f>VLOOKUP($A29,'Return Data'!$B$7:$R$2843,4,0)</f>
        <v>684.68579999999997</v>
      </c>
      <c r="D29" s="65">
        <f>VLOOKUP($A29,'Return Data'!$B$7:$R$2843,10,0)</f>
        <v>16.622499999999999</v>
      </c>
      <c r="E29" s="66">
        <f t="shared" si="0"/>
        <v>21</v>
      </c>
      <c r="F29" s="65">
        <f>VLOOKUP($A29,'Return Data'!$B$7:$R$2843,11,0)</f>
        <v>19.678999999999998</v>
      </c>
      <c r="G29" s="66">
        <f t="shared" si="11"/>
        <v>23</v>
      </c>
      <c r="H29" s="65">
        <f>VLOOKUP($A29,'Return Data'!$B$7:$R$2843,12,0)</f>
        <v>51.5139</v>
      </c>
      <c r="I29" s="66">
        <f t="shared" si="12"/>
        <v>19</v>
      </c>
      <c r="J29" s="65">
        <f>VLOOKUP($A29,'Return Data'!$B$7:$R$2843,13,0)</f>
        <v>65.642399999999995</v>
      </c>
      <c r="K29" s="66">
        <f t="shared" si="8"/>
        <v>19</v>
      </c>
      <c r="L29" s="65">
        <f>VLOOKUP($A29,'Return Data'!$B$7:$R$2843,17,0)</f>
        <v>20.628299999999999</v>
      </c>
      <c r="M29" s="66">
        <f>RANK(L29,L$8:L$33,0)</f>
        <v>23</v>
      </c>
      <c r="N29" s="65">
        <f>VLOOKUP($A29,'Return Data'!$B$7:$R$2843,14,0)</f>
        <v>10.613</v>
      </c>
      <c r="O29" s="66">
        <f>RANK(N29,N$8:N$33,0)</f>
        <v>22</v>
      </c>
      <c r="P29" s="65">
        <f>VLOOKUP($A29,'Return Data'!$B$7:$R$2843,15,0)</f>
        <v>12.366099999999999</v>
      </c>
      <c r="Q29" s="66">
        <f>RANK(P29,P$8:P$33,0)</f>
        <v>21</v>
      </c>
      <c r="R29" s="65">
        <f>VLOOKUP($A29,'Return Data'!$B$7:$R$2843,16,0)</f>
        <v>17.441800000000001</v>
      </c>
      <c r="S29" s="67">
        <f t="shared" si="7"/>
        <v>20</v>
      </c>
    </row>
    <row r="30" spans="1:19" x14ac:dyDescent="0.3">
      <c r="A30" s="63" t="s">
        <v>1193</v>
      </c>
      <c r="B30" s="64">
        <f>VLOOKUP($A30,'Return Data'!$B$7:$R$2843,3,0)</f>
        <v>44389</v>
      </c>
      <c r="C30" s="65">
        <f>VLOOKUP($A30,'Return Data'!$B$7:$R$2843,4,0)</f>
        <v>239.97559999999999</v>
      </c>
      <c r="D30" s="65">
        <f>VLOOKUP($A30,'Return Data'!$B$7:$R$2843,10,0)</f>
        <v>16.3612</v>
      </c>
      <c r="E30" s="66">
        <f t="shared" si="0"/>
        <v>23</v>
      </c>
      <c r="F30" s="65">
        <f>VLOOKUP($A30,'Return Data'!$B$7:$R$2843,11,0)</f>
        <v>20.923999999999999</v>
      </c>
      <c r="G30" s="66">
        <f t="shared" si="11"/>
        <v>19</v>
      </c>
      <c r="H30" s="65">
        <f>VLOOKUP($A30,'Return Data'!$B$7:$R$2843,12,0)</f>
        <v>51.420200000000001</v>
      </c>
      <c r="I30" s="66">
        <f t="shared" si="12"/>
        <v>20</v>
      </c>
      <c r="J30" s="65">
        <f>VLOOKUP($A30,'Return Data'!$B$7:$R$2843,13,0)</f>
        <v>70.379900000000006</v>
      </c>
      <c r="K30" s="66">
        <f t="shared" si="8"/>
        <v>16</v>
      </c>
      <c r="L30" s="65">
        <f>VLOOKUP($A30,'Return Data'!$B$7:$R$2843,17,0)</f>
        <v>29.180900000000001</v>
      </c>
      <c r="M30" s="66">
        <f>RANK(L30,L$8:L$33,0)</f>
        <v>14</v>
      </c>
      <c r="N30" s="65">
        <f>VLOOKUP($A30,'Return Data'!$B$7:$R$2843,14,0)</f>
        <v>21.035699999999999</v>
      </c>
      <c r="O30" s="66">
        <f>RANK(N30,N$8:N$33,0)</f>
        <v>6</v>
      </c>
      <c r="P30" s="65">
        <f>VLOOKUP($A30,'Return Data'!$B$7:$R$2843,15,0)</f>
        <v>17.389299999999999</v>
      </c>
      <c r="Q30" s="66">
        <f>RANK(P30,P$8:P$33,0)</f>
        <v>8</v>
      </c>
      <c r="R30" s="65">
        <f>VLOOKUP($A30,'Return Data'!$B$7:$R$2843,16,0)</f>
        <v>20.3827</v>
      </c>
      <c r="S30" s="67">
        <f t="shared" si="7"/>
        <v>11</v>
      </c>
    </row>
    <row r="31" spans="1:19" x14ac:dyDescent="0.3">
      <c r="A31" s="63" t="s">
        <v>1194</v>
      </c>
      <c r="B31" s="64">
        <f>VLOOKUP($A31,'Return Data'!$B$7:$R$2843,3,0)</f>
        <v>44389</v>
      </c>
      <c r="C31" s="65">
        <f>VLOOKUP($A31,'Return Data'!$B$7:$R$2843,4,0)</f>
        <v>72.58</v>
      </c>
      <c r="D31" s="65">
        <f>VLOOKUP($A31,'Return Data'!$B$7:$R$2843,10,0)</f>
        <v>16.5382</v>
      </c>
      <c r="E31" s="66">
        <f t="shared" si="0"/>
        <v>22</v>
      </c>
      <c r="F31" s="65">
        <f>VLOOKUP($A31,'Return Data'!$B$7:$R$2843,11,0)</f>
        <v>22.147400000000001</v>
      </c>
      <c r="G31" s="66">
        <f t="shared" si="11"/>
        <v>17</v>
      </c>
      <c r="H31" s="65">
        <f>VLOOKUP($A31,'Return Data'!$B$7:$R$2843,12,0)</f>
        <v>45.772199999999998</v>
      </c>
      <c r="I31" s="66">
        <f t="shared" si="12"/>
        <v>24</v>
      </c>
      <c r="J31" s="65">
        <f>VLOOKUP($A31,'Return Data'!$B$7:$R$2843,13,0)</f>
        <v>65.594300000000004</v>
      </c>
      <c r="K31" s="66">
        <f t="shared" si="8"/>
        <v>20</v>
      </c>
      <c r="L31" s="65">
        <f>VLOOKUP($A31,'Return Data'!$B$7:$R$2843,17,0)</f>
        <v>30.190799999999999</v>
      </c>
      <c r="M31" s="66">
        <f>RANK(L31,L$8:L$33,0)</f>
        <v>12</v>
      </c>
      <c r="N31" s="65">
        <f>VLOOKUP($A31,'Return Data'!$B$7:$R$2843,14,0)</f>
        <v>16.536899999999999</v>
      </c>
      <c r="O31" s="66">
        <f>RANK(N31,N$8:N$33,0)</f>
        <v>15</v>
      </c>
      <c r="P31" s="65">
        <f>VLOOKUP($A31,'Return Data'!$B$7:$R$2843,15,0)</f>
        <v>17.313700000000001</v>
      </c>
      <c r="Q31" s="66">
        <f>RANK(P31,P$8:P$33,0)</f>
        <v>10</v>
      </c>
      <c r="R31" s="65">
        <f>VLOOKUP($A31,'Return Data'!$B$7:$R$2843,16,0)</f>
        <v>17.978899999999999</v>
      </c>
      <c r="S31" s="67">
        <f t="shared" si="7"/>
        <v>19</v>
      </c>
    </row>
    <row r="32" spans="1:19" x14ac:dyDescent="0.3">
      <c r="A32" s="63" t="s">
        <v>1196</v>
      </c>
      <c r="B32" s="64">
        <f>VLOOKUP($A32,'Return Data'!$B$7:$R$2843,3,0)</f>
        <v>44389</v>
      </c>
      <c r="C32" s="65">
        <f>VLOOKUP($A32,'Return Data'!$B$7:$R$2843,4,0)</f>
        <v>25.42</v>
      </c>
      <c r="D32" s="65">
        <f>VLOOKUP($A32,'Return Data'!$B$7:$R$2843,10,0)</f>
        <v>20.99</v>
      </c>
      <c r="E32" s="66">
        <f t="shared" si="0"/>
        <v>7</v>
      </c>
      <c r="F32" s="65">
        <f>VLOOKUP($A32,'Return Data'!$B$7:$R$2843,11,0)</f>
        <v>27.9316</v>
      </c>
      <c r="G32" s="66">
        <f t="shared" si="11"/>
        <v>5</v>
      </c>
      <c r="H32" s="65">
        <f>VLOOKUP($A32,'Return Data'!$B$7:$R$2843,12,0)</f>
        <v>58.380099999999999</v>
      </c>
      <c r="I32" s="66">
        <f t="shared" si="12"/>
        <v>10</v>
      </c>
      <c r="J32" s="65"/>
      <c r="K32" s="66"/>
      <c r="L32" s="65"/>
      <c r="M32" s="66"/>
      <c r="N32" s="65"/>
      <c r="O32" s="66"/>
      <c r="P32" s="65"/>
      <c r="Q32" s="66"/>
      <c r="R32" s="65">
        <f>VLOOKUP($A32,'Return Data'!$B$7:$R$2843,16,0)</f>
        <v>104.4991</v>
      </c>
      <c r="S32" s="67">
        <f t="shared" si="7"/>
        <v>1</v>
      </c>
    </row>
    <row r="33" spans="1:19" x14ac:dyDescent="0.3">
      <c r="A33" s="63" t="s">
        <v>1939</v>
      </c>
      <c r="B33" s="64">
        <f>VLOOKUP($A33,'Return Data'!$B$7:$R$2843,3,0)</f>
        <v>44389</v>
      </c>
      <c r="C33" s="65">
        <f>VLOOKUP($A33,'Return Data'!$B$7:$R$2843,4,0)</f>
        <v>181.21520000000001</v>
      </c>
      <c r="D33" s="65">
        <f>VLOOKUP($A33,'Return Data'!$B$7:$R$2843,10,0)</f>
        <v>17.543500000000002</v>
      </c>
      <c r="E33" s="66">
        <f t="shared" si="0"/>
        <v>16</v>
      </c>
      <c r="F33" s="65">
        <f>VLOOKUP($A33,'Return Data'!$B$7:$R$2843,11,0)</f>
        <v>21.094899999999999</v>
      </c>
      <c r="G33" s="66">
        <f t="shared" si="11"/>
        <v>18</v>
      </c>
      <c r="H33" s="65">
        <f>VLOOKUP($A33,'Return Data'!$B$7:$R$2843,12,0)</f>
        <v>54.430199999999999</v>
      </c>
      <c r="I33" s="66">
        <f t="shared" si="12"/>
        <v>17</v>
      </c>
      <c r="J33" s="65">
        <f>VLOOKUP($A33,'Return Data'!$B$7:$R$2843,13,0)</f>
        <v>78.165400000000005</v>
      </c>
      <c r="K33" s="66">
        <f>RANK(J33,J$8:J$33,0)</f>
        <v>11</v>
      </c>
      <c r="L33" s="65">
        <f>VLOOKUP($A33,'Return Data'!$B$7:$R$2843,17,0)</f>
        <v>33.679400000000001</v>
      </c>
      <c r="M33" s="66">
        <f>RANK(L33,L$8:L$33,0)</f>
        <v>5</v>
      </c>
      <c r="N33" s="65">
        <f>VLOOKUP($A33,'Return Data'!$B$7:$R$2843,14,0)</f>
        <v>18.436699999999998</v>
      </c>
      <c r="O33" s="66">
        <f>RANK(N33,N$8:N$33,0)</f>
        <v>12</v>
      </c>
      <c r="P33" s="65">
        <f>VLOOKUP($A33,'Return Data'!$B$7:$R$2843,15,0)</f>
        <v>15.484</v>
      </c>
      <c r="Q33" s="66">
        <f>RANK(P33,P$8:P$33,0)</f>
        <v>16</v>
      </c>
      <c r="R33" s="65">
        <f>VLOOKUP($A33,'Return Data'!$B$7:$R$2843,16,0)</f>
        <v>20.723600000000001</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18.819146153846155</v>
      </c>
      <c r="E35" s="74"/>
      <c r="F35" s="75">
        <f>AVERAGE(F8:F33)</f>
        <v>23.890765384615385</v>
      </c>
      <c r="G35" s="74"/>
      <c r="H35" s="75">
        <f>AVERAGE(H8:H33)</f>
        <v>56.56783076923076</v>
      </c>
      <c r="I35" s="74"/>
      <c r="J35" s="75">
        <f>AVERAGE(J8:J33)</f>
        <v>75.44314</v>
      </c>
      <c r="K35" s="74"/>
      <c r="L35" s="75">
        <f>AVERAGE(L8:L33)</f>
        <v>30.852595652173907</v>
      </c>
      <c r="M35" s="74"/>
      <c r="N35" s="75">
        <f>AVERAGE(N8:N33)</f>
        <v>18.145704545454546</v>
      </c>
      <c r="O35" s="74"/>
      <c r="P35" s="75">
        <f>AVERAGE(P8:P33)</f>
        <v>16.82932380952381</v>
      </c>
      <c r="Q35" s="74"/>
      <c r="R35" s="75">
        <f>AVERAGE(R8:R33)</f>
        <v>23.705784615384616</v>
      </c>
      <c r="S35" s="76"/>
    </row>
    <row r="36" spans="1:19" x14ac:dyDescent="0.3">
      <c r="A36" s="73" t="s">
        <v>28</v>
      </c>
      <c r="B36" s="74"/>
      <c r="C36" s="74"/>
      <c r="D36" s="75">
        <f>MIN(D8:D33)</f>
        <v>13.274900000000001</v>
      </c>
      <c r="E36" s="74"/>
      <c r="F36" s="75">
        <f>MIN(F8:F33)</f>
        <v>17.358599999999999</v>
      </c>
      <c r="G36" s="74"/>
      <c r="H36" s="75">
        <f>MIN(H8:H33)</f>
        <v>42.808599999999998</v>
      </c>
      <c r="I36" s="74"/>
      <c r="J36" s="75">
        <f>MIN(J8:J33)</f>
        <v>61.482500000000002</v>
      </c>
      <c r="K36" s="74"/>
      <c r="L36" s="75">
        <f>MIN(L8:L33)</f>
        <v>20.628299999999999</v>
      </c>
      <c r="M36" s="74"/>
      <c r="N36" s="75">
        <f>MIN(N8:N33)</f>
        <v>10.613</v>
      </c>
      <c r="O36" s="74"/>
      <c r="P36" s="75">
        <f>MIN(P8:P33)</f>
        <v>12.366099999999999</v>
      </c>
      <c r="Q36" s="74"/>
      <c r="R36" s="75">
        <f>MIN(R8:R33)</f>
        <v>9.6237999999999992</v>
      </c>
      <c r="S36" s="76"/>
    </row>
    <row r="37" spans="1:19" ht="15" thickBot="1" x14ac:dyDescent="0.35">
      <c r="A37" s="77" t="s">
        <v>29</v>
      </c>
      <c r="B37" s="78"/>
      <c r="C37" s="78"/>
      <c r="D37" s="79">
        <f>MAX(D8:D33)</f>
        <v>23.645700000000001</v>
      </c>
      <c r="E37" s="78"/>
      <c r="F37" s="79">
        <f>MAX(F8:F33)</f>
        <v>31.586600000000001</v>
      </c>
      <c r="G37" s="78"/>
      <c r="H37" s="79">
        <f>MAX(H8:H33)</f>
        <v>70.5047</v>
      </c>
      <c r="I37" s="78"/>
      <c r="J37" s="79">
        <f>MAX(J8:J33)</f>
        <v>97.677800000000005</v>
      </c>
      <c r="K37" s="78"/>
      <c r="L37" s="79">
        <f>MAX(L8:L33)</f>
        <v>48.374600000000001</v>
      </c>
      <c r="M37" s="78"/>
      <c r="N37" s="79">
        <f>MAX(N8:N33)</f>
        <v>26.2958</v>
      </c>
      <c r="O37" s="78"/>
      <c r="P37" s="79">
        <f>MAX(P8:P33)</f>
        <v>20.6876</v>
      </c>
      <c r="Q37" s="78"/>
      <c r="R37" s="79">
        <f>MAX(R8:R33)</f>
        <v>104.4991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44389</v>
      </c>
      <c r="C8" s="65">
        <f>VLOOKUP($A8,'Return Data'!$B$7:$R$2843,4,0)</f>
        <v>410.29</v>
      </c>
      <c r="D8" s="65">
        <f>VLOOKUP($A8,'Return Data'!$B$7:$R$2843,10,0)</f>
        <v>19.1526</v>
      </c>
      <c r="E8" s="66">
        <f t="shared" ref="E8:E33" si="0">RANK(D8,D$8:D$33,0)</f>
        <v>12</v>
      </c>
      <c r="F8" s="65">
        <f>VLOOKUP($A8,'Return Data'!$B$7:$R$2843,11,0)</f>
        <v>22.445399999999999</v>
      </c>
      <c r="G8" s="66">
        <f t="shared" ref="G8:G25" si="1">RANK(F8,F$8:F$33,0)</f>
        <v>13</v>
      </c>
      <c r="H8" s="65">
        <f>VLOOKUP($A8,'Return Data'!$B$7:$R$2843,12,0)</f>
        <v>53.908799999999999</v>
      </c>
      <c r="I8" s="66">
        <f t="shared" ref="I8:I25" si="2">RANK(H8,H$8:H$33,0)</f>
        <v>16</v>
      </c>
      <c r="J8" s="65">
        <f>VLOOKUP($A8,'Return Data'!$B$7:$R$2843,13,0)</f>
        <v>72.412499999999994</v>
      </c>
      <c r="K8" s="66">
        <f t="shared" ref="K8:K21" si="3">RANK(J8,J$8:J$33,0)</f>
        <v>14</v>
      </c>
      <c r="L8" s="65">
        <f>VLOOKUP($A8,'Return Data'!$B$7:$R$2843,17,0)</f>
        <v>21.072800000000001</v>
      </c>
      <c r="M8" s="66">
        <f t="shared" ref="M8:M21" si="4">RANK(L8,L$8:L$33,0)</f>
        <v>22</v>
      </c>
      <c r="N8" s="65">
        <f>VLOOKUP($A8,'Return Data'!$B$7:$R$2843,14,0)</f>
        <v>11.043799999999999</v>
      </c>
      <c r="O8" s="66">
        <f t="shared" ref="O8:O20" si="5">RANK(N8,N$8:N$33,0)</f>
        <v>21</v>
      </c>
      <c r="P8" s="65">
        <f>VLOOKUP($A8,'Return Data'!$B$7:$R$2843,15,0)</f>
        <v>11.7285</v>
      </c>
      <c r="Q8" s="66">
        <f t="shared" ref="Q8:Q16" si="6">RANK(P8,P$8:P$33,0)</f>
        <v>19</v>
      </c>
      <c r="R8" s="65">
        <f>VLOOKUP($A8,'Return Data'!$B$7:$R$2843,16,0)</f>
        <v>21.8612</v>
      </c>
      <c r="S8" s="67">
        <f t="shared" ref="S8:S33" si="7">RANK(R8,R$8:R$33,0)</f>
        <v>6</v>
      </c>
    </row>
    <row r="9" spans="1:20" x14ac:dyDescent="0.3">
      <c r="A9" s="63" t="s">
        <v>1151</v>
      </c>
      <c r="B9" s="64">
        <f>VLOOKUP($A9,'Return Data'!$B$7:$R$2843,3,0)</f>
        <v>44389</v>
      </c>
      <c r="C9" s="65">
        <f>VLOOKUP($A9,'Return Data'!$B$7:$R$2843,4,0)</f>
        <v>61.9</v>
      </c>
      <c r="D9" s="65">
        <f>VLOOKUP($A9,'Return Data'!$B$7:$R$2843,10,0)</f>
        <v>15.7875</v>
      </c>
      <c r="E9" s="66">
        <f t="shared" si="0"/>
        <v>25</v>
      </c>
      <c r="F9" s="65">
        <f>VLOOKUP($A9,'Return Data'!$B$7:$R$2843,11,0)</f>
        <v>19.290800000000001</v>
      </c>
      <c r="G9" s="66">
        <f t="shared" si="1"/>
        <v>22</v>
      </c>
      <c r="H9" s="65">
        <f>VLOOKUP($A9,'Return Data'!$B$7:$R$2843,12,0)</f>
        <v>45.134799999999998</v>
      </c>
      <c r="I9" s="66">
        <f t="shared" si="2"/>
        <v>24</v>
      </c>
      <c r="J9" s="65">
        <f>VLOOKUP($A9,'Return Data'!$B$7:$R$2843,13,0)</f>
        <v>60.946399999999997</v>
      </c>
      <c r="K9" s="66">
        <f t="shared" si="3"/>
        <v>24</v>
      </c>
      <c r="L9" s="65">
        <f>VLOOKUP($A9,'Return Data'!$B$7:$R$2843,17,0)</f>
        <v>31.17</v>
      </c>
      <c r="M9" s="66">
        <f t="shared" si="4"/>
        <v>9</v>
      </c>
      <c r="N9" s="65">
        <f>VLOOKUP($A9,'Return Data'!$B$7:$R$2843,14,0)</f>
        <v>20.545000000000002</v>
      </c>
      <c r="O9" s="66">
        <f t="shared" si="5"/>
        <v>3</v>
      </c>
      <c r="P9" s="65">
        <f>VLOOKUP($A9,'Return Data'!$B$7:$R$2843,15,0)</f>
        <v>19.209199999999999</v>
      </c>
      <c r="Q9" s="66">
        <f t="shared" si="6"/>
        <v>1</v>
      </c>
      <c r="R9" s="65">
        <f>VLOOKUP($A9,'Return Data'!$B$7:$R$2843,16,0)</f>
        <v>19.152699999999999</v>
      </c>
      <c r="S9" s="67">
        <f t="shared" si="7"/>
        <v>9</v>
      </c>
    </row>
    <row r="10" spans="1:20" x14ac:dyDescent="0.3">
      <c r="A10" s="63" t="s">
        <v>1152</v>
      </c>
      <c r="B10" s="64">
        <f>VLOOKUP($A10,'Return Data'!$B$7:$R$2843,3,0)</f>
        <v>44389</v>
      </c>
      <c r="C10" s="65">
        <f>VLOOKUP($A10,'Return Data'!$B$7:$R$2843,4,0)</f>
        <v>15.15</v>
      </c>
      <c r="D10" s="65">
        <f>VLOOKUP($A10,'Return Data'!$B$7:$R$2843,10,0)</f>
        <v>22.079000000000001</v>
      </c>
      <c r="E10" s="66">
        <f t="shared" si="0"/>
        <v>2</v>
      </c>
      <c r="F10" s="65">
        <f>VLOOKUP($A10,'Return Data'!$B$7:$R$2843,11,0)</f>
        <v>24.2822</v>
      </c>
      <c r="G10" s="66">
        <f t="shared" si="1"/>
        <v>11</v>
      </c>
      <c r="H10" s="65">
        <f>VLOOKUP($A10,'Return Data'!$B$7:$R$2843,12,0)</f>
        <v>55.066499999999998</v>
      </c>
      <c r="I10" s="66">
        <f t="shared" si="2"/>
        <v>13</v>
      </c>
      <c r="J10" s="65">
        <f>VLOOKUP($A10,'Return Data'!$B$7:$R$2843,13,0)</f>
        <v>75.347200000000001</v>
      </c>
      <c r="K10" s="66">
        <f t="shared" si="3"/>
        <v>12</v>
      </c>
      <c r="L10" s="65">
        <f>VLOOKUP($A10,'Return Data'!$B$7:$R$2843,17,0)</f>
        <v>31.684699999999999</v>
      </c>
      <c r="M10" s="66">
        <f t="shared" si="4"/>
        <v>7</v>
      </c>
      <c r="N10" s="65">
        <f>VLOOKUP($A10,'Return Data'!$B$7:$R$2843,14,0)</f>
        <v>16.6524</v>
      </c>
      <c r="O10" s="66">
        <f t="shared" si="5"/>
        <v>13</v>
      </c>
      <c r="P10" s="65">
        <f>VLOOKUP($A10,'Return Data'!$B$7:$R$2843,15,0)</f>
        <v>16.032800000000002</v>
      </c>
      <c r="Q10" s="66">
        <f t="shared" si="6"/>
        <v>11</v>
      </c>
      <c r="R10" s="65">
        <f>VLOOKUP($A10,'Return Data'!$B$7:$R$2843,16,0)</f>
        <v>3.9295</v>
      </c>
      <c r="S10" s="67">
        <f t="shared" si="7"/>
        <v>26</v>
      </c>
    </row>
    <row r="11" spans="1:20" x14ac:dyDescent="0.3">
      <c r="A11" s="63" t="s">
        <v>1154</v>
      </c>
      <c r="B11" s="64">
        <f>VLOOKUP($A11,'Return Data'!$B$7:$R$2843,3,0)</f>
        <v>44389</v>
      </c>
      <c r="C11" s="65">
        <f>VLOOKUP($A11,'Return Data'!$B$7:$R$2843,4,0)</f>
        <v>54.11</v>
      </c>
      <c r="D11" s="65">
        <f>VLOOKUP($A11,'Return Data'!$B$7:$R$2843,10,0)</f>
        <v>18.664899999999999</v>
      </c>
      <c r="E11" s="66">
        <f t="shared" si="0"/>
        <v>13</v>
      </c>
      <c r="F11" s="65">
        <f>VLOOKUP($A11,'Return Data'!$B$7:$R$2843,11,0)</f>
        <v>26.8431</v>
      </c>
      <c r="G11" s="66">
        <f t="shared" si="1"/>
        <v>6</v>
      </c>
      <c r="H11" s="65">
        <f>VLOOKUP($A11,'Return Data'!$B$7:$R$2843,12,0)</f>
        <v>58.11</v>
      </c>
      <c r="I11" s="66">
        <f t="shared" si="2"/>
        <v>9</v>
      </c>
      <c r="J11" s="65">
        <f>VLOOKUP($A11,'Return Data'!$B$7:$R$2843,13,0)</f>
        <v>76.0304</v>
      </c>
      <c r="K11" s="66">
        <f t="shared" si="3"/>
        <v>10</v>
      </c>
      <c r="L11" s="65">
        <f>VLOOKUP($A11,'Return Data'!$B$7:$R$2843,17,0)</f>
        <v>31.154900000000001</v>
      </c>
      <c r="M11" s="66">
        <f t="shared" si="4"/>
        <v>10</v>
      </c>
      <c r="N11" s="65">
        <f>VLOOKUP($A11,'Return Data'!$B$7:$R$2843,14,0)</f>
        <v>19.452200000000001</v>
      </c>
      <c r="O11" s="66">
        <f t="shared" si="5"/>
        <v>6</v>
      </c>
      <c r="P11" s="65">
        <f>VLOOKUP($A11,'Return Data'!$B$7:$R$2843,15,0)</f>
        <v>15.1829</v>
      </c>
      <c r="Q11" s="66">
        <f t="shared" si="6"/>
        <v>14</v>
      </c>
      <c r="R11" s="65">
        <f>VLOOKUP($A11,'Return Data'!$B$7:$R$2843,16,0)</f>
        <v>11.7441</v>
      </c>
      <c r="S11" s="67">
        <f t="shared" si="7"/>
        <v>23</v>
      </c>
    </row>
    <row r="12" spans="1:20" x14ac:dyDescent="0.3">
      <c r="A12" s="63" t="s">
        <v>1157</v>
      </c>
      <c r="B12" s="64">
        <f>VLOOKUP($A12,'Return Data'!$B$7:$R$2843,3,0)</f>
        <v>44389</v>
      </c>
      <c r="C12" s="65">
        <f>VLOOKUP($A12,'Return Data'!$B$7:$R$2843,4,0)</f>
        <v>87.277000000000001</v>
      </c>
      <c r="D12" s="65">
        <f>VLOOKUP($A12,'Return Data'!$B$7:$R$2843,10,0)</f>
        <v>15.955</v>
      </c>
      <c r="E12" s="66">
        <f t="shared" si="0"/>
        <v>24</v>
      </c>
      <c r="F12" s="65">
        <f>VLOOKUP($A12,'Return Data'!$B$7:$R$2843,11,0)</f>
        <v>16.7851</v>
      </c>
      <c r="G12" s="66">
        <f t="shared" si="1"/>
        <v>26</v>
      </c>
      <c r="H12" s="65">
        <f>VLOOKUP($A12,'Return Data'!$B$7:$R$2843,12,0)</f>
        <v>41.757100000000001</v>
      </c>
      <c r="I12" s="66">
        <f t="shared" si="2"/>
        <v>26</v>
      </c>
      <c r="J12" s="65">
        <f>VLOOKUP($A12,'Return Data'!$B$7:$R$2843,13,0)</f>
        <v>59.915300000000002</v>
      </c>
      <c r="K12" s="66">
        <f t="shared" si="3"/>
        <v>25</v>
      </c>
      <c r="L12" s="65">
        <f>VLOOKUP($A12,'Return Data'!$B$7:$R$2843,17,0)</f>
        <v>27.743400000000001</v>
      </c>
      <c r="M12" s="66">
        <f t="shared" si="4"/>
        <v>14</v>
      </c>
      <c r="N12" s="65">
        <f>VLOOKUP($A12,'Return Data'!$B$7:$R$2843,14,0)</f>
        <v>17.353899999999999</v>
      </c>
      <c r="O12" s="66">
        <f t="shared" si="5"/>
        <v>12</v>
      </c>
      <c r="P12" s="65">
        <f>VLOOKUP($A12,'Return Data'!$B$7:$R$2843,15,0)</f>
        <v>16.273099999999999</v>
      </c>
      <c r="Q12" s="66">
        <f t="shared" si="6"/>
        <v>9</v>
      </c>
      <c r="R12" s="65">
        <f>VLOOKUP($A12,'Return Data'!$B$7:$R$2843,16,0)</f>
        <v>15.9162</v>
      </c>
      <c r="S12" s="67">
        <f t="shared" si="7"/>
        <v>16</v>
      </c>
    </row>
    <row r="13" spans="1:20" x14ac:dyDescent="0.3">
      <c r="A13" s="63" t="s">
        <v>1159</v>
      </c>
      <c r="B13" s="64">
        <f>VLOOKUP($A13,'Return Data'!$B$7:$R$2843,3,0)</f>
        <v>44389</v>
      </c>
      <c r="C13" s="65">
        <f>VLOOKUP($A13,'Return Data'!$B$7:$R$2843,4,0)</f>
        <v>46.62</v>
      </c>
      <c r="D13" s="65">
        <f>VLOOKUP($A13,'Return Data'!$B$7:$R$2843,10,0)</f>
        <v>22.051500000000001</v>
      </c>
      <c r="E13" s="66">
        <f t="shared" si="0"/>
        <v>3</v>
      </c>
      <c r="F13" s="65">
        <f>VLOOKUP($A13,'Return Data'!$B$7:$R$2843,11,0)</f>
        <v>27.3597</v>
      </c>
      <c r="G13" s="66">
        <f t="shared" si="1"/>
        <v>4</v>
      </c>
      <c r="H13" s="65">
        <f>VLOOKUP($A13,'Return Data'!$B$7:$R$2843,12,0)</f>
        <v>65.624600000000001</v>
      </c>
      <c r="I13" s="66">
        <f t="shared" si="2"/>
        <v>3</v>
      </c>
      <c r="J13" s="65">
        <f>VLOOKUP($A13,'Return Data'!$B$7:$R$2843,13,0)</f>
        <v>86.951099999999997</v>
      </c>
      <c r="K13" s="66">
        <f t="shared" si="3"/>
        <v>3</v>
      </c>
      <c r="L13" s="65">
        <f>VLOOKUP($A13,'Return Data'!$B$7:$R$2843,17,0)</f>
        <v>34.172199999999997</v>
      </c>
      <c r="M13" s="66">
        <f t="shared" si="4"/>
        <v>3</v>
      </c>
      <c r="N13" s="65">
        <f>VLOOKUP($A13,'Return Data'!$B$7:$R$2843,14,0)</f>
        <v>18.784199999999998</v>
      </c>
      <c r="O13" s="66">
        <f t="shared" si="5"/>
        <v>9</v>
      </c>
      <c r="P13" s="65">
        <f>VLOOKUP($A13,'Return Data'!$B$7:$R$2843,15,0)</f>
        <v>18.092600000000001</v>
      </c>
      <c r="Q13" s="66">
        <f t="shared" si="6"/>
        <v>4</v>
      </c>
      <c r="R13" s="65">
        <f>VLOOKUP($A13,'Return Data'!$B$7:$R$2843,16,0)</f>
        <v>12.028499999999999</v>
      </c>
      <c r="S13" s="67">
        <f t="shared" si="7"/>
        <v>22</v>
      </c>
    </row>
    <row r="14" spans="1:20" x14ac:dyDescent="0.3">
      <c r="A14" s="63" t="s">
        <v>1160</v>
      </c>
      <c r="B14" s="64">
        <f>VLOOKUP($A14,'Return Data'!$B$7:$R$2843,3,0)</f>
        <v>44389</v>
      </c>
      <c r="C14" s="65">
        <f>VLOOKUP($A14,'Return Data'!$B$7:$R$2843,4,0)</f>
        <v>1427.2771</v>
      </c>
      <c r="D14" s="65">
        <f>VLOOKUP($A14,'Return Data'!$B$7:$R$2843,10,0)</f>
        <v>17.009</v>
      </c>
      <c r="E14" s="66">
        <f t="shared" si="0"/>
        <v>17</v>
      </c>
      <c r="F14" s="65">
        <f>VLOOKUP($A14,'Return Data'!$B$7:$R$2843,11,0)</f>
        <v>19.4175</v>
      </c>
      <c r="G14" s="66">
        <f t="shared" si="1"/>
        <v>21</v>
      </c>
      <c r="H14" s="65">
        <f>VLOOKUP($A14,'Return Data'!$B$7:$R$2843,12,0)</f>
        <v>55.130400000000002</v>
      </c>
      <c r="I14" s="66">
        <f t="shared" si="2"/>
        <v>12</v>
      </c>
      <c r="J14" s="65">
        <f>VLOOKUP($A14,'Return Data'!$B$7:$R$2843,13,0)</f>
        <v>68.495599999999996</v>
      </c>
      <c r="K14" s="66">
        <f t="shared" si="3"/>
        <v>16</v>
      </c>
      <c r="L14" s="65">
        <f>VLOOKUP($A14,'Return Data'!$B$7:$R$2843,17,0)</f>
        <v>23.6463</v>
      </c>
      <c r="M14" s="66">
        <f t="shared" si="4"/>
        <v>19</v>
      </c>
      <c r="N14" s="65">
        <f>VLOOKUP($A14,'Return Data'!$B$7:$R$2843,14,0)</f>
        <v>14.3796</v>
      </c>
      <c r="O14" s="66">
        <f t="shared" si="5"/>
        <v>16</v>
      </c>
      <c r="P14" s="65">
        <f>VLOOKUP($A14,'Return Data'!$B$7:$R$2843,15,0)</f>
        <v>13.9213</v>
      </c>
      <c r="Q14" s="66">
        <f t="shared" si="6"/>
        <v>17</v>
      </c>
      <c r="R14" s="65">
        <f>VLOOKUP($A14,'Return Data'!$B$7:$R$2843,16,0)</f>
        <v>19.6676</v>
      </c>
      <c r="S14" s="67">
        <f t="shared" si="7"/>
        <v>7</v>
      </c>
    </row>
    <row r="15" spans="1:20" x14ac:dyDescent="0.3">
      <c r="A15" s="63" t="s">
        <v>1162</v>
      </c>
      <c r="B15" s="64">
        <f>VLOOKUP($A15,'Return Data'!$B$7:$R$2843,3,0)</f>
        <v>44389</v>
      </c>
      <c r="C15" s="65">
        <f>VLOOKUP($A15,'Return Data'!$B$7:$R$2843,4,0)</f>
        <v>84.266999999999996</v>
      </c>
      <c r="D15" s="65">
        <f>VLOOKUP($A15,'Return Data'!$B$7:$R$2843,10,0)</f>
        <v>17.579699999999999</v>
      </c>
      <c r="E15" s="66">
        <f t="shared" si="0"/>
        <v>14</v>
      </c>
      <c r="F15" s="65">
        <f>VLOOKUP($A15,'Return Data'!$B$7:$R$2843,11,0)</f>
        <v>23.1038</v>
      </c>
      <c r="G15" s="66">
        <f t="shared" si="1"/>
        <v>12</v>
      </c>
      <c r="H15" s="65">
        <f>VLOOKUP($A15,'Return Data'!$B$7:$R$2843,12,0)</f>
        <v>54.951000000000001</v>
      </c>
      <c r="I15" s="66">
        <f t="shared" si="2"/>
        <v>14</v>
      </c>
      <c r="J15" s="65">
        <f>VLOOKUP($A15,'Return Data'!$B$7:$R$2843,13,0)</f>
        <v>73.057699999999997</v>
      </c>
      <c r="K15" s="66">
        <f t="shared" si="3"/>
        <v>13</v>
      </c>
      <c r="L15" s="65">
        <f>VLOOKUP($A15,'Return Data'!$B$7:$R$2843,17,0)</f>
        <v>26.0779</v>
      </c>
      <c r="M15" s="66">
        <f t="shared" si="4"/>
        <v>17</v>
      </c>
      <c r="N15" s="65">
        <f>VLOOKUP($A15,'Return Data'!$B$7:$R$2843,14,0)</f>
        <v>14.0966</v>
      </c>
      <c r="O15" s="66">
        <f t="shared" si="5"/>
        <v>17</v>
      </c>
      <c r="P15" s="65">
        <f>VLOOKUP($A15,'Return Data'!$B$7:$R$2843,15,0)</f>
        <v>15.4193</v>
      </c>
      <c r="Q15" s="66">
        <f t="shared" si="6"/>
        <v>12</v>
      </c>
      <c r="R15" s="65">
        <f>VLOOKUP($A15,'Return Data'!$B$7:$R$2843,16,0)</f>
        <v>16.3718</v>
      </c>
      <c r="S15" s="67">
        <f t="shared" si="7"/>
        <v>14</v>
      </c>
    </row>
    <row r="16" spans="1:20" x14ac:dyDescent="0.3">
      <c r="A16" s="63" t="s">
        <v>1164</v>
      </c>
      <c r="B16" s="64">
        <f>VLOOKUP($A16,'Return Data'!$B$7:$R$2843,3,0)</f>
        <v>44389</v>
      </c>
      <c r="C16" s="65">
        <f>VLOOKUP($A16,'Return Data'!$B$7:$R$2843,4,0)</f>
        <v>149.71</v>
      </c>
      <c r="D16" s="65">
        <f>VLOOKUP($A16,'Return Data'!$B$7:$R$2843,10,0)</f>
        <v>20.8216</v>
      </c>
      <c r="E16" s="66">
        <f t="shared" si="0"/>
        <v>6</v>
      </c>
      <c r="F16" s="65">
        <f>VLOOKUP($A16,'Return Data'!$B$7:$R$2843,11,0)</f>
        <v>24.810300000000002</v>
      </c>
      <c r="G16" s="66">
        <f t="shared" si="1"/>
        <v>10</v>
      </c>
      <c r="H16" s="65">
        <f>VLOOKUP($A16,'Return Data'!$B$7:$R$2843,12,0)</f>
        <v>62.129100000000001</v>
      </c>
      <c r="I16" s="66">
        <f t="shared" si="2"/>
        <v>6</v>
      </c>
      <c r="J16" s="65">
        <f>VLOOKUP($A16,'Return Data'!$B$7:$R$2843,13,0)</f>
        <v>81.5107</v>
      </c>
      <c r="K16" s="66">
        <f t="shared" si="3"/>
        <v>6</v>
      </c>
      <c r="L16" s="65">
        <f>VLOOKUP($A16,'Return Data'!$B$7:$R$2843,17,0)</f>
        <v>26.706800000000001</v>
      </c>
      <c r="M16" s="66">
        <f t="shared" si="4"/>
        <v>16</v>
      </c>
      <c r="N16" s="65">
        <f>VLOOKUP($A16,'Return Data'!$B$7:$R$2843,14,0)</f>
        <v>15.8809</v>
      </c>
      <c r="O16" s="66">
        <f t="shared" si="5"/>
        <v>15</v>
      </c>
      <c r="P16" s="65">
        <f>VLOOKUP($A16,'Return Data'!$B$7:$R$2843,15,0)</f>
        <v>15.168799999999999</v>
      </c>
      <c r="Q16" s="66">
        <f t="shared" si="6"/>
        <v>15</v>
      </c>
      <c r="R16" s="65">
        <f>VLOOKUP($A16,'Return Data'!$B$7:$R$2843,16,0)</f>
        <v>17.573899999999998</v>
      </c>
      <c r="S16" s="67">
        <f t="shared" si="7"/>
        <v>12</v>
      </c>
    </row>
    <row r="17" spans="1:19" x14ac:dyDescent="0.3">
      <c r="A17" s="63" t="s">
        <v>1166</v>
      </c>
      <c r="B17" s="64">
        <f>VLOOKUP($A17,'Return Data'!$B$7:$R$2843,3,0)</f>
        <v>44389</v>
      </c>
      <c r="C17" s="65">
        <f>VLOOKUP($A17,'Return Data'!$B$7:$R$2843,4,0)</f>
        <v>16.16</v>
      </c>
      <c r="D17" s="65">
        <f>VLOOKUP($A17,'Return Data'!$B$7:$R$2843,10,0)</f>
        <v>16.678699999999999</v>
      </c>
      <c r="E17" s="66">
        <f t="shared" si="0"/>
        <v>18</v>
      </c>
      <c r="F17" s="65">
        <f>VLOOKUP($A17,'Return Data'!$B$7:$R$2843,11,0)</f>
        <v>19.526599999999998</v>
      </c>
      <c r="G17" s="66">
        <f t="shared" si="1"/>
        <v>20</v>
      </c>
      <c r="H17" s="65">
        <f>VLOOKUP($A17,'Return Data'!$B$7:$R$2843,12,0)</f>
        <v>49.353000000000002</v>
      </c>
      <c r="I17" s="66">
        <f t="shared" si="2"/>
        <v>21</v>
      </c>
      <c r="J17" s="65">
        <f>VLOOKUP($A17,'Return Data'!$B$7:$R$2843,13,0)</f>
        <v>64.060900000000004</v>
      </c>
      <c r="K17" s="66">
        <f t="shared" si="3"/>
        <v>21</v>
      </c>
      <c r="L17" s="65">
        <f>VLOOKUP($A17,'Return Data'!$B$7:$R$2843,17,0)</f>
        <v>25.523099999999999</v>
      </c>
      <c r="M17" s="66">
        <f t="shared" si="4"/>
        <v>18</v>
      </c>
      <c r="N17" s="65">
        <f>VLOOKUP($A17,'Return Data'!$B$7:$R$2843,14,0)</f>
        <v>12.4869</v>
      </c>
      <c r="O17" s="66">
        <f t="shared" si="5"/>
        <v>18</v>
      </c>
      <c r="P17" s="65"/>
      <c r="Q17" s="66"/>
      <c r="R17" s="65">
        <f>VLOOKUP($A17,'Return Data'!$B$7:$R$2843,16,0)</f>
        <v>11.3536</v>
      </c>
      <c r="S17" s="67">
        <f t="shared" si="7"/>
        <v>24</v>
      </c>
    </row>
    <row r="18" spans="1:19" x14ac:dyDescent="0.3">
      <c r="A18" s="63" t="s">
        <v>1168</v>
      </c>
      <c r="B18" s="64">
        <f>VLOOKUP($A18,'Return Data'!$B$7:$R$2843,3,0)</f>
        <v>44389</v>
      </c>
      <c r="C18" s="65">
        <f>VLOOKUP($A18,'Return Data'!$B$7:$R$2843,4,0)</f>
        <v>79.92</v>
      </c>
      <c r="D18" s="65">
        <f>VLOOKUP($A18,'Return Data'!$B$7:$R$2843,10,0)</f>
        <v>19.301400000000001</v>
      </c>
      <c r="E18" s="66">
        <f t="shared" si="0"/>
        <v>11</v>
      </c>
      <c r="F18" s="65">
        <f>VLOOKUP($A18,'Return Data'!$B$7:$R$2843,11,0)</f>
        <v>21.477399999999999</v>
      </c>
      <c r="G18" s="66">
        <f t="shared" si="1"/>
        <v>17</v>
      </c>
      <c r="H18" s="65">
        <f>VLOOKUP($A18,'Return Data'!$B$7:$R$2843,12,0)</f>
        <v>50.792499999999997</v>
      </c>
      <c r="I18" s="66">
        <f t="shared" si="2"/>
        <v>18</v>
      </c>
      <c r="J18" s="65">
        <f>VLOOKUP($A18,'Return Data'!$B$7:$R$2843,13,0)</f>
        <v>66.882400000000004</v>
      </c>
      <c r="K18" s="66">
        <f t="shared" si="3"/>
        <v>18</v>
      </c>
      <c r="L18" s="65">
        <f>VLOOKUP($A18,'Return Data'!$B$7:$R$2843,17,0)</f>
        <v>30.090699999999998</v>
      </c>
      <c r="M18" s="66">
        <f t="shared" si="4"/>
        <v>11</v>
      </c>
      <c r="N18" s="65">
        <f>VLOOKUP($A18,'Return Data'!$B$7:$R$2843,14,0)</f>
        <v>18.694900000000001</v>
      </c>
      <c r="O18" s="66">
        <f t="shared" si="5"/>
        <v>10</v>
      </c>
      <c r="P18" s="65">
        <f>VLOOKUP($A18,'Return Data'!$B$7:$R$2843,15,0)</f>
        <v>17.0944</v>
      </c>
      <c r="Q18" s="66">
        <f>RANK(P18,P$8:P$33,0)</f>
        <v>6</v>
      </c>
      <c r="R18" s="65">
        <f>VLOOKUP($A18,'Return Data'!$B$7:$R$2843,16,0)</f>
        <v>15.7135</v>
      </c>
      <c r="S18" s="67">
        <f t="shared" si="7"/>
        <v>17</v>
      </c>
    </row>
    <row r="19" spans="1:19" x14ac:dyDescent="0.3">
      <c r="A19" s="63" t="s">
        <v>1170</v>
      </c>
      <c r="B19" s="64">
        <f>VLOOKUP($A19,'Return Data'!$B$7:$R$2843,3,0)</f>
        <v>44389</v>
      </c>
      <c r="C19" s="65">
        <f>VLOOKUP($A19,'Return Data'!$B$7:$R$2843,4,0)</f>
        <v>65.959000000000003</v>
      </c>
      <c r="D19" s="65">
        <f>VLOOKUP($A19,'Return Data'!$B$7:$R$2843,10,0)</f>
        <v>16.436599999999999</v>
      </c>
      <c r="E19" s="66">
        <f t="shared" si="0"/>
        <v>19</v>
      </c>
      <c r="F19" s="65">
        <f>VLOOKUP($A19,'Return Data'!$B$7:$R$2843,11,0)</f>
        <v>26.184200000000001</v>
      </c>
      <c r="G19" s="66">
        <f t="shared" si="1"/>
        <v>8</v>
      </c>
      <c r="H19" s="65">
        <f>VLOOKUP($A19,'Return Data'!$B$7:$R$2843,12,0)</f>
        <v>60.883499999999998</v>
      </c>
      <c r="I19" s="66">
        <f t="shared" si="2"/>
        <v>8</v>
      </c>
      <c r="J19" s="65">
        <f>VLOOKUP($A19,'Return Data'!$B$7:$R$2843,13,0)</f>
        <v>80.719499999999996</v>
      </c>
      <c r="K19" s="66">
        <f t="shared" si="3"/>
        <v>7</v>
      </c>
      <c r="L19" s="65">
        <f>VLOOKUP($A19,'Return Data'!$B$7:$R$2843,17,0)</f>
        <v>31.534600000000001</v>
      </c>
      <c r="M19" s="66">
        <f t="shared" si="4"/>
        <v>8</v>
      </c>
      <c r="N19" s="65">
        <f>VLOOKUP($A19,'Return Data'!$B$7:$R$2843,14,0)</f>
        <v>19.82</v>
      </c>
      <c r="O19" s="66">
        <f t="shared" si="5"/>
        <v>4</v>
      </c>
      <c r="P19" s="65">
        <f>VLOOKUP($A19,'Return Data'!$B$7:$R$2843,15,0)</f>
        <v>17.457699999999999</v>
      </c>
      <c r="Q19" s="66">
        <f>RANK(P19,P$8:P$33,0)</f>
        <v>5</v>
      </c>
      <c r="R19" s="65">
        <f>VLOOKUP($A19,'Return Data'!$B$7:$R$2843,16,0)</f>
        <v>14.106</v>
      </c>
      <c r="S19" s="67">
        <f t="shared" si="7"/>
        <v>19</v>
      </c>
    </row>
    <row r="20" spans="1:19" x14ac:dyDescent="0.3">
      <c r="A20" s="63" t="s">
        <v>1173</v>
      </c>
      <c r="B20" s="64">
        <f>VLOOKUP($A20,'Return Data'!$B$7:$R$2843,3,0)</f>
        <v>44389</v>
      </c>
      <c r="C20" s="65">
        <f>VLOOKUP($A20,'Return Data'!$B$7:$R$2843,4,0)</f>
        <v>194.75</v>
      </c>
      <c r="D20" s="65">
        <f>VLOOKUP($A20,'Return Data'!$B$7:$R$2843,10,0)</f>
        <v>12.9444</v>
      </c>
      <c r="E20" s="66">
        <f t="shared" si="0"/>
        <v>26</v>
      </c>
      <c r="F20" s="65">
        <f>VLOOKUP($A20,'Return Data'!$B$7:$R$2843,11,0)</f>
        <v>18.511500000000002</v>
      </c>
      <c r="G20" s="66">
        <f t="shared" si="1"/>
        <v>25</v>
      </c>
      <c r="H20" s="65">
        <f>VLOOKUP($A20,'Return Data'!$B$7:$R$2843,12,0)</f>
        <v>43.019799999999996</v>
      </c>
      <c r="I20" s="66">
        <f t="shared" si="2"/>
        <v>25</v>
      </c>
      <c r="J20" s="65">
        <f>VLOOKUP($A20,'Return Data'!$B$7:$R$2843,13,0)</f>
        <v>60.990299999999998</v>
      </c>
      <c r="K20" s="66">
        <f t="shared" si="3"/>
        <v>23</v>
      </c>
      <c r="L20" s="65">
        <f>VLOOKUP($A20,'Return Data'!$B$7:$R$2843,17,0)</f>
        <v>23.0398</v>
      </c>
      <c r="M20" s="66">
        <f t="shared" si="4"/>
        <v>20</v>
      </c>
      <c r="N20" s="65">
        <f>VLOOKUP($A20,'Return Data'!$B$7:$R$2843,14,0)</f>
        <v>11.891500000000001</v>
      </c>
      <c r="O20" s="66">
        <f t="shared" si="5"/>
        <v>19</v>
      </c>
      <c r="P20" s="65">
        <f>VLOOKUP($A20,'Return Data'!$B$7:$R$2843,15,0)</f>
        <v>15.293900000000001</v>
      </c>
      <c r="Q20" s="66">
        <f>RANK(P20,P$8:P$33,0)</f>
        <v>13</v>
      </c>
      <c r="R20" s="65">
        <f>VLOOKUP($A20,'Return Data'!$B$7:$R$2843,16,0)</f>
        <v>19.164300000000001</v>
      </c>
      <c r="S20" s="67">
        <f t="shared" si="7"/>
        <v>8</v>
      </c>
    </row>
    <row r="21" spans="1:19" x14ac:dyDescent="0.3">
      <c r="A21" s="63" t="s">
        <v>1175</v>
      </c>
      <c r="B21" s="64">
        <f>VLOOKUP($A21,'Return Data'!$B$7:$R$2843,3,0)</f>
        <v>44389</v>
      </c>
      <c r="C21" s="65">
        <f>VLOOKUP($A21,'Return Data'!$B$7:$R$2843,4,0)</f>
        <v>15.997999999999999</v>
      </c>
      <c r="D21" s="65">
        <f>VLOOKUP($A21,'Return Data'!$B$7:$R$2843,10,0)</f>
        <v>21.9983</v>
      </c>
      <c r="E21" s="66">
        <f t="shared" si="0"/>
        <v>4</v>
      </c>
      <c r="F21" s="65">
        <f>VLOOKUP($A21,'Return Data'!$B$7:$R$2843,11,0)</f>
        <v>29.568899999999999</v>
      </c>
      <c r="G21" s="66">
        <f t="shared" si="1"/>
        <v>2</v>
      </c>
      <c r="H21" s="65">
        <f>VLOOKUP($A21,'Return Data'!$B$7:$R$2843,12,0)</f>
        <v>61.525799999999997</v>
      </c>
      <c r="I21" s="66">
        <f t="shared" si="2"/>
        <v>7</v>
      </c>
      <c r="J21" s="65">
        <f>VLOOKUP($A21,'Return Data'!$B$7:$R$2843,13,0)</f>
        <v>75.384</v>
      </c>
      <c r="K21" s="66">
        <f t="shared" si="3"/>
        <v>11</v>
      </c>
      <c r="L21" s="65">
        <f>VLOOKUP($A21,'Return Data'!$B$7:$R$2843,17,0)</f>
        <v>32.312899999999999</v>
      </c>
      <c r="M21" s="66">
        <f t="shared" si="4"/>
        <v>6</v>
      </c>
      <c r="N21" s="65"/>
      <c r="O21" s="66"/>
      <c r="P21" s="65"/>
      <c r="Q21" s="66"/>
      <c r="R21" s="65">
        <f>VLOOKUP($A21,'Return Data'!$B$7:$R$2843,16,0)</f>
        <v>14.5938</v>
      </c>
      <c r="S21" s="67">
        <f t="shared" si="7"/>
        <v>18</v>
      </c>
    </row>
    <row r="22" spans="1:19" x14ac:dyDescent="0.3">
      <c r="A22" s="63" t="s">
        <v>1177</v>
      </c>
      <c r="B22" s="64">
        <f>VLOOKUP($A22,'Return Data'!$B$7:$R$2843,3,0)</f>
        <v>44389</v>
      </c>
      <c r="C22" s="65">
        <f>VLOOKUP($A22,'Return Data'!$B$7:$R$2843,4,0)</f>
        <v>18.920000000000002</v>
      </c>
      <c r="D22" s="65">
        <f>VLOOKUP($A22,'Return Data'!$B$7:$R$2843,10,0)</f>
        <v>19.777200000000001</v>
      </c>
      <c r="E22" s="66">
        <f t="shared" si="0"/>
        <v>9</v>
      </c>
      <c r="F22" s="65">
        <f>VLOOKUP($A22,'Return Data'!$B$7:$R$2843,11,0)</f>
        <v>26.217500000000001</v>
      </c>
      <c r="G22" s="66">
        <f t="shared" si="1"/>
        <v>7</v>
      </c>
      <c r="H22" s="65">
        <f>VLOOKUP($A22,'Return Data'!$B$7:$R$2843,12,0)</f>
        <v>64.951999999999998</v>
      </c>
      <c r="I22" s="66">
        <f t="shared" si="2"/>
        <v>4</v>
      </c>
      <c r="J22" s="65">
        <f>VLOOKUP($A22,'Return Data'!$B$7:$R$2843,13,0)</f>
        <v>84.837800000000001</v>
      </c>
      <c r="K22" s="66">
        <f t="shared" ref="K22" si="8">RANK(J22,J$8:J$33,0)</f>
        <v>4</v>
      </c>
      <c r="L22" s="65"/>
      <c r="M22" s="66"/>
      <c r="N22" s="65"/>
      <c r="O22" s="66"/>
      <c r="P22" s="65"/>
      <c r="Q22" s="66"/>
      <c r="R22" s="65">
        <f>VLOOKUP($A22,'Return Data'!$B$7:$R$2843,16,0)</f>
        <v>38.536200000000001</v>
      </c>
      <c r="S22" s="67">
        <f t="shared" si="7"/>
        <v>2</v>
      </c>
    </row>
    <row r="23" spans="1:19" x14ac:dyDescent="0.3">
      <c r="A23" s="63" t="s">
        <v>1179</v>
      </c>
      <c r="B23" s="64">
        <f>VLOOKUP($A23,'Return Data'!$B$7:$R$2843,3,0)</f>
        <v>44389</v>
      </c>
      <c r="C23" s="65">
        <f>VLOOKUP($A23,'Return Data'!$B$7:$R$2843,4,0)</f>
        <v>36.276200000000003</v>
      </c>
      <c r="D23" s="65">
        <f>VLOOKUP($A23,'Return Data'!$B$7:$R$2843,10,0)</f>
        <v>16.3385</v>
      </c>
      <c r="E23" s="66">
        <f t="shared" si="0"/>
        <v>22</v>
      </c>
      <c r="F23" s="65">
        <f>VLOOKUP($A23,'Return Data'!$B$7:$R$2843,11,0)</f>
        <v>18.850300000000001</v>
      </c>
      <c r="G23" s="66">
        <f t="shared" si="1"/>
        <v>24</v>
      </c>
      <c r="H23" s="65">
        <f>VLOOKUP($A23,'Return Data'!$B$7:$R$2843,12,0)</f>
        <v>46.5687</v>
      </c>
      <c r="I23" s="66">
        <f t="shared" si="2"/>
        <v>22</v>
      </c>
      <c r="J23" s="65">
        <f>VLOOKUP($A23,'Return Data'!$B$7:$R$2843,13,0)</f>
        <v>61.627699999999997</v>
      </c>
      <c r="K23" s="66">
        <f t="shared" ref="K23:K31" si="9">RANK(J23,J$8:J$33,0)</f>
        <v>22</v>
      </c>
      <c r="L23" s="65">
        <f>VLOOKUP($A23,'Return Data'!$B$7:$R$2843,17,0)</f>
        <v>23.031300000000002</v>
      </c>
      <c r="M23" s="66">
        <f>RANK(L23,L$8:L$33,0)</f>
        <v>21</v>
      </c>
      <c r="N23" s="65">
        <f>VLOOKUP($A23,'Return Data'!$B$7:$R$2843,14,0)</f>
        <v>11.674799999999999</v>
      </c>
      <c r="O23" s="66">
        <f>RANK(N23,N$8:N$33,0)</f>
        <v>20</v>
      </c>
      <c r="P23" s="65">
        <f>VLOOKUP($A23,'Return Data'!$B$7:$R$2843,15,0)</f>
        <v>11.318199999999999</v>
      </c>
      <c r="Q23" s="66">
        <f>RANK(P23,P$8:P$33,0)</f>
        <v>21</v>
      </c>
      <c r="R23" s="65">
        <f>VLOOKUP($A23,'Return Data'!$B$7:$R$2843,16,0)</f>
        <v>19.067399999999999</v>
      </c>
      <c r="S23" s="67">
        <f t="shared" si="7"/>
        <v>10</v>
      </c>
    </row>
    <row r="24" spans="1:19" x14ac:dyDescent="0.3">
      <c r="A24" s="63" t="s">
        <v>1180</v>
      </c>
      <c r="B24" s="64">
        <f>VLOOKUP($A24,'Return Data'!$B$7:$R$2843,3,0)</f>
        <v>44389</v>
      </c>
      <c r="C24" s="65">
        <f>VLOOKUP($A24,'Return Data'!$B$7:$R$2843,4,0)</f>
        <v>1822.4224999999999</v>
      </c>
      <c r="D24" s="65">
        <f>VLOOKUP($A24,'Return Data'!$B$7:$R$2843,10,0)</f>
        <v>19.787500000000001</v>
      </c>
      <c r="E24" s="66">
        <f t="shared" si="0"/>
        <v>8</v>
      </c>
      <c r="F24" s="65">
        <f>VLOOKUP($A24,'Return Data'!$B$7:$R$2843,11,0)</f>
        <v>22.0091</v>
      </c>
      <c r="G24" s="66">
        <f t="shared" si="1"/>
        <v>14</v>
      </c>
      <c r="H24" s="65">
        <f>VLOOKUP($A24,'Return Data'!$B$7:$R$2843,12,0)</f>
        <v>57.345700000000001</v>
      </c>
      <c r="I24" s="66">
        <f t="shared" si="2"/>
        <v>10</v>
      </c>
      <c r="J24" s="65">
        <f>VLOOKUP($A24,'Return Data'!$B$7:$R$2843,13,0)</f>
        <v>77.336799999999997</v>
      </c>
      <c r="K24" s="66">
        <f t="shared" si="9"/>
        <v>8</v>
      </c>
      <c r="L24" s="65">
        <f>VLOOKUP($A24,'Return Data'!$B$7:$R$2843,17,0)</f>
        <v>28.319800000000001</v>
      </c>
      <c r="M24" s="66">
        <f>RANK(L24,L$8:L$33,0)</f>
        <v>13</v>
      </c>
      <c r="N24" s="65">
        <f>VLOOKUP($A24,'Return Data'!$B$7:$R$2843,14,0)</f>
        <v>19.087800000000001</v>
      </c>
      <c r="O24" s="66">
        <f>RANK(N24,N$8:N$33,0)</f>
        <v>7</v>
      </c>
      <c r="P24" s="65">
        <f>VLOOKUP($A24,'Return Data'!$B$7:$R$2843,15,0)</f>
        <v>16.753799999999998</v>
      </c>
      <c r="Q24" s="66">
        <f>RANK(P24,P$8:P$33,0)</f>
        <v>8</v>
      </c>
      <c r="R24" s="65">
        <f>VLOOKUP($A24,'Return Data'!$B$7:$R$2843,16,0)</f>
        <v>22.376100000000001</v>
      </c>
      <c r="S24" s="67">
        <f t="shared" si="7"/>
        <v>5</v>
      </c>
    </row>
    <row r="25" spans="1:19" x14ac:dyDescent="0.3">
      <c r="A25" s="63" t="s">
        <v>1183</v>
      </c>
      <c r="B25" s="64">
        <f>VLOOKUP($A25,'Return Data'!$B$7:$R$2843,3,0)</f>
        <v>44389</v>
      </c>
      <c r="C25" s="65">
        <f>VLOOKUP($A25,'Return Data'!$B$7:$R$2843,4,0)</f>
        <v>37.369999999999997</v>
      </c>
      <c r="D25" s="65">
        <f>VLOOKUP($A25,'Return Data'!$B$7:$R$2843,10,0)</f>
        <v>21.1738</v>
      </c>
      <c r="E25" s="66">
        <f t="shared" si="0"/>
        <v>5</v>
      </c>
      <c r="F25" s="65">
        <f>VLOOKUP($A25,'Return Data'!$B$7:$R$2843,11,0)</f>
        <v>28.728899999999999</v>
      </c>
      <c r="G25" s="66">
        <f t="shared" si="1"/>
        <v>3</v>
      </c>
      <c r="H25" s="65">
        <f>VLOOKUP($A25,'Return Data'!$B$7:$R$2843,12,0)</f>
        <v>63.903500000000001</v>
      </c>
      <c r="I25" s="66">
        <f t="shared" si="2"/>
        <v>5</v>
      </c>
      <c r="J25" s="65">
        <f>VLOOKUP($A25,'Return Data'!$B$7:$R$2843,13,0)</f>
        <v>94.0291</v>
      </c>
      <c r="K25" s="66">
        <f t="shared" si="9"/>
        <v>1</v>
      </c>
      <c r="L25" s="65">
        <f>VLOOKUP($A25,'Return Data'!$B$7:$R$2843,17,0)</f>
        <v>45.805799999999998</v>
      </c>
      <c r="M25" s="66">
        <f>RANK(L25,L$8:L$33,0)</f>
        <v>1</v>
      </c>
      <c r="N25" s="65">
        <f>VLOOKUP($A25,'Return Data'!$B$7:$R$2843,14,0)</f>
        <v>24.187200000000001</v>
      </c>
      <c r="O25" s="66">
        <f>RANK(N25,N$8:N$33,0)</f>
        <v>1</v>
      </c>
      <c r="P25" s="65">
        <f>VLOOKUP($A25,'Return Data'!$B$7:$R$2843,15,0)</f>
        <v>18.837199999999999</v>
      </c>
      <c r="Q25" s="66">
        <f>RANK(P25,P$8:P$33,0)</f>
        <v>2</v>
      </c>
      <c r="R25" s="65">
        <f>VLOOKUP($A25,'Return Data'!$B$7:$R$2843,16,0)</f>
        <v>18.904</v>
      </c>
      <c r="S25" s="67">
        <f t="shared" si="7"/>
        <v>11</v>
      </c>
    </row>
    <row r="26" spans="1:19" x14ac:dyDescent="0.3">
      <c r="A26" s="63" t="s">
        <v>1185</v>
      </c>
      <c r="B26" s="64">
        <f>VLOOKUP($A26,'Return Data'!$B$7:$R$2843,3,0)</f>
        <v>44389</v>
      </c>
      <c r="C26" s="65">
        <f>VLOOKUP($A26,'Return Data'!$B$7:$R$2843,4,0)</f>
        <v>15.82</v>
      </c>
      <c r="D26" s="65">
        <f>VLOOKUP($A26,'Return Data'!$B$7:$R$2843,10,0)</f>
        <v>19.576699999999999</v>
      </c>
      <c r="E26" s="66">
        <f t="shared" si="0"/>
        <v>10</v>
      </c>
      <c r="F26" s="65">
        <f>VLOOKUP($A26,'Return Data'!$B$7:$R$2843,11,0)</f>
        <v>21.598800000000001</v>
      </c>
      <c r="G26" s="66">
        <f t="shared" ref="G26" si="10">RANK(F26,F$8:F$33,0)</f>
        <v>16</v>
      </c>
      <c r="H26" s="65">
        <f>VLOOKUP($A26,'Return Data'!$B$7:$R$2843,12,0)</f>
        <v>54.191000000000003</v>
      </c>
      <c r="I26" s="66">
        <f t="shared" ref="I26" si="11">RANK(H26,H$8:H$33,0)</f>
        <v>15</v>
      </c>
      <c r="J26" s="65">
        <f>VLOOKUP($A26,'Return Data'!$B$7:$R$2843,13,0)</f>
        <v>68.656700000000001</v>
      </c>
      <c r="K26" s="66">
        <f t="shared" si="9"/>
        <v>15</v>
      </c>
      <c r="L26" s="65"/>
      <c r="M26" s="66"/>
      <c r="N26" s="65"/>
      <c r="O26" s="66"/>
      <c r="P26" s="65"/>
      <c r="Q26" s="66"/>
      <c r="R26" s="65">
        <f>VLOOKUP($A26,'Return Data'!$B$7:$R$2843,16,0)</f>
        <v>34.846600000000002</v>
      </c>
      <c r="S26" s="67">
        <f t="shared" si="7"/>
        <v>3</v>
      </c>
    </row>
    <row r="27" spans="1:19" x14ac:dyDescent="0.3">
      <c r="A27" s="63" t="s">
        <v>1186</v>
      </c>
      <c r="B27" s="64">
        <f>VLOOKUP($A27,'Return Data'!$B$7:$R$2843,3,0)</f>
        <v>44389</v>
      </c>
      <c r="C27" s="65">
        <f>VLOOKUP($A27,'Return Data'!$B$7:$R$2843,4,0)</f>
        <v>106.96</v>
      </c>
      <c r="D27" s="65">
        <f>VLOOKUP($A27,'Return Data'!$B$7:$R$2843,10,0)</f>
        <v>22.740400000000001</v>
      </c>
      <c r="E27" s="66">
        <f t="shared" si="0"/>
        <v>1</v>
      </c>
      <c r="F27" s="65">
        <f>VLOOKUP($A27,'Return Data'!$B$7:$R$2843,11,0)</f>
        <v>29.986000000000001</v>
      </c>
      <c r="G27" s="66">
        <f t="shared" ref="G27:G33" si="12">RANK(F27,F$8:F$33,0)</f>
        <v>1</v>
      </c>
      <c r="H27" s="65">
        <f>VLOOKUP($A27,'Return Data'!$B$7:$R$2843,12,0)</f>
        <v>67.995400000000004</v>
      </c>
      <c r="I27" s="66">
        <f t="shared" ref="I27:I33" si="13">RANK(H27,H$8:H$33,0)</f>
        <v>1</v>
      </c>
      <c r="J27" s="65">
        <f>VLOOKUP($A27,'Return Data'!$B$7:$R$2843,13,0)</f>
        <v>89.304000000000002</v>
      </c>
      <c r="K27" s="66">
        <f t="shared" si="9"/>
        <v>2</v>
      </c>
      <c r="L27" s="65">
        <f>VLOOKUP($A27,'Return Data'!$B$7:$R$2843,17,0)</f>
        <v>41.1937</v>
      </c>
      <c r="M27" s="66">
        <f>RANK(L27,L$8:L$33,0)</f>
        <v>2</v>
      </c>
      <c r="N27" s="65">
        <f>VLOOKUP($A27,'Return Data'!$B$7:$R$2843,14,0)</f>
        <v>23.226700000000001</v>
      </c>
      <c r="O27" s="66">
        <f>RANK(N27,N$8:N$33,0)</f>
        <v>2</v>
      </c>
      <c r="P27" s="65">
        <f>VLOOKUP($A27,'Return Data'!$B$7:$R$2843,15,0)</f>
        <v>18.131900000000002</v>
      </c>
      <c r="Q27" s="66">
        <f>RANK(P27,P$8:P$33,0)</f>
        <v>3</v>
      </c>
      <c r="R27" s="65">
        <f>VLOOKUP($A27,'Return Data'!$B$7:$R$2843,16,0)</f>
        <v>12.327500000000001</v>
      </c>
      <c r="S27" s="67">
        <f t="shared" si="7"/>
        <v>20</v>
      </c>
    </row>
    <row r="28" spans="1:19" x14ac:dyDescent="0.3">
      <c r="A28" s="63" t="s">
        <v>1189</v>
      </c>
      <c r="B28" s="64">
        <f>VLOOKUP($A28,'Return Data'!$B$7:$R$2843,3,0)</f>
        <v>44389</v>
      </c>
      <c r="C28" s="65">
        <f>VLOOKUP($A28,'Return Data'!$B$7:$R$2843,4,0)</f>
        <v>123.3229</v>
      </c>
      <c r="D28" s="65">
        <f>VLOOKUP($A28,'Return Data'!$B$7:$R$2843,10,0)</f>
        <v>17.2744</v>
      </c>
      <c r="E28" s="66">
        <f t="shared" si="0"/>
        <v>16</v>
      </c>
      <c r="F28" s="65">
        <f>VLOOKUP($A28,'Return Data'!$B$7:$R$2843,11,0)</f>
        <v>25.9709</v>
      </c>
      <c r="G28" s="66">
        <f t="shared" si="12"/>
        <v>9</v>
      </c>
      <c r="H28" s="65">
        <f>VLOOKUP($A28,'Return Data'!$B$7:$R$2843,12,0)</f>
        <v>66.031099999999995</v>
      </c>
      <c r="I28" s="66">
        <f t="shared" si="13"/>
        <v>2</v>
      </c>
      <c r="J28" s="65">
        <f>VLOOKUP($A28,'Return Data'!$B$7:$R$2843,13,0)</f>
        <v>81.607699999999994</v>
      </c>
      <c r="K28" s="66">
        <f t="shared" si="9"/>
        <v>5</v>
      </c>
      <c r="L28" s="65">
        <f>VLOOKUP($A28,'Return Data'!$B$7:$R$2843,17,0)</f>
        <v>32.363999999999997</v>
      </c>
      <c r="M28" s="66">
        <f>RANK(L28,L$8:L$33,0)</f>
        <v>5</v>
      </c>
      <c r="N28" s="65">
        <f>VLOOKUP($A28,'Return Data'!$B$7:$R$2843,14,0)</f>
        <v>18.9541</v>
      </c>
      <c r="O28" s="66">
        <f>RANK(N28,N$8:N$33,0)</f>
        <v>8</v>
      </c>
      <c r="P28" s="65">
        <f>VLOOKUP($A28,'Return Data'!$B$7:$R$2843,15,0)</f>
        <v>13.0433</v>
      </c>
      <c r="Q28" s="66">
        <f>RANK(P28,P$8:P$33,0)</f>
        <v>18</v>
      </c>
      <c r="R28" s="65">
        <f>VLOOKUP($A28,'Return Data'!$B$7:$R$2843,16,0)</f>
        <v>16.665099999999999</v>
      </c>
      <c r="S28" s="67">
        <f t="shared" si="7"/>
        <v>13</v>
      </c>
    </row>
    <row r="29" spans="1:19" x14ac:dyDescent="0.3">
      <c r="A29" s="63" t="s">
        <v>1190</v>
      </c>
      <c r="B29" s="64">
        <f>VLOOKUP($A29,'Return Data'!$B$7:$R$2843,3,0)</f>
        <v>44389</v>
      </c>
      <c r="C29" s="65">
        <f>VLOOKUP($A29,'Return Data'!$B$7:$R$2843,4,0)</f>
        <v>648.87040000000002</v>
      </c>
      <c r="D29" s="65">
        <f>VLOOKUP($A29,'Return Data'!$B$7:$R$2843,10,0)</f>
        <v>16.362500000000001</v>
      </c>
      <c r="E29" s="66">
        <f t="shared" si="0"/>
        <v>21</v>
      </c>
      <c r="F29" s="65">
        <f>VLOOKUP($A29,'Return Data'!$B$7:$R$2843,11,0)</f>
        <v>19.174199999999999</v>
      </c>
      <c r="G29" s="66">
        <f t="shared" si="12"/>
        <v>23</v>
      </c>
      <c r="H29" s="65">
        <f>VLOOKUP($A29,'Return Data'!$B$7:$R$2843,12,0)</f>
        <v>50.5764</v>
      </c>
      <c r="I29" s="66">
        <f t="shared" si="13"/>
        <v>19</v>
      </c>
      <c r="J29" s="65">
        <f>VLOOKUP($A29,'Return Data'!$B$7:$R$2843,13,0)</f>
        <v>64.281499999999994</v>
      </c>
      <c r="K29" s="66">
        <f t="shared" si="9"/>
        <v>20</v>
      </c>
      <c r="L29" s="65">
        <f>VLOOKUP($A29,'Return Data'!$B$7:$R$2843,17,0)</f>
        <v>19.6646</v>
      </c>
      <c r="M29" s="66">
        <f>RANK(L29,L$8:L$33,0)</f>
        <v>23</v>
      </c>
      <c r="N29" s="65">
        <f>VLOOKUP($A29,'Return Data'!$B$7:$R$2843,14,0)</f>
        <v>9.7331000000000003</v>
      </c>
      <c r="O29" s="66">
        <f>RANK(N29,N$8:N$33,0)</f>
        <v>22</v>
      </c>
      <c r="P29" s="65">
        <f>VLOOKUP($A29,'Return Data'!$B$7:$R$2843,15,0)</f>
        <v>11.5501</v>
      </c>
      <c r="Q29" s="66">
        <f>RANK(P29,P$8:P$33,0)</f>
        <v>20</v>
      </c>
      <c r="R29" s="65">
        <f>VLOOKUP($A29,'Return Data'!$B$7:$R$2843,16,0)</f>
        <v>24.567399999999999</v>
      </c>
      <c r="S29" s="67">
        <f t="shared" si="7"/>
        <v>4</v>
      </c>
    </row>
    <row r="30" spans="1:19" x14ac:dyDescent="0.3">
      <c r="A30" s="63" t="s">
        <v>1192</v>
      </c>
      <c r="B30" s="64">
        <f>VLOOKUP($A30,'Return Data'!$B$7:$R$2843,3,0)</f>
        <v>44389</v>
      </c>
      <c r="C30" s="65">
        <f>VLOOKUP($A30,'Return Data'!$B$7:$R$2843,4,0)</f>
        <v>221.65620000000001</v>
      </c>
      <c r="D30" s="65">
        <f>VLOOKUP($A30,'Return Data'!$B$7:$R$2843,10,0)</f>
        <v>16.0093</v>
      </c>
      <c r="E30" s="66">
        <f t="shared" si="0"/>
        <v>23</v>
      </c>
      <c r="F30" s="65">
        <f>VLOOKUP($A30,'Return Data'!$B$7:$R$2843,11,0)</f>
        <v>20.209399999999999</v>
      </c>
      <c r="G30" s="66">
        <f t="shared" si="12"/>
        <v>19</v>
      </c>
      <c r="H30" s="65">
        <f>VLOOKUP($A30,'Return Data'!$B$7:$R$2843,12,0)</f>
        <v>50.067500000000003</v>
      </c>
      <c r="I30" s="66">
        <f t="shared" si="13"/>
        <v>20</v>
      </c>
      <c r="J30" s="65">
        <f>VLOOKUP($A30,'Return Data'!$B$7:$R$2843,13,0)</f>
        <v>68.281400000000005</v>
      </c>
      <c r="K30" s="66">
        <f t="shared" si="9"/>
        <v>17</v>
      </c>
      <c r="L30" s="65">
        <f>VLOOKUP($A30,'Return Data'!$B$7:$R$2843,17,0)</f>
        <v>27.4937</v>
      </c>
      <c r="M30" s="66">
        <f>RANK(L30,L$8:L$33,0)</f>
        <v>15</v>
      </c>
      <c r="N30" s="65">
        <f>VLOOKUP($A30,'Return Data'!$B$7:$R$2843,14,0)</f>
        <v>19.5488</v>
      </c>
      <c r="O30" s="66">
        <f>RANK(N30,N$8:N$33,0)</f>
        <v>5</v>
      </c>
      <c r="P30" s="65">
        <f>VLOOKUP($A30,'Return Data'!$B$7:$R$2843,15,0)</f>
        <v>16.1691</v>
      </c>
      <c r="Q30" s="66">
        <f>RANK(P30,P$8:P$33,0)</f>
        <v>10</v>
      </c>
      <c r="R30" s="65">
        <f>VLOOKUP($A30,'Return Data'!$B$7:$R$2843,16,0)</f>
        <v>12.1371</v>
      </c>
      <c r="S30" s="67">
        <f t="shared" si="7"/>
        <v>21</v>
      </c>
    </row>
    <row r="31" spans="1:19" x14ac:dyDescent="0.3">
      <c r="A31" s="63" t="s">
        <v>1195</v>
      </c>
      <c r="B31" s="64">
        <f>VLOOKUP($A31,'Return Data'!$B$7:$R$2843,3,0)</f>
        <v>44389</v>
      </c>
      <c r="C31" s="65">
        <f>VLOOKUP($A31,'Return Data'!$B$7:$R$2843,4,0)</f>
        <v>69.78</v>
      </c>
      <c r="D31" s="65">
        <f>VLOOKUP($A31,'Return Data'!$B$7:$R$2843,10,0)</f>
        <v>16.416399999999999</v>
      </c>
      <c r="E31" s="66">
        <f t="shared" si="0"/>
        <v>20</v>
      </c>
      <c r="F31" s="65">
        <f>VLOOKUP($A31,'Return Data'!$B$7:$R$2843,11,0)</f>
        <v>21.907800000000002</v>
      </c>
      <c r="G31" s="66">
        <f t="shared" si="12"/>
        <v>15</v>
      </c>
      <c r="H31" s="65">
        <f>VLOOKUP($A31,'Return Data'!$B$7:$R$2843,12,0)</f>
        <v>45.375</v>
      </c>
      <c r="I31" s="66">
        <f t="shared" si="13"/>
        <v>23</v>
      </c>
      <c r="J31" s="65">
        <f>VLOOKUP($A31,'Return Data'!$B$7:$R$2843,13,0)</f>
        <v>65.003500000000003</v>
      </c>
      <c r="K31" s="66">
        <f t="shared" si="9"/>
        <v>19</v>
      </c>
      <c r="L31" s="65">
        <f>VLOOKUP($A31,'Return Data'!$B$7:$R$2843,17,0)</f>
        <v>29.686900000000001</v>
      </c>
      <c r="M31" s="66">
        <f>RANK(L31,L$8:L$33,0)</f>
        <v>12</v>
      </c>
      <c r="N31" s="65">
        <f>VLOOKUP($A31,'Return Data'!$B$7:$R$2843,14,0)</f>
        <v>16.006</v>
      </c>
      <c r="O31" s="66">
        <f>RANK(N31,N$8:N$33,0)</f>
        <v>14</v>
      </c>
      <c r="P31" s="65">
        <f>VLOOKUP($A31,'Return Data'!$B$7:$R$2843,15,0)</f>
        <v>16.827100000000002</v>
      </c>
      <c r="Q31" s="66">
        <f>RANK(P31,P$8:P$33,0)</f>
        <v>7</v>
      </c>
      <c r="R31" s="65">
        <f>VLOOKUP($A31,'Return Data'!$B$7:$R$2843,16,0)</f>
        <v>7.4984999999999999</v>
      </c>
      <c r="S31" s="67">
        <f t="shared" si="7"/>
        <v>25</v>
      </c>
    </row>
    <row r="32" spans="1:19" x14ac:dyDescent="0.3">
      <c r="A32" s="63" t="s">
        <v>1197</v>
      </c>
      <c r="B32" s="64">
        <f>VLOOKUP($A32,'Return Data'!$B$7:$R$2843,3,0)</f>
        <v>44389</v>
      </c>
      <c r="C32" s="65">
        <f>VLOOKUP($A32,'Return Data'!$B$7:$R$2843,4,0)</f>
        <v>25.04</v>
      </c>
      <c r="D32" s="65">
        <f>VLOOKUP($A32,'Return Data'!$B$7:$R$2843,10,0)</f>
        <v>20.558499999999999</v>
      </c>
      <c r="E32" s="66">
        <f t="shared" si="0"/>
        <v>7</v>
      </c>
      <c r="F32" s="65">
        <f>VLOOKUP($A32,'Return Data'!$B$7:$R$2843,11,0)</f>
        <v>27.042100000000001</v>
      </c>
      <c r="G32" s="66">
        <f t="shared" si="12"/>
        <v>5</v>
      </c>
      <c r="H32" s="65">
        <f>VLOOKUP($A32,'Return Data'!$B$7:$R$2843,12,0)</f>
        <v>56.990600000000001</v>
      </c>
      <c r="I32" s="66">
        <f t="shared" si="13"/>
        <v>11</v>
      </c>
      <c r="J32" s="65"/>
      <c r="K32" s="66"/>
      <c r="L32" s="65"/>
      <c r="M32" s="66"/>
      <c r="N32" s="65"/>
      <c r="O32" s="66"/>
      <c r="P32" s="65"/>
      <c r="Q32" s="66"/>
      <c r="R32" s="65">
        <f>VLOOKUP($A32,'Return Data'!$B$7:$R$2843,16,0)</f>
        <v>102.1508</v>
      </c>
      <c r="S32" s="67">
        <f t="shared" si="7"/>
        <v>1</v>
      </c>
    </row>
    <row r="33" spans="1:19" x14ac:dyDescent="0.3">
      <c r="A33" s="63" t="s">
        <v>1940</v>
      </c>
      <c r="B33" s="64">
        <f>VLOOKUP($A33,'Return Data'!$B$7:$R$2843,3,0)</f>
        <v>44389</v>
      </c>
      <c r="C33" s="65">
        <f>VLOOKUP($A33,'Return Data'!$B$7:$R$2843,4,0)</f>
        <v>168.9221</v>
      </c>
      <c r="D33" s="65">
        <f>VLOOKUP($A33,'Return Data'!$B$7:$R$2843,10,0)</f>
        <v>17.2758</v>
      </c>
      <c r="E33" s="66">
        <f t="shared" si="0"/>
        <v>15</v>
      </c>
      <c r="F33" s="65">
        <f>VLOOKUP($A33,'Return Data'!$B$7:$R$2843,11,0)</f>
        <v>20.539899999999999</v>
      </c>
      <c r="G33" s="66">
        <f t="shared" si="12"/>
        <v>18</v>
      </c>
      <c r="H33" s="65">
        <f>VLOOKUP($A33,'Return Data'!$B$7:$R$2843,12,0)</f>
        <v>53.381799999999998</v>
      </c>
      <c r="I33" s="66">
        <f t="shared" si="13"/>
        <v>17</v>
      </c>
      <c r="J33" s="65">
        <f>VLOOKUP($A33,'Return Data'!$B$7:$R$2843,13,0)</f>
        <v>76.528700000000001</v>
      </c>
      <c r="K33" s="66">
        <f>RANK(J33,J$8:J$33,0)</f>
        <v>9</v>
      </c>
      <c r="L33" s="65">
        <f>VLOOKUP($A33,'Return Data'!$B$7:$R$2843,17,0)</f>
        <v>32.509700000000002</v>
      </c>
      <c r="M33" s="66">
        <f>RANK(L33,L$8:L$33,0)</f>
        <v>4</v>
      </c>
      <c r="N33" s="65">
        <f>VLOOKUP($A33,'Return Data'!$B$7:$R$2843,14,0)</f>
        <v>17.408200000000001</v>
      </c>
      <c r="O33" s="66">
        <f>RANK(N33,N$8:N$33,0)</f>
        <v>11</v>
      </c>
      <c r="P33" s="65">
        <f>VLOOKUP($A33,'Return Data'!$B$7:$R$2843,15,0)</f>
        <v>14.451499999999999</v>
      </c>
      <c r="Q33" s="66">
        <f>RANK(P33,P$8:P$33,0)</f>
        <v>16</v>
      </c>
      <c r="R33" s="65">
        <f>VLOOKUP($A33,'Return Data'!$B$7:$R$2843,16,0)</f>
        <v>16.0352</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18.451969230769233</v>
      </c>
      <c r="E35" s="74"/>
      <c r="F35" s="75">
        <f>AVERAGE(F8:F33)</f>
        <v>23.14774615384615</v>
      </c>
      <c r="G35" s="74"/>
      <c r="H35" s="75">
        <f>AVERAGE(H8:H33)</f>
        <v>55.183292307692312</v>
      </c>
      <c r="I35" s="74"/>
      <c r="J35" s="75">
        <f>AVERAGE(J8:J33)</f>
        <v>73.367956000000007</v>
      </c>
      <c r="K35" s="74"/>
      <c r="L35" s="75">
        <f>AVERAGE(L8:L33)</f>
        <v>29.391286956521739</v>
      </c>
      <c r="M35" s="74"/>
      <c r="N35" s="75">
        <f>AVERAGE(N8:N33)</f>
        <v>16.859481818181816</v>
      </c>
      <c r="O35" s="74"/>
      <c r="P35" s="75">
        <f>AVERAGE(P8:P33)</f>
        <v>15.616985714285718</v>
      </c>
      <c r="Q35" s="74"/>
      <c r="R35" s="75">
        <f>AVERAGE(R8:R33)</f>
        <v>20.703407692307696</v>
      </c>
      <c r="S35" s="76"/>
    </row>
    <row r="36" spans="1:19" x14ac:dyDescent="0.3">
      <c r="A36" s="73" t="s">
        <v>28</v>
      </c>
      <c r="B36" s="74"/>
      <c r="C36" s="74"/>
      <c r="D36" s="75">
        <f>MIN(D8:D33)</f>
        <v>12.9444</v>
      </c>
      <c r="E36" s="74"/>
      <c r="F36" s="75">
        <f>MIN(F8:F33)</f>
        <v>16.7851</v>
      </c>
      <c r="G36" s="74"/>
      <c r="H36" s="75">
        <f>MIN(H8:H33)</f>
        <v>41.757100000000001</v>
      </c>
      <c r="I36" s="74"/>
      <c r="J36" s="75">
        <f>MIN(J8:J33)</f>
        <v>59.915300000000002</v>
      </c>
      <c r="K36" s="74"/>
      <c r="L36" s="75">
        <f>MIN(L8:L33)</f>
        <v>19.6646</v>
      </c>
      <c r="M36" s="74"/>
      <c r="N36" s="75">
        <f>MIN(N8:N33)</f>
        <v>9.7331000000000003</v>
      </c>
      <c r="O36" s="74"/>
      <c r="P36" s="75">
        <f>MIN(P8:P33)</f>
        <v>11.318199999999999</v>
      </c>
      <c r="Q36" s="74"/>
      <c r="R36" s="75">
        <f>MIN(R8:R33)</f>
        <v>3.9295</v>
      </c>
      <c r="S36" s="76"/>
    </row>
    <row r="37" spans="1:19" ht="15" thickBot="1" x14ac:dyDescent="0.35">
      <c r="A37" s="77" t="s">
        <v>29</v>
      </c>
      <c r="B37" s="78"/>
      <c r="C37" s="78"/>
      <c r="D37" s="79">
        <f>MAX(D8:D33)</f>
        <v>22.740400000000001</v>
      </c>
      <c r="E37" s="78"/>
      <c r="F37" s="79">
        <f>MAX(F8:F33)</f>
        <v>29.986000000000001</v>
      </c>
      <c r="G37" s="78"/>
      <c r="H37" s="79">
        <f>MAX(H8:H33)</f>
        <v>67.995400000000004</v>
      </c>
      <c r="I37" s="78"/>
      <c r="J37" s="79">
        <f>MAX(J8:J33)</f>
        <v>94.0291</v>
      </c>
      <c r="K37" s="78"/>
      <c r="L37" s="79">
        <f>MAX(L8:L33)</f>
        <v>45.805799999999998</v>
      </c>
      <c r="M37" s="78"/>
      <c r="N37" s="79">
        <f>MAX(N8:N33)</f>
        <v>24.187200000000001</v>
      </c>
      <c r="O37" s="78"/>
      <c r="P37" s="79">
        <f>MAX(P8:P33)</f>
        <v>19.209199999999999</v>
      </c>
      <c r="Q37" s="78"/>
      <c r="R37" s="79">
        <f>MAX(R8:R33)</f>
        <v>102.1508</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44389</v>
      </c>
      <c r="C8" s="65">
        <f>VLOOKUP($A8,'Return Data'!$B$7:$R$2843,4,0)</f>
        <v>1149.92</v>
      </c>
      <c r="D8" s="65">
        <f>VLOOKUP($A8,'Return Data'!$B$7:$R$2843,10,0)</f>
        <v>15.7583</v>
      </c>
      <c r="E8" s="66">
        <f>RANK(D8,D$8:D$41,0)</f>
        <v>15</v>
      </c>
      <c r="F8" s="65">
        <f>VLOOKUP($A8,'Return Data'!$B$7:$R$2843,11,0)</f>
        <v>14.3028</v>
      </c>
      <c r="G8" s="66">
        <f>RANK(F8,F$8:F$41,0)</f>
        <v>18</v>
      </c>
      <c r="H8" s="65">
        <f>VLOOKUP($A8,'Return Data'!$B$7:$R$2843,12,0)</f>
        <v>44.733199999999997</v>
      </c>
      <c r="I8" s="66">
        <f>RANK(H8,H$8:H$41,0)</f>
        <v>17</v>
      </c>
      <c r="J8" s="65">
        <f>VLOOKUP($A8,'Return Data'!$B$7:$R$2843,13,0)</f>
        <v>61.421700000000001</v>
      </c>
      <c r="K8" s="66">
        <f>RANK(J8,J$8:J$41,0)</f>
        <v>13</v>
      </c>
      <c r="L8" s="65">
        <f>VLOOKUP($A8,'Return Data'!$B$7:$R$2843,17,0)</f>
        <v>22.9528</v>
      </c>
      <c r="M8" s="66">
        <f>RANK(L8,L$8:L$41,0)</f>
        <v>15</v>
      </c>
      <c r="N8" s="65">
        <f>VLOOKUP($A8,'Return Data'!$B$7:$R$2843,14,0)</f>
        <v>15.7506</v>
      </c>
      <c r="O8" s="66">
        <f>RANK(N8,N$8:N$41,0)</f>
        <v>13</v>
      </c>
      <c r="P8" s="65">
        <f>VLOOKUP($A8,'Return Data'!$B$7:$R$2843,15,0)</f>
        <v>16.435700000000001</v>
      </c>
      <c r="Q8" s="66">
        <f>RANK(P8,P$8:P$41,0)</f>
        <v>9</v>
      </c>
      <c r="R8" s="65">
        <f>VLOOKUP($A8,'Return Data'!$B$7:$R$2843,16,0)</f>
        <v>18.078700000000001</v>
      </c>
      <c r="S8" s="67">
        <f>RANK(R8,R$8:R$41,0)</f>
        <v>7</v>
      </c>
    </row>
    <row r="9" spans="1:20" x14ac:dyDescent="0.3">
      <c r="A9" s="63" t="s">
        <v>1806</v>
      </c>
      <c r="B9" s="64">
        <f>VLOOKUP($A9,'Return Data'!$B$7:$R$2843,3,0)</f>
        <v>44389</v>
      </c>
      <c r="C9" s="65">
        <f>VLOOKUP($A9,'Return Data'!$B$7:$R$2843,4,0)</f>
        <v>18.14</v>
      </c>
      <c r="D9" s="65">
        <f>VLOOKUP($A9,'Return Data'!$B$7:$R$2843,10,0)</f>
        <v>13.8018</v>
      </c>
      <c r="E9" s="66">
        <f t="shared" ref="E9:E41" si="0">RANK(D9,D$8:D$41,0)</f>
        <v>23</v>
      </c>
      <c r="F9" s="65">
        <f>VLOOKUP($A9,'Return Data'!$B$7:$R$2843,11,0)</f>
        <v>10.7448</v>
      </c>
      <c r="G9" s="66">
        <f t="shared" ref="G9:G41" si="1">RANK(F9,F$8:F$41,0)</f>
        <v>28</v>
      </c>
      <c r="H9" s="65">
        <f>VLOOKUP($A9,'Return Data'!$B$7:$R$2843,12,0)</f>
        <v>37.3202</v>
      </c>
      <c r="I9" s="66">
        <f t="shared" ref="I9:I41" si="2">RANK(H9,H$8:H$41,0)</f>
        <v>26</v>
      </c>
      <c r="J9" s="65">
        <f>VLOOKUP($A9,'Return Data'!$B$7:$R$2843,13,0)</f>
        <v>48.202599999999997</v>
      </c>
      <c r="K9" s="66">
        <f t="shared" ref="K9:K41" si="3">RANK(J9,J$8:J$41,0)</f>
        <v>27</v>
      </c>
      <c r="L9" s="65">
        <f>VLOOKUP($A9,'Return Data'!$B$7:$R$2843,17,0)</f>
        <v>23.4298</v>
      </c>
      <c r="M9" s="66">
        <f t="shared" ref="M9:M41" si="4">RANK(L9,L$8:L$41,0)</f>
        <v>12</v>
      </c>
      <c r="N9" s="65">
        <f>VLOOKUP($A9,'Return Data'!$B$7:$R$2843,14,0)</f>
        <v>16.935400000000001</v>
      </c>
      <c r="O9" s="66">
        <f t="shared" ref="O9:O41" si="5">RANK(N9,N$8:N$41,0)</f>
        <v>9</v>
      </c>
      <c r="P9" s="65"/>
      <c r="Q9" s="66"/>
      <c r="R9" s="65">
        <f>VLOOKUP($A9,'Return Data'!$B$7:$R$2843,16,0)</f>
        <v>17.7117</v>
      </c>
      <c r="S9" s="67">
        <f t="shared" ref="S9:S41" si="6">RANK(R9,R$8:R$41,0)</f>
        <v>10</v>
      </c>
    </row>
    <row r="10" spans="1:20" x14ac:dyDescent="0.3">
      <c r="A10" s="63" t="s">
        <v>1259</v>
      </c>
      <c r="B10" s="64">
        <f>VLOOKUP($A10,'Return Data'!$B$7:$R$2843,3,0)</f>
        <v>44389</v>
      </c>
      <c r="C10" s="65">
        <f>VLOOKUP($A10,'Return Data'!$B$7:$R$2843,4,0)</f>
        <v>160.07</v>
      </c>
      <c r="D10" s="65">
        <f>VLOOKUP($A10,'Return Data'!$B$7:$R$2843,10,0)</f>
        <v>17.318999999999999</v>
      </c>
      <c r="E10" s="66">
        <f t="shared" si="0"/>
        <v>10</v>
      </c>
      <c r="F10" s="65">
        <f>VLOOKUP($A10,'Return Data'!$B$7:$R$2843,11,0)</f>
        <v>18.1328</v>
      </c>
      <c r="G10" s="66">
        <f t="shared" si="1"/>
        <v>12</v>
      </c>
      <c r="H10" s="65">
        <f>VLOOKUP($A10,'Return Data'!$B$7:$R$2843,12,0)</f>
        <v>48.309100000000001</v>
      </c>
      <c r="I10" s="66">
        <f t="shared" si="2"/>
        <v>11</v>
      </c>
      <c r="J10" s="65">
        <f>VLOOKUP($A10,'Return Data'!$B$7:$R$2843,13,0)</f>
        <v>64.090199999999996</v>
      </c>
      <c r="K10" s="66">
        <f t="shared" si="3"/>
        <v>7</v>
      </c>
      <c r="L10" s="65">
        <f>VLOOKUP($A10,'Return Data'!$B$7:$R$2843,17,0)</f>
        <v>24.794599999999999</v>
      </c>
      <c r="M10" s="66">
        <f t="shared" si="4"/>
        <v>10</v>
      </c>
      <c r="N10" s="65">
        <f>VLOOKUP($A10,'Return Data'!$B$7:$R$2843,14,0)</f>
        <v>15.991899999999999</v>
      </c>
      <c r="O10" s="66">
        <f t="shared" si="5"/>
        <v>12</v>
      </c>
      <c r="P10" s="65">
        <f>VLOOKUP($A10,'Return Data'!$B$7:$R$2843,15,0)</f>
        <v>14.252700000000001</v>
      </c>
      <c r="Q10" s="66">
        <f t="shared" ref="Q10:Q41" si="7">RANK(P10,P$8:P$41,0)</f>
        <v>17</v>
      </c>
      <c r="R10" s="65">
        <f>VLOOKUP($A10,'Return Data'!$B$7:$R$2843,16,0)</f>
        <v>14.4604</v>
      </c>
      <c r="S10" s="67">
        <f t="shared" si="6"/>
        <v>27</v>
      </c>
    </row>
    <row r="11" spans="1:20" x14ac:dyDescent="0.3">
      <c r="A11" s="63" t="s">
        <v>1261</v>
      </c>
      <c r="B11" s="64">
        <f>VLOOKUP($A11,'Return Data'!$B$7:$R$2843,3,0)</f>
        <v>44389</v>
      </c>
      <c r="C11" s="65">
        <f>VLOOKUP($A11,'Return Data'!$B$7:$R$2843,4,0)</f>
        <v>78.290999999999997</v>
      </c>
      <c r="D11" s="65">
        <f>VLOOKUP($A11,'Return Data'!$B$7:$R$2843,10,0)</f>
        <v>18.226800000000001</v>
      </c>
      <c r="E11" s="66">
        <f t="shared" si="0"/>
        <v>6</v>
      </c>
      <c r="F11" s="65">
        <f>VLOOKUP($A11,'Return Data'!$B$7:$R$2843,11,0)</f>
        <v>20.858599999999999</v>
      </c>
      <c r="G11" s="66">
        <f t="shared" si="1"/>
        <v>8</v>
      </c>
      <c r="H11" s="65">
        <f>VLOOKUP($A11,'Return Data'!$B$7:$R$2843,12,0)</f>
        <v>47.271500000000003</v>
      </c>
      <c r="I11" s="66">
        <f t="shared" si="2"/>
        <v>13</v>
      </c>
      <c r="J11" s="65">
        <f>VLOOKUP($A11,'Return Data'!$B$7:$R$2843,13,0)</f>
        <v>58.458100000000002</v>
      </c>
      <c r="K11" s="66">
        <f t="shared" si="3"/>
        <v>18</v>
      </c>
      <c r="L11" s="65">
        <f>VLOOKUP($A11,'Return Data'!$B$7:$R$2843,17,0)</f>
        <v>23.7606</v>
      </c>
      <c r="M11" s="66">
        <f t="shared" si="4"/>
        <v>11</v>
      </c>
      <c r="N11" s="65">
        <f>VLOOKUP($A11,'Return Data'!$B$7:$R$2843,14,0)</f>
        <v>16.246300000000002</v>
      </c>
      <c r="O11" s="66">
        <f t="shared" si="5"/>
        <v>10</v>
      </c>
      <c r="P11" s="65">
        <f>VLOOKUP($A11,'Return Data'!$B$7:$R$2843,15,0)</f>
        <v>15.5426</v>
      </c>
      <c r="Q11" s="66">
        <f t="shared" si="7"/>
        <v>12</v>
      </c>
      <c r="R11" s="65">
        <f>VLOOKUP($A11,'Return Data'!$B$7:$R$2843,16,0)</f>
        <v>16.787700000000001</v>
      </c>
      <c r="S11" s="67">
        <f t="shared" si="6"/>
        <v>15</v>
      </c>
    </row>
    <row r="12" spans="1:20" x14ac:dyDescent="0.3">
      <c r="A12" s="63" t="s">
        <v>1827</v>
      </c>
      <c r="B12" s="64">
        <f>VLOOKUP($A12,'Return Data'!$B$7:$R$2843,3,0)</f>
        <v>44389</v>
      </c>
      <c r="C12" s="65">
        <f>VLOOKUP($A12,'Return Data'!$B$7:$R$2843,4,0)</f>
        <v>217.94</v>
      </c>
      <c r="D12" s="65">
        <f>VLOOKUP($A12,'Return Data'!$B$7:$R$2843,10,0)</f>
        <v>14.440200000000001</v>
      </c>
      <c r="E12" s="66">
        <f t="shared" si="0"/>
        <v>19</v>
      </c>
      <c r="F12" s="65">
        <f>VLOOKUP($A12,'Return Data'!$B$7:$R$2843,11,0)</f>
        <v>14.170500000000001</v>
      </c>
      <c r="G12" s="66">
        <f t="shared" si="1"/>
        <v>19</v>
      </c>
      <c r="H12" s="65">
        <f>VLOOKUP($A12,'Return Data'!$B$7:$R$2843,12,0)</f>
        <v>36.922800000000002</v>
      </c>
      <c r="I12" s="66">
        <f t="shared" si="2"/>
        <v>27</v>
      </c>
      <c r="J12" s="65">
        <f>VLOOKUP($A12,'Return Data'!$B$7:$R$2843,13,0)</f>
        <v>53.500500000000002</v>
      </c>
      <c r="K12" s="66">
        <f t="shared" si="3"/>
        <v>22</v>
      </c>
      <c r="L12" s="65">
        <f>VLOOKUP($A12,'Return Data'!$B$7:$R$2843,17,0)</f>
        <v>25.200299999999999</v>
      </c>
      <c r="M12" s="66">
        <f t="shared" si="4"/>
        <v>9</v>
      </c>
      <c r="N12" s="65">
        <f>VLOOKUP($A12,'Return Data'!$B$7:$R$2843,14,0)</f>
        <v>18.146999999999998</v>
      </c>
      <c r="O12" s="66">
        <f t="shared" si="5"/>
        <v>7</v>
      </c>
      <c r="P12" s="65">
        <f>VLOOKUP($A12,'Return Data'!$B$7:$R$2843,15,0)</f>
        <v>18.044699999999999</v>
      </c>
      <c r="Q12" s="66">
        <f t="shared" si="7"/>
        <v>4</v>
      </c>
      <c r="R12" s="65">
        <f>VLOOKUP($A12,'Return Data'!$B$7:$R$2843,16,0)</f>
        <v>15.459899999999999</v>
      </c>
      <c r="S12" s="67">
        <f t="shared" si="6"/>
        <v>22</v>
      </c>
    </row>
    <row r="13" spans="1:20" x14ac:dyDescent="0.3">
      <c r="A13" s="102" t="s">
        <v>1873</v>
      </c>
      <c r="B13" s="64">
        <f>VLOOKUP($A13,'Return Data'!$B$7:$R$2843,3,0)</f>
        <v>44389</v>
      </c>
      <c r="C13" s="65">
        <f>VLOOKUP($A13,'Return Data'!$B$7:$R$2843,4,0)</f>
        <v>66.519000000000005</v>
      </c>
      <c r="D13" s="65">
        <f>VLOOKUP($A13,'Return Data'!$B$7:$R$2843,10,0)</f>
        <v>17.1831</v>
      </c>
      <c r="E13" s="66">
        <f t="shared" si="0"/>
        <v>11</v>
      </c>
      <c r="F13" s="65">
        <f>VLOOKUP($A13,'Return Data'!$B$7:$R$2843,11,0)</f>
        <v>18.088100000000001</v>
      </c>
      <c r="G13" s="66">
        <f t="shared" si="1"/>
        <v>13</v>
      </c>
      <c r="H13" s="65">
        <f>VLOOKUP($A13,'Return Data'!$B$7:$R$2843,12,0)</f>
        <v>50.8538</v>
      </c>
      <c r="I13" s="66">
        <f t="shared" si="2"/>
        <v>9</v>
      </c>
      <c r="J13" s="65">
        <f>VLOOKUP($A13,'Return Data'!$B$7:$R$2843,13,0)</f>
        <v>60.953800000000001</v>
      </c>
      <c r="K13" s="66">
        <f t="shared" si="3"/>
        <v>14</v>
      </c>
      <c r="L13" s="65">
        <f>VLOOKUP($A13,'Return Data'!$B$7:$R$2843,17,0)</f>
        <v>27.909600000000001</v>
      </c>
      <c r="M13" s="66">
        <f t="shared" si="4"/>
        <v>7</v>
      </c>
      <c r="N13" s="65">
        <f>VLOOKUP($A13,'Return Data'!$B$7:$R$2843,14,0)</f>
        <v>19.2346</v>
      </c>
      <c r="O13" s="66">
        <f t="shared" si="5"/>
        <v>5</v>
      </c>
      <c r="P13" s="65">
        <f>VLOOKUP($A13,'Return Data'!$B$7:$R$2843,15,0)</f>
        <v>18.042200000000001</v>
      </c>
      <c r="Q13" s="66">
        <f t="shared" si="7"/>
        <v>5</v>
      </c>
      <c r="R13" s="65">
        <f>VLOOKUP($A13,'Return Data'!$B$7:$R$2843,16,0)</f>
        <v>16.677099999999999</v>
      </c>
      <c r="S13" s="67">
        <f t="shared" si="6"/>
        <v>16</v>
      </c>
    </row>
    <row r="14" spans="1:20" x14ac:dyDescent="0.3">
      <c r="A14" s="102" t="s">
        <v>1788</v>
      </c>
      <c r="B14" s="64">
        <f>VLOOKUP($A14,'Return Data'!$B$7:$R$2843,3,0)</f>
        <v>44389</v>
      </c>
      <c r="C14" s="65">
        <f>VLOOKUP($A14,'Return Data'!$B$7:$R$2843,4,0)</f>
        <v>22.802</v>
      </c>
      <c r="D14" s="65">
        <f>VLOOKUP($A14,'Return Data'!$B$7:$R$2843,10,0)</f>
        <v>16.771599999999999</v>
      </c>
      <c r="E14" s="66">
        <f t="shared" si="0"/>
        <v>12</v>
      </c>
      <c r="F14" s="65">
        <f>VLOOKUP($A14,'Return Data'!$B$7:$R$2843,11,0)</f>
        <v>17.4392</v>
      </c>
      <c r="G14" s="66">
        <f t="shared" si="1"/>
        <v>14</v>
      </c>
      <c r="H14" s="65">
        <f>VLOOKUP($A14,'Return Data'!$B$7:$R$2843,12,0)</f>
        <v>45.690399999999997</v>
      </c>
      <c r="I14" s="66">
        <f t="shared" si="2"/>
        <v>16</v>
      </c>
      <c r="J14" s="65">
        <f>VLOOKUP($A14,'Return Data'!$B$7:$R$2843,13,0)</f>
        <v>61.647500000000001</v>
      </c>
      <c r="K14" s="66">
        <f t="shared" si="3"/>
        <v>12</v>
      </c>
      <c r="L14" s="65">
        <f>VLOOKUP($A14,'Return Data'!$B$7:$R$2843,17,0)</f>
        <v>22.619199999999999</v>
      </c>
      <c r="M14" s="66">
        <f t="shared" si="4"/>
        <v>16</v>
      </c>
      <c r="N14" s="65">
        <f>VLOOKUP($A14,'Return Data'!$B$7:$R$2843,14,0)</f>
        <v>15.328799999999999</v>
      </c>
      <c r="O14" s="66">
        <f t="shared" si="5"/>
        <v>14</v>
      </c>
      <c r="P14" s="65">
        <f>VLOOKUP($A14,'Return Data'!$B$7:$R$2843,15,0)</f>
        <v>16.938800000000001</v>
      </c>
      <c r="Q14" s="66">
        <f t="shared" si="7"/>
        <v>7</v>
      </c>
      <c r="R14" s="65">
        <f>VLOOKUP($A14,'Return Data'!$B$7:$R$2843,16,0)</f>
        <v>13.6518</v>
      </c>
      <c r="S14" s="67">
        <f t="shared" si="6"/>
        <v>30</v>
      </c>
    </row>
    <row r="15" spans="1:20" x14ac:dyDescent="0.3">
      <c r="A15" s="63" t="s">
        <v>1795</v>
      </c>
      <c r="B15" s="64">
        <f>VLOOKUP($A15,'Return Data'!$B$7:$R$2843,3,0)</f>
        <v>44389</v>
      </c>
      <c r="C15" s="65">
        <f>VLOOKUP($A15,'Return Data'!$B$7:$R$2843,4,0)</f>
        <v>913.05430000000001</v>
      </c>
      <c r="D15" s="65">
        <f>VLOOKUP($A15,'Return Data'!$B$7:$R$2843,10,0)</f>
        <v>14.283899999999999</v>
      </c>
      <c r="E15" s="66">
        <f t="shared" si="0"/>
        <v>21</v>
      </c>
      <c r="F15" s="65">
        <f>VLOOKUP($A15,'Return Data'!$B$7:$R$2843,11,0)</f>
        <v>15.337999999999999</v>
      </c>
      <c r="G15" s="66">
        <f t="shared" si="1"/>
        <v>17</v>
      </c>
      <c r="H15" s="65">
        <f>VLOOKUP($A15,'Return Data'!$B$7:$R$2843,12,0)</f>
        <v>51.442399999999999</v>
      </c>
      <c r="I15" s="66">
        <f t="shared" si="2"/>
        <v>8</v>
      </c>
      <c r="J15" s="65">
        <f>VLOOKUP($A15,'Return Data'!$B$7:$R$2843,13,0)</f>
        <v>63.017200000000003</v>
      </c>
      <c r="K15" s="66">
        <f t="shared" si="3"/>
        <v>10</v>
      </c>
      <c r="L15" s="65">
        <f>VLOOKUP($A15,'Return Data'!$B$7:$R$2843,17,0)</f>
        <v>22.053899999999999</v>
      </c>
      <c r="M15" s="66">
        <f t="shared" si="4"/>
        <v>17</v>
      </c>
      <c r="N15" s="65">
        <f>VLOOKUP($A15,'Return Data'!$B$7:$R$2843,14,0)</f>
        <v>14.0312</v>
      </c>
      <c r="O15" s="66">
        <f t="shared" si="5"/>
        <v>20</v>
      </c>
      <c r="P15" s="65">
        <f>VLOOKUP($A15,'Return Data'!$B$7:$R$2843,15,0)</f>
        <v>13.133900000000001</v>
      </c>
      <c r="Q15" s="66">
        <f t="shared" si="7"/>
        <v>21</v>
      </c>
      <c r="R15" s="65">
        <f>VLOOKUP($A15,'Return Data'!$B$7:$R$2843,16,0)</f>
        <v>16.196400000000001</v>
      </c>
      <c r="S15" s="67">
        <f t="shared" si="6"/>
        <v>19</v>
      </c>
    </row>
    <row r="16" spans="1:20" x14ac:dyDescent="0.3">
      <c r="A16" s="63" t="s">
        <v>1797</v>
      </c>
      <c r="B16" s="64">
        <f>VLOOKUP($A16,'Return Data'!$B$7:$R$2843,3,0)</f>
        <v>44389</v>
      </c>
      <c r="C16" s="65">
        <f>VLOOKUP($A16,'Return Data'!$B$7:$R$2843,4,0)</f>
        <v>943.17600000000004</v>
      </c>
      <c r="D16" s="65">
        <f>VLOOKUP($A16,'Return Data'!$B$7:$R$2843,10,0)</f>
        <v>15.8703</v>
      </c>
      <c r="E16" s="66">
        <f t="shared" si="0"/>
        <v>14</v>
      </c>
      <c r="F16" s="65">
        <f>VLOOKUP($A16,'Return Data'!$B$7:$R$2843,11,0)</f>
        <v>17.106100000000001</v>
      </c>
      <c r="G16" s="66">
        <f t="shared" si="1"/>
        <v>15</v>
      </c>
      <c r="H16" s="65">
        <f>VLOOKUP($A16,'Return Data'!$B$7:$R$2843,12,0)</f>
        <v>54.190100000000001</v>
      </c>
      <c r="I16" s="66">
        <f t="shared" si="2"/>
        <v>5</v>
      </c>
      <c r="J16" s="65">
        <f>VLOOKUP($A16,'Return Data'!$B$7:$R$2843,13,0)</f>
        <v>61.757800000000003</v>
      </c>
      <c r="K16" s="66">
        <f t="shared" si="3"/>
        <v>11</v>
      </c>
      <c r="L16" s="65">
        <f>VLOOKUP($A16,'Return Data'!$B$7:$R$2843,17,0)</f>
        <v>15.0846</v>
      </c>
      <c r="M16" s="66">
        <f t="shared" si="4"/>
        <v>29</v>
      </c>
      <c r="N16" s="65">
        <f>VLOOKUP($A16,'Return Data'!$B$7:$R$2843,14,0)</f>
        <v>14.5541</v>
      </c>
      <c r="O16" s="66">
        <f t="shared" si="5"/>
        <v>18</v>
      </c>
      <c r="P16" s="65">
        <f>VLOOKUP($A16,'Return Data'!$B$7:$R$2843,15,0)</f>
        <v>13.9955</v>
      </c>
      <c r="Q16" s="66">
        <f t="shared" si="7"/>
        <v>18</v>
      </c>
      <c r="R16" s="65">
        <f>VLOOKUP($A16,'Return Data'!$B$7:$R$2843,16,0)</f>
        <v>14.662100000000001</v>
      </c>
      <c r="S16" s="67">
        <f t="shared" si="6"/>
        <v>26</v>
      </c>
    </row>
    <row r="17" spans="1:19" x14ac:dyDescent="0.3">
      <c r="A17" s="126" t="s">
        <v>1791</v>
      </c>
      <c r="B17" s="64">
        <f>VLOOKUP($A17,'Return Data'!$B$7:$R$2843,3,0)</f>
        <v>44389</v>
      </c>
      <c r="C17" s="65">
        <f>VLOOKUP($A17,'Return Data'!$B$7:$R$2843,4,0)</f>
        <v>128.16589999999999</v>
      </c>
      <c r="D17" s="65">
        <f>VLOOKUP($A17,'Return Data'!$B$7:$R$2843,10,0)</f>
        <v>15.2277</v>
      </c>
      <c r="E17" s="66">
        <f t="shared" si="0"/>
        <v>17</v>
      </c>
      <c r="F17" s="65">
        <f>VLOOKUP($A17,'Return Data'!$B$7:$R$2843,11,0)</f>
        <v>13.196099999999999</v>
      </c>
      <c r="G17" s="66">
        <f t="shared" si="1"/>
        <v>22</v>
      </c>
      <c r="H17" s="65">
        <f>VLOOKUP($A17,'Return Data'!$B$7:$R$2843,12,0)</f>
        <v>38.664499999999997</v>
      </c>
      <c r="I17" s="66">
        <f t="shared" si="2"/>
        <v>23</v>
      </c>
      <c r="J17" s="65">
        <f>VLOOKUP($A17,'Return Data'!$B$7:$R$2843,13,0)</f>
        <v>54.387700000000002</v>
      </c>
      <c r="K17" s="66">
        <f t="shared" si="3"/>
        <v>21</v>
      </c>
      <c r="L17" s="65">
        <f>VLOOKUP($A17,'Return Data'!$B$7:$R$2843,17,0)</f>
        <v>20.848500000000001</v>
      </c>
      <c r="M17" s="66">
        <f t="shared" si="4"/>
        <v>19</v>
      </c>
      <c r="N17" s="65">
        <f>VLOOKUP($A17,'Return Data'!$B$7:$R$2843,14,0)</f>
        <v>12.0886</v>
      </c>
      <c r="O17" s="66">
        <f t="shared" si="5"/>
        <v>25</v>
      </c>
      <c r="P17" s="65">
        <f>VLOOKUP($A17,'Return Data'!$B$7:$R$2843,15,0)</f>
        <v>12.523</v>
      </c>
      <c r="Q17" s="66">
        <f t="shared" si="7"/>
        <v>23</v>
      </c>
      <c r="R17" s="65">
        <f>VLOOKUP($A17,'Return Data'!$B$7:$R$2843,16,0)</f>
        <v>15.2211</v>
      </c>
      <c r="S17" s="67">
        <f t="shared" si="6"/>
        <v>23</v>
      </c>
    </row>
    <row r="18" spans="1:19" x14ac:dyDescent="0.3">
      <c r="A18" s="127" t="s">
        <v>1263</v>
      </c>
      <c r="B18" s="64">
        <f>VLOOKUP($A18,'Return Data'!$B$7:$R$2843,3,0)</f>
        <v>44389</v>
      </c>
      <c r="C18" s="65">
        <f>VLOOKUP($A18,'Return Data'!$B$7:$R$2843,4,0)</f>
        <v>439.39</v>
      </c>
      <c r="D18" s="65">
        <f>VLOOKUP($A18,'Return Data'!$B$7:$R$2843,10,0)</f>
        <v>18.055299999999999</v>
      </c>
      <c r="E18" s="66">
        <f t="shared" si="0"/>
        <v>7</v>
      </c>
      <c r="F18" s="65">
        <f>VLOOKUP($A18,'Return Data'!$B$7:$R$2843,11,0)</f>
        <v>18.9373</v>
      </c>
      <c r="G18" s="66">
        <f t="shared" si="1"/>
        <v>11</v>
      </c>
      <c r="H18" s="65">
        <f>VLOOKUP($A18,'Return Data'!$B$7:$R$2843,12,0)</f>
        <v>52.746299999999998</v>
      </c>
      <c r="I18" s="66">
        <f t="shared" si="2"/>
        <v>7</v>
      </c>
      <c r="J18" s="65">
        <f>VLOOKUP($A18,'Return Data'!$B$7:$R$2843,13,0)</f>
        <v>63.172199999999997</v>
      </c>
      <c r="K18" s="66">
        <f t="shared" si="3"/>
        <v>8</v>
      </c>
      <c r="L18" s="65">
        <f>VLOOKUP($A18,'Return Data'!$B$7:$R$2843,17,0)</f>
        <v>19.142800000000001</v>
      </c>
      <c r="M18" s="66">
        <f t="shared" si="4"/>
        <v>22</v>
      </c>
      <c r="N18" s="65">
        <f>VLOOKUP($A18,'Return Data'!$B$7:$R$2843,14,0)</f>
        <v>14.942399999999999</v>
      </c>
      <c r="O18" s="66">
        <f t="shared" si="5"/>
        <v>17</v>
      </c>
      <c r="P18" s="65">
        <f>VLOOKUP($A18,'Return Data'!$B$7:$R$2843,15,0)</f>
        <v>14.2639</v>
      </c>
      <c r="Q18" s="66">
        <f t="shared" si="7"/>
        <v>16</v>
      </c>
      <c r="R18" s="65">
        <f>VLOOKUP($A18,'Return Data'!$B$7:$R$2843,16,0)</f>
        <v>16.112300000000001</v>
      </c>
      <c r="S18" s="67">
        <f t="shared" si="6"/>
        <v>21</v>
      </c>
    </row>
    <row r="19" spans="1:19" x14ac:dyDescent="0.3">
      <c r="A19" s="63" t="s">
        <v>1799</v>
      </c>
      <c r="B19" s="64">
        <f>VLOOKUP($A19,'Return Data'!$B$7:$R$2843,3,0)</f>
        <v>44389</v>
      </c>
      <c r="C19" s="65">
        <f>VLOOKUP($A19,'Return Data'!$B$7:$R$2843,4,0)</f>
        <v>33.28</v>
      </c>
      <c r="D19" s="65">
        <f>VLOOKUP($A19,'Return Data'!$B$7:$R$2843,10,0)</f>
        <v>15.5556</v>
      </c>
      <c r="E19" s="66">
        <f t="shared" si="0"/>
        <v>16</v>
      </c>
      <c r="F19" s="65">
        <f>VLOOKUP($A19,'Return Data'!$B$7:$R$2843,11,0)</f>
        <v>14.0898</v>
      </c>
      <c r="G19" s="66">
        <f t="shared" si="1"/>
        <v>21</v>
      </c>
      <c r="H19" s="65">
        <f>VLOOKUP($A19,'Return Data'!$B$7:$R$2843,12,0)</f>
        <v>38.840200000000003</v>
      </c>
      <c r="I19" s="66">
        <f t="shared" si="2"/>
        <v>22</v>
      </c>
      <c r="J19" s="65">
        <f>VLOOKUP($A19,'Return Data'!$B$7:$R$2843,13,0)</f>
        <v>52.032899999999998</v>
      </c>
      <c r="K19" s="66">
        <f t="shared" si="3"/>
        <v>23</v>
      </c>
      <c r="L19" s="65">
        <f>VLOOKUP($A19,'Return Data'!$B$7:$R$2843,17,0)</f>
        <v>23.097899999999999</v>
      </c>
      <c r="M19" s="66">
        <f t="shared" si="4"/>
        <v>13</v>
      </c>
      <c r="N19" s="65">
        <f>VLOOKUP($A19,'Return Data'!$B$7:$R$2843,14,0)</f>
        <v>13.6889</v>
      </c>
      <c r="O19" s="66">
        <f t="shared" si="5"/>
        <v>22</v>
      </c>
      <c r="P19" s="65">
        <f>VLOOKUP($A19,'Return Data'!$B$7:$R$2843,15,0)</f>
        <v>13.388</v>
      </c>
      <c r="Q19" s="66">
        <f t="shared" si="7"/>
        <v>20</v>
      </c>
      <c r="R19" s="65">
        <f>VLOOKUP($A19,'Return Data'!$B$7:$R$2843,16,0)</f>
        <v>17.915900000000001</v>
      </c>
      <c r="S19" s="67">
        <f t="shared" si="6"/>
        <v>8</v>
      </c>
    </row>
    <row r="20" spans="1:19" x14ac:dyDescent="0.3">
      <c r="A20" s="63" t="s">
        <v>1821</v>
      </c>
      <c r="B20" s="64">
        <f>VLOOKUP($A20,'Return Data'!$B$7:$R$2843,3,0)</f>
        <v>44389</v>
      </c>
      <c r="C20" s="65">
        <f>VLOOKUP($A20,'Return Data'!$B$7:$R$2843,4,0)</f>
        <v>130.53</v>
      </c>
      <c r="D20" s="65">
        <f>VLOOKUP($A20,'Return Data'!$B$7:$R$2843,10,0)</f>
        <v>12.5938</v>
      </c>
      <c r="E20" s="66">
        <f t="shared" si="0"/>
        <v>26</v>
      </c>
      <c r="F20" s="65">
        <f>VLOOKUP($A20,'Return Data'!$B$7:$R$2843,11,0)</f>
        <v>11.8988</v>
      </c>
      <c r="G20" s="66">
        <f t="shared" si="1"/>
        <v>26</v>
      </c>
      <c r="H20" s="65">
        <f>VLOOKUP($A20,'Return Data'!$B$7:$R$2843,12,0)</f>
        <v>38.083100000000002</v>
      </c>
      <c r="I20" s="66">
        <f t="shared" si="2"/>
        <v>24</v>
      </c>
      <c r="J20" s="65">
        <f>VLOOKUP($A20,'Return Data'!$B$7:$R$2843,13,0)</f>
        <v>50.779699999999998</v>
      </c>
      <c r="K20" s="66">
        <f t="shared" si="3"/>
        <v>24</v>
      </c>
      <c r="L20" s="65">
        <f>VLOOKUP($A20,'Return Data'!$B$7:$R$2843,17,0)</f>
        <v>17.3033</v>
      </c>
      <c r="M20" s="66">
        <f t="shared" si="4"/>
        <v>26</v>
      </c>
      <c r="N20" s="65">
        <f>VLOOKUP($A20,'Return Data'!$B$7:$R$2843,14,0)</f>
        <v>9.9780999999999995</v>
      </c>
      <c r="O20" s="66">
        <f t="shared" si="5"/>
        <v>27</v>
      </c>
      <c r="P20" s="65">
        <f>VLOOKUP($A20,'Return Data'!$B$7:$R$2843,15,0)</f>
        <v>10.992900000000001</v>
      </c>
      <c r="Q20" s="66">
        <f t="shared" si="7"/>
        <v>25</v>
      </c>
      <c r="R20" s="65">
        <f>VLOOKUP($A20,'Return Data'!$B$7:$R$2843,16,0)</f>
        <v>14.7225</v>
      </c>
      <c r="S20" s="67">
        <f t="shared" si="6"/>
        <v>25</v>
      </c>
    </row>
    <row r="21" spans="1:19" x14ac:dyDescent="0.3">
      <c r="A21" s="63" t="s">
        <v>1266</v>
      </c>
      <c r="B21" s="64">
        <f>VLOOKUP($A21,'Return Data'!$B$7:$R$2843,3,0)</f>
        <v>44389</v>
      </c>
      <c r="C21" s="65">
        <f>VLOOKUP($A21,'Return Data'!$B$7:$R$2843,4,0)</f>
        <v>83.25</v>
      </c>
      <c r="D21" s="65">
        <f>VLOOKUP($A21,'Return Data'!$B$7:$R$2843,10,0)</f>
        <v>22.3185</v>
      </c>
      <c r="E21" s="66">
        <f t="shared" si="0"/>
        <v>1</v>
      </c>
      <c r="F21" s="65">
        <f>VLOOKUP($A21,'Return Data'!$B$7:$R$2843,11,0)</f>
        <v>23.278500000000001</v>
      </c>
      <c r="G21" s="66">
        <f t="shared" si="1"/>
        <v>3</v>
      </c>
      <c r="H21" s="65">
        <f>VLOOKUP($A21,'Return Data'!$B$7:$R$2843,12,0)</f>
        <v>54.999099999999999</v>
      </c>
      <c r="I21" s="66">
        <f t="shared" si="2"/>
        <v>4</v>
      </c>
      <c r="J21" s="65">
        <f>VLOOKUP($A21,'Return Data'!$B$7:$R$2843,13,0)</f>
        <v>68.829899999999995</v>
      </c>
      <c r="K21" s="66">
        <f t="shared" si="3"/>
        <v>4</v>
      </c>
      <c r="L21" s="65">
        <f>VLOOKUP($A21,'Return Data'!$B$7:$R$2843,17,0)</f>
        <v>28.6435</v>
      </c>
      <c r="M21" s="66">
        <f t="shared" si="4"/>
        <v>6</v>
      </c>
      <c r="N21" s="65">
        <f>VLOOKUP($A21,'Return Data'!$B$7:$R$2843,14,0)</f>
        <v>16.118400000000001</v>
      </c>
      <c r="O21" s="66">
        <f t="shared" si="5"/>
        <v>11</v>
      </c>
      <c r="P21" s="65">
        <f>VLOOKUP($A21,'Return Data'!$B$7:$R$2843,15,0)</f>
        <v>16.2713</v>
      </c>
      <c r="Q21" s="66">
        <f t="shared" si="7"/>
        <v>11</v>
      </c>
      <c r="R21" s="65">
        <f>VLOOKUP($A21,'Return Data'!$B$7:$R$2843,16,0)</f>
        <v>19.819700000000001</v>
      </c>
      <c r="S21" s="67">
        <f t="shared" si="6"/>
        <v>5</v>
      </c>
    </row>
    <row r="22" spans="1:19" x14ac:dyDescent="0.3">
      <c r="A22" s="63" t="s">
        <v>1267</v>
      </c>
      <c r="B22" s="64">
        <f>VLOOKUP($A22,'Return Data'!$B$7:$R$2843,3,0)</f>
        <v>44389</v>
      </c>
      <c r="C22" s="65">
        <f>VLOOKUP($A22,'Return Data'!$B$7:$R$2843,4,0)</f>
        <v>15.095499999999999</v>
      </c>
      <c r="D22" s="65">
        <f>VLOOKUP($A22,'Return Data'!$B$7:$R$2843,10,0)</f>
        <v>14.437900000000001</v>
      </c>
      <c r="E22" s="66">
        <f t="shared" si="0"/>
        <v>20</v>
      </c>
      <c r="F22" s="65">
        <f>VLOOKUP($A22,'Return Data'!$B$7:$R$2843,11,0)</f>
        <v>19.359400000000001</v>
      </c>
      <c r="G22" s="66">
        <f t="shared" si="1"/>
        <v>10</v>
      </c>
      <c r="H22" s="65">
        <f>VLOOKUP($A22,'Return Data'!$B$7:$R$2843,12,0)</f>
        <v>48.516399999999997</v>
      </c>
      <c r="I22" s="66">
        <f t="shared" si="2"/>
        <v>10</v>
      </c>
      <c r="J22" s="65">
        <f>VLOOKUP($A22,'Return Data'!$B$7:$R$2843,13,0)</f>
        <v>59.806699999999999</v>
      </c>
      <c r="K22" s="66">
        <f t="shared" si="3"/>
        <v>16</v>
      </c>
      <c r="L22" s="65"/>
      <c r="M22" s="66"/>
      <c r="N22" s="65"/>
      <c r="O22" s="66"/>
      <c r="P22" s="65"/>
      <c r="Q22" s="66"/>
      <c r="R22" s="65">
        <f>VLOOKUP($A22,'Return Data'!$B$7:$R$2843,16,0)</f>
        <v>20.986499999999999</v>
      </c>
      <c r="S22" s="67">
        <f t="shared" si="6"/>
        <v>3</v>
      </c>
    </row>
    <row r="23" spans="1:19" x14ac:dyDescent="0.3">
      <c r="A23" s="63" t="s">
        <v>1801</v>
      </c>
      <c r="B23" s="64">
        <f>VLOOKUP($A23,'Return Data'!$B$7:$R$2843,3,0)</f>
        <v>44389</v>
      </c>
      <c r="C23" s="65">
        <f>VLOOKUP($A23,'Return Data'!$B$7:$R$2843,4,0)</f>
        <v>49.407899999999998</v>
      </c>
      <c r="D23" s="65">
        <f>VLOOKUP($A23,'Return Data'!$B$7:$R$2843,10,0)</f>
        <v>10.961399999999999</v>
      </c>
      <c r="E23" s="66">
        <f t="shared" si="0"/>
        <v>30</v>
      </c>
      <c r="F23" s="65">
        <f>VLOOKUP($A23,'Return Data'!$B$7:$R$2843,11,0)</f>
        <v>10.5998</v>
      </c>
      <c r="G23" s="66">
        <f t="shared" si="1"/>
        <v>29</v>
      </c>
      <c r="H23" s="65">
        <f>VLOOKUP($A23,'Return Data'!$B$7:$R$2843,12,0)</f>
        <v>46.392899999999997</v>
      </c>
      <c r="I23" s="66">
        <f t="shared" si="2"/>
        <v>14</v>
      </c>
      <c r="J23" s="65">
        <f>VLOOKUP($A23,'Return Data'!$B$7:$R$2843,13,0)</f>
        <v>48.033299999999997</v>
      </c>
      <c r="K23" s="66">
        <f t="shared" si="3"/>
        <v>28</v>
      </c>
      <c r="L23" s="65">
        <f>VLOOKUP($A23,'Return Data'!$B$7:$R$2843,17,0)</f>
        <v>21.337700000000002</v>
      </c>
      <c r="M23" s="66">
        <f t="shared" si="4"/>
        <v>18</v>
      </c>
      <c r="N23" s="65">
        <f>VLOOKUP($A23,'Return Data'!$B$7:$R$2843,14,0)</f>
        <v>13.946199999999999</v>
      </c>
      <c r="O23" s="66">
        <f t="shared" si="5"/>
        <v>21</v>
      </c>
      <c r="P23" s="65">
        <f>VLOOKUP($A23,'Return Data'!$B$7:$R$2843,15,0)</f>
        <v>16.623699999999999</v>
      </c>
      <c r="Q23" s="66">
        <f t="shared" si="7"/>
        <v>8</v>
      </c>
      <c r="R23" s="65">
        <f>VLOOKUP($A23,'Return Data'!$B$7:$R$2843,16,0)</f>
        <v>16.190899999999999</v>
      </c>
      <c r="S23" s="67">
        <f t="shared" si="6"/>
        <v>20</v>
      </c>
    </row>
    <row r="24" spans="1:19" x14ac:dyDescent="0.3">
      <c r="A24" s="63" t="s">
        <v>1809</v>
      </c>
      <c r="B24" s="64">
        <f>VLOOKUP($A24,'Return Data'!$B$7:$R$2843,3,0)</f>
        <v>44389</v>
      </c>
      <c r="C24" s="65">
        <f>VLOOKUP($A24,'Return Data'!$B$7:$R$2843,4,0)</f>
        <v>53.222999999999999</v>
      </c>
      <c r="D24" s="65">
        <f>VLOOKUP($A24,'Return Data'!$B$7:$R$2843,10,0)</f>
        <v>11.7872</v>
      </c>
      <c r="E24" s="66">
        <f t="shared" si="0"/>
        <v>29</v>
      </c>
      <c r="F24" s="65">
        <f>VLOOKUP($A24,'Return Data'!$B$7:$R$2843,11,0)</f>
        <v>12.020099999999999</v>
      </c>
      <c r="G24" s="66">
        <f t="shared" si="1"/>
        <v>25</v>
      </c>
      <c r="H24" s="65">
        <f>VLOOKUP($A24,'Return Data'!$B$7:$R$2843,12,0)</f>
        <v>36.095799999999997</v>
      </c>
      <c r="I24" s="66">
        <f t="shared" si="2"/>
        <v>28</v>
      </c>
      <c r="J24" s="65">
        <f>VLOOKUP($A24,'Return Data'!$B$7:$R$2843,13,0)</f>
        <v>48.472700000000003</v>
      </c>
      <c r="K24" s="66">
        <f t="shared" si="3"/>
        <v>26</v>
      </c>
      <c r="L24" s="65">
        <f>VLOOKUP($A24,'Return Data'!$B$7:$R$2843,17,0)</f>
        <v>18.502199999999998</v>
      </c>
      <c r="M24" s="66">
        <f t="shared" si="4"/>
        <v>23</v>
      </c>
      <c r="N24" s="65">
        <f>VLOOKUP($A24,'Return Data'!$B$7:$R$2843,14,0)</f>
        <v>14.3908</v>
      </c>
      <c r="O24" s="66">
        <f t="shared" si="5"/>
        <v>19</v>
      </c>
      <c r="P24" s="65">
        <f>VLOOKUP($A24,'Return Data'!$B$7:$R$2843,15,0)</f>
        <v>15.4922</v>
      </c>
      <c r="Q24" s="66">
        <f t="shared" si="7"/>
        <v>13</v>
      </c>
      <c r="R24" s="65">
        <f>VLOOKUP($A24,'Return Data'!$B$7:$R$2843,16,0)</f>
        <v>17.566099999999999</v>
      </c>
      <c r="S24" s="67">
        <f t="shared" si="6"/>
        <v>11</v>
      </c>
    </row>
    <row r="25" spans="1:19" x14ac:dyDescent="0.3">
      <c r="A25" s="63" t="s">
        <v>1823</v>
      </c>
      <c r="B25" s="64">
        <f>VLOOKUP($A25,'Return Data'!$B$7:$R$2843,3,0)</f>
        <v>44389</v>
      </c>
      <c r="C25" s="65">
        <f>VLOOKUP($A25,'Return Data'!$B$7:$R$2843,4,0)</f>
        <v>117.098</v>
      </c>
      <c r="D25" s="65">
        <f>VLOOKUP($A25,'Return Data'!$B$7:$R$2843,10,0)</f>
        <v>11.85</v>
      </c>
      <c r="E25" s="66">
        <f t="shared" si="0"/>
        <v>28</v>
      </c>
      <c r="F25" s="65">
        <f>VLOOKUP($A25,'Return Data'!$B$7:$R$2843,11,0)</f>
        <v>11.273899999999999</v>
      </c>
      <c r="G25" s="66">
        <f t="shared" si="1"/>
        <v>27</v>
      </c>
      <c r="H25" s="65">
        <f>VLOOKUP($A25,'Return Data'!$B$7:$R$2843,12,0)</f>
        <v>33.933399999999999</v>
      </c>
      <c r="I25" s="66">
        <f t="shared" si="2"/>
        <v>29</v>
      </c>
      <c r="J25" s="65">
        <f>VLOOKUP($A25,'Return Data'!$B$7:$R$2843,13,0)</f>
        <v>47.768900000000002</v>
      </c>
      <c r="K25" s="66">
        <f t="shared" si="3"/>
        <v>29</v>
      </c>
      <c r="L25" s="65">
        <f>VLOOKUP($A25,'Return Data'!$B$7:$R$2843,17,0)</f>
        <v>17.396799999999999</v>
      </c>
      <c r="M25" s="66">
        <f t="shared" si="4"/>
        <v>25</v>
      </c>
      <c r="N25" s="65">
        <f>VLOOKUP($A25,'Return Data'!$B$7:$R$2843,14,0)</f>
        <v>10.3582</v>
      </c>
      <c r="O25" s="66">
        <f t="shared" si="5"/>
        <v>26</v>
      </c>
      <c r="P25" s="65">
        <f>VLOOKUP($A25,'Return Data'!$B$7:$R$2843,15,0)</f>
        <v>12.1309</v>
      </c>
      <c r="Q25" s="66">
        <f t="shared" si="7"/>
        <v>24</v>
      </c>
      <c r="R25" s="65">
        <f>VLOOKUP($A25,'Return Data'!$B$7:$R$2843,16,0)</f>
        <v>14.0884</v>
      </c>
      <c r="S25" s="67">
        <f t="shared" si="6"/>
        <v>28</v>
      </c>
    </row>
    <row r="26" spans="1:19" x14ac:dyDescent="0.3">
      <c r="A26" s="63" t="s">
        <v>1826</v>
      </c>
      <c r="B26" s="64">
        <f>VLOOKUP($A26,'Return Data'!$B$7:$R$2843,3,0)</f>
        <v>44389</v>
      </c>
      <c r="C26" s="65">
        <f>VLOOKUP($A26,'Return Data'!$B$7:$R$2843,4,0)</f>
        <v>65.837999999999994</v>
      </c>
      <c r="D26" s="65">
        <f>VLOOKUP($A26,'Return Data'!$B$7:$R$2843,10,0)</f>
        <v>10.301500000000001</v>
      </c>
      <c r="E26" s="66">
        <f t="shared" si="0"/>
        <v>32</v>
      </c>
      <c r="F26" s="65">
        <f>VLOOKUP($A26,'Return Data'!$B$7:$R$2843,11,0)</f>
        <v>7.5961999999999996</v>
      </c>
      <c r="G26" s="66">
        <f t="shared" si="1"/>
        <v>33</v>
      </c>
      <c r="H26" s="65">
        <f>VLOOKUP($A26,'Return Data'!$B$7:$R$2843,12,0)</f>
        <v>29.8887</v>
      </c>
      <c r="I26" s="66">
        <f t="shared" si="2"/>
        <v>31</v>
      </c>
      <c r="J26" s="65">
        <f>VLOOKUP($A26,'Return Data'!$B$7:$R$2843,13,0)</f>
        <v>39.200000000000003</v>
      </c>
      <c r="K26" s="66">
        <f t="shared" si="3"/>
        <v>33</v>
      </c>
      <c r="L26" s="65">
        <f>VLOOKUP($A26,'Return Data'!$B$7:$R$2843,17,0)</f>
        <v>16.091899999999999</v>
      </c>
      <c r="M26" s="66">
        <f t="shared" si="4"/>
        <v>27</v>
      </c>
      <c r="N26" s="65">
        <f>VLOOKUP($A26,'Return Data'!$B$7:$R$2843,14,0)</f>
        <v>12.74</v>
      </c>
      <c r="O26" s="66">
        <f t="shared" si="5"/>
        <v>24</v>
      </c>
      <c r="P26" s="65">
        <f>VLOOKUP($A26,'Return Data'!$B$7:$R$2843,15,0)</f>
        <v>10.124599999999999</v>
      </c>
      <c r="Q26" s="66">
        <f t="shared" si="7"/>
        <v>26</v>
      </c>
      <c r="R26" s="65">
        <f>VLOOKUP($A26,'Return Data'!$B$7:$R$2843,16,0)</f>
        <v>10.786899999999999</v>
      </c>
      <c r="S26" s="67">
        <f t="shared" si="6"/>
        <v>33</v>
      </c>
    </row>
    <row r="27" spans="1:19" x14ac:dyDescent="0.3">
      <c r="A27" s="63" t="s">
        <v>1269</v>
      </c>
      <c r="B27" s="64">
        <f>VLOOKUP($A27,'Return Data'!$B$7:$R$2843,3,0)</f>
        <v>44389</v>
      </c>
      <c r="C27" s="65">
        <f>VLOOKUP($A27,'Return Data'!$B$7:$R$2843,4,0)</f>
        <v>19.794</v>
      </c>
      <c r="D27" s="65">
        <f>VLOOKUP($A27,'Return Data'!$B$7:$R$2843,10,0)</f>
        <v>21.0242</v>
      </c>
      <c r="E27" s="66">
        <f t="shared" si="0"/>
        <v>2</v>
      </c>
      <c r="F27" s="65">
        <f>VLOOKUP($A27,'Return Data'!$B$7:$R$2843,11,0)</f>
        <v>27.933499999999999</v>
      </c>
      <c r="G27" s="66">
        <f t="shared" si="1"/>
        <v>2</v>
      </c>
      <c r="H27" s="65">
        <f>VLOOKUP($A27,'Return Data'!$B$7:$R$2843,12,0)</f>
        <v>57.505299999999998</v>
      </c>
      <c r="I27" s="66">
        <f t="shared" si="2"/>
        <v>3</v>
      </c>
      <c r="J27" s="65">
        <f>VLOOKUP($A27,'Return Data'!$B$7:$R$2843,13,0)</f>
        <v>71.121799999999993</v>
      </c>
      <c r="K27" s="66">
        <f t="shared" si="3"/>
        <v>3</v>
      </c>
      <c r="L27" s="65">
        <f>VLOOKUP($A27,'Return Data'!$B$7:$R$2843,17,0)</f>
        <v>31.836300000000001</v>
      </c>
      <c r="M27" s="66">
        <f t="shared" si="4"/>
        <v>4</v>
      </c>
      <c r="N27" s="65">
        <f>VLOOKUP($A27,'Return Data'!$B$7:$R$2843,14,0)</f>
        <v>21.825099999999999</v>
      </c>
      <c r="O27" s="66">
        <f t="shared" si="5"/>
        <v>4</v>
      </c>
      <c r="P27" s="65"/>
      <c r="Q27" s="66"/>
      <c r="R27" s="65">
        <f>VLOOKUP($A27,'Return Data'!$B$7:$R$2843,16,0)</f>
        <v>17.778700000000001</v>
      </c>
      <c r="S27" s="67">
        <f t="shared" si="6"/>
        <v>9</v>
      </c>
    </row>
    <row r="28" spans="1:19" x14ac:dyDescent="0.3">
      <c r="A28" s="63" t="s">
        <v>1819</v>
      </c>
      <c r="B28" s="64">
        <f>VLOOKUP($A28,'Return Data'!$B$7:$R$2843,3,0)</f>
        <v>44389</v>
      </c>
      <c r="C28" s="65">
        <f>VLOOKUP($A28,'Return Data'!$B$7:$R$2843,4,0)</f>
        <v>36.175600000000003</v>
      </c>
      <c r="D28" s="65">
        <f>VLOOKUP($A28,'Return Data'!$B$7:$R$2843,10,0)</f>
        <v>9.7713999999999999</v>
      </c>
      <c r="E28" s="66">
        <f t="shared" si="0"/>
        <v>34</v>
      </c>
      <c r="F28" s="65">
        <f>VLOOKUP($A28,'Return Data'!$B$7:$R$2843,11,0)</f>
        <v>8.0329999999999995</v>
      </c>
      <c r="G28" s="66">
        <f t="shared" si="1"/>
        <v>32</v>
      </c>
      <c r="H28" s="65">
        <f>VLOOKUP($A28,'Return Data'!$B$7:$R$2843,12,0)</f>
        <v>31.011199999999999</v>
      </c>
      <c r="I28" s="66">
        <f t="shared" si="2"/>
        <v>30</v>
      </c>
      <c r="J28" s="65">
        <f>VLOOKUP($A28,'Return Data'!$B$7:$R$2843,13,0)</f>
        <v>40.507399999999997</v>
      </c>
      <c r="K28" s="66">
        <f t="shared" si="3"/>
        <v>32</v>
      </c>
      <c r="L28" s="65">
        <f>VLOOKUP($A28,'Return Data'!$B$7:$R$2843,17,0)</f>
        <v>15.6249</v>
      </c>
      <c r="M28" s="66">
        <f t="shared" si="4"/>
        <v>28</v>
      </c>
      <c r="N28" s="65">
        <f>VLOOKUP($A28,'Return Data'!$B$7:$R$2843,14,0)</f>
        <v>9.5</v>
      </c>
      <c r="O28" s="66">
        <f t="shared" si="5"/>
        <v>28</v>
      </c>
      <c r="P28" s="65">
        <f>VLOOKUP($A28,'Return Data'!$B$7:$R$2843,15,0)</f>
        <v>13.571099999999999</v>
      </c>
      <c r="Q28" s="66">
        <f t="shared" si="7"/>
        <v>19</v>
      </c>
      <c r="R28" s="65">
        <f>VLOOKUP($A28,'Return Data'!$B$7:$R$2843,16,0)</f>
        <v>19.5198</v>
      </c>
      <c r="S28" s="67">
        <f t="shared" si="6"/>
        <v>6</v>
      </c>
    </row>
    <row r="29" spans="1:19" x14ac:dyDescent="0.3">
      <c r="A29" s="63" t="s">
        <v>2015</v>
      </c>
      <c r="B29" s="64">
        <f>VLOOKUP($A29,'Return Data'!$B$7:$R$2843,3,0)</f>
        <v>44389</v>
      </c>
      <c r="C29" s="65">
        <f>VLOOKUP($A29,'Return Data'!$B$7:$R$2843,4,0)</f>
        <v>15.2356</v>
      </c>
      <c r="D29" s="65">
        <f>VLOOKUP($A29,'Return Data'!$B$7:$R$2843,10,0)</f>
        <v>13.9391</v>
      </c>
      <c r="E29" s="66">
        <f t="shared" si="0"/>
        <v>22</v>
      </c>
      <c r="F29" s="65">
        <f>VLOOKUP($A29,'Return Data'!$B$7:$R$2843,11,0)</f>
        <v>13.000299999999999</v>
      </c>
      <c r="G29" s="66">
        <f t="shared" si="1"/>
        <v>23</v>
      </c>
      <c r="H29" s="65">
        <f>VLOOKUP($A29,'Return Data'!$B$7:$R$2843,12,0)</f>
        <v>39.0807</v>
      </c>
      <c r="I29" s="66">
        <f t="shared" si="2"/>
        <v>21</v>
      </c>
      <c r="J29" s="65">
        <f>VLOOKUP($A29,'Return Data'!$B$7:$R$2843,13,0)</f>
        <v>50.031999999999996</v>
      </c>
      <c r="K29" s="66">
        <f t="shared" si="3"/>
        <v>25</v>
      </c>
      <c r="L29" s="65">
        <f>VLOOKUP($A29,'Return Data'!$B$7:$R$2843,17,0)</f>
        <v>18.5015</v>
      </c>
      <c r="M29" s="66">
        <f t="shared" si="4"/>
        <v>24</v>
      </c>
      <c r="N29" s="65"/>
      <c r="O29" s="66"/>
      <c r="P29" s="65"/>
      <c r="Q29" s="66"/>
      <c r="R29" s="65">
        <f>VLOOKUP($A29,'Return Data'!$B$7:$R$2843,16,0)</f>
        <v>15.008900000000001</v>
      </c>
      <c r="S29" s="67">
        <f t="shared" si="6"/>
        <v>24</v>
      </c>
    </row>
    <row r="30" spans="1:19" x14ac:dyDescent="0.3">
      <c r="A30" s="63" t="s">
        <v>1272</v>
      </c>
      <c r="B30" s="64">
        <f>VLOOKUP($A30,'Return Data'!$B$7:$R$2843,3,0)</f>
        <v>44389</v>
      </c>
      <c r="C30" s="65">
        <f>VLOOKUP($A30,'Return Data'!$B$7:$R$2843,4,0)</f>
        <v>135.3886</v>
      </c>
      <c r="D30" s="65">
        <f>VLOOKUP($A30,'Return Data'!$B$7:$R$2843,10,0)</f>
        <v>17.647300000000001</v>
      </c>
      <c r="E30" s="66">
        <f t="shared" si="0"/>
        <v>8</v>
      </c>
      <c r="F30" s="65">
        <f>VLOOKUP($A30,'Return Data'!$B$7:$R$2843,11,0)</f>
        <v>23.062899999999999</v>
      </c>
      <c r="G30" s="66">
        <f t="shared" si="1"/>
        <v>4</v>
      </c>
      <c r="H30" s="65">
        <f>VLOOKUP($A30,'Return Data'!$B$7:$R$2843,12,0)</f>
        <v>58.201799999999999</v>
      </c>
      <c r="I30" s="66">
        <f t="shared" si="2"/>
        <v>2</v>
      </c>
      <c r="J30" s="65">
        <f>VLOOKUP($A30,'Return Data'!$B$7:$R$2843,13,0)</f>
        <v>68.761700000000005</v>
      </c>
      <c r="K30" s="66">
        <f t="shared" si="3"/>
        <v>5</v>
      </c>
      <c r="L30" s="65">
        <f>VLOOKUP($A30,'Return Data'!$B$7:$R$2843,17,0)</f>
        <v>14.5999</v>
      </c>
      <c r="M30" s="66">
        <f t="shared" si="4"/>
        <v>31</v>
      </c>
      <c r="N30" s="65">
        <f>VLOOKUP($A30,'Return Data'!$B$7:$R$2843,14,0)</f>
        <v>13.277699999999999</v>
      </c>
      <c r="O30" s="66">
        <f t="shared" si="5"/>
        <v>23</v>
      </c>
      <c r="P30" s="65">
        <f>VLOOKUP($A30,'Return Data'!$B$7:$R$2843,15,0)</f>
        <v>12.553000000000001</v>
      </c>
      <c r="Q30" s="66">
        <f t="shared" si="7"/>
        <v>22</v>
      </c>
      <c r="R30" s="65">
        <f>VLOOKUP($A30,'Return Data'!$B$7:$R$2843,16,0)</f>
        <v>13.8751</v>
      </c>
      <c r="S30" s="67">
        <f t="shared" si="6"/>
        <v>29</v>
      </c>
    </row>
    <row r="31" spans="1:19" x14ac:dyDescent="0.3">
      <c r="A31" s="63" t="s">
        <v>1781</v>
      </c>
      <c r="B31" s="64">
        <f>VLOOKUP($A31,'Return Data'!$B$7:$R$2843,3,0)</f>
        <v>44389</v>
      </c>
      <c r="C31" s="65">
        <f>VLOOKUP($A31,'Return Data'!$B$7:$R$2843,4,0)</f>
        <v>46.292700000000004</v>
      </c>
      <c r="D31" s="65">
        <f>VLOOKUP($A31,'Return Data'!$B$7:$R$2843,10,0)</f>
        <v>13.2219</v>
      </c>
      <c r="E31" s="66">
        <f t="shared" si="0"/>
        <v>24</v>
      </c>
      <c r="F31" s="65">
        <f>VLOOKUP($A31,'Return Data'!$B$7:$R$2843,11,0)</f>
        <v>23.037400000000002</v>
      </c>
      <c r="G31" s="66">
        <f t="shared" si="1"/>
        <v>5</v>
      </c>
      <c r="H31" s="65">
        <f>VLOOKUP($A31,'Return Data'!$B$7:$R$2843,12,0)</f>
        <v>38.0458</v>
      </c>
      <c r="I31" s="66">
        <f t="shared" si="2"/>
        <v>25</v>
      </c>
      <c r="J31" s="65">
        <f>VLOOKUP($A31,'Return Data'!$B$7:$R$2843,13,0)</f>
        <v>56.683300000000003</v>
      </c>
      <c r="K31" s="66">
        <f t="shared" si="3"/>
        <v>20</v>
      </c>
      <c r="L31" s="65">
        <f>VLOOKUP($A31,'Return Data'!$B$7:$R$2843,17,0)</f>
        <v>33.225299999999997</v>
      </c>
      <c r="M31" s="66">
        <f t="shared" si="4"/>
        <v>3</v>
      </c>
      <c r="N31" s="65">
        <f>VLOOKUP($A31,'Return Data'!$B$7:$R$2843,14,0)</f>
        <v>22.273099999999999</v>
      </c>
      <c r="O31" s="66">
        <f t="shared" si="5"/>
        <v>3</v>
      </c>
      <c r="P31" s="65">
        <f>VLOOKUP($A31,'Return Data'!$B$7:$R$2843,15,0)</f>
        <v>20.902999999999999</v>
      </c>
      <c r="Q31" s="66">
        <f t="shared" si="7"/>
        <v>2</v>
      </c>
      <c r="R31" s="65">
        <f>VLOOKUP($A31,'Return Data'!$B$7:$R$2843,16,0)</f>
        <v>20.7468</v>
      </c>
      <c r="S31" s="67">
        <f t="shared" si="6"/>
        <v>4</v>
      </c>
    </row>
    <row r="32" spans="1:19" x14ac:dyDescent="0.3">
      <c r="A32" s="63" t="s">
        <v>1810</v>
      </c>
      <c r="B32" s="64">
        <f>VLOOKUP($A32,'Return Data'!$B$7:$R$2843,3,0)</f>
        <v>44389</v>
      </c>
      <c r="C32" s="65">
        <f>VLOOKUP($A32,'Return Data'!$B$7:$R$2843,4,0)</f>
        <v>26.31</v>
      </c>
      <c r="D32" s="65">
        <f>VLOOKUP($A32,'Return Data'!$B$7:$R$2843,10,0)</f>
        <v>18.888400000000001</v>
      </c>
      <c r="E32" s="66">
        <f t="shared" si="0"/>
        <v>5</v>
      </c>
      <c r="F32" s="65">
        <f>VLOOKUP($A32,'Return Data'!$B$7:$R$2843,11,0)</f>
        <v>21.580400000000001</v>
      </c>
      <c r="G32" s="66">
        <f t="shared" si="1"/>
        <v>7</v>
      </c>
      <c r="H32" s="65">
        <f>VLOOKUP($A32,'Return Data'!$B$7:$R$2843,12,0)</f>
        <v>53.7697</v>
      </c>
      <c r="I32" s="66">
        <f t="shared" si="2"/>
        <v>6</v>
      </c>
      <c r="J32" s="65">
        <f>VLOOKUP($A32,'Return Data'!$B$7:$R$2843,13,0)</f>
        <v>74.007900000000006</v>
      </c>
      <c r="K32" s="66">
        <f t="shared" si="3"/>
        <v>2</v>
      </c>
      <c r="L32" s="65">
        <f>VLOOKUP($A32,'Return Data'!$B$7:$R$2843,17,0)</f>
        <v>36.300699999999999</v>
      </c>
      <c r="M32" s="66">
        <f t="shared" si="4"/>
        <v>2</v>
      </c>
      <c r="N32" s="65">
        <f>VLOOKUP($A32,'Return Data'!$B$7:$R$2843,14,0)</f>
        <v>23.883800000000001</v>
      </c>
      <c r="O32" s="66">
        <f t="shared" si="5"/>
        <v>2</v>
      </c>
      <c r="P32" s="65">
        <f>VLOOKUP($A32,'Return Data'!$B$7:$R$2843,15,0)</f>
        <v>20.155200000000001</v>
      </c>
      <c r="Q32" s="66">
        <f t="shared" si="7"/>
        <v>3</v>
      </c>
      <c r="R32" s="65">
        <f>VLOOKUP($A32,'Return Data'!$B$7:$R$2843,16,0)</f>
        <v>16.423200000000001</v>
      </c>
      <c r="S32" s="67">
        <f t="shared" si="6"/>
        <v>17</v>
      </c>
    </row>
    <row r="33" spans="1:19" x14ac:dyDescent="0.3">
      <c r="A33" s="63" t="s">
        <v>1274</v>
      </c>
      <c r="B33" s="64">
        <f>VLOOKUP($A33,'Return Data'!$B$7:$R$2843,3,0)</f>
        <v>44389</v>
      </c>
      <c r="C33" s="65">
        <f>VLOOKUP($A33,'Return Data'!$B$7:$R$2843,4,0)</f>
        <v>222.13</v>
      </c>
      <c r="D33" s="65">
        <f>VLOOKUP($A33,'Return Data'!$B$7:$R$2843,10,0)</f>
        <v>19.5533</v>
      </c>
      <c r="E33" s="66">
        <f t="shared" si="0"/>
        <v>3</v>
      </c>
      <c r="F33" s="65">
        <f>VLOOKUP($A33,'Return Data'!$B$7:$R$2843,11,0)</f>
        <v>21.655100000000001</v>
      </c>
      <c r="G33" s="66">
        <f t="shared" si="1"/>
        <v>6</v>
      </c>
      <c r="H33" s="65">
        <f>VLOOKUP($A33,'Return Data'!$B$7:$R$2843,12,0)</f>
        <v>47.938699999999997</v>
      </c>
      <c r="I33" s="66">
        <f t="shared" si="2"/>
        <v>12</v>
      </c>
      <c r="J33" s="65">
        <f>VLOOKUP($A33,'Return Data'!$B$7:$R$2843,13,0)</f>
        <v>63.043199999999999</v>
      </c>
      <c r="K33" s="66">
        <f t="shared" si="3"/>
        <v>9</v>
      </c>
      <c r="L33" s="65">
        <f>VLOOKUP($A33,'Return Data'!$B$7:$R$2843,17,0)</f>
        <v>23.046399999999998</v>
      </c>
      <c r="M33" s="66">
        <f t="shared" si="4"/>
        <v>14</v>
      </c>
      <c r="N33" s="65">
        <f>VLOOKUP($A33,'Return Data'!$B$7:$R$2843,14,0)</f>
        <v>15.075699999999999</v>
      </c>
      <c r="O33" s="66">
        <f t="shared" si="5"/>
        <v>16</v>
      </c>
      <c r="P33" s="65">
        <f>VLOOKUP($A33,'Return Data'!$B$7:$R$2843,15,0)</f>
        <v>16.36</v>
      </c>
      <c r="Q33" s="66">
        <f t="shared" si="7"/>
        <v>10</v>
      </c>
      <c r="R33" s="65">
        <f>VLOOKUP($A33,'Return Data'!$B$7:$R$2843,16,0)</f>
        <v>16.996300000000002</v>
      </c>
      <c r="S33" s="67">
        <f t="shared" si="6"/>
        <v>14</v>
      </c>
    </row>
    <row r="34" spans="1:19" x14ac:dyDescent="0.3">
      <c r="A34" s="63" t="s">
        <v>1276</v>
      </c>
      <c r="B34" s="64">
        <f>VLOOKUP($A34,'Return Data'!$B$7:$R$2843,3,0)</f>
        <v>44389</v>
      </c>
      <c r="C34" s="65">
        <f>VLOOKUP($A34,'Return Data'!$B$7:$R$2843,4,0)</f>
        <v>380.72559999999999</v>
      </c>
      <c r="D34" s="65">
        <f>VLOOKUP($A34,'Return Data'!$B$7:$R$2843,10,0)</f>
        <v>19.2761</v>
      </c>
      <c r="E34" s="66">
        <f t="shared" si="0"/>
        <v>4</v>
      </c>
      <c r="F34" s="65">
        <f>VLOOKUP($A34,'Return Data'!$B$7:$R$2843,11,0)</f>
        <v>32.650399999999998</v>
      </c>
      <c r="G34" s="66">
        <f t="shared" si="1"/>
        <v>1</v>
      </c>
      <c r="H34" s="65">
        <f>VLOOKUP($A34,'Return Data'!$B$7:$R$2843,12,0)</f>
        <v>66.444100000000006</v>
      </c>
      <c r="I34" s="66">
        <f t="shared" si="2"/>
        <v>1</v>
      </c>
      <c r="J34" s="65">
        <f>VLOOKUP($A34,'Return Data'!$B$7:$R$2843,13,0)</f>
        <v>99.541399999999996</v>
      </c>
      <c r="K34" s="66">
        <f t="shared" si="3"/>
        <v>1</v>
      </c>
      <c r="L34" s="65">
        <f>VLOOKUP($A34,'Return Data'!$B$7:$R$2843,17,0)</f>
        <v>42.582900000000002</v>
      </c>
      <c r="M34" s="66">
        <f t="shared" si="4"/>
        <v>1</v>
      </c>
      <c r="N34" s="65">
        <f>VLOOKUP($A34,'Return Data'!$B$7:$R$2843,14,0)</f>
        <v>28.598600000000001</v>
      </c>
      <c r="O34" s="66">
        <f t="shared" si="5"/>
        <v>1</v>
      </c>
      <c r="P34" s="65">
        <f>VLOOKUP($A34,'Return Data'!$B$7:$R$2843,15,0)</f>
        <v>22.954599999999999</v>
      </c>
      <c r="Q34" s="66">
        <f t="shared" si="7"/>
        <v>1</v>
      </c>
      <c r="R34" s="65">
        <f>VLOOKUP($A34,'Return Data'!$B$7:$R$2843,16,0)</f>
        <v>21.231200000000001</v>
      </c>
      <c r="S34" s="67">
        <f t="shared" si="6"/>
        <v>2</v>
      </c>
    </row>
    <row r="35" spans="1:19" x14ac:dyDescent="0.3">
      <c r="A35" s="63" t="s">
        <v>1812</v>
      </c>
      <c r="B35" s="64">
        <f>VLOOKUP($A35,'Return Data'!$B$7:$R$2843,3,0)</f>
        <v>44389</v>
      </c>
      <c r="C35" s="65">
        <f>VLOOKUP($A35,'Return Data'!$B$7:$R$2843,4,0)</f>
        <v>75.100099999999998</v>
      </c>
      <c r="D35" s="65">
        <f>VLOOKUP($A35,'Return Data'!$B$7:$R$2843,10,0)</f>
        <v>14.741400000000001</v>
      </c>
      <c r="E35" s="66">
        <f t="shared" si="0"/>
        <v>18</v>
      </c>
      <c r="F35" s="65">
        <f>VLOOKUP($A35,'Return Data'!$B$7:$R$2843,11,0)</f>
        <v>14.1244</v>
      </c>
      <c r="G35" s="66">
        <f t="shared" si="1"/>
        <v>20</v>
      </c>
      <c r="H35" s="65">
        <f>VLOOKUP($A35,'Return Data'!$B$7:$R$2843,12,0)</f>
        <v>45.887500000000003</v>
      </c>
      <c r="I35" s="66">
        <f t="shared" si="2"/>
        <v>15</v>
      </c>
      <c r="J35" s="65">
        <f>VLOOKUP($A35,'Return Data'!$B$7:$R$2843,13,0)</f>
        <v>58.228700000000003</v>
      </c>
      <c r="K35" s="66">
        <f t="shared" si="3"/>
        <v>19</v>
      </c>
      <c r="L35" s="65">
        <f>VLOOKUP($A35,'Return Data'!$B$7:$R$2843,17,0)</f>
        <v>20.5746</v>
      </c>
      <c r="M35" s="66">
        <f t="shared" si="4"/>
        <v>20</v>
      </c>
      <c r="N35" s="65">
        <f>VLOOKUP($A35,'Return Data'!$B$7:$R$2843,14,0)</f>
        <v>15.3142</v>
      </c>
      <c r="O35" s="66">
        <f t="shared" si="5"/>
        <v>15</v>
      </c>
      <c r="P35" s="65">
        <f>VLOOKUP($A35,'Return Data'!$B$7:$R$2843,15,0)</f>
        <v>15.178800000000001</v>
      </c>
      <c r="Q35" s="66">
        <f t="shared" si="7"/>
        <v>15</v>
      </c>
      <c r="R35" s="65">
        <f>VLOOKUP($A35,'Return Data'!$B$7:$R$2843,16,0)</f>
        <v>17.4834</v>
      </c>
      <c r="S35" s="67">
        <f t="shared" si="6"/>
        <v>12</v>
      </c>
    </row>
    <row r="36" spans="1:19" x14ac:dyDescent="0.3">
      <c r="A36" s="63" t="s">
        <v>1814</v>
      </c>
      <c r="B36" s="64">
        <f>VLOOKUP($A36,'Return Data'!$B$7:$R$2843,3,0)</f>
        <v>44389</v>
      </c>
      <c r="C36" s="65">
        <f>VLOOKUP($A36,'Return Data'!$B$7:$R$2843,4,0)</f>
        <v>14.0662</v>
      </c>
      <c r="D36" s="65">
        <f>VLOOKUP($A36,'Return Data'!$B$7:$R$2843,10,0)</f>
        <v>10.093500000000001</v>
      </c>
      <c r="E36" s="66">
        <f t="shared" si="0"/>
        <v>33</v>
      </c>
      <c r="F36" s="65">
        <f>VLOOKUP($A36,'Return Data'!$B$7:$R$2843,11,0)</f>
        <v>6.4467999999999996</v>
      </c>
      <c r="G36" s="66">
        <f t="shared" si="1"/>
        <v>34</v>
      </c>
      <c r="H36" s="65">
        <f>VLOOKUP($A36,'Return Data'!$B$7:$R$2843,12,0)</f>
        <v>28.386900000000001</v>
      </c>
      <c r="I36" s="66">
        <f t="shared" si="2"/>
        <v>34</v>
      </c>
      <c r="J36" s="65">
        <f>VLOOKUP($A36,'Return Data'!$B$7:$R$2843,13,0)</f>
        <v>38.191099999999999</v>
      </c>
      <c r="K36" s="66">
        <f t="shared" si="3"/>
        <v>34</v>
      </c>
      <c r="L36" s="65">
        <f>VLOOKUP($A36,'Return Data'!$B$7:$R$2843,17,0)</f>
        <v>14.9293</v>
      </c>
      <c r="M36" s="66">
        <f t="shared" si="4"/>
        <v>30</v>
      </c>
      <c r="N36" s="65"/>
      <c r="O36" s="66"/>
      <c r="P36" s="65"/>
      <c r="Q36" s="66"/>
      <c r="R36" s="65">
        <f>VLOOKUP($A36,'Return Data'!$B$7:$R$2843,16,0)</f>
        <v>13.013</v>
      </c>
      <c r="S36" s="67">
        <f t="shared" si="6"/>
        <v>32</v>
      </c>
    </row>
    <row r="37" spans="1:19" x14ac:dyDescent="0.3">
      <c r="A37" s="63" t="s">
        <v>1277</v>
      </c>
      <c r="B37" s="64">
        <f>VLOOKUP($A37,'Return Data'!$B$7:$R$2843,3,0)</f>
        <v>44389</v>
      </c>
      <c r="C37" s="65">
        <f>VLOOKUP($A37,'Return Data'!$B$7:$R$2843,4,0)</f>
        <v>15.552199999999999</v>
      </c>
      <c r="D37" s="65">
        <f>VLOOKUP($A37,'Return Data'!$B$7:$R$2843,10,0)</f>
        <v>17.3414</v>
      </c>
      <c r="E37" s="66">
        <f t="shared" si="0"/>
        <v>9</v>
      </c>
      <c r="F37" s="65">
        <f>VLOOKUP($A37,'Return Data'!$B$7:$R$2843,11,0)</f>
        <v>19.415500000000002</v>
      </c>
      <c r="G37" s="66">
        <f t="shared" si="1"/>
        <v>9</v>
      </c>
      <c r="H37" s="65">
        <f>VLOOKUP($A37,'Return Data'!$B$7:$R$2843,12,0)</f>
        <v>44.382899999999999</v>
      </c>
      <c r="I37" s="66">
        <f t="shared" si="2"/>
        <v>18</v>
      </c>
      <c r="J37" s="65">
        <f>VLOOKUP($A37,'Return Data'!$B$7:$R$2843,13,0)</f>
        <v>60.2378</v>
      </c>
      <c r="K37" s="66">
        <f t="shared" si="3"/>
        <v>15</v>
      </c>
      <c r="L37" s="65"/>
      <c r="M37" s="66"/>
      <c r="N37" s="65"/>
      <c r="O37" s="66"/>
      <c r="P37" s="65"/>
      <c r="Q37" s="66"/>
      <c r="R37" s="65">
        <f>VLOOKUP($A37,'Return Data'!$B$7:$R$2843,16,0)</f>
        <v>26.9725</v>
      </c>
      <c r="S37" s="67">
        <f t="shared" si="6"/>
        <v>1</v>
      </c>
    </row>
    <row r="38" spans="1:19" x14ac:dyDescent="0.3">
      <c r="A38" s="102" t="s">
        <v>1792</v>
      </c>
      <c r="B38" s="64">
        <f>VLOOKUP($A38,'Return Data'!$B$7:$R$2843,3,0)</f>
        <v>44389</v>
      </c>
      <c r="C38" s="65">
        <f>VLOOKUP($A38,'Return Data'!$B$7:$R$2843,4,0)</f>
        <v>15.3454</v>
      </c>
      <c r="D38" s="65">
        <f>VLOOKUP($A38,'Return Data'!$B$7:$R$2843,10,0)</f>
        <v>12.447699999999999</v>
      </c>
      <c r="E38" s="66">
        <f t="shared" si="0"/>
        <v>27</v>
      </c>
      <c r="F38" s="65">
        <f>VLOOKUP($A38,'Return Data'!$B$7:$R$2843,11,0)</f>
        <v>9.3475999999999999</v>
      </c>
      <c r="G38" s="66">
        <f t="shared" si="1"/>
        <v>31</v>
      </c>
      <c r="H38" s="65">
        <f>VLOOKUP($A38,'Return Data'!$B$7:$R$2843,12,0)</f>
        <v>29.5517</v>
      </c>
      <c r="I38" s="66">
        <f t="shared" si="2"/>
        <v>32</v>
      </c>
      <c r="J38" s="65">
        <f>VLOOKUP($A38,'Return Data'!$B$7:$R$2843,13,0)</f>
        <v>44.696899999999999</v>
      </c>
      <c r="K38" s="66">
        <f t="shared" si="3"/>
        <v>30</v>
      </c>
      <c r="L38" s="65">
        <f>VLOOKUP($A38,'Return Data'!$B$7:$R$2843,17,0)</f>
        <v>20.412800000000001</v>
      </c>
      <c r="M38" s="66">
        <f t="shared" si="4"/>
        <v>21</v>
      </c>
      <c r="N38" s="65"/>
      <c r="O38" s="66"/>
      <c r="P38" s="65"/>
      <c r="Q38" s="66"/>
      <c r="R38" s="65">
        <f>VLOOKUP($A38,'Return Data'!$B$7:$R$2843,16,0)</f>
        <v>16.217400000000001</v>
      </c>
      <c r="S38" s="67">
        <f t="shared" si="6"/>
        <v>18</v>
      </c>
    </row>
    <row r="39" spans="1:19" x14ac:dyDescent="0.3">
      <c r="A39" s="63" t="s">
        <v>1816</v>
      </c>
      <c r="B39" s="64">
        <f>VLOOKUP($A39,'Return Data'!$B$7:$R$2843,3,0)</f>
        <v>44389</v>
      </c>
      <c r="C39" s="65">
        <f>VLOOKUP($A39,'Return Data'!$B$7:$R$2843,4,0)</f>
        <v>141.9</v>
      </c>
      <c r="D39" s="65">
        <f>VLOOKUP($A39,'Return Data'!$B$7:$R$2843,10,0)</f>
        <v>10.5829</v>
      </c>
      <c r="E39" s="66">
        <f t="shared" si="0"/>
        <v>31</v>
      </c>
      <c r="F39" s="65">
        <f>VLOOKUP($A39,'Return Data'!$B$7:$R$2843,11,0)</f>
        <v>9.4484999999999992</v>
      </c>
      <c r="G39" s="66">
        <f t="shared" si="1"/>
        <v>30</v>
      </c>
      <c r="H39" s="65">
        <f>VLOOKUP($A39,'Return Data'!$B$7:$R$2843,12,0)</f>
        <v>28.567499999999999</v>
      </c>
      <c r="I39" s="66">
        <f t="shared" si="2"/>
        <v>33</v>
      </c>
      <c r="J39" s="65">
        <f>VLOOKUP($A39,'Return Data'!$B$7:$R$2843,13,0)</f>
        <v>41.645000000000003</v>
      </c>
      <c r="K39" s="66">
        <f t="shared" si="3"/>
        <v>31</v>
      </c>
      <c r="L39" s="65">
        <f>VLOOKUP($A39,'Return Data'!$B$7:$R$2843,17,0)</f>
        <v>11.370699999999999</v>
      </c>
      <c r="M39" s="66">
        <f t="shared" si="4"/>
        <v>32</v>
      </c>
      <c r="N39" s="65">
        <f>VLOOKUP($A39,'Return Data'!$B$7:$R$2843,14,0)</f>
        <v>6.8346999999999998</v>
      </c>
      <c r="O39" s="66">
        <f t="shared" si="5"/>
        <v>29</v>
      </c>
      <c r="P39" s="65">
        <f>VLOOKUP($A39,'Return Data'!$B$7:$R$2843,15,0)</f>
        <v>8.4377999999999993</v>
      </c>
      <c r="Q39" s="66">
        <f t="shared" si="7"/>
        <v>27</v>
      </c>
      <c r="R39" s="65">
        <f>VLOOKUP($A39,'Return Data'!$B$7:$R$2843,16,0)</f>
        <v>9.7782999999999998</v>
      </c>
      <c r="S39" s="67">
        <f t="shared" si="6"/>
        <v>34</v>
      </c>
    </row>
    <row r="40" spans="1:19" x14ac:dyDescent="0.3">
      <c r="A40" s="63" t="s">
        <v>1802</v>
      </c>
      <c r="B40" s="64">
        <f>VLOOKUP($A40,'Return Data'!$B$7:$R$2843,3,0)</f>
        <v>44389</v>
      </c>
      <c r="C40" s="65">
        <f>VLOOKUP($A40,'Return Data'!$B$7:$R$2843,4,0)</f>
        <v>32.33</v>
      </c>
      <c r="D40" s="65">
        <f>VLOOKUP($A40,'Return Data'!$B$7:$R$2843,10,0)</f>
        <v>16.630600000000001</v>
      </c>
      <c r="E40" s="66">
        <f t="shared" si="0"/>
        <v>13</v>
      </c>
      <c r="F40" s="65">
        <f>VLOOKUP($A40,'Return Data'!$B$7:$R$2843,11,0)</f>
        <v>16.757000000000001</v>
      </c>
      <c r="G40" s="66">
        <f t="shared" si="1"/>
        <v>16</v>
      </c>
      <c r="H40" s="65">
        <f>VLOOKUP($A40,'Return Data'!$B$7:$R$2843,12,0)</f>
        <v>41.488</v>
      </c>
      <c r="I40" s="66">
        <f t="shared" si="2"/>
        <v>20</v>
      </c>
      <c r="J40" s="65">
        <f>VLOOKUP($A40,'Return Data'!$B$7:$R$2843,13,0)</f>
        <v>58.635899999999999</v>
      </c>
      <c r="K40" s="66">
        <f t="shared" si="3"/>
        <v>17</v>
      </c>
      <c r="L40" s="65">
        <f>VLOOKUP($A40,'Return Data'!$B$7:$R$2843,17,0)</f>
        <v>25.911000000000001</v>
      </c>
      <c r="M40" s="66">
        <f t="shared" si="4"/>
        <v>8</v>
      </c>
      <c r="N40" s="65">
        <f>VLOOKUP($A40,'Return Data'!$B$7:$R$2843,14,0)</f>
        <v>17.168900000000001</v>
      </c>
      <c r="O40" s="66">
        <f t="shared" si="5"/>
        <v>8</v>
      </c>
      <c r="P40" s="65">
        <f>VLOOKUP($A40,'Return Data'!$B$7:$R$2843,15,0)</f>
        <v>15.197800000000001</v>
      </c>
      <c r="Q40" s="66">
        <f t="shared" si="7"/>
        <v>14</v>
      </c>
      <c r="R40" s="65">
        <f>VLOOKUP($A40,'Return Data'!$B$7:$R$2843,16,0)</f>
        <v>13.6036</v>
      </c>
      <c r="S40" s="67">
        <f t="shared" si="6"/>
        <v>31</v>
      </c>
    </row>
    <row r="41" spans="1:19" x14ac:dyDescent="0.3">
      <c r="A41" s="63" t="s">
        <v>1875</v>
      </c>
      <c r="B41" s="64">
        <f>VLOOKUP($A41,'Return Data'!$B$7:$R$2843,3,0)</f>
        <v>44389</v>
      </c>
      <c r="C41" s="65">
        <f>VLOOKUP($A41,'Return Data'!$B$7:$R$2843,4,0)</f>
        <v>244.94839999999999</v>
      </c>
      <c r="D41" s="65">
        <f>VLOOKUP($A41,'Return Data'!$B$7:$R$2843,10,0)</f>
        <v>12.6594</v>
      </c>
      <c r="E41" s="66">
        <f t="shared" si="0"/>
        <v>25</v>
      </c>
      <c r="F41" s="65">
        <f>VLOOKUP($A41,'Return Data'!$B$7:$R$2843,11,0)</f>
        <v>12.5791</v>
      </c>
      <c r="G41" s="66">
        <f t="shared" si="1"/>
        <v>24</v>
      </c>
      <c r="H41" s="65">
        <f>VLOOKUP($A41,'Return Data'!$B$7:$R$2843,12,0)</f>
        <v>44.227600000000002</v>
      </c>
      <c r="I41" s="66">
        <f t="shared" si="2"/>
        <v>19</v>
      </c>
      <c r="J41" s="65">
        <f>VLOOKUP($A41,'Return Data'!$B$7:$R$2843,13,0)</f>
        <v>66.570300000000003</v>
      </c>
      <c r="K41" s="66">
        <f t="shared" si="3"/>
        <v>6</v>
      </c>
      <c r="L41" s="65">
        <f>VLOOKUP($A41,'Return Data'!$B$7:$R$2843,17,0)</f>
        <v>31.5426</v>
      </c>
      <c r="M41" s="66">
        <f t="shared" si="4"/>
        <v>5</v>
      </c>
      <c r="N41" s="65">
        <f>VLOOKUP($A41,'Return Data'!$B$7:$R$2843,14,0)</f>
        <v>18.733000000000001</v>
      </c>
      <c r="O41" s="66">
        <f t="shared" si="5"/>
        <v>6</v>
      </c>
      <c r="P41" s="65">
        <f>VLOOKUP($A41,'Return Data'!$B$7:$R$2843,15,0)</f>
        <v>17.714300000000001</v>
      </c>
      <c r="Q41" s="66">
        <f t="shared" si="7"/>
        <v>6</v>
      </c>
      <c r="R41" s="65">
        <f>VLOOKUP($A41,'Return Data'!$B$7:$R$2843,16,0)</f>
        <v>17.178599999999999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15.134191176470589</v>
      </c>
      <c r="E43" s="74"/>
      <c r="F43" s="75">
        <f>AVERAGE(F8:F41)</f>
        <v>16.103020588235296</v>
      </c>
      <c r="G43" s="74"/>
      <c r="H43" s="75">
        <f>AVERAGE(H8:H41)</f>
        <v>43.8053911764706</v>
      </c>
      <c r="I43" s="74"/>
      <c r="J43" s="75">
        <f>AVERAGE(J8:J41)</f>
        <v>57.5717</v>
      </c>
      <c r="K43" s="74"/>
      <c r="L43" s="75">
        <f>AVERAGE(L8:L41)</f>
        <v>22.832153124999998</v>
      </c>
      <c r="M43" s="74"/>
      <c r="N43" s="75">
        <f>AVERAGE(N8:N41)</f>
        <v>15.757113793103448</v>
      </c>
      <c r="O43" s="74"/>
      <c r="P43" s="75">
        <f>AVERAGE(P8:P41)</f>
        <v>15.23045185185185</v>
      </c>
      <c r="Q43" s="74"/>
      <c r="R43" s="75">
        <f>AVERAGE(R8:R41)</f>
        <v>16.556555882352942</v>
      </c>
      <c r="S43" s="76"/>
    </row>
    <row r="44" spans="1:19" x14ac:dyDescent="0.3">
      <c r="A44" s="73" t="s">
        <v>28</v>
      </c>
      <c r="B44" s="74"/>
      <c r="C44" s="74"/>
      <c r="D44" s="75">
        <f>MIN(D8:D41)</f>
        <v>9.7713999999999999</v>
      </c>
      <c r="E44" s="74"/>
      <c r="F44" s="75">
        <f>MIN(F8:F41)</f>
        <v>6.4467999999999996</v>
      </c>
      <c r="G44" s="74"/>
      <c r="H44" s="75">
        <f>MIN(H8:H41)</f>
        <v>28.386900000000001</v>
      </c>
      <c r="I44" s="74"/>
      <c r="J44" s="75">
        <f>MIN(J8:J41)</f>
        <v>38.191099999999999</v>
      </c>
      <c r="K44" s="74"/>
      <c r="L44" s="75">
        <f>MIN(L8:L41)</f>
        <v>11.370699999999999</v>
      </c>
      <c r="M44" s="74"/>
      <c r="N44" s="75">
        <f>MIN(N8:N41)</f>
        <v>6.8346999999999998</v>
      </c>
      <c r="O44" s="74"/>
      <c r="P44" s="75">
        <f>MIN(P8:P41)</f>
        <v>8.4377999999999993</v>
      </c>
      <c r="Q44" s="74"/>
      <c r="R44" s="75">
        <f>MIN(R8:R41)</f>
        <v>9.7782999999999998</v>
      </c>
      <c r="S44" s="76"/>
    </row>
    <row r="45" spans="1:19" ht="15" thickBot="1" x14ac:dyDescent="0.35">
      <c r="A45" s="77" t="s">
        <v>29</v>
      </c>
      <c r="B45" s="78"/>
      <c r="C45" s="78"/>
      <c r="D45" s="79">
        <f>MAX(D8:D41)</f>
        <v>22.3185</v>
      </c>
      <c r="E45" s="78"/>
      <c r="F45" s="79">
        <f>MAX(F8:F41)</f>
        <v>32.650399999999998</v>
      </c>
      <c r="G45" s="78"/>
      <c r="H45" s="79">
        <f>MAX(H8:H41)</f>
        <v>66.444100000000006</v>
      </c>
      <c r="I45" s="78"/>
      <c r="J45" s="79">
        <f>MAX(J8:J41)</f>
        <v>99.541399999999996</v>
      </c>
      <c r="K45" s="78"/>
      <c r="L45" s="79">
        <f>MAX(L8:L41)</f>
        <v>42.582900000000002</v>
      </c>
      <c r="M45" s="78"/>
      <c r="N45" s="79">
        <f>MAX(N8:N41)</f>
        <v>28.598600000000001</v>
      </c>
      <c r="O45" s="78"/>
      <c r="P45" s="79">
        <f>MAX(P8:P41)</f>
        <v>22.954599999999999</v>
      </c>
      <c r="Q45" s="78"/>
      <c r="R45" s="79">
        <f>MAX(R8:R41)</f>
        <v>26.9725</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44389</v>
      </c>
      <c r="C8" s="65">
        <f>VLOOKUP($A8,'Return Data'!$B$7:$R$2843,4,0)</f>
        <v>1063.8800000000001</v>
      </c>
      <c r="D8" s="65">
        <f>VLOOKUP($A8,'Return Data'!$B$7:$R$2843,10,0)</f>
        <v>15.521100000000001</v>
      </c>
      <c r="E8" s="66">
        <f t="shared" ref="E8:E41" si="0">RANK(D8,D$8:D$41,0)</f>
        <v>15</v>
      </c>
      <c r="F8" s="65">
        <f>VLOOKUP($A8,'Return Data'!$B$7:$R$2843,11,0)</f>
        <v>13.865600000000001</v>
      </c>
      <c r="G8" s="66">
        <f t="shared" ref="G8:G41" si="1">RANK(F8,F$8:F$41,0)</f>
        <v>18</v>
      </c>
      <c r="H8" s="65">
        <f>VLOOKUP($A8,'Return Data'!$B$7:$R$2843,12,0)</f>
        <v>43.860900000000001</v>
      </c>
      <c r="I8" s="66">
        <f t="shared" ref="I8:I41" si="2">RANK(H8,H$8:H$41,0)</f>
        <v>16</v>
      </c>
      <c r="J8" s="65">
        <f>VLOOKUP($A8,'Return Data'!$B$7:$R$2843,13,0)</f>
        <v>60.063800000000001</v>
      </c>
      <c r="K8" s="66">
        <f t="shared" ref="K8:K41" si="3">RANK(J8,J$8:J$41,0)</f>
        <v>12</v>
      </c>
      <c r="L8" s="65">
        <f>VLOOKUP($A8,'Return Data'!$B$7:$R$2843,17,0)</f>
        <v>21.908999999999999</v>
      </c>
      <c r="M8" s="66">
        <f t="shared" ref="M8:M21" si="4">RANK(L8,L$8:L$41,0)</f>
        <v>13</v>
      </c>
      <c r="N8" s="65">
        <f>VLOOKUP($A8,'Return Data'!$B$7:$R$2843,14,0)</f>
        <v>14.726900000000001</v>
      </c>
      <c r="O8" s="66">
        <f t="shared" ref="O8:O21" si="5">RANK(N8,N$8:N$41,0)</f>
        <v>11</v>
      </c>
      <c r="P8" s="65">
        <f>VLOOKUP($A8,'Return Data'!$B$7:$R$2843,15,0)</f>
        <v>15.3012</v>
      </c>
      <c r="Q8" s="66">
        <f>RANK(P8,P$8:P$41,0)</f>
        <v>10</v>
      </c>
      <c r="R8" s="65">
        <f>VLOOKUP($A8,'Return Data'!$B$7:$R$2843,16,0)</f>
        <v>22.616099999999999</v>
      </c>
      <c r="S8" s="67">
        <f t="shared" ref="S8:S41" si="6">RANK(R8,R$8:R$41,0)</f>
        <v>2</v>
      </c>
    </row>
    <row r="9" spans="1:20" x14ac:dyDescent="0.3">
      <c r="A9" s="63" t="s">
        <v>1807</v>
      </c>
      <c r="B9" s="64">
        <f>VLOOKUP($A9,'Return Data'!$B$7:$R$2843,3,0)</f>
        <v>44389</v>
      </c>
      <c r="C9" s="65">
        <f>VLOOKUP($A9,'Return Data'!$B$7:$R$2843,4,0)</f>
        <v>17.16</v>
      </c>
      <c r="D9" s="65">
        <f>VLOOKUP($A9,'Return Data'!$B$7:$R$2843,10,0)</f>
        <v>13.4171</v>
      </c>
      <c r="E9" s="66">
        <f t="shared" si="0"/>
        <v>22</v>
      </c>
      <c r="F9" s="65">
        <f>VLOOKUP($A9,'Return Data'!$B$7:$R$2843,11,0)</f>
        <v>10</v>
      </c>
      <c r="G9" s="66">
        <f t="shared" si="1"/>
        <v>29</v>
      </c>
      <c r="H9" s="65">
        <f>VLOOKUP($A9,'Return Data'!$B$7:$R$2843,12,0)</f>
        <v>35.974600000000002</v>
      </c>
      <c r="I9" s="66">
        <f t="shared" si="2"/>
        <v>26</v>
      </c>
      <c r="J9" s="65">
        <f>VLOOKUP($A9,'Return Data'!$B$7:$R$2843,13,0)</f>
        <v>46.167000000000002</v>
      </c>
      <c r="K9" s="66">
        <f t="shared" si="3"/>
        <v>29</v>
      </c>
      <c r="L9" s="65">
        <f>VLOOKUP($A9,'Return Data'!$B$7:$R$2843,17,0)</f>
        <v>21.699100000000001</v>
      </c>
      <c r="M9" s="66">
        <f t="shared" si="4"/>
        <v>14</v>
      </c>
      <c r="N9" s="65">
        <f>VLOOKUP($A9,'Return Data'!$B$7:$R$2843,14,0)</f>
        <v>15.2341</v>
      </c>
      <c r="O9" s="66">
        <f t="shared" si="5"/>
        <v>9</v>
      </c>
      <c r="P9" s="65"/>
      <c r="Q9" s="66"/>
      <c r="R9" s="65">
        <f>VLOOKUP($A9,'Return Data'!$B$7:$R$2843,16,0)</f>
        <v>15.9352</v>
      </c>
      <c r="S9" s="67">
        <f t="shared" si="6"/>
        <v>17</v>
      </c>
    </row>
    <row r="10" spans="1:20" x14ac:dyDescent="0.3">
      <c r="A10" s="63" t="s">
        <v>1258</v>
      </c>
      <c r="B10" s="64">
        <f>VLOOKUP($A10,'Return Data'!$B$7:$R$2843,3,0)</f>
        <v>44389</v>
      </c>
      <c r="C10" s="65">
        <f>VLOOKUP($A10,'Return Data'!$B$7:$R$2843,4,0)</f>
        <v>148.57</v>
      </c>
      <c r="D10" s="65">
        <f>VLOOKUP($A10,'Return Data'!$B$7:$R$2843,10,0)</f>
        <v>17.094899999999999</v>
      </c>
      <c r="E10" s="66">
        <f t="shared" si="0"/>
        <v>9</v>
      </c>
      <c r="F10" s="65">
        <f>VLOOKUP($A10,'Return Data'!$B$7:$R$2843,11,0)</f>
        <v>17.660599999999999</v>
      </c>
      <c r="G10" s="66">
        <f t="shared" si="1"/>
        <v>12</v>
      </c>
      <c r="H10" s="65">
        <f>VLOOKUP($A10,'Return Data'!$B$7:$R$2843,12,0)</f>
        <v>47.405500000000004</v>
      </c>
      <c r="I10" s="66">
        <f t="shared" si="2"/>
        <v>10</v>
      </c>
      <c r="J10" s="65">
        <f>VLOOKUP($A10,'Return Data'!$B$7:$R$2843,13,0)</f>
        <v>62.762900000000002</v>
      </c>
      <c r="K10" s="66">
        <f t="shared" si="3"/>
        <v>7</v>
      </c>
      <c r="L10" s="65">
        <f>VLOOKUP($A10,'Return Data'!$B$7:$R$2843,17,0)</f>
        <v>23.812999999999999</v>
      </c>
      <c r="M10" s="66">
        <f t="shared" si="4"/>
        <v>9</v>
      </c>
      <c r="N10" s="65">
        <f>VLOOKUP($A10,'Return Data'!$B$7:$R$2843,14,0)</f>
        <v>15.019500000000001</v>
      </c>
      <c r="O10" s="66">
        <f t="shared" si="5"/>
        <v>10</v>
      </c>
      <c r="P10" s="65">
        <f>VLOOKUP($A10,'Return Data'!$B$7:$R$2843,15,0)</f>
        <v>13.2371</v>
      </c>
      <c r="Q10" s="66">
        <f t="shared" ref="Q10:Q21" si="7">RANK(P10,P$8:P$41,0)</f>
        <v>16</v>
      </c>
      <c r="R10" s="65">
        <f>VLOOKUP($A10,'Return Data'!$B$7:$R$2843,16,0)</f>
        <v>16.3261</v>
      </c>
      <c r="S10" s="67">
        <f t="shared" si="6"/>
        <v>13</v>
      </c>
    </row>
    <row r="11" spans="1:20" x14ac:dyDescent="0.3">
      <c r="A11" s="63" t="s">
        <v>1260</v>
      </c>
      <c r="B11" s="64">
        <f>VLOOKUP($A11,'Return Data'!$B$7:$R$2843,3,0)</f>
        <v>44389</v>
      </c>
      <c r="C11" s="65">
        <f>VLOOKUP($A11,'Return Data'!$B$7:$R$2843,4,0)</f>
        <v>69.236000000000004</v>
      </c>
      <c r="D11" s="65">
        <f>VLOOKUP($A11,'Return Data'!$B$7:$R$2843,10,0)</f>
        <v>17.810400000000001</v>
      </c>
      <c r="E11" s="66">
        <f t="shared" si="0"/>
        <v>6</v>
      </c>
      <c r="F11" s="65">
        <f>VLOOKUP($A11,'Return Data'!$B$7:$R$2843,11,0)</f>
        <v>19.997199999999999</v>
      </c>
      <c r="G11" s="66">
        <f t="shared" si="1"/>
        <v>8</v>
      </c>
      <c r="H11" s="65">
        <f>VLOOKUP($A11,'Return Data'!$B$7:$R$2843,12,0)</f>
        <v>45.695599999999999</v>
      </c>
      <c r="I11" s="66">
        <f t="shared" si="2"/>
        <v>13</v>
      </c>
      <c r="J11" s="65">
        <f>VLOOKUP($A11,'Return Data'!$B$7:$R$2843,13,0)</f>
        <v>56.200800000000001</v>
      </c>
      <c r="K11" s="66">
        <f t="shared" si="3"/>
        <v>19</v>
      </c>
      <c r="L11" s="65">
        <f>VLOOKUP($A11,'Return Data'!$B$7:$R$2843,17,0)</f>
        <v>22.074400000000001</v>
      </c>
      <c r="M11" s="66">
        <f t="shared" si="4"/>
        <v>11</v>
      </c>
      <c r="N11" s="65">
        <f>VLOOKUP($A11,'Return Data'!$B$7:$R$2843,14,0)</f>
        <v>14.611599999999999</v>
      </c>
      <c r="O11" s="66">
        <f t="shared" si="5"/>
        <v>12</v>
      </c>
      <c r="P11" s="65">
        <f>VLOOKUP($A11,'Return Data'!$B$7:$R$2843,15,0)</f>
        <v>13.8133</v>
      </c>
      <c r="Q11" s="66">
        <f t="shared" si="7"/>
        <v>15</v>
      </c>
      <c r="R11" s="65">
        <f>VLOOKUP($A11,'Return Data'!$B$7:$R$2843,16,0)</f>
        <v>12.9991</v>
      </c>
      <c r="S11" s="67">
        <f t="shared" si="6"/>
        <v>27</v>
      </c>
    </row>
    <row r="12" spans="1:20" x14ac:dyDescent="0.3">
      <c r="A12" s="63" t="s">
        <v>1828</v>
      </c>
      <c r="B12" s="64">
        <f>VLOOKUP($A12,'Return Data'!$B$7:$R$2843,3,0)</f>
        <v>44389</v>
      </c>
      <c r="C12" s="65">
        <f>VLOOKUP($A12,'Return Data'!$B$7:$R$2843,4,0)</f>
        <v>204.21</v>
      </c>
      <c r="D12" s="65">
        <f>VLOOKUP($A12,'Return Data'!$B$7:$R$2843,10,0)</f>
        <v>14.058299999999999</v>
      </c>
      <c r="E12" s="66">
        <f t="shared" si="0"/>
        <v>20</v>
      </c>
      <c r="F12" s="65">
        <f>VLOOKUP($A12,'Return Data'!$B$7:$R$2843,11,0)</f>
        <v>13.4374</v>
      </c>
      <c r="G12" s="66">
        <f t="shared" si="1"/>
        <v>20</v>
      </c>
      <c r="H12" s="65">
        <f>VLOOKUP($A12,'Return Data'!$B$7:$R$2843,12,0)</f>
        <v>35.624600000000001</v>
      </c>
      <c r="I12" s="66">
        <f t="shared" si="2"/>
        <v>27</v>
      </c>
      <c r="J12" s="65">
        <f>VLOOKUP($A12,'Return Data'!$B$7:$R$2843,13,0)</f>
        <v>51.524799999999999</v>
      </c>
      <c r="K12" s="66">
        <f t="shared" si="3"/>
        <v>22</v>
      </c>
      <c r="L12" s="65">
        <f>VLOOKUP($A12,'Return Data'!$B$7:$R$2843,17,0)</f>
        <v>23.583500000000001</v>
      </c>
      <c r="M12" s="66">
        <f t="shared" si="4"/>
        <v>10</v>
      </c>
      <c r="N12" s="65">
        <f>VLOOKUP($A12,'Return Data'!$B$7:$R$2843,14,0)</f>
        <v>16.862100000000002</v>
      </c>
      <c r="O12" s="66">
        <f t="shared" si="5"/>
        <v>7</v>
      </c>
      <c r="P12" s="65">
        <f>VLOOKUP($A12,'Return Data'!$B$7:$R$2843,15,0)</f>
        <v>16.9529</v>
      </c>
      <c r="Q12" s="66">
        <f t="shared" si="7"/>
        <v>6</v>
      </c>
      <c r="R12" s="65">
        <f>VLOOKUP($A12,'Return Data'!$B$7:$R$2843,16,0)</f>
        <v>18.430700000000002</v>
      </c>
      <c r="S12" s="67">
        <f t="shared" si="6"/>
        <v>5</v>
      </c>
    </row>
    <row r="13" spans="1:20" x14ac:dyDescent="0.3">
      <c r="A13" s="102" t="s">
        <v>1874</v>
      </c>
      <c r="B13" s="64">
        <f>VLOOKUP($A13,'Return Data'!$B$7:$R$2843,3,0)</f>
        <v>44389</v>
      </c>
      <c r="C13" s="65">
        <f>VLOOKUP($A13,'Return Data'!$B$7:$R$2843,4,0)</f>
        <v>62.460999999999999</v>
      </c>
      <c r="D13" s="65">
        <f>VLOOKUP($A13,'Return Data'!$B$7:$R$2843,10,0)</f>
        <v>16.8872</v>
      </c>
      <c r="E13" s="66">
        <f t="shared" si="0"/>
        <v>10</v>
      </c>
      <c r="F13" s="65">
        <f>VLOOKUP($A13,'Return Data'!$B$7:$R$2843,11,0)</f>
        <v>17.496200000000002</v>
      </c>
      <c r="G13" s="66">
        <f t="shared" si="1"/>
        <v>13</v>
      </c>
      <c r="H13" s="65">
        <f>VLOOKUP($A13,'Return Data'!$B$7:$R$2843,12,0)</f>
        <v>49.711199999999998</v>
      </c>
      <c r="I13" s="66">
        <f t="shared" si="2"/>
        <v>9</v>
      </c>
      <c r="J13" s="65">
        <f>VLOOKUP($A13,'Return Data'!$B$7:$R$2843,13,0)</f>
        <v>59.339300000000001</v>
      </c>
      <c r="K13" s="66">
        <f t="shared" si="3"/>
        <v>13</v>
      </c>
      <c r="L13" s="65">
        <f>VLOOKUP($A13,'Return Data'!$B$7:$R$2843,17,0)</f>
        <v>26.658200000000001</v>
      </c>
      <c r="M13" s="66">
        <f t="shared" si="4"/>
        <v>7</v>
      </c>
      <c r="N13" s="65">
        <f>VLOOKUP($A13,'Return Data'!$B$7:$R$2843,14,0)</f>
        <v>18.149799999999999</v>
      </c>
      <c r="O13" s="66">
        <f t="shared" si="5"/>
        <v>5</v>
      </c>
      <c r="P13" s="65">
        <f>VLOOKUP($A13,'Return Data'!$B$7:$R$2843,15,0)</f>
        <v>17.054200000000002</v>
      </c>
      <c r="Q13" s="66">
        <f t="shared" si="7"/>
        <v>5</v>
      </c>
      <c r="R13" s="65">
        <f>VLOOKUP($A13,'Return Data'!$B$7:$R$2843,16,0)</f>
        <v>13.8672</v>
      </c>
      <c r="S13" s="67">
        <f t="shared" si="6"/>
        <v>25</v>
      </c>
    </row>
    <row r="14" spans="1:20" x14ac:dyDescent="0.3">
      <c r="A14" s="102" t="s">
        <v>1789</v>
      </c>
      <c r="B14" s="64">
        <f>VLOOKUP($A14,'Return Data'!$B$7:$R$2843,3,0)</f>
        <v>44389</v>
      </c>
      <c r="C14" s="65">
        <f>VLOOKUP($A14,'Return Data'!$B$7:$R$2843,4,0)</f>
        <v>21.045000000000002</v>
      </c>
      <c r="D14" s="65">
        <f>VLOOKUP($A14,'Return Data'!$B$7:$R$2843,10,0)</f>
        <v>16.264299999999999</v>
      </c>
      <c r="E14" s="66">
        <f t="shared" si="0"/>
        <v>13</v>
      </c>
      <c r="F14" s="65">
        <f>VLOOKUP($A14,'Return Data'!$B$7:$R$2843,11,0)</f>
        <v>16.418700000000001</v>
      </c>
      <c r="G14" s="66">
        <f t="shared" si="1"/>
        <v>15</v>
      </c>
      <c r="H14" s="65">
        <f>VLOOKUP($A14,'Return Data'!$B$7:$R$2843,12,0)</f>
        <v>43.789299999999997</v>
      </c>
      <c r="I14" s="66">
        <f t="shared" si="2"/>
        <v>17</v>
      </c>
      <c r="J14" s="65">
        <f>VLOOKUP($A14,'Return Data'!$B$7:$R$2843,13,0)</f>
        <v>58.806199999999997</v>
      </c>
      <c r="K14" s="66">
        <f t="shared" si="3"/>
        <v>14</v>
      </c>
      <c r="L14" s="65">
        <f>VLOOKUP($A14,'Return Data'!$B$7:$R$2843,17,0)</f>
        <v>20.459099999999999</v>
      </c>
      <c r="M14" s="66">
        <f t="shared" si="4"/>
        <v>17</v>
      </c>
      <c r="N14" s="65">
        <f>VLOOKUP($A14,'Return Data'!$B$7:$R$2843,14,0)</f>
        <v>13.354200000000001</v>
      </c>
      <c r="O14" s="66">
        <f t="shared" si="5"/>
        <v>18</v>
      </c>
      <c r="P14" s="65">
        <f>VLOOKUP($A14,'Return Data'!$B$7:$R$2843,15,0)</f>
        <v>15.4224</v>
      </c>
      <c r="Q14" s="66">
        <f t="shared" si="7"/>
        <v>8</v>
      </c>
      <c r="R14" s="65">
        <f>VLOOKUP($A14,'Return Data'!$B$7:$R$2843,16,0)</f>
        <v>12.245699999999999</v>
      </c>
      <c r="S14" s="67">
        <f t="shared" si="6"/>
        <v>30</v>
      </c>
    </row>
    <row r="15" spans="1:20" x14ac:dyDescent="0.3">
      <c r="A15" s="63" t="s">
        <v>1794</v>
      </c>
      <c r="B15" s="64">
        <f>VLOOKUP($A15,'Return Data'!$B$7:$R$2843,3,0)</f>
        <v>44389</v>
      </c>
      <c r="C15" s="65">
        <f>VLOOKUP($A15,'Return Data'!$B$7:$R$2843,4,0)</f>
        <v>845.54589999999996</v>
      </c>
      <c r="D15" s="65">
        <f>VLOOKUP($A15,'Return Data'!$B$7:$R$2843,10,0)</f>
        <v>14.0822</v>
      </c>
      <c r="E15" s="66">
        <f t="shared" si="0"/>
        <v>19</v>
      </c>
      <c r="F15" s="65">
        <f>VLOOKUP($A15,'Return Data'!$B$7:$R$2843,11,0)</f>
        <v>14.918900000000001</v>
      </c>
      <c r="G15" s="66">
        <f t="shared" si="1"/>
        <v>17</v>
      </c>
      <c r="H15" s="65">
        <f>VLOOKUP($A15,'Return Data'!$B$7:$R$2843,12,0)</f>
        <v>50.611400000000003</v>
      </c>
      <c r="I15" s="66">
        <f t="shared" si="2"/>
        <v>8</v>
      </c>
      <c r="J15" s="65">
        <f>VLOOKUP($A15,'Return Data'!$B$7:$R$2843,13,0)</f>
        <v>61.8123</v>
      </c>
      <c r="K15" s="66">
        <f t="shared" si="3"/>
        <v>8</v>
      </c>
      <c r="L15" s="65">
        <f>VLOOKUP($A15,'Return Data'!$B$7:$R$2843,17,0)</f>
        <v>21.132100000000001</v>
      </c>
      <c r="M15" s="66">
        <f t="shared" si="4"/>
        <v>16</v>
      </c>
      <c r="N15" s="65">
        <f>VLOOKUP($A15,'Return Data'!$B$7:$R$2843,14,0)</f>
        <v>13.1114</v>
      </c>
      <c r="O15" s="66">
        <f t="shared" si="5"/>
        <v>20</v>
      </c>
      <c r="P15" s="65">
        <f>VLOOKUP($A15,'Return Data'!$B$7:$R$2843,15,0)</f>
        <v>12.0921</v>
      </c>
      <c r="Q15" s="66">
        <f t="shared" si="7"/>
        <v>20</v>
      </c>
      <c r="R15" s="65">
        <f>VLOOKUP($A15,'Return Data'!$B$7:$R$2843,16,0)</f>
        <v>18.005099999999999</v>
      </c>
      <c r="S15" s="67">
        <f t="shared" si="6"/>
        <v>9</v>
      </c>
    </row>
    <row r="16" spans="1:20" x14ac:dyDescent="0.3">
      <c r="A16" s="63" t="s">
        <v>1796</v>
      </c>
      <c r="B16" s="64">
        <f>VLOOKUP($A16,'Return Data'!$B$7:$R$2843,3,0)</f>
        <v>44389</v>
      </c>
      <c r="C16" s="65">
        <f>VLOOKUP($A16,'Return Data'!$B$7:$R$2843,4,0)</f>
        <v>885.73800000000006</v>
      </c>
      <c r="D16" s="65">
        <f>VLOOKUP($A16,'Return Data'!$B$7:$R$2843,10,0)</f>
        <v>15.6929</v>
      </c>
      <c r="E16" s="66">
        <f t="shared" si="0"/>
        <v>14</v>
      </c>
      <c r="F16" s="65">
        <f>VLOOKUP($A16,'Return Data'!$B$7:$R$2843,11,0)</f>
        <v>16.758199999999999</v>
      </c>
      <c r="G16" s="66">
        <f t="shared" si="1"/>
        <v>14</v>
      </c>
      <c r="H16" s="65">
        <f>VLOOKUP($A16,'Return Data'!$B$7:$R$2843,12,0)</f>
        <v>53.521799999999999</v>
      </c>
      <c r="I16" s="66">
        <f t="shared" si="2"/>
        <v>4</v>
      </c>
      <c r="J16" s="65">
        <f>VLOOKUP($A16,'Return Data'!$B$7:$R$2843,13,0)</f>
        <v>60.806699999999999</v>
      </c>
      <c r="K16" s="66">
        <f t="shared" si="3"/>
        <v>11</v>
      </c>
      <c r="L16" s="65">
        <f>VLOOKUP($A16,'Return Data'!$B$7:$R$2843,17,0)</f>
        <v>14.432600000000001</v>
      </c>
      <c r="M16" s="66">
        <f t="shared" si="4"/>
        <v>29</v>
      </c>
      <c r="N16" s="65">
        <f>VLOOKUP($A16,'Return Data'!$B$7:$R$2843,14,0)</f>
        <v>13.841799999999999</v>
      </c>
      <c r="O16" s="66">
        <f t="shared" si="5"/>
        <v>17</v>
      </c>
      <c r="P16" s="65">
        <f>VLOOKUP($A16,'Return Data'!$B$7:$R$2843,15,0)</f>
        <v>13.1639</v>
      </c>
      <c r="Q16" s="66">
        <f t="shared" si="7"/>
        <v>17</v>
      </c>
      <c r="R16" s="65">
        <f>VLOOKUP($A16,'Return Data'!$B$7:$R$2843,16,0)</f>
        <v>18.401700000000002</v>
      </c>
      <c r="S16" s="67">
        <f t="shared" si="6"/>
        <v>7</v>
      </c>
    </row>
    <row r="17" spans="1:19" x14ac:dyDescent="0.3">
      <c r="A17" s="126" t="s">
        <v>1790</v>
      </c>
      <c r="B17" s="64">
        <f>VLOOKUP($A17,'Return Data'!$B$7:$R$2843,3,0)</f>
        <v>44389</v>
      </c>
      <c r="C17" s="65">
        <f>VLOOKUP($A17,'Return Data'!$B$7:$R$2843,4,0)</f>
        <v>119.2319</v>
      </c>
      <c r="D17" s="65">
        <f>VLOOKUP($A17,'Return Data'!$B$7:$R$2843,10,0)</f>
        <v>14.896599999999999</v>
      </c>
      <c r="E17" s="66">
        <f t="shared" si="0"/>
        <v>17</v>
      </c>
      <c r="F17" s="65">
        <f>VLOOKUP($A17,'Return Data'!$B$7:$R$2843,11,0)</f>
        <v>12.543900000000001</v>
      </c>
      <c r="G17" s="66">
        <f t="shared" si="1"/>
        <v>22</v>
      </c>
      <c r="H17" s="65">
        <f>VLOOKUP($A17,'Return Data'!$B$7:$R$2843,12,0)</f>
        <v>37.468299999999999</v>
      </c>
      <c r="I17" s="66">
        <f t="shared" si="2"/>
        <v>21</v>
      </c>
      <c r="J17" s="65">
        <f>VLOOKUP($A17,'Return Data'!$B$7:$R$2843,13,0)</f>
        <v>52.593200000000003</v>
      </c>
      <c r="K17" s="66">
        <f t="shared" si="3"/>
        <v>21</v>
      </c>
      <c r="L17" s="65">
        <f>VLOOKUP($A17,'Return Data'!$B$7:$R$2843,17,0)</f>
        <v>19.458300000000001</v>
      </c>
      <c r="M17" s="66">
        <f t="shared" si="4"/>
        <v>19</v>
      </c>
      <c r="N17" s="65">
        <f>VLOOKUP($A17,'Return Data'!$B$7:$R$2843,14,0)</f>
        <v>10.9269</v>
      </c>
      <c r="O17" s="66">
        <f t="shared" si="5"/>
        <v>25</v>
      </c>
      <c r="P17" s="65">
        <f>VLOOKUP($A17,'Return Data'!$B$7:$R$2843,15,0)</f>
        <v>11.493</v>
      </c>
      <c r="Q17" s="66">
        <f t="shared" si="7"/>
        <v>23</v>
      </c>
      <c r="R17" s="65">
        <f>VLOOKUP($A17,'Return Data'!$B$7:$R$2843,16,0)</f>
        <v>15.3163</v>
      </c>
      <c r="S17" s="67">
        <f t="shared" si="6"/>
        <v>20</v>
      </c>
    </row>
    <row r="18" spans="1:19" x14ac:dyDescent="0.3">
      <c r="A18" s="127" t="s">
        <v>1262</v>
      </c>
      <c r="B18" s="64">
        <f>VLOOKUP($A18,'Return Data'!$B$7:$R$2843,3,0)</f>
        <v>44389</v>
      </c>
      <c r="C18" s="65">
        <f>VLOOKUP($A18,'Return Data'!$B$7:$R$2843,4,0)</f>
        <v>407.44</v>
      </c>
      <c r="D18" s="65">
        <f>VLOOKUP($A18,'Return Data'!$B$7:$R$2843,10,0)</f>
        <v>17.7879</v>
      </c>
      <c r="E18" s="66">
        <f t="shared" si="0"/>
        <v>7</v>
      </c>
      <c r="F18" s="65">
        <f>VLOOKUP($A18,'Return Data'!$B$7:$R$2843,11,0)</f>
        <v>18.414300000000001</v>
      </c>
      <c r="G18" s="66">
        <f t="shared" si="1"/>
        <v>10</v>
      </c>
      <c r="H18" s="65">
        <f>VLOOKUP($A18,'Return Data'!$B$7:$R$2843,12,0)</f>
        <v>51.7072</v>
      </c>
      <c r="I18" s="66">
        <f t="shared" si="2"/>
        <v>6</v>
      </c>
      <c r="J18" s="65">
        <f>VLOOKUP($A18,'Return Data'!$B$7:$R$2843,13,0)</f>
        <v>61.650500000000001</v>
      </c>
      <c r="K18" s="66">
        <f t="shared" si="3"/>
        <v>10</v>
      </c>
      <c r="L18" s="65">
        <f>VLOOKUP($A18,'Return Data'!$B$7:$R$2843,17,0)</f>
        <v>18.018999999999998</v>
      </c>
      <c r="M18" s="66">
        <f t="shared" si="4"/>
        <v>22</v>
      </c>
      <c r="N18" s="65">
        <f>VLOOKUP($A18,'Return Data'!$B$7:$R$2843,14,0)</f>
        <v>13.855600000000001</v>
      </c>
      <c r="O18" s="66">
        <f t="shared" si="5"/>
        <v>16</v>
      </c>
      <c r="P18" s="65">
        <f>VLOOKUP($A18,'Return Data'!$B$7:$R$2843,15,0)</f>
        <v>13.098100000000001</v>
      </c>
      <c r="Q18" s="66">
        <f t="shared" si="7"/>
        <v>18</v>
      </c>
      <c r="R18" s="65">
        <f>VLOOKUP($A18,'Return Data'!$B$7:$R$2843,16,0)</f>
        <v>14.837300000000001</v>
      </c>
      <c r="S18" s="67">
        <f t="shared" si="6"/>
        <v>21</v>
      </c>
    </row>
    <row r="19" spans="1:19" x14ac:dyDescent="0.3">
      <c r="A19" s="63" t="s">
        <v>1798</v>
      </c>
      <c r="B19" s="64">
        <f>VLOOKUP($A19,'Return Data'!$B$7:$R$2843,3,0)</f>
        <v>44389</v>
      </c>
      <c r="C19" s="65">
        <f>VLOOKUP($A19,'Return Data'!$B$7:$R$2843,4,0)</f>
        <v>30.27</v>
      </c>
      <c r="D19" s="65">
        <f>VLOOKUP($A19,'Return Data'!$B$7:$R$2843,10,0)</f>
        <v>15.1388</v>
      </c>
      <c r="E19" s="66">
        <f t="shared" si="0"/>
        <v>16</v>
      </c>
      <c r="F19" s="65">
        <f>VLOOKUP($A19,'Return Data'!$B$7:$R$2843,11,0)</f>
        <v>13.370799999999999</v>
      </c>
      <c r="G19" s="66">
        <f t="shared" si="1"/>
        <v>21</v>
      </c>
      <c r="H19" s="65">
        <f>VLOOKUP($A19,'Return Data'!$B$7:$R$2843,12,0)</f>
        <v>37.465899999999998</v>
      </c>
      <c r="I19" s="66">
        <f t="shared" si="2"/>
        <v>22</v>
      </c>
      <c r="J19" s="65">
        <f>VLOOKUP($A19,'Return Data'!$B$7:$R$2843,13,0)</f>
        <v>50.074399999999997</v>
      </c>
      <c r="K19" s="66">
        <f t="shared" si="3"/>
        <v>23</v>
      </c>
      <c r="L19" s="65">
        <f>VLOOKUP($A19,'Return Data'!$B$7:$R$2843,17,0)</f>
        <v>21.482399999999998</v>
      </c>
      <c r="M19" s="66">
        <f t="shared" si="4"/>
        <v>15</v>
      </c>
      <c r="N19" s="65">
        <f>VLOOKUP($A19,'Return Data'!$B$7:$R$2843,14,0)</f>
        <v>12.0327</v>
      </c>
      <c r="O19" s="66">
        <f t="shared" si="5"/>
        <v>23</v>
      </c>
      <c r="P19" s="65">
        <f>VLOOKUP($A19,'Return Data'!$B$7:$R$2843,15,0)</f>
        <v>11.562799999999999</v>
      </c>
      <c r="Q19" s="66">
        <f t="shared" si="7"/>
        <v>22</v>
      </c>
      <c r="R19" s="65">
        <f>VLOOKUP($A19,'Return Data'!$B$7:$R$2843,16,0)</f>
        <v>16.393599999999999</v>
      </c>
      <c r="S19" s="67">
        <f t="shared" si="6"/>
        <v>12</v>
      </c>
    </row>
    <row r="20" spans="1:19" x14ac:dyDescent="0.3">
      <c r="A20" s="63" t="s">
        <v>1822</v>
      </c>
      <c r="B20" s="64">
        <f>VLOOKUP($A20,'Return Data'!$B$7:$R$2843,3,0)</f>
        <v>44389</v>
      </c>
      <c r="C20" s="65">
        <f>VLOOKUP($A20,'Return Data'!$B$7:$R$2843,4,0)</f>
        <v>122.86</v>
      </c>
      <c r="D20" s="65">
        <f>VLOOKUP($A20,'Return Data'!$B$7:$R$2843,10,0)</f>
        <v>12.395899999999999</v>
      </c>
      <c r="E20" s="66">
        <f t="shared" si="0"/>
        <v>26</v>
      </c>
      <c r="F20" s="65">
        <f>VLOOKUP($A20,'Return Data'!$B$7:$R$2843,11,0)</f>
        <v>11.5084</v>
      </c>
      <c r="G20" s="66">
        <f t="shared" si="1"/>
        <v>25</v>
      </c>
      <c r="H20" s="65">
        <f>VLOOKUP($A20,'Return Data'!$B$7:$R$2843,12,0)</f>
        <v>37.350499999999997</v>
      </c>
      <c r="I20" s="66">
        <f t="shared" si="2"/>
        <v>23</v>
      </c>
      <c r="J20" s="65">
        <f>VLOOKUP($A20,'Return Data'!$B$7:$R$2843,13,0)</f>
        <v>49.719700000000003</v>
      </c>
      <c r="K20" s="66">
        <f t="shared" si="3"/>
        <v>24</v>
      </c>
      <c r="L20" s="65">
        <f>VLOOKUP($A20,'Return Data'!$B$7:$R$2843,17,0)</f>
        <v>16.509699999999999</v>
      </c>
      <c r="M20" s="66">
        <f t="shared" si="4"/>
        <v>25</v>
      </c>
      <c r="N20" s="65">
        <f>VLOOKUP($A20,'Return Data'!$B$7:$R$2843,14,0)</f>
        <v>9.2195</v>
      </c>
      <c r="O20" s="66">
        <f t="shared" si="5"/>
        <v>27</v>
      </c>
      <c r="P20" s="65">
        <f>VLOOKUP($A20,'Return Data'!$B$7:$R$2843,15,0)</f>
        <v>10.1968</v>
      </c>
      <c r="Q20" s="66">
        <f t="shared" si="7"/>
        <v>25</v>
      </c>
      <c r="R20" s="65">
        <f>VLOOKUP($A20,'Return Data'!$B$7:$R$2843,16,0)</f>
        <v>17.209299999999999</v>
      </c>
      <c r="S20" s="67">
        <f t="shared" si="6"/>
        <v>10</v>
      </c>
    </row>
    <row r="21" spans="1:19" x14ac:dyDescent="0.3">
      <c r="A21" s="63" t="s">
        <v>1265</v>
      </c>
      <c r="B21" s="64">
        <f>VLOOKUP($A21,'Return Data'!$B$7:$R$2843,3,0)</f>
        <v>44389</v>
      </c>
      <c r="C21" s="65">
        <f>VLOOKUP($A21,'Return Data'!$B$7:$R$2843,4,0)</f>
        <v>73.73</v>
      </c>
      <c r="D21" s="65">
        <f>VLOOKUP($A21,'Return Data'!$B$7:$R$2843,10,0)</f>
        <v>21.9282</v>
      </c>
      <c r="E21" s="66">
        <f t="shared" si="0"/>
        <v>1</v>
      </c>
      <c r="F21" s="65">
        <f>VLOOKUP($A21,'Return Data'!$B$7:$R$2843,11,0)</f>
        <v>22.475100000000001</v>
      </c>
      <c r="G21" s="66">
        <f t="shared" si="1"/>
        <v>4</v>
      </c>
      <c r="H21" s="65">
        <f>VLOOKUP($A21,'Return Data'!$B$7:$R$2843,12,0)</f>
        <v>53.444299999999998</v>
      </c>
      <c r="I21" s="66">
        <f t="shared" si="2"/>
        <v>5</v>
      </c>
      <c r="J21" s="65">
        <f>VLOOKUP($A21,'Return Data'!$B$7:$R$2843,13,0)</f>
        <v>66.583799999999997</v>
      </c>
      <c r="K21" s="66">
        <f t="shared" si="3"/>
        <v>5</v>
      </c>
      <c r="L21" s="65">
        <f>VLOOKUP($A21,'Return Data'!$B$7:$R$2843,17,0)</f>
        <v>26.976099999999999</v>
      </c>
      <c r="M21" s="66">
        <f t="shared" si="4"/>
        <v>6</v>
      </c>
      <c r="N21" s="65">
        <f>VLOOKUP($A21,'Return Data'!$B$7:$R$2843,14,0)</f>
        <v>14.5298</v>
      </c>
      <c r="O21" s="66">
        <f t="shared" si="5"/>
        <v>13</v>
      </c>
      <c r="P21" s="65">
        <f>VLOOKUP($A21,'Return Data'!$B$7:$R$2843,15,0)</f>
        <v>14.530799999999999</v>
      </c>
      <c r="Q21" s="66">
        <f t="shared" si="7"/>
        <v>11</v>
      </c>
      <c r="R21" s="65">
        <f>VLOOKUP($A21,'Return Data'!$B$7:$R$2843,16,0)</f>
        <v>16.170400000000001</v>
      </c>
      <c r="S21" s="67">
        <f t="shared" si="6"/>
        <v>14</v>
      </c>
    </row>
    <row r="22" spans="1:19" x14ac:dyDescent="0.3">
      <c r="A22" s="63" t="s">
        <v>1268</v>
      </c>
      <c r="B22" s="64">
        <f>VLOOKUP($A22,'Return Data'!$B$7:$R$2843,3,0)</f>
        <v>44389</v>
      </c>
      <c r="C22" s="65">
        <f>VLOOKUP($A22,'Return Data'!$B$7:$R$2843,4,0)</f>
        <v>14.4132</v>
      </c>
      <c r="D22" s="65">
        <f>VLOOKUP($A22,'Return Data'!$B$7:$R$2843,10,0)</f>
        <v>13.825900000000001</v>
      </c>
      <c r="E22" s="66">
        <f t="shared" si="0"/>
        <v>21</v>
      </c>
      <c r="F22" s="65">
        <f>VLOOKUP($A22,'Return Data'!$B$7:$R$2843,11,0)</f>
        <v>18.098400000000002</v>
      </c>
      <c r="G22" s="66">
        <f t="shared" si="1"/>
        <v>11</v>
      </c>
      <c r="H22" s="65">
        <f>VLOOKUP($A22,'Return Data'!$B$7:$R$2843,12,0)</f>
        <v>46.159199999999998</v>
      </c>
      <c r="I22" s="66">
        <f t="shared" si="2"/>
        <v>12</v>
      </c>
      <c r="J22" s="65">
        <f>VLOOKUP($A22,'Return Data'!$B$7:$R$2843,13,0)</f>
        <v>56.405099999999997</v>
      </c>
      <c r="K22" s="66">
        <f t="shared" si="3"/>
        <v>18</v>
      </c>
      <c r="L22" s="65"/>
      <c r="M22" s="66"/>
      <c r="N22" s="65"/>
      <c r="O22" s="66"/>
      <c r="P22" s="65"/>
      <c r="Q22" s="66"/>
      <c r="R22" s="65">
        <f>VLOOKUP($A22,'Return Data'!$B$7:$R$2843,16,0)</f>
        <v>18.4252</v>
      </c>
      <c r="S22" s="67">
        <f t="shared" si="6"/>
        <v>6</v>
      </c>
    </row>
    <row r="23" spans="1:19" x14ac:dyDescent="0.3">
      <c r="A23" s="63" t="s">
        <v>1800</v>
      </c>
      <c r="B23" s="64">
        <f>VLOOKUP($A23,'Return Data'!$B$7:$R$2843,3,0)</f>
        <v>44389</v>
      </c>
      <c r="C23" s="65">
        <f>VLOOKUP($A23,'Return Data'!$B$7:$R$2843,4,0)</f>
        <v>45.398499999999999</v>
      </c>
      <c r="D23" s="65">
        <f>VLOOKUP($A23,'Return Data'!$B$7:$R$2843,10,0)</f>
        <v>10.745900000000001</v>
      </c>
      <c r="E23" s="66">
        <f t="shared" si="0"/>
        <v>30</v>
      </c>
      <c r="F23" s="65">
        <f>VLOOKUP($A23,'Return Data'!$B$7:$R$2843,11,0)</f>
        <v>10.1729</v>
      </c>
      <c r="G23" s="66">
        <f t="shared" si="1"/>
        <v>28</v>
      </c>
      <c r="H23" s="65">
        <f>VLOOKUP($A23,'Return Data'!$B$7:$R$2843,12,0)</f>
        <v>45.5411</v>
      </c>
      <c r="I23" s="66">
        <f t="shared" si="2"/>
        <v>14</v>
      </c>
      <c r="J23" s="65">
        <f>VLOOKUP($A23,'Return Data'!$B$7:$R$2843,13,0)</f>
        <v>46.877000000000002</v>
      </c>
      <c r="K23" s="66">
        <f t="shared" si="3"/>
        <v>27</v>
      </c>
      <c r="L23" s="65">
        <f>VLOOKUP($A23,'Return Data'!$B$7:$R$2843,17,0)</f>
        <v>20.396100000000001</v>
      </c>
      <c r="M23" s="66">
        <f t="shared" ref="M23:M36" si="8">RANK(L23,L$8:L$41,0)</f>
        <v>18</v>
      </c>
      <c r="N23" s="65">
        <f>VLOOKUP($A23,'Return Data'!$B$7:$R$2843,14,0)</f>
        <v>13.0619</v>
      </c>
      <c r="O23" s="66">
        <f t="shared" ref="O23:O28" si="9">RANK(N23,N$8:N$41,0)</f>
        <v>21</v>
      </c>
      <c r="P23" s="65">
        <f>VLOOKUP($A23,'Return Data'!$B$7:$R$2843,15,0)</f>
        <v>15.5298</v>
      </c>
      <c r="Q23" s="66">
        <f>RANK(P23,P$8:P$41,0)</f>
        <v>7</v>
      </c>
      <c r="R23" s="65">
        <f>VLOOKUP($A23,'Return Data'!$B$7:$R$2843,16,0)</f>
        <v>12.537800000000001</v>
      </c>
      <c r="S23" s="67">
        <f t="shared" si="6"/>
        <v>29</v>
      </c>
    </row>
    <row r="24" spans="1:19" x14ac:dyDescent="0.3">
      <c r="A24" s="63" t="s">
        <v>1808</v>
      </c>
      <c r="B24" s="64">
        <f>VLOOKUP($A24,'Return Data'!$B$7:$R$2843,3,0)</f>
        <v>44389</v>
      </c>
      <c r="C24" s="65">
        <f>VLOOKUP($A24,'Return Data'!$B$7:$R$2843,4,0)</f>
        <v>48.972000000000001</v>
      </c>
      <c r="D24" s="65">
        <f>VLOOKUP($A24,'Return Data'!$B$7:$R$2843,10,0)</f>
        <v>11.518000000000001</v>
      </c>
      <c r="E24" s="66">
        <f t="shared" si="0"/>
        <v>29</v>
      </c>
      <c r="F24" s="65">
        <f>VLOOKUP($A24,'Return Data'!$B$7:$R$2843,11,0)</f>
        <v>11.4697</v>
      </c>
      <c r="G24" s="66">
        <f t="shared" si="1"/>
        <v>26</v>
      </c>
      <c r="H24" s="65">
        <f>VLOOKUP($A24,'Return Data'!$B$7:$R$2843,12,0)</f>
        <v>35.110100000000003</v>
      </c>
      <c r="I24" s="66">
        <f t="shared" si="2"/>
        <v>28</v>
      </c>
      <c r="J24" s="65">
        <f>VLOOKUP($A24,'Return Data'!$B$7:$R$2843,13,0)</f>
        <v>47.049799999999998</v>
      </c>
      <c r="K24" s="66">
        <f t="shared" si="3"/>
        <v>25</v>
      </c>
      <c r="L24" s="65">
        <f>VLOOKUP($A24,'Return Data'!$B$7:$R$2843,17,0)</f>
        <v>17.373200000000001</v>
      </c>
      <c r="M24" s="66">
        <f t="shared" si="8"/>
        <v>23</v>
      </c>
      <c r="N24" s="65">
        <f>VLOOKUP($A24,'Return Data'!$B$7:$R$2843,14,0)</f>
        <v>13.2783</v>
      </c>
      <c r="O24" s="66">
        <f t="shared" si="9"/>
        <v>19</v>
      </c>
      <c r="P24" s="65">
        <f>VLOOKUP($A24,'Return Data'!$B$7:$R$2843,15,0)</f>
        <v>14.2966</v>
      </c>
      <c r="Q24" s="66">
        <f>RANK(P24,P$8:P$41,0)</f>
        <v>13</v>
      </c>
      <c r="R24" s="65">
        <f>VLOOKUP($A24,'Return Data'!$B$7:$R$2843,16,0)</f>
        <v>14.3582</v>
      </c>
      <c r="S24" s="67">
        <f t="shared" si="6"/>
        <v>23</v>
      </c>
    </row>
    <row r="25" spans="1:19" x14ac:dyDescent="0.3">
      <c r="A25" s="63" t="s">
        <v>1824</v>
      </c>
      <c r="B25" s="64">
        <f>VLOOKUP($A25,'Return Data'!$B$7:$R$2843,3,0)</f>
        <v>44389</v>
      </c>
      <c r="C25" s="65">
        <f>VLOOKUP($A25,'Return Data'!$B$7:$R$2843,4,0)</f>
        <v>110.407</v>
      </c>
      <c r="D25" s="65">
        <f>VLOOKUP($A25,'Return Data'!$B$7:$R$2843,10,0)</f>
        <v>11.6418</v>
      </c>
      <c r="E25" s="66">
        <f t="shared" si="0"/>
        <v>28</v>
      </c>
      <c r="F25" s="65">
        <f>VLOOKUP($A25,'Return Data'!$B$7:$R$2843,11,0)</f>
        <v>10.881600000000001</v>
      </c>
      <c r="G25" s="66">
        <f t="shared" si="1"/>
        <v>27</v>
      </c>
      <c r="H25" s="65">
        <f>VLOOKUP($A25,'Return Data'!$B$7:$R$2843,12,0)</f>
        <v>33.235599999999998</v>
      </c>
      <c r="I25" s="66">
        <f t="shared" si="2"/>
        <v>29</v>
      </c>
      <c r="J25" s="65">
        <f>VLOOKUP($A25,'Return Data'!$B$7:$R$2843,13,0)</f>
        <v>46.720300000000002</v>
      </c>
      <c r="K25" s="66">
        <f t="shared" si="3"/>
        <v>28</v>
      </c>
      <c r="L25" s="65">
        <f>VLOOKUP($A25,'Return Data'!$B$7:$R$2843,17,0)</f>
        <v>16.594200000000001</v>
      </c>
      <c r="M25" s="66">
        <f t="shared" si="8"/>
        <v>24</v>
      </c>
      <c r="N25" s="65">
        <f>VLOOKUP($A25,'Return Data'!$B$7:$R$2843,14,0)</f>
        <v>9.5808</v>
      </c>
      <c r="O25" s="66">
        <f t="shared" si="9"/>
        <v>26</v>
      </c>
      <c r="P25" s="65">
        <f>VLOOKUP($A25,'Return Data'!$B$7:$R$2843,15,0)</f>
        <v>11.332000000000001</v>
      </c>
      <c r="Q25" s="66">
        <f>RANK(P25,P$8:P$41,0)</f>
        <v>24</v>
      </c>
      <c r="R25" s="65">
        <f>VLOOKUP($A25,'Return Data'!$B$7:$R$2843,16,0)</f>
        <v>16.014800000000001</v>
      </c>
      <c r="S25" s="67">
        <f t="shared" si="6"/>
        <v>16</v>
      </c>
    </row>
    <row r="26" spans="1:19" x14ac:dyDescent="0.3">
      <c r="A26" s="63" t="s">
        <v>1825</v>
      </c>
      <c r="B26" s="64">
        <f>VLOOKUP($A26,'Return Data'!$B$7:$R$2843,3,0)</f>
        <v>44389</v>
      </c>
      <c r="C26" s="65">
        <f>VLOOKUP($A26,'Return Data'!$B$7:$R$2843,4,0)</f>
        <v>61.932600000000001</v>
      </c>
      <c r="D26" s="65">
        <f>VLOOKUP($A26,'Return Data'!$B$7:$R$2843,10,0)</f>
        <v>10.0312</v>
      </c>
      <c r="E26" s="66">
        <f t="shared" si="0"/>
        <v>32</v>
      </c>
      <c r="F26" s="65">
        <f>VLOOKUP($A26,'Return Data'!$B$7:$R$2843,11,0)</f>
        <v>7.077</v>
      </c>
      <c r="G26" s="66">
        <f t="shared" si="1"/>
        <v>33</v>
      </c>
      <c r="H26" s="65">
        <f>VLOOKUP($A26,'Return Data'!$B$7:$R$2843,12,0)</f>
        <v>29.0136</v>
      </c>
      <c r="I26" s="66">
        <f t="shared" si="2"/>
        <v>31</v>
      </c>
      <c r="J26" s="65">
        <f>VLOOKUP($A26,'Return Data'!$B$7:$R$2843,13,0)</f>
        <v>37.938800000000001</v>
      </c>
      <c r="K26" s="66">
        <f t="shared" si="3"/>
        <v>33</v>
      </c>
      <c r="L26" s="65">
        <f>VLOOKUP($A26,'Return Data'!$B$7:$R$2843,17,0)</f>
        <v>15.1798</v>
      </c>
      <c r="M26" s="66">
        <f t="shared" si="8"/>
        <v>27</v>
      </c>
      <c r="N26" s="65">
        <f>VLOOKUP($A26,'Return Data'!$B$7:$R$2843,14,0)</f>
        <v>11.8072</v>
      </c>
      <c r="O26" s="66">
        <f t="shared" si="9"/>
        <v>24</v>
      </c>
      <c r="P26" s="65">
        <f>VLOOKUP($A26,'Return Data'!$B$7:$R$2843,15,0)</f>
        <v>9.2178000000000004</v>
      </c>
      <c r="Q26" s="66">
        <f>RANK(P26,P$8:P$41,0)</f>
        <v>26</v>
      </c>
      <c r="R26" s="65">
        <f>VLOOKUP($A26,'Return Data'!$B$7:$R$2843,16,0)</f>
        <v>9.1118000000000006</v>
      </c>
      <c r="S26" s="67">
        <f t="shared" si="6"/>
        <v>34</v>
      </c>
    </row>
    <row r="27" spans="1:19" x14ac:dyDescent="0.3">
      <c r="A27" s="63" t="s">
        <v>1270</v>
      </c>
      <c r="B27" s="64">
        <f>VLOOKUP($A27,'Return Data'!$B$7:$R$2843,3,0)</f>
        <v>44389</v>
      </c>
      <c r="C27" s="65">
        <f>VLOOKUP($A27,'Return Data'!$B$7:$R$2843,4,0)</f>
        <v>18.2057</v>
      </c>
      <c r="D27" s="65">
        <f>VLOOKUP($A27,'Return Data'!$B$7:$R$2843,10,0)</f>
        <v>20.486999999999998</v>
      </c>
      <c r="E27" s="66">
        <f t="shared" si="0"/>
        <v>2</v>
      </c>
      <c r="F27" s="65">
        <f>VLOOKUP($A27,'Return Data'!$B$7:$R$2843,11,0)</f>
        <v>26.830100000000002</v>
      </c>
      <c r="G27" s="66">
        <f t="shared" si="1"/>
        <v>2</v>
      </c>
      <c r="H27" s="65">
        <f>VLOOKUP($A27,'Return Data'!$B$7:$R$2843,12,0)</f>
        <v>55.466099999999997</v>
      </c>
      <c r="I27" s="66">
        <f t="shared" si="2"/>
        <v>3</v>
      </c>
      <c r="J27" s="65">
        <f>VLOOKUP($A27,'Return Data'!$B$7:$R$2843,13,0)</f>
        <v>68.138499999999993</v>
      </c>
      <c r="K27" s="66">
        <f t="shared" si="3"/>
        <v>3</v>
      </c>
      <c r="L27" s="65">
        <f>VLOOKUP($A27,'Return Data'!$B$7:$R$2843,17,0)</f>
        <v>29.599399999999999</v>
      </c>
      <c r="M27" s="66">
        <f t="shared" si="8"/>
        <v>5</v>
      </c>
      <c r="N27" s="65">
        <f>VLOOKUP($A27,'Return Data'!$B$7:$R$2843,14,0)</f>
        <v>19.675899999999999</v>
      </c>
      <c r="O27" s="66">
        <f t="shared" si="9"/>
        <v>4</v>
      </c>
      <c r="P27" s="65"/>
      <c r="Q27" s="66"/>
      <c r="R27" s="65">
        <f>VLOOKUP($A27,'Return Data'!$B$7:$R$2843,16,0)</f>
        <v>15.4412</v>
      </c>
      <c r="S27" s="67">
        <f t="shared" si="6"/>
        <v>19</v>
      </c>
    </row>
    <row r="28" spans="1:19" x14ac:dyDescent="0.3">
      <c r="A28" s="63" t="s">
        <v>1820</v>
      </c>
      <c r="B28" s="64">
        <f>VLOOKUP($A28,'Return Data'!$B$7:$R$2843,3,0)</f>
        <v>44389</v>
      </c>
      <c r="C28" s="65">
        <f>VLOOKUP($A28,'Return Data'!$B$7:$R$2843,4,0)</f>
        <v>33.788899999999998</v>
      </c>
      <c r="D28" s="65">
        <f>VLOOKUP($A28,'Return Data'!$B$7:$R$2843,10,0)</f>
        <v>9.5129000000000001</v>
      </c>
      <c r="E28" s="66">
        <f t="shared" si="0"/>
        <v>34</v>
      </c>
      <c r="F28" s="65">
        <f>VLOOKUP($A28,'Return Data'!$B$7:$R$2843,11,0)</f>
        <v>7.5575999999999999</v>
      </c>
      <c r="G28" s="66">
        <f t="shared" si="1"/>
        <v>32</v>
      </c>
      <c r="H28" s="65">
        <f>VLOOKUP($A28,'Return Data'!$B$7:$R$2843,12,0)</f>
        <v>30.157599999999999</v>
      </c>
      <c r="I28" s="66">
        <f t="shared" si="2"/>
        <v>30</v>
      </c>
      <c r="J28" s="65">
        <f>VLOOKUP($A28,'Return Data'!$B$7:$R$2843,13,0)</f>
        <v>39.2254</v>
      </c>
      <c r="K28" s="66">
        <f t="shared" si="3"/>
        <v>32</v>
      </c>
      <c r="L28" s="65">
        <f>VLOOKUP($A28,'Return Data'!$B$7:$R$2843,17,0)</f>
        <v>14.5814</v>
      </c>
      <c r="M28" s="66">
        <f t="shared" si="8"/>
        <v>28</v>
      </c>
      <c r="N28" s="65">
        <f>VLOOKUP($A28,'Return Data'!$B$7:$R$2843,14,0)</f>
        <v>8.4987999999999992</v>
      </c>
      <c r="O28" s="66">
        <f t="shared" si="9"/>
        <v>28</v>
      </c>
      <c r="P28" s="65">
        <f>VLOOKUP($A28,'Return Data'!$B$7:$R$2843,15,0)</f>
        <v>12.5383</v>
      </c>
      <c r="Q28" s="66">
        <f>RANK(P28,P$8:P$41,0)</f>
        <v>19</v>
      </c>
      <c r="R28" s="65">
        <f>VLOOKUP($A28,'Return Data'!$B$7:$R$2843,16,0)</f>
        <v>18.393899999999999</v>
      </c>
      <c r="S28" s="67">
        <f t="shared" si="6"/>
        <v>8</v>
      </c>
    </row>
    <row r="29" spans="1:19" x14ac:dyDescent="0.3">
      <c r="A29" s="63" t="s">
        <v>2016</v>
      </c>
      <c r="B29" s="64">
        <f>VLOOKUP($A29,'Return Data'!$B$7:$R$2843,3,0)</f>
        <v>44389</v>
      </c>
      <c r="C29" s="65">
        <f>VLOOKUP($A29,'Return Data'!$B$7:$R$2843,4,0)</f>
        <v>14.302199999999999</v>
      </c>
      <c r="D29" s="65">
        <f>VLOOKUP($A29,'Return Data'!$B$7:$R$2843,10,0)</f>
        <v>13.380800000000001</v>
      </c>
      <c r="E29" s="66">
        <f t="shared" si="0"/>
        <v>23</v>
      </c>
      <c r="F29" s="65">
        <f>VLOOKUP($A29,'Return Data'!$B$7:$R$2843,11,0)</f>
        <v>11.8767</v>
      </c>
      <c r="G29" s="66">
        <f t="shared" si="1"/>
        <v>24</v>
      </c>
      <c r="H29" s="65">
        <f>VLOOKUP($A29,'Return Data'!$B$7:$R$2843,12,0)</f>
        <v>37.030999999999999</v>
      </c>
      <c r="I29" s="66">
        <f t="shared" si="2"/>
        <v>24</v>
      </c>
      <c r="J29" s="65">
        <f>VLOOKUP($A29,'Return Data'!$B$7:$R$2843,13,0)</f>
        <v>46.921300000000002</v>
      </c>
      <c r="K29" s="66">
        <f t="shared" si="3"/>
        <v>26</v>
      </c>
      <c r="L29" s="65">
        <f>VLOOKUP($A29,'Return Data'!$B$7:$R$2843,17,0)</f>
        <v>16.163</v>
      </c>
      <c r="M29" s="66">
        <f t="shared" si="8"/>
        <v>26</v>
      </c>
      <c r="N29" s="65"/>
      <c r="O29" s="66"/>
      <c r="P29" s="65"/>
      <c r="Q29" s="66"/>
      <c r="R29" s="65">
        <f>VLOOKUP($A29,'Return Data'!$B$7:$R$2843,16,0)</f>
        <v>12.619199999999999</v>
      </c>
      <c r="S29" s="67">
        <f t="shared" si="6"/>
        <v>28</v>
      </c>
    </row>
    <row r="30" spans="1:19" x14ac:dyDescent="0.3">
      <c r="A30" s="63" t="s">
        <v>1271</v>
      </c>
      <c r="B30" s="64">
        <f>VLOOKUP($A30,'Return Data'!$B$7:$R$2843,3,0)</f>
        <v>44389</v>
      </c>
      <c r="C30" s="65">
        <f>VLOOKUP($A30,'Return Data'!$B$7:$R$2843,4,0)</f>
        <v>127.1893</v>
      </c>
      <c r="D30" s="65">
        <f>VLOOKUP($A30,'Return Data'!$B$7:$R$2843,10,0)</f>
        <v>17.459499999999998</v>
      </c>
      <c r="E30" s="66">
        <f t="shared" si="0"/>
        <v>8</v>
      </c>
      <c r="F30" s="65">
        <f>VLOOKUP($A30,'Return Data'!$B$7:$R$2843,11,0)</f>
        <v>22.678799999999999</v>
      </c>
      <c r="G30" s="66">
        <f t="shared" si="1"/>
        <v>3</v>
      </c>
      <c r="H30" s="65">
        <f>VLOOKUP($A30,'Return Data'!$B$7:$R$2843,12,0)</f>
        <v>57.445399999999999</v>
      </c>
      <c r="I30" s="66">
        <f t="shared" si="2"/>
        <v>2</v>
      </c>
      <c r="J30" s="65">
        <f>VLOOKUP($A30,'Return Data'!$B$7:$R$2843,13,0)</f>
        <v>67.6601</v>
      </c>
      <c r="K30" s="66">
        <f t="shared" si="3"/>
        <v>4</v>
      </c>
      <c r="L30" s="65">
        <f>VLOOKUP($A30,'Return Data'!$B$7:$R$2843,17,0)</f>
        <v>13.8301</v>
      </c>
      <c r="M30" s="66">
        <f t="shared" si="8"/>
        <v>30</v>
      </c>
      <c r="N30" s="65">
        <f>VLOOKUP($A30,'Return Data'!$B$7:$R$2843,14,0)</f>
        <v>12.523899999999999</v>
      </c>
      <c r="O30" s="66">
        <f t="shared" ref="O30:O35" si="10">RANK(N30,N$8:N$41,0)</f>
        <v>22</v>
      </c>
      <c r="P30" s="65">
        <f>VLOOKUP($A30,'Return Data'!$B$7:$R$2843,15,0)</f>
        <v>11.7499</v>
      </c>
      <c r="Q30" s="66">
        <f t="shared" ref="Q30:Q35" si="11">RANK(P30,P$8:P$41,0)</f>
        <v>21</v>
      </c>
      <c r="R30" s="65">
        <f>VLOOKUP($A30,'Return Data'!$B$7:$R$2843,16,0)</f>
        <v>16.883199999999999</v>
      </c>
      <c r="S30" s="67">
        <f t="shared" si="6"/>
        <v>11</v>
      </c>
    </row>
    <row r="31" spans="1:19" x14ac:dyDescent="0.3">
      <c r="A31" s="63" t="s">
        <v>1780</v>
      </c>
      <c r="B31" s="64">
        <f>VLOOKUP($A31,'Return Data'!$B$7:$R$2843,3,0)</f>
        <v>44389</v>
      </c>
      <c r="C31" s="65">
        <f>VLOOKUP($A31,'Return Data'!$B$7:$R$2843,4,0)</f>
        <v>43.9176</v>
      </c>
      <c r="D31" s="65">
        <f>VLOOKUP($A31,'Return Data'!$B$7:$R$2843,10,0)</f>
        <v>12.9002</v>
      </c>
      <c r="E31" s="66">
        <f t="shared" si="0"/>
        <v>24</v>
      </c>
      <c r="F31" s="65">
        <f>VLOOKUP($A31,'Return Data'!$B$7:$R$2843,11,0)</f>
        <v>22.4068</v>
      </c>
      <c r="G31" s="66">
        <f t="shared" si="1"/>
        <v>5</v>
      </c>
      <c r="H31" s="65">
        <f>VLOOKUP($A31,'Return Data'!$B$7:$R$2843,12,0)</f>
        <v>36.991599999999998</v>
      </c>
      <c r="I31" s="66">
        <f t="shared" si="2"/>
        <v>25</v>
      </c>
      <c r="J31" s="65">
        <f>VLOOKUP($A31,'Return Data'!$B$7:$R$2843,13,0)</f>
        <v>55.096499999999999</v>
      </c>
      <c r="K31" s="66">
        <f t="shared" si="3"/>
        <v>20</v>
      </c>
      <c r="L31" s="65">
        <f>VLOOKUP($A31,'Return Data'!$B$7:$R$2843,17,0)</f>
        <v>31.9908</v>
      </c>
      <c r="M31" s="66">
        <f t="shared" si="8"/>
        <v>3</v>
      </c>
      <c r="N31" s="65">
        <f>VLOOKUP($A31,'Return Data'!$B$7:$R$2843,14,0)</f>
        <v>21.229900000000001</v>
      </c>
      <c r="O31" s="66">
        <f t="shared" si="10"/>
        <v>3</v>
      </c>
      <c r="P31" s="65">
        <f>VLOOKUP($A31,'Return Data'!$B$7:$R$2843,15,0)</f>
        <v>20.011099999999999</v>
      </c>
      <c r="Q31" s="66">
        <f t="shared" si="11"/>
        <v>2</v>
      </c>
      <c r="R31" s="65">
        <f>VLOOKUP($A31,'Return Data'!$B$7:$R$2843,16,0)</f>
        <v>19.967099999999999</v>
      </c>
      <c r="S31" s="67">
        <f t="shared" si="6"/>
        <v>3</v>
      </c>
    </row>
    <row r="32" spans="1:19" x14ac:dyDescent="0.3">
      <c r="A32" s="63" t="s">
        <v>1811</v>
      </c>
      <c r="B32" s="64">
        <f>VLOOKUP($A32,'Return Data'!$B$7:$R$2843,3,0)</f>
        <v>44389</v>
      </c>
      <c r="C32" s="65">
        <f>VLOOKUP($A32,'Return Data'!$B$7:$R$2843,4,0)</f>
        <v>23.92</v>
      </c>
      <c r="D32" s="65">
        <f>VLOOKUP($A32,'Return Data'!$B$7:$R$2843,10,0)</f>
        <v>18.2987</v>
      </c>
      <c r="E32" s="66">
        <f t="shared" si="0"/>
        <v>5</v>
      </c>
      <c r="F32" s="65">
        <f>VLOOKUP($A32,'Return Data'!$B$7:$R$2843,11,0)</f>
        <v>20.321899999999999</v>
      </c>
      <c r="G32" s="66">
        <f t="shared" si="1"/>
        <v>7</v>
      </c>
      <c r="H32" s="65">
        <f>VLOOKUP($A32,'Return Data'!$B$7:$R$2843,12,0)</f>
        <v>51.392400000000002</v>
      </c>
      <c r="I32" s="66">
        <f t="shared" si="2"/>
        <v>7</v>
      </c>
      <c r="J32" s="65">
        <f>VLOOKUP($A32,'Return Data'!$B$7:$R$2843,13,0)</f>
        <v>70.491799999999998</v>
      </c>
      <c r="K32" s="66">
        <f t="shared" si="3"/>
        <v>2</v>
      </c>
      <c r="L32" s="65">
        <f>VLOOKUP($A32,'Return Data'!$B$7:$R$2843,17,0)</f>
        <v>33.703299999999999</v>
      </c>
      <c r="M32" s="66">
        <f t="shared" si="8"/>
        <v>2</v>
      </c>
      <c r="N32" s="65">
        <f>VLOOKUP($A32,'Return Data'!$B$7:$R$2843,14,0)</f>
        <v>21.497199999999999</v>
      </c>
      <c r="O32" s="66">
        <f t="shared" si="10"/>
        <v>2</v>
      </c>
      <c r="P32" s="65">
        <f>VLOOKUP($A32,'Return Data'!$B$7:$R$2843,15,0)</f>
        <v>18.0473</v>
      </c>
      <c r="Q32" s="66">
        <f t="shared" si="11"/>
        <v>3</v>
      </c>
      <c r="R32" s="65">
        <f>VLOOKUP($A32,'Return Data'!$B$7:$R$2843,16,0)</f>
        <v>14.6934</v>
      </c>
      <c r="S32" s="67">
        <f t="shared" si="6"/>
        <v>22</v>
      </c>
    </row>
    <row r="33" spans="1:19" x14ac:dyDescent="0.3">
      <c r="A33" s="63" t="s">
        <v>1273</v>
      </c>
      <c r="B33" s="64">
        <f>VLOOKUP($A33,'Return Data'!$B$7:$R$2843,3,0)</f>
        <v>44389</v>
      </c>
      <c r="C33" s="65">
        <f>VLOOKUP($A33,'Return Data'!$B$7:$R$2843,4,0)</f>
        <v>208.36</v>
      </c>
      <c r="D33" s="65">
        <f>VLOOKUP($A33,'Return Data'!$B$7:$R$2843,10,0)</f>
        <v>19.328800000000001</v>
      </c>
      <c r="E33" s="66">
        <f t="shared" si="0"/>
        <v>3</v>
      </c>
      <c r="F33" s="65">
        <f>VLOOKUP($A33,'Return Data'!$B$7:$R$2843,11,0)</f>
        <v>21.217099999999999</v>
      </c>
      <c r="G33" s="66">
        <f t="shared" si="1"/>
        <v>6</v>
      </c>
      <c r="H33" s="65">
        <f>VLOOKUP($A33,'Return Data'!$B$7:$R$2843,12,0)</f>
        <v>47.115699999999997</v>
      </c>
      <c r="I33" s="66">
        <f t="shared" si="2"/>
        <v>11</v>
      </c>
      <c r="J33" s="65">
        <f>VLOOKUP($A33,'Return Data'!$B$7:$R$2843,13,0)</f>
        <v>61.782699999999998</v>
      </c>
      <c r="K33" s="66">
        <f t="shared" si="3"/>
        <v>9</v>
      </c>
      <c r="L33" s="65">
        <f>VLOOKUP($A33,'Return Data'!$B$7:$R$2843,17,0)</f>
        <v>22.058</v>
      </c>
      <c r="M33" s="66">
        <f t="shared" si="8"/>
        <v>12</v>
      </c>
      <c r="N33" s="65">
        <f>VLOOKUP($A33,'Return Data'!$B$7:$R$2843,14,0)</f>
        <v>14.0883</v>
      </c>
      <c r="O33" s="66">
        <f t="shared" si="10"/>
        <v>15</v>
      </c>
      <c r="P33" s="65">
        <f>VLOOKUP($A33,'Return Data'!$B$7:$R$2843,15,0)</f>
        <v>15.390700000000001</v>
      </c>
      <c r="Q33" s="66">
        <f t="shared" si="11"/>
        <v>9</v>
      </c>
      <c r="R33" s="65">
        <f>VLOOKUP($A33,'Return Data'!$B$7:$R$2843,16,0)</f>
        <v>15.779299999999999</v>
      </c>
      <c r="S33" s="67">
        <f t="shared" si="6"/>
        <v>18</v>
      </c>
    </row>
    <row r="34" spans="1:19" x14ac:dyDescent="0.3">
      <c r="A34" s="63" t="s">
        <v>1275</v>
      </c>
      <c r="B34" s="64">
        <f>VLOOKUP($A34,'Return Data'!$B$7:$R$2843,3,0)</f>
        <v>44389</v>
      </c>
      <c r="C34" s="65">
        <f>VLOOKUP($A34,'Return Data'!$B$7:$R$2843,4,0)</f>
        <v>367.88740000000001</v>
      </c>
      <c r="D34" s="65">
        <f>VLOOKUP($A34,'Return Data'!$B$7:$R$2843,10,0)</f>
        <v>18.696100000000001</v>
      </c>
      <c r="E34" s="66">
        <f t="shared" si="0"/>
        <v>4</v>
      </c>
      <c r="F34" s="65">
        <f>VLOOKUP($A34,'Return Data'!$B$7:$R$2843,11,0)</f>
        <v>31.325399999999998</v>
      </c>
      <c r="G34" s="66">
        <f t="shared" si="1"/>
        <v>1</v>
      </c>
      <c r="H34" s="65">
        <f>VLOOKUP($A34,'Return Data'!$B$7:$R$2843,12,0)</f>
        <v>63.934399999999997</v>
      </c>
      <c r="I34" s="66">
        <f t="shared" si="2"/>
        <v>1</v>
      </c>
      <c r="J34" s="65">
        <f>VLOOKUP($A34,'Return Data'!$B$7:$R$2843,13,0)</f>
        <v>95.502200000000002</v>
      </c>
      <c r="K34" s="66">
        <f t="shared" si="3"/>
        <v>1</v>
      </c>
      <c r="L34" s="65">
        <f>VLOOKUP($A34,'Return Data'!$B$7:$R$2843,17,0)</f>
        <v>41.115299999999998</v>
      </c>
      <c r="M34" s="66">
        <f t="shared" si="8"/>
        <v>1</v>
      </c>
      <c r="N34" s="65">
        <f>VLOOKUP($A34,'Return Data'!$B$7:$R$2843,14,0)</f>
        <v>27.467500000000001</v>
      </c>
      <c r="O34" s="66">
        <f t="shared" si="10"/>
        <v>1</v>
      </c>
      <c r="P34" s="65">
        <f>VLOOKUP($A34,'Return Data'!$B$7:$R$2843,15,0)</f>
        <v>22.2224</v>
      </c>
      <c r="Q34" s="66">
        <f t="shared" si="11"/>
        <v>1</v>
      </c>
      <c r="R34" s="65">
        <f>VLOOKUP($A34,'Return Data'!$B$7:$R$2843,16,0)</f>
        <v>19.4071</v>
      </c>
      <c r="S34" s="67">
        <f t="shared" si="6"/>
        <v>4</v>
      </c>
    </row>
    <row r="35" spans="1:19" x14ac:dyDescent="0.3">
      <c r="A35" s="63" t="s">
        <v>1813</v>
      </c>
      <c r="B35" s="64">
        <f>VLOOKUP($A35,'Return Data'!$B$7:$R$2843,3,0)</f>
        <v>44389</v>
      </c>
      <c r="C35" s="65">
        <f>VLOOKUP($A35,'Return Data'!$B$7:$R$2843,4,0)</f>
        <v>69.635599999999997</v>
      </c>
      <c r="D35" s="65">
        <f>VLOOKUP($A35,'Return Data'!$B$7:$R$2843,10,0)</f>
        <v>14.453200000000001</v>
      </c>
      <c r="E35" s="66">
        <f t="shared" si="0"/>
        <v>18</v>
      </c>
      <c r="F35" s="65">
        <f>VLOOKUP($A35,'Return Data'!$B$7:$R$2843,11,0)</f>
        <v>13.553800000000001</v>
      </c>
      <c r="G35" s="66">
        <f t="shared" si="1"/>
        <v>19</v>
      </c>
      <c r="H35" s="65">
        <f>VLOOKUP($A35,'Return Data'!$B$7:$R$2843,12,0)</f>
        <v>44.834000000000003</v>
      </c>
      <c r="I35" s="66">
        <f t="shared" si="2"/>
        <v>15</v>
      </c>
      <c r="J35" s="65">
        <f>VLOOKUP($A35,'Return Data'!$B$7:$R$2843,13,0)</f>
        <v>56.715899999999998</v>
      </c>
      <c r="K35" s="66">
        <f t="shared" si="3"/>
        <v>17</v>
      </c>
      <c r="L35" s="65">
        <f>VLOOKUP($A35,'Return Data'!$B$7:$R$2843,17,0)</f>
        <v>19.413599999999999</v>
      </c>
      <c r="M35" s="66">
        <f t="shared" si="8"/>
        <v>20</v>
      </c>
      <c r="N35" s="65">
        <f>VLOOKUP($A35,'Return Data'!$B$7:$R$2843,14,0)</f>
        <v>14.2149</v>
      </c>
      <c r="O35" s="66">
        <f t="shared" si="10"/>
        <v>14</v>
      </c>
      <c r="P35" s="65">
        <f>VLOOKUP($A35,'Return Data'!$B$7:$R$2843,15,0)</f>
        <v>13.9931</v>
      </c>
      <c r="Q35" s="66">
        <f t="shared" si="11"/>
        <v>14</v>
      </c>
      <c r="R35" s="65">
        <f>VLOOKUP($A35,'Return Data'!$B$7:$R$2843,16,0)</f>
        <v>13.0426</v>
      </c>
      <c r="S35" s="67">
        <f t="shared" si="6"/>
        <v>26</v>
      </c>
    </row>
    <row r="36" spans="1:19" x14ac:dyDescent="0.3">
      <c r="A36" s="63" t="s">
        <v>1815</v>
      </c>
      <c r="B36" s="64">
        <f>VLOOKUP($A36,'Return Data'!$B$7:$R$2843,3,0)</f>
        <v>44389</v>
      </c>
      <c r="C36" s="65">
        <f>VLOOKUP($A36,'Return Data'!$B$7:$R$2843,4,0)</f>
        <v>13.372999999999999</v>
      </c>
      <c r="D36" s="65">
        <f>VLOOKUP($A36,'Return Data'!$B$7:$R$2843,10,0)</f>
        <v>9.5931999999999995</v>
      </c>
      <c r="E36" s="66">
        <f t="shared" si="0"/>
        <v>33</v>
      </c>
      <c r="F36" s="65">
        <f>VLOOKUP($A36,'Return Data'!$B$7:$R$2843,11,0)</f>
        <v>5.4878</v>
      </c>
      <c r="G36" s="66">
        <f t="shared" si="1"/>
        <v>34</v>
      </c>
      <c r="H36" s="65">
        <f>VLOOKUP($A36,'Return Data'!$B$7:$R$2843,12,0)</f>
        <v>26.656199999999998</v>
      </c>
      <c r="I36" s="66">
        <f t="shared" si="2"/>
        <v>34</v>
      </c>
      <c r="J36" s="65">
        <f>VLOOKUP($A36,'Return Data'!$B$7:$R$2843,13,0)</f>
        <v>35.719700000000003</v>
      </c>
      <c r="K36" s="66">
        <f t="shared" si="3"/>
        <v>34</v>
      </c>
      <c r="L36" s="65">
        <f>VLOOKUP($A36,'Return Data'!$B$7:$R$2843,17,0)</f>
        <v>12.8565</v>
      </c>
      <c r="M36" s="66">
        <f t="shared" si="8"/>
        <v>31</v>
      </c>
      <c r="N36" s="65"/>
      <c r="O36" s="66"/>
      <c r="P36" s="65"/>
      <c r="Q36" s="66"/>
      <c r="R36" s="65">
        <f>VLOOKUP($A36,'Return Data'!$B$7:$R$2843,16,0)</f>
        <v>10.983599999999999</v>
      </c>
      <c r="S36" s="67">
        <f t="shared" si="6"/>
        <v>32</v>
      </c>
    </row>
    <row r="37" spans="1:19" x14ac:dyDescent="0.3">
      <c r="A37" s="63" t="s">
        <v>1278</v>
      </c>
      <c r="B37" s="64">
        <f>VLOOKUP($A37,'Return Data'!$B$7:$R$2843,3,0)</f>
        <v>44389</v>
      </c>
      <c r="C37" s="65">
        <f>VLOOKUP($A37,'Return Data'!$B$7:$R$2843,4,0)</f>
        <v>15.0167</v>
      </c>
      <c r="D37" s="65">
        <f>VLOOKUP($A37,'Return Data'!$B$7:$R$2843,10,0)</f>
        <v>16.853300000000001</v>
      </c>
      <c r="E37" s="66">
        <f t="shared" si="0"/>
        <v>11</v>
      </c>
      <c r="F37" s="65">
        <f>VLOOKUP($A37,'Return Data'!$B$7:$R$2843,11,0)</f>
        <v>18.511399999999998</v>
      </c>
      <c r="G37" s="66">
        <f t="shared" si="1"/>
        <v>9</v>
      </c>
      <c r="H37" s="65">
        <f>VLOOKUP($A37,'Return Data'!$B$7:$R$2843,12,0)</f>
        <v>42.578899999999997</v>
      </c>
      <c r="I37" s="66">
        <f t="shared" si="2"/>
        <v>19</v>
      </c>
      <c r="J37" s="65">
        <f>VLOOKUP($A37,'Return Data'!$B$7:$R$2843,13,0)</f>
        <v>57.4375</v>
      </c>
      <c r="K37" s="66">
        <f t="shared" si="3"/>
        <v>15</v>
      </c>
      <c r="L37" s="65"/>
      <c r="M37" s="66"/>
      <c r="N37" s="65"/>
      <c r="O37" s="66"/>
      <c r="P37" s="65"/>
      <c r="Q37" s="66"/>
      <c r="R37" s="65">
        <f>VLOOKUP($A37,'Return Data'!$B$7:$R$2843,16,0)</f>
        <v>24.589400000000001</v>
      </c>
      <c r="S37" s="67">
        <f t="shared" si="6"/>
        <v>1</v>
      </c>
    </row>
    <row r="38" spans="1:19" x14ac:dyDescent="0.3">
      <c r="A38" s="102" t="s">
        <v>1793</v>
      </c>
      <c r="B38" s="64">
        <f>VLOOKUP($A38,'Return Data'!$B$7:$R$2843,3,0)</f>
        <v>44389</v>
      </c>
      <c r="C38" s="65">
        <f>VLOOKUP($A38,'Return Data'!$B$7:$R$2843,4,0)</f>
        <v>14.574299999999999</v>
      </c>
      <c r="D38" s="65">
        <f>VLOOKUP($A38,'Return Data'!$B$7:$R$2843,10,0)</f>
        <v>12.059100000000001</v>
      </c>
      <c r="E38" s="66">
        <f t="shared" si="0"/>
        <v>27</v>
      </c>
      <c r="F38" s="65">
        <f>VLOOKUP($A38,'Return Data'!$B$7:$R$2843,11,0)</f>
        <v>8.6127000000000002</v>
      </c>
      <c r="G38" s="66">
        <f t="shared" si="1"/>
        <v>31</v>
      </c>
      <c r="H38" s="65">
        <f>VLOOKUP($A38,'Return Data'!$B$7:$R$2843,12,0)</f>
        <v>28.0672</v>
      </c>
      <c r="I38" s="66">
        <f t="shared" si="2"/>
        <v>33</v>
      </c>
      <c r="J38" s="65">
        <f>VLOOKUP($A38,'Return Data'!$B$7:$R$2843,13,0)</f>
        <v>42.409199999999998</v>
      </c>
      <c r="K38" s="66">
        <f t="shared" si="3"/>
        <v>30</v>
      </c>
      <c r="L38" s="65">
        <f>VLOOKUP($A38,'Return Data'!$B$7:$R$2843,17,0)</f>
        <v>18.354099999999999</v>
      </c>
      <c r="M38" s="66">
        <f>RANK(L38,L$8:L$41,0)</f>
        <v>21</v>
      </c>
      <c r="N38" s="65"/>
      <c r="O38" s="66"/>
      <c r="P38" s="65"/>
      <c r="Q38" s="66"/>
      <c r="R38" s="65">
        <f>VLOOKUP($A38,'Return Data'!$B$7:$R$2843,16,0)</f>
        <v>14.1335</v>
      </c>
      <c r="S38" s="67">
        <f t="shared" si="6"/>
        <v>24</v>
      </c>
    </row>
    <row r="39" spans="1:19" x14ac:dyDescent="0.3">
      <c r="A39" s="63" t="s">
        <v>1817</v>
      </c>
      <c r="B39" s="64">
        <f>VLOOKUP($A39,'Return Data'!$B$7:$R$2843,3,0)</f>
        <v>44389</v>
      </c>
      <c r="C39" s="65">
        <f>VLOOKUP($A39,'Return Data'!$B$7:$R$2843,4,0)</f>
        <v>136.68</v>
      </c>
      <c r="D39" s="65">
        <f>VLOOKUP($A39,'Return Data'!$B$7:$R$2843,10,0)</f>
        <v>10.573600000000001</v>
      </c>
      <c r="E39" s="66">
        <f t="shared" si="0"/>
        <v>31</v>
      </c>
      <c r="F39" s="65">
        <f>VLOOKUP($A39,'Return Data'!$B$7:$R$2843,11,0)</f>
        <v>9.4314999999999998</v>
      </c>
      <c r="G39" s="66">
        <f t="shared" si="1"/>
        <v>30</v>
      </c>
      <c r="H39" s="65">
        <f>VLOOKUP($A39,'Return Data'!$B$7:$R$2843,12,0)</f>
        <v>28.531099999999999</v>
      </c>
      <c r="I39" s="66">
        <f t="shared" si="2"/>
        <v>32</v>
      </c>
      <c r="J39" s="65">
        <f>VLOOKUP($A39,'Return Data'!$B$7:$R$2843,13,0)</f>
        <v>41.578600000000002</v>
      </c>
      <c r="K39" s="66">
        <f t="shared" si="3"/>
        <v>31</v>
      </c>
      <c r="L39" s="65">
        <f>VLOOKUP($A39,'Return Data'!$B$7:$R$2843,17,0)</f>
        <v>11.266299999999999</v>
      </c>
      <c r="M39" s="66">
        <f>RANK(L39,L$8:L$41,0)</f>
        <v>32</v>
      </c>
      <c r="N39" s="65">
        <f>VLOOKUP($A39,'Return Data'!$B$7:$R$2843,14,0)</f>
        <v>6.7175000000000002</v>
      </c>
      <c r="O39" s="66">
        <f>RANK(N39,N$8:N$41,0)</f>
        <v>29</v>
      </c>
      <c r="P39" s="65">
        <f>VLOOKUP($A39,'Return Data'!$B$7:$R$2843,15,0)</f>
        <v>8.2812999999999999</v>
      </c>
      <c r="Q39" s="66">
        <f>RANK(P39,P$8:P$41,0)</f>
        <v>27</v>
      </c>
      <c r="R39" s="65">
        <f>VLOOKUP($A39,'Return Data'!$B$7:$R$2843,16,0)</f>
        <v>9.9880999999999993</v>
      </c>
      <c r="S39" s="67">
        <f t="shared" si="6"/>
        <v>33</v>
      </c>
    </row>
    <row r="40" spans="1:19" x14ac:dyDescent="0.3">
      <c r="A40" s="63" t="s">
        <v>1803</v>
      </c>
      <c r="B40" s="64">
        <f>VLOOKUP($A40,'Return Data'!$B$7:$R$2843,3,0)</f>
        <v>44389</v>
      </c>
      <c r="C40" s="65">
        <f>VLOOKUP($A40,'Return Data'!$B$7:$R$2843,4,0)</f>
        <v>30.38</v>
      </c>
      <c r="D40" s="65">
        <f>VLOOKUP($A40,'Return Data'!$B$7:$R$2843,10,0)</f>
        <v>16.353899999999999</v>
      </c>
      <c r="E40" s="66">
        <f t="shared" si="0"/>
        <v>12</v>
      </c>
      <c r="F40" s="65">
        <f>VLOOKUP($A40,'Return Data'!$B$7:$R$2843,11,0)</f>
        <v>16.3093</v>
      </c>
      <c r="G40" s="66">
        <f t="shared" si="1"/>
        <v>16</v>
      </c>
      <c r="H40" s="65">
        <f>VLOOKUP($A40,'Return Data'!$B$7:$R$2843,12,0)</f>
        <v>40.648099999999999</v>
      </c>
      <c r="I40" s="66">
        <f t="shared" si="2"/>
        <v>20</v>
      </c>
      <c r="J40" s="65">
        <f>VLOOKUP($A40,'Return Data'!$B$7:$R$2843,13,0)</f>
        <v>57.409300000000002</v>
      </c>
      <c r="K40" s="66">
        <f t="shared" si="3"/>
        <v>16</v>
      </c>
      <c r="L40" s="65">
        <f>VLOOKUP($A40,'Return Data'!$B$7:$R$2843,17,0)</f>
        <v>24.94</v>
      </c>
      <c r="M40" s="66">
        <f>RANK(L40,L$8:L$41,0)</f>
        <v>8</v>
      </c>
      <c r="N40" s="65">
        <f>VLOOKUP($A40,'Return Data'!$B$7:$R$2843,14,0)</f>
        <v>16.370200000000001</v>
      </c>
      <c r="O40" s="66">
        <f>RANK(N40,N$8:N$41,0)</f>
        <v>8</v>
      </c>
      <c r="P40" s="65">
        <f>VLOOKUP($A40,'Return Data'!$B$7:$R$2843,15,0)</f>
        <v>14.398199999999999</v>
      </c>
      <c r="Q40" s="66">
        <f>RANK(P40,P$8:P$41,0)</f>
        <v>12</v>
      </c>
      <c r="R40" s="65">
        <f>VLOOKUP($A40,'Return Data'!$B$7:$R$2843,16,0)</f>
        <v>11.635</v>
      </c>
      <c r="S40" s="67">
        <f t="shared" si="6"/>
        <v>31</v>
      </c>
    </row>
    <row r="41" spans="1:19" x14ac:dyDescent="0.3">
      <c r="A41" s="63" t="s">
        <v>1876</v>
      </c>
      <c r="B41" s="64">
        <f>VLOOKUP($A41,'Return Data'!$B$7:$R$2843,3,0)</f>
        <v>44389</v>
      </c>
      <c r="C41" s="65">
        <f>VLOOKUP($A41,'Return Data'!$B$7:$R$2843,4,0)</f>
        <v>235.44540000000001</v>
      </c>
      <c r="D41" s="65">
        <f>VLOOKUP($A41,'Return Data'!$B$7:$R$2843,10,0)</f>
        <v>12.462</v>
      </c>
      <c r="E41" s="66">
        <f t="shared" si="0"/>
        <v>25</v>
      </c>
      <c r="F41" s="65">
        <f>VLOOKUP($A41,'Return Data'!$B$7:$R$2843,11,0)</f>
        <v>12.1838</v>
      </c>
      <c r="G41" s="66">
        <f t="shared" si="1"/>
        <v>23</v>
      </c>
      <c r="H41" s="65">
        <f>VLOOKUP($A41,'Return Data'!$B$7:$R$2843,12,0)</f>
        <v>43.487400000000001</v>
      </c>
      <c r="I41" s="66">
        <f t="shared" si="2"/>
        <v>18</v>
      </c>
      <c r="J41" s="65">
        <f>VLOOKUP($A41,'Return Data'!$B$7:$R$2843,13,0)</f>
        <v>65.353399999999993</v>
      </c>
      <c r="K41" s="66">
        <f t="shared" si="3"/>
        <v>6</v>
      </c>
      <c r="L41" s="65">
        <f>VLOOKUP($A41,'Return Data'!$B$7:$R$2843,17,0)</f>
        <v>30.677700000000002</v>
      </c>
      <c r="M41" s="66">
        <f>RANK(L41,L$8:L$41,0)</f>
        <v>4</v>
      </c>
      <c r="N41" s="65">
        <f>VLOOKUP($A41,'Return Data'!$B$7:$R$2843,14,0)</f>
        <v>18.013200000000001</v>
      </c>
      <c r="O41" s="66">
        <f>RANK(N41,N$8:N$41,0)</f>
        <v>6</v>
      </c>
      <c r="P41" s="65">
        <f>VLOOKUP($A41,'Return Data'!$B$7:$R$2843,15,0)</f>
        <v>17.063500000000001</v>
      </c>
      <c r="Q41" s="66">
        <f>RANK(P41,P$8:P$41,0)</f>
        <v>4</v>
      </c>
      <c r="R41" s="65">
        <f>VLOOKUP($A41,'Return Data'!$B$7:$R$2843,16,0)</f>
        <v>16.149699999999999</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14.798555882352943</v>
      </c>
      <c r="E43" s="74"/>
      <c r="F43" s="75">
        <f>AVERAGE(F8:F41)</f>
        <v>15.437341176470591</v>
      </c>
      <c r="G43" s="74"/>
      <c r="H43" s="75">
        <f>AVERAGE(H8:H41)</f>
        <v>42.559641176470585</v>
      </c>
      <c r="I43" s="74"/>
      <c r="J43" s="75">
        <f>AVERAGE(J8:J41)</f>
        <v>55.721720588235293</v>
      </c>
      <c r="K43" s="74"/>
      <c r="L43" s="75">
        <f>AVERAGE(L8:L41)</f>
        <v>21.509353125000001</v>
      </c>
      <c r="M43" s="74"/>
      <c r="N43" s="75">
        <f>AVERAGE(N8:N41)</f>
        <v>14.603496551724142</v>
      </c>
      <c r="O43" s="74"/>
      <c r="P43" s="75">
        <f>AVERAGE(P8:P41)</f>
        <v>14.147799999999998</v>
      </c>
      <c r="Q43" s="74"/>
      <c r="R43" s="75">
        <f>AVERAGE(R8:R41)</f>
        <v>15.673761764705883</v>
      </c>
      <c r="S43" s="76"/>
    </row>
    <row r="44" spans="1:19" x14ac:dyDescent="0.3">
      <c r="A44" s="73" t="s">
        <v>28</v>
      </c>
      <c r="B44" s="74"/>
      <c r="C44" s="74"/>
      <c r="D44" s="75">
        <f>MIN(D8:D41)</f>
        <v>9.5129000000000001</v>
      </c>
      <c r="E44" s="74"/>
      <c r="F44" s="75">
        <f>MIN(F8:F41)</f>
        <v>5.4878</v>
      </c>
      <c r="G44" s="74"/>
      <c r="H44" s="75">
        <f>MIN(H8:H41)</f>
        <v>26.656199999999998</v>
      </c>
      <c r="I44" s="74"/>
      <c r="J44" s="75">
        <f>MIN(J8:J41)</f>
        <v>35.719700000000003</v>
      </c>
      <c r="K44" s="74"/>
      <c r="L44" s="75">
        <f>MIN(L8:L41)</f>
        <v>11.266299999999999</v>
      </c>
      <c r="M44" s="74"/>
      <c r="N44" s="75">
        <f>MIN(N8:N41)</f>
        <v>6.7175000000000002</v>
      </c>
      <c r="O44" s="74"/>
      <c r="P44" s="75">
        <f>MIN(P8:P41)</f>
        <v>8.2812999999999999</v>
      </c>
      <c r="Q44" s="74"/>
      <c r="R44" s="75">
        <f>MIN(R8:R41)</f>
        <v>9.1118000000000006</v>
      </c>
      <c r="S44" s="76"/>
    </row>
    <row r="45" spans="1:19" ht="15" thickBot="1" x14ac:dyDescent="0.35">
      <c r="A45" s="77" t="s">
        <v>29</v>
      </c>
      <c r="B45" s="78"/>
      <c r="C45" s="78"/>
      <c r="D45" s="79">
        <f>MAX(D8:D41)</f>
        <v>21.9282</v>
      </c>
      <c r="E45" s="78"/>
      <c r="F45" s="79">
        <f>MAX(F8:F41)</f>
        <v>31.325399999999998</v>
      </c>
      <c r="G45" s="78"/>
      <c r="H45" s="79">
        <f>MAX(H8:H41)</f>
        <v>63.934399999999997</v>
      </c>
      <c r="I45" s="78"/>
      <c r="J45" s="79">
        <f>MAX(J8:J41)</f>
        <v>95.502200000000002</v>
      </c>
      <c r="K45" s="78"/>
      <c r="L45" s="79">
        <f>MAX(L8:L41)</f>
        <v>41.115299999999998</v>
      </c>
      <c r="M45" s="78"/>
      <c r="N45" s="79">
        <f>MAX(N8:N41)</f>
        <v>27.467500000000001</v>
      </c>
      <c r="O45" s="78"/>
      <c r="P45" s="79">
        <f>MAX(P8:P41)</f>
        <v>22.2224</v>
      </c>
      <c r="Q45" s="78"/>
      <c r="R45" s="79">
        <f>MAX(R8:R41)</f>
        <v>24.589400000000001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44389</v>
      </c>
      <c r="C8" s="65">
        <f>VLOOKUP($A8,'Return Data'!$B$7:$R$2843,4,0)</f>
        <v>68.046499999999995</v>
      </c>
      <c r="D8" s="65">
        <f>VLOOKUP($A8,'Return Data'!$B$7:$R$2843,10,0)</f>
        <v>16.155999999999999</v>
      </c>
      <c r="E8" s="66">
        <f>RANK(D8,D$8:D$23,0)</f>
        <v>4</v>
      </c>
      <c r="F8" s="65">
        <f>VLOOKUP($A8,'Return Data'!$B$7:$R$2843,11,0)</f>
        <v>19.726800000000001</v>
      </c>
      <c r="G8" s="66">
        <f>RANK(F8,F$8:F$23,0)</f>
        <v>3</v>
      </c>
      <c r="H8" s="65">
        <f>VLOOKUP($A8,'Return Data'!$B$7:$R$2843,12,0)</f>
        <v>49.837600000000002</v>
      </c>
      <c r="I8" s="66">
        <f>RANK(H8,H$8:H$23,0)</f>
        <v>4</v>
      </c>
      <c r="J8" s="65">
        <f>VLOOKUP($A8,'Return Data'!$B$7:$R$2843,13,0)</f>
        <v>69.989599999999996</v>
      </c>
      <c r="K8" s="66">
        <f>RANK(J8,J$8:J$23,0)</f>
        <v>3</v>
      </c>
      <c r="L8" s="65">
        <f>VLOOKUP($A8,'Return Data'!$B$7:$R$2843,17,0)</f>
        <v>17.974499999999999</v>
      </c>
      <c r="M8" s="66">
        <f>RANK(L8,L$8:L$23,0)</f>
        <v>11</v>
      </c>
      <c r="N8" s="65">
        <f>VLOOKUP($A8,'Return Data'!$B$7:$R$2843,14,0)</f>
        <v>6.3262999999999998</v>
      </c>
      <c r="O8" s="66">
        <f>RANK(N8,N$8:N$23,0)</f>
        <v>12</v>
      </c>
      <c r="P8" s="65">
        <f>VLOOKUP($A8,'Return Data'!$B$7:$R$2843,15,0)</f>
        <v>10.1746</v>
      </c>
      <c r="Q8" s="66">
        <f>RANK(P8,P$8:P$23,0)</f>
        <v>11</v>
      </c>
      <c r="R8" s="65">
        <f>VLOOKUP($A8,'Return Data'!$B$7:$R$2843,16,0)</f>
        <v>15.5076</v>
      </c>
      <c r="S8" s="67">
        <f>RANK(R8,R$8:R$23,0)</f>
        <v>8</v>
      </c>
    </row>
    <row r="9" spans="1:20" x14ac:dyDescent="0.3">
      <c r="A9" s="63" t="s">
        <v>31</v>
      </c>
      <c r="B9" s="64">
        <f>VLOOKUP($A9,'Return Data'!$B$7:$R$2843,3,0)</f>
        <v>44389</v>
      </c>
      <c r="C9" s="65">
        <f>VLOOKUP($A9,'Return Data'!$B$7:$R$2843,4,0)</f>
        <v>387.09</v>
      </c>
      <c r="D9" s="65">
        <f>VLOOKUP($A9,'Return Data'!$B$7:$R$2843,10,0)</f>
        <v>15.0944</v>
      </c>
      <c r="E9" s="66">
        <f t="shared" ref="E9:E23" si="0">RANK(D9,D$8:D$23,0)</f>
        <v>6</v>
      </c>
      <c r="F9" s="65">
        <f>VLOOKUP($A9,'Return Data'!$B$7:$R$2843,11,0)</f>
        <v>13.646100000000001</v>
      </c>
      <c r="G9" s="66">
        <f t="shared" ref="G9:G23" si="1">RANK(F9,F$8:F$23,0)</f>
        <v>9</v>
      </c>
      <c r="H9" s="65">
        <f>VLOOKUP($A9,'Return Data'!$B$7:$R$2843,12,0)</f>
        <v>39.306699999999999</v>
      </c>
      <c r="I9" s="66">
        <f t="shared" ref="I9:I23" si="2">RANK(H9,H$8:H$23,0)</f>
        <v>10</v>
      </c>
      <c r="J9" s="65">
        <f>VLOOKUP($A9,'Return Data'!$B$7:$R$2843,13,0)</f>
        <v>57.337000000000003</v>
      </c>
      <c r="K9" s="66">
        <f t="shared" ref="K9:K23" si="3">RANK(J9,J$8:J$23,0)</f>
        <v>8</v>
      </c>
      <c r="L9" s="65">
        <f>VLOOKUP($A9,'Return Data'!$B$7:$R$2843,17,0)</f>
        <v>16.593299999999999</v>
      </c>
      <c r="M9" s="66">
        <f t="shared" ref="M9:M23" si="4">RANK(L9,L$8:L$23,0)</f>
        <v>14</v>
      </c>
      <c r="N9" s="65">
        <f>VLOOKUP($A9,'Return Data'!$B$7:$R$2843,14,0)</f>
        <v>9.6159999999999997</v>
      </c>
      <c r="O9" s="66">
        <f t="shared" ref="O9:O23" si="5">RANK(N9,N$8:N$23,0)</f>
        <v>9</v>
      </c>
      <c r="P9" s="65">
        <f>VLOOKUP($A9,'Return Data'!$B$7:$R$2843,15,0)</f>
        <v>12.54</v>
      </c>
      <c r="Q9" s="66">
        <f t="shared" ref="Q9:Q23" si="6">RANK(P9,P$8:P$23,0)</f>
        <v>8</v>
      </c>
      <c r="R9" s="65">
        <f>VLOOKUP($A9,'Return Data'!$B$7:$R$2843,16,0)</f>
        <v>14.241</v>
      </c>
      <c r="S9" s="67">
        <f t="shared" ref="S9:S23" si="7">RANK(R9,R$8:R$23,0)</f>
        <v>11</v>
      </c>
    </row>
    <row r="10" spans="1:20" x14ac:dyDescent="0.3">
      <c r="A10" s="63" t="s">
        <v>32</v>
      </c>
      <c r="B10" s="64">
        <f>VLOOKUP($A10,'Return Data'!$B$7:$R$2843,3,0)</f>
        <v>44389</v>
      </c>
      <c r="C10" s="65">
        <f>VLOOKUP($A10,'Return Data'!$B$7:$R$2843,4,0)</f>
        <v>214.98</v>
      </c>
      <c r="D10" s="65">
        <f>VLOOKUP($A10,'Return Data'!$B$7:$R$2843,10,0)</f>
        <v>13.553800000000001</v>
      </c>
      <c r="E10" s="66">
        <f t="shared" si="0"/>
        <v>11</v>
      </c>
      <c r="F10" s="65">
        <f>VLOOKUP($A10,'Return Data'!$B$7:$R$2843,11,0)</f>
        <v>14.999499999999999</v>
      </c>
      <c r="G10" s="66">
        <f t="shared" si="1"/>
        <v>7</v>
      </c>
      <c r="H10" s="65">
        <f>VLOOKUP($A10,'Return Data'!$B$7:$R$2843,12,0)</f>
        <v>43.358199999999997</v>
      </c>
      <c r="I10" s="66">
        <f t="shared" si="2"/>
        <v>7</v>
      </c>
      <c r="J10" s="65">
        <f>VLOOKUP($A10,'Return Data'!$B$7:$R$2843,13,0)</f>
        <v>55.287500000000001</v>
      </c>
      <c r="K10" s="66">
        <f t="shared" si="3"/>
        <v>10</v>
      </c>
      <c r="L10" s="65">
        <f>VLOOKUP($A10,'Return Data'!$B$7:$R$2843,17,0)</f>
        <v>22.385100000000001</v>
      </c>
      <c r="M10" s="66">
        <f t="shared" si="4"/>
        <v>4</v>
      </c>
      <c r="N10" s="65">
        <f>VLOOKUP($A10,'Return Data'!$B$7:$R$2843,14,0)</f>
        <v>14.0952</v>
      </c>
      <c r="O10" s="66">
        <f t="shared" si="5"/>
        <v>3</v>
      </c>
      <c r="P10" s="65">
        <f>VLOOKUP($A10,'Return Data'!$B$7:$R$2843,15,0)</f>
        <v>11.8078</v>
      </c>
      <c r="Q10" s="66">
        <f t="shared" si="6"/>
        <v>9</v>
      </c>
      <c r="R10" s="65">
        <f>VLOOKUP($A10,'Return Data'!$B$7:$R$2843,16,0)</f>
        <v>19.886399999999998</v>
      </c>
      <c r="S10" s="67">
        <f t="shared" si="7"/>
        <v>1</v>
      </c>
    </row>
    <row r="11" spans="1:20" x14ac:dyDescent="0.3">
      <c r="A11" s="63" t="s">
        <v>33</v>
      </c>
      <c r="B11" s="64">
        <f>VLOOKUP($A11,'Return Data'!$B$7:$R$2843,3,0)</f>
        <v>44389</v>
      </c>
      <c r="C11" s="65">
        <f>VLOOKUP($A11,'Return Data'!$B$7:$R$2843,4,0)</f>
        <v>14.45</v>
      </c>
      <c r="D11" s="65">
        <f>VLOOKUP($A11,'Return Data'!$B$7:$R$2843,10,0)</f>
        <v>14.5008</v>
      </c>
      <c r="E11" s="66">
        <f t="shared" si="0"/>
        <v>7</v>
      </c>
      <c r="F11" s="65">
        <f>VLOOKUP($A11,'Return Data'!$B$7:$R$2843,11,0)</f>
        <v>17.289000000000001</v>
      </c>
      <c r="G11" s="66">
        <f t="shared" si="1"/>
        <v>6</v>
      </c>
      <c r="H11" s="65">
        <f>VLOOKUP($A11,'Return Data'!$B$7:$R$2843,12,0)</f>
        <v>41.251199999999997</v>
      </c>
      <c r="I11" s="66">
        <f t="shared" si="2"/>
        <v>9</v>
      </c>
      <c r="J11" s="65">
        <f>VLOOKUP($A11,'Return Data'!$B$7:$R$2843,13,0)</f>
        <v>54.8767</v>
      </c>
      <c r="K11" s="66">
        <f t="shared" si="3"/>
        <v>11</v>
      </c>
      <c r="L11" s="65">
        <f>VLOOKUP($A11,'Return Data'!$B$7:$R$2843,17,0)</f>
        <v>18.417200000000001</v>
      </c>
      <c r="M11" s="66">
        <f t="shared" si="4"/>
        <v>9</v>
      </c>
      <c r="N11" s="65"/>
      <c r="O11" s="66"/>
      <c r="P11" s="65"/>
      <c r="Q11" s="66"/>
      <c r="R11" s="65">
        <f>VLOOKUP($A11,'Return Data'!$B$7:$R$2843,16,0)</f>
        <v>13.5547</v>
      </c>
      <c r="S11" s="67">
        <f t="shared" si="7"/>
        <v>12</v>
      </c>
    </row>
    <row r="12" spans="1:20" x14ac:dyDescent="0.3">
      <c r="A12" s="63" t="s">
        <v>34</v>
      </c>
      <c r="B12" s="64">
        <f>VLOOKUP($A12,'Return Data'!$B$7:$R$2843,3,0)</f>
        <v>44389</v>
      </c>
      <c r="C12" s="65">
        <f>VLOOKUP($A12,'Return Data'!$B$7:$R$2843,4,0)</f>
        <v>78.069999999999993</v>
      </c>
      <c r="D12" s="65">
        <f>VLOOKUP($A12,'Return Data'!$B$7:$R$2843,10,0)</f>
        <v>21.471900000000002</v>
      </c>
      <c r="E12" s="66">
        <f t="shared" si="0"/>
        <v>1</v>
      </c>
      <c r="F12" s="65">
        <f>VLOOKUP($A12,'Return Data'!$B$7:$R$2843,11,0)</f>
        <v>33.933799999999998</v>
      </c>
      <c r="G12" s="66">
        <f t="shared" si="1"/>
        <v>1</v>
      </c>
      <c r="H12" s="65">
        <f>VLOOKUP($A12,'Return Data'!$B$7:$R$2843,12,0)</f>
        <v>75.319999999999993</v>
      </c>
      <c r="I12" s="66">
        <f t="shared" si="2"/>
        <v>1</v>
      </c>
      <c r="J12" s="65">
        <f>VLOOKUP($A12,'Return Data'!$B$7:$R$2843,13,0)</f>
        <v>99.7697</v>
      </c>
      <c r="K12" s="66">
        <f t="shared" si="3"/>
        <v>1</v>
      </c>
      <c r="L12" s="65">
        <f>VLOOKUP($A12,'Return Data'!$B$7:$R$2843,17,0)</f>
        <v>25.915199999999999</v>
      </c>
      <c r="M12" s="66">
        <f t="shared" si="4"/>
        <v>1</v>
      </c>
      <c r="N12" s="65">
        <f>VLOOKUP($A12,'Return Data'!$B$7:$R$2843,14,0)</f>
        <v>13.070600000000001</v>
      </c>
      <c r="O12" s="66">
        <f t="shared" si="5"/>
        <v>5</v>
      </c>
      <c r="P12" s="65">
        <f>VLOOKUP($A12,'Return Data'!$B$7:$R$2843,15,0)</f>
        <v>16.196300000000001</v>
      </c>
      <c r="Q12" s="66">
        <f t="shared" si="6"/>
        <v>1</v>
      </c>
      <c r="R12" s="65">
        <f>VLOOKUP($A12,'Return Data'!$B$7:$R$2843,16,0)</f>
        <v>16.633099999999999</v>
      </c>
      <c r="S12" s="67">
        <f t="shared" si="7"/>
        <v>5</v>
      </c>
    </row>
    <row r="13" spans="1:20" x14ac:dyDescent="0.3">
      <c r="A13" s="63" t="s">
        <v>35</v>
      </c>
      <c r="B13" s="64">
        <f>VLOOKUP($A13,'Return Data'!$B$7:$R$2843,3,0)</f>
        <v>44389</v>
      </c>
      <c r="C13" s="65">
        <f>VLOOKUP($A13,'Return Data'!$B$7:$R$2843,4,0)</f>
        <v>15.586600000000001</v>
      </c>
      <c r="D13" s="65">
        <f>VLOOKUP($A13,'Return Data'!$B$7:$R$2843,10,0)</f>
        <v>12.6134</v>
      </c>
      <c r="E13" s="66">
        <f t="shared" si="0"/>
        <v>13</v>
      </c>
      <c r="F13" s="65">
        <f>VLOOKUP($A13,'Return Data'!$B$7:$R$2843,11,0)</f>
        <v>10.7097</v>
      </c>
      <c r="G13" s="66">
        <f t="shared" si="1"/>
        <v>15</v>
      </c>
      <c r="H13" s="65">
        <f>VLOOKUP($A13,'Return Data'!$B$7:$R$2843,12,0)</f>
        <v>37.028700000000001</v>
      </c>
      <c r="I13" s="66">
        <f t="shared" si="2"/>
        <v>13</v>
      </c>
      <c r="J13" s="65">
        <f>VLOOKUP($A13,'Return Data'!$B$7:$R$2843,13,0)</f>
        <v>47.603200000000001</v>
      </c>
      <c r="K13" s="66">
        <f t="shared" si="3"/>
        <v>13</v>
      </c>
      <c r="L13" s="65">
        <f>VLOOKUP($A13,'Return Data'!$B$7:$R$2843,17,0)</f>
        <v>16.7729</v>
      </c>
      <c r="M13" s="66">
        <f t="shared" si="4"/>
        <v>13</v>
      </c>
      <c r="N13" s="65">
        <f>VLOOKUP($A13,'Return Data'!$B$7:$R$2843,14,0)</f>
        <v>7.6021000000000001</v>
      </c>
      <c r="O13" s="66">
        <f t="shared" si="5"/>
        <v>11</v>
      </c>
      <c r="P13" s="65">
        <f>VLOOKUP($A13,'Return Data'!$B$7:$R$2843,15,0)</f>
        <v>8.5292999999999992</v>
      </c>
      <c r="Q13" s="66">
        <f t="shared" si="6"/>
        <v>12</v>
      </c>
      <c r="R13" s="65">
        <f>VLOOKUP($A13,'Return Data'!$B$7:$R$2843,16,0)</f>
        <v>7.883</v>
      </c>
      <c r="S13" s="67">
        <f t="shared" si="7"/>
        <v>16</v>
      </c>
    </row>
    <row r="14" spans="1:20" x14ac:dyDescent="0.3">
      <c r="A14" s="63" t="s">
        <v>36</v>
      </c>
      <c r="B14" s="64">
        <f>VLOOKUP($A14,'Return Data'!$B$7:$R$2843,3,0)</f>
        <v>44389</v>
      </c>
      <c r="C14" s="65">
        <f>VLOOKUP($A14,'Return Data'!$B$7:$R$2843,4,0)</f>
        <v>370.99307646986199</v>
      </c>
      <c r="D14" s="65">
        <f>VLOOKUP($A14,'Return Data'!$B$7:$R$2843,10,0)</f>
        <v>13.694599999999999</v>
      </c>
      <c r="E14" s="66">
        <f t="shared" si="0"/>
        <v>9</v>
      </c>
      <c r="F14" s="65">
        <f>VLOOKUP($A14,'Return Data'!$B$7:$R$2843,11,0)</f>
        <v>13.494300000000001</v>
      </c>
      <c r="G14" s="66">
        <f t="shared" si="1"/>
        <v>10</v>
      </c>
      <c r="H14" s="65">
        <f>VLOOKUP($A14,'Return Data'!$B$7:$R$2843,12,0)</f>
        <v>48.101999999999997</v>
      </c>
      <c r="I14" s="66">
        <f t="shared" si="2"/>
        <v>5</v>
      </c>
      <c r="J14" s="65">
        <f>VLOOKUP($A14,'Return Data'!$B$7:$R$2843,13,0)</f>
        <v>56.410200000000003</v>
      </c>
      <c r="K14" s="66">
        <f t="shared" si="3"/>
        <v>9</v>
      </c>
      <c r="L14" s="65">
        <f>VLOOKUP($A14,'Return Data'!$B$7:$R$2843,17,0)</f>
        <v>21.994399999999999</v>
      </c>
      <c r="M14" s="66">
        <f t="shared" si="4"/>
        <v>5</v>
      </c>
      <c r="N14" s="65">
        <f>VLOOKUP($A14,'Return Data'!$B$7:$R$2843,14,0)</f>
        <v>13.0723</v>
      </c>
      <c r="O14" s="66">
        <f t="shared" si="5"/>
        <v>4</v>
      </c>
      <c r="P14" s="65">
        <f>VLOOKUP($A14,'Return Data'!$B$7:$R$2843,15,0)</f>
        <v>14.763500000000001</v>
      </c>
      <c r="Q14" s="66">
        <f t="shared" si="6"/>
        <v>3</v>
      </c>
      <c r="R14" s="65">
        <f>VLOOKUP($A14,'Return Data'!$B$7:$R$2843,16,0)</f>
        <v>16.157900000000001</v>
      </c>
      <c r="S14" s="67">
        <f t="shared" si="7"/>
        <v>6</v>
      </c>
    </row>
    <row r="15" spans="1:20" x14ac:dyDescent="0.3">
      <c r="A15" s="63" t="s">
        <v>37</v>
      </c>
      <c r="B15" s="64">
        <f>VLOOKUP($A15,'Return Data'!$B$7:$R$2843,3,0)</f>
        <v>44389</v>
      </c>
      <c r="C15" s="65">
        <f>VLOOKUP($A15,'Return Data'!$B$7:$R$2843,4,0)</f>
        <v>51.637</v>
      </c>
      <c r="D15" s="65">
        <f>VLOOKUP($A15,'Return Data'!$B$7:$R$2843,10,0)</f>
        <v>15.3384</v>
      </c>
      <c r="E15" s="66">
        <f t="shared" si="0"/>
        <v>5</v>
      </c>
      <c r="F15" s="65">
        <f>VLOOKUP($A15,'Return Data'!$B$7:$R$2843,11,0)</f>
        <v>18.140799999999999</v>
      </c>
      <c r="G15" s="66">
        <f t="shared" si="1"/>
        <v>5</v>
      </c>
      <c r="H15" s="65">
        <f>VLOOKUP($A15,'Return Data'!$B$7:$R$2843,12,0)</f>
        <v>44.205199999999998</v>
      </c>
      <c r="I15" s="66">
        <f t="shared" si="2"/>
        <v>6</v>
      </c>
      <c r="J15" s="65">
        <f>VLOOKUP($A15,'Return Data'!$B$7:$R$2843,13,0)</f>
        <v>62.918399999999998</v>
      </c>
      <c r="K15" s="66">
        <f t="shared" si="3"/>
        <v>5</v>
      </c>
      <c r="L15" s="65">
        <f>VLOOKUP($A15,'Return Data'!$B$7:$R$2843,17,0)</f>
        <v>20.464300000000001</v>
      </c>
      <c r="M15" s="66">
        <f t="shared" si="4"/>
        <v>7</v>
      </c>
      <c r="N15" s="65">
        <f>VLOOKUP($A15,'Return Data'!$B$7:$R$2843,14,0)</f>
        <v>12.990600000000001</v>
      </c>
      <c r="O15" s="66">
        <f t="shared" si="5"/>
        <v>6</v>
      </c>
      <c r="P15" s="65">
        <f>VLOOKUP($A15,'Return Data'!$B$7:$R$2843,15,0)</f>
        <v>13.7652</v>
      </c>
      <c r="Q15" s="66">
        <f t="shared" si="6"/>
        <v>4</v>
      </c>
      <c r="R15" s="65">
        <f>VLOOKUP($A15,'Return Data'!$B$7:$R$2843,16,0)</f>
        <v>15.322900000000001</v>
      </c>
      <c r="S15" s="67">
        <f t="shared" si="7"/>
        <v>9</v>
      </c>
    </row>
    <row r="16" spans="1:20" x14ac:dyDescent="0.3">
      <c r="A16" s="63" t="s">
        <v>38</v>
      </c>
      <c r="B16" s="64">
        <f>VLOOKUP($A16,'Return Data'!$B$7:$R$2843,3,0)</f>
        <v>44389</v>
      </c>
      <c r="C16" s="65">
        <f>VLOOKUP($A16,'Return Data'!$B$7:$R$2843,4,0)</f>
        <v>110.4375</v>
      </c>
      <c r="D16" s="65">
        <f>VLOOKUP($A16,'Return Data'!$B$7:$R$2843,10,0)</f>
        <v>18.738299999999999</v>
      </c>
      <c r="E16" s="66">
        <f t="shared" si="0"/>
        <v>2</v>
      </c>
      <c r="F16" s="65">
        <f>VLOOKUP($A16,'Return Data'!$B$7:$R$2843,11,0)</f>
        <v>19.599</v>
      </c>
      <c r="G16" s="66">
        <f t="shared" si="1"/>
        <v>4</v>
      </c>
      <c r="H16" s="65">
        <f>VLOOKUP($A16,'Return Data'!$B$7:$R$2843,12,0)</f>
        <v>50.561799999999998</v>
      </c>
      <c r="I16" s="66">
        <f t="shared" si="2"/>
        <v>3</v>
      </c>
      <c r="J16" s="65">
        <f>VLOOKUP($A16,'Return Data'!$B$7:$R$2843,13,0)</f>
        <v>67.430000000000007</v>
      </c>
      <c r="K16" s="66">
        <f t="shared" si="3"/>
        <v>4</v>
      </c>
      <c r="L16" s="65">
        <f>VLOOKUP($A16,'Return Data'!$B$7:$R$2843,17,0)</f>
        <v>22.403400000000001</v>
      </c>
      <c r="M16" s="66">
        <f t="shared" si="4"/>
        <v>3</v>
      </c>
      <c r="N16" s="65">
        <f>VLOOKUP($A16,'Return Data'!$B$7:$R$2843,14,0)</f>
        <v>15.491300000000001</v>
      </c>
      <c r="O16" s="66">
        <f t="shared" si="5"/>
        <v>1</v>
      </c>
      <c r="P16" s="65">
        <f>VLOOKUP($A16,'Return Data'!$B$7:$R$2843,15,0)</f>
        <v>15.0623</v>
      </c>
      <c r="Q16" s="66">
        <f t="shared" si="6"/>
        <v>2</v>
      </c>
      <c r="R16" s="65">
        <f>VLOOKUP($A16,'Return Data'!$B$7:$R$2843,16,0)</f>
        <v>16.084299999999999</v>
      </c>
      <c r="S16" s="67">
        <f t="shared" si="7"/>
        <v>7</v>
      </c>
    </row>
    <row r="17" spans="1:19" x14ac:dyDescent="0.3">
      <c r="A17" s="63" t="s">
        <v>39</v>
      </c>
      <c r="B17" s="64">
        <f>VLOOKUP($A17,'Return Data'!$B$7:$R$2843,3,0)</f>
        <v>44389</v>
      </c>
      <c r="C17" s="65">
        <f>VLOOKUP($A17,'Return Data'!$B$7:$R$2843,4,0)</f>
        <v>71.959999999999994</v>
      </c>
      <c r="D17" s="65">
        <f>VLOOKUP($A17,'Return Data'!$B$7:$R$2843,10,0)</f>
        <v>12.4902</v>
      </c>
      <c r="E17" s="66">
        <f t="shared" si="0"/>
        <v>14</v>
      </c>
      <c r="F17" s="65">
        <f>VLOOKUP($A17,'Return Data'!$B$7:$R$2843,11,0)</f>
        <v>11.203799999999999</v>
      </c>
      <c r="G17" s="66">
        <f t="shared" si="1"/>
        <v>13</v>
      </c>
      <c r="H17" s="65">
        <f>VLOOKUP($A17,'Return Data'!$B$7:$R$2843,12,0)</f>
        <v>39.133800000000001</v>
      </c>
      <c r="I17" s="66">
        <f t="shared" si="2"/>
        <v>11</v>
      </c>
      <c r="J17" s="65">
        <f>VLOOKUP($A17,'Return Data'!$B$7:$R$2843,13,0)</f>
        <v>59.662700000000001</v>
      </c>
      <c r="K17" s="66">
        <f t="shared" si="3"/>
        <v>6</v>
      </c>
      <c r="L17" s="65">
        <f>VLOOKUP($A17,'Return Data'!$B$7:$R$2843,17,0)</f>
        <v>15.16</v>
      </c>
      <c r="M17" s="66">
        <f t="shared" si="4"/>
        <v>15</v>
      </c>
      <c r="N17" s="65">
        <f>VLOOKUP($A17,'Return Data'!$B$7:$R$2843,14,0)</f>
        <v>10.596399999999999</v>
      </c>
      <c r="O17" s="66">
        <f t="shared" si="5"/>
        <v>8</v>
      </c>
      <c r="P17" s="65">
        <f>VLOOKUP($A17,'Return Data'!$B$7:$R$2843,15,0)</f>
        <v>10.6258</v>
      </c>
      <c r="Q17" s="66">
        <f t="shared" si="6"/>
        <v>10</v>
      </c>
      <c r="R17" s="65">
        <f>VLOOKUP($A17,'Return Data'!$B$7:$R$2843,16,0)</f>
        <v>13.522600000000001</v>
      </c>
      <c r="S17" s="67">
        <f t="shared" si="7"/>
        <v>13</v>
      </c>
    </row>
    <row r="18" spans="1:19" x14ac:dyDescent="0.3">
      <c r="A18" s="63" t="s">
        <v>40</v>
      </c>
      <c r="B18" s="64">
        <f>VLOOKUP($A18,'Return Data'!$B$7:$R$2843,3,0)</f>
        <v>44389</v>
      </c>
      <c r="C18" s="65">
        <f>VLOOKUP($A18,'Return Data'!$B$7:$R$2843,4,0)</f>
        <v>175.42910000000001</v>
      </c>
      <c r="D18" s="65">
        <f>VLOOKUP($A18,'Return Data'!$B$7:$R$2843,10,0)</f>
        <v>10.5412</v>
      </c>
      <c r="E18" s="66">
        <f t="shared" si="0"/>
        <v>16</v>
      </c>
      <c r="F18" s="65">
        <f>VLOOKUP($A18,'Return Data'!$B$7:$R$2843,11,0)</f>
        <v>6.8872</v>
      </c>
      <c r="G18" s="66">
        <f t="shared" si="1"/>
        <v>16</v>
      </c>
      <c r="H18" s="65">
        <f>VLOOKUP($A18,'Return Data'!$B$7:$R$2843,12,0)</f>
        <v>26.890699999999999</v>
      </c>
      <c r="I18" s="66">
        <f t="shared" si="2"/>
        <v>16</v>
      </c>
      <c r="J18" s="65">
        <f>VLOOKUP($A18,'Return Data'!$B$7:$R$2843,13,0)</f>
        <v>41.155099999999997</v>
      </c>
      <c r="K18" s="66">
        <f t="shared" si="3"/>
        <v>16</v>
      </c>
      <c r="L18" s="65">
        <f>VLOOKUP($A18,'Return Data'!$B$7:$R$2843,17,0)</f>
        <v>14.9842</v>
      </c>
      <c r="M18" s="66">
        <f t="shared" si="4"/>
        <v>16</v>
      </c>
      <c r="N18" s="65">
        <f>VLOOKUP($A18,'Return Data'!$B$7:$R$2843,14,0)</f>
        <v>7.8342000000000001</v>
      </c>
      <c r="O18" s="66">
        <f t="shared" si="5"/>
        <v>10</v>
      </c>
      <c r="P18" s="65">
        <f>VLOOKUP($A18,'Return Data'!$B$7:$R$2843,15,0)</f>
        <v>13.05</v>
      </c>
      <c r="Q18" s="66">
        <f t="shared" si="6"/>
        <v>6</v>
      </c>
      <c r="R18" s="65">
        <f>VLOOKUP($A18,'Return Data'!$B$7:$R$2843,16,0)</f>
        <v>18.299399999999999</v>
      </c>
      <c r="S18" s="67">
        <f t="shared" si="7"/>
        <v>2</v>
      </c>
    </row>
    <row r="19" spans="1:19" x14ac:dyDescent="0.3">
      <c r="A19" s="63" t="s">
        <v>41</v>
      </c>
      <c r="B19" s="64">
        <f>VLOOKUP($A19,'Return Data'!$B$7:$R$2843,3,0)</f>
        <v>44389</v>
      </c>
      <c r="C19" s="65">
        <f>VLOOKUP($A19,'Return Data'!$B$7:$R$2843,4,0)</f>
        <v>13.557399999999999</v>
      </c>
      <c r="D19" s="65">
        <f>VLOOKUP($A19,'Return Data'!$B$7:$R$2843,10,0)</f>
        <v>12.9247</v>
      </c>
      <c r="E19" s="66">
        <f t="shared" si="0"/>
        <v>12</v>
      </c>
      <c r="F19" s="65">
        <f>VLOOKUP($A19,'Return Data'!$B$7:$R$2843,11,0)</f>
        <v>13.6508</v>
      </c>
      <c r="G19" s="66">
        <f t="shared" si="1"/>
        <v>8</v>
      </c>
      <c r="H19" s="65">
        <f>VLOOKUP($A19,'Return Data'!$B$7:$R$2843,12,0)</f>
        <v>34.552700000000002</v>
      </c>
      <c r="I19" s="66">
        <f t="shared" si="2"/>
        <v>14</v>
      </c>
      <c r="J19" s="65">
        <f>VLOOKUP($A19,'Return Data'!$B$7:$R$2843,13,0)</f>
        <v>45.8977</v>
      </c>
      <c r="K19" s="66">
        <f t="shared" si="3"/>
        <v>14</v>
      </c>
      <c r="L19" s="65">
        <f>VLOOKUP($A19,'Return Data'!$B$7:$R$2843,17,0)</f>
        <v>18.225200000000001</v>
      </c>
      <c r="M19" s="66">
        <f t="shared" si="4"/>
        <v>10</v>
      </c>
      <c r="N19" s="65"/>
      <c r="O19" s="66"/>
      <c r="P19" s="65"/>
      <c r="Q19" s="66"/>
      <c r="R19" s="65">
        <f>VLOOKUP($A19,'Return Data'!$B$7:$R$2843,16,0)</f>
        <v>10.6774</v>
      </c>
      <c r="S19" s="67">
        <f t="shared" si="7"/>
        <v>14</v>
      </c>
    </row>
    <row r="20" spans="1:19" x14ac:dyDescent="0.3">
      <c r="A20" s="63" t="s">
        <v>42</v>
      </c>
      <c r="B20" s="64">
        <f>VLOOKUP($A20,'Return Data'!$B$7:$R$2843,3,0)</f>
        <v>44389</v>
      </c>
      <c r="C20" s="65">
        <f>VLOOKUP($A20,'Return Data'!$B$7:$R$2843,4,0)</f>
        <v>12.9124</v>
      </c>
      <c r="D20" s="65">
        <f>VLOOKUP($A20,'Return Data'!$B$7:$R$2843,10,0)</f>
        <v>11.7995</v>
      </c>
      <c r="E20" s="66">
        <f t="shared" si="0"/>
        <v>15</v>
      </c>
      <c r="F20" s="65">
        <f>VLOOKUP($A20,'Return Data'!$B$7:$R$2843,11,0)</f>
        <v>11.1844</v>
      </c>
      <c r="G20" s="66">
        <f t="shared" si="1"/>
        <v>14</v>
      </c>
      <c r="H20" s="65">
        <f>VLOOKUP($A20,'Return Data'!$B$7:$R$2843,12,0)</f>
        <v>31.4239</v>
      </c>
      <c r="I20" s="66">
        <f t="shared" si="2"/>
        <v>15</v>
      </c>
      <c r="J20" s="65">
        <f>VLOOKUP($A20,'Return Data'!$B$7:$R$2843,13,0)</f>
        <v>41.814999999999998</v>
      </c>
      <c r="K20" s="66">
        <f t="shared" si="3"/>
        <v>15</v>
      </c>
      <c r="L20" s="65">
        <f>VLOOKUP($A20,'Return Data'!$B$7:$R$2843,17,0)</f>
        <v>16.8857</v>
      </c>
      <c r="M20" s="66">
        <f t="shared" si="4"/>
        <v>12</v>
      </c>
      <c r="N20" s="65"/>
      <c r="O20" s="66"/>
      <c r="P20" s="65"/>
      <c r="Q20" s="66"/>
      <c r="R20" s="65">
        <f>VLOOKUP($A20,'Return Data'!$B$7:$R$2843,16,0)</f>
        <v>9.0752000000000006</v>
      </c>
      <c r="S20" s="67">
        <f t="shared" si="7"/>
        <v>15</v>
      </c>
    </row>
    <row r="21" spans="1:19" x14ac:dyDescent="0.3">
      <c r="A21" s="63" t="s">
        <v>43</v>
      </c>
      <c r="B21" s="64">
        <f>VLOOKUP($A21,'Return Data'!$B$7:$R$2843,3,0)</f>
        <v>44389</v>
      </c>
      <c r="C21" s="65">
        <f>VLOOKUP($A21,'Return Data'!$B$7:$R$2843,4,0)</f>
        <v>356.52730000000003</v>
      </c>
      <c r="D21" s="65">
        <f>VLOOKUP($A21,'Return Data'!$B$7:$R$2843,10,0)</f>
        <v>18.3018</v>
      </c>
      <c r="E21" s="66">
        <f t="shared" si="0"/>
        <v>3</v>
      </c>
      <c r="F21" s="65">
        <f>VLOOKUP($A21,'Return Data'!$B$7:$R$2843,11,0)</f>
        <v>22.395299999999999</v>
      </c>
      <c r="G21" s="66">
        <f t="shared" si="1"/>
        <v>2</v>
      </c>
      <c r="H21" s="65">
        <f>VLOOKUP($A21,'Return Data'!$B$7:$R$2843,12,0)</f>
        <v>63.109299999999998</v>
      </c>
      <c r="I21" s="66">
        <f t="shared" si="2"/>
        <v>2</v>
      </c>
      <c r="J21" s="65">
        <f>VLOOKUP($A21,'Return Data'!$B$7:$R$2843,13,0)</f>
        <v>77.652000000000001</v>
      </c>
      <c r="K21" s="66">
        <f t="shared" si="3"/>
        <v>2</v>
      </c>
      <c r="L21" s="65">
        <f>VLOOKUP($A21,'Return Data'!$B$7:$R$2843,17,0)</f>
        <v>20.895700000000001</v>
      </c>
      <c r="M21" s="66">
        <f t="shared" si="4"/>
        <v>6</v>
      </c>
      <c r="N21" s="65">
        <f>VLOOKUP($A21,'Return Data'!$B$7:$R$2843,14,0)</f>
        <v>11.1959</v>
      </c>
      <c r="O21" s="66">
        <f t="shared" si="5"/>
        <v>7</v>
      </c>
      <c r="P21" s="65">
        <f>VLOOKUP($A21,'Return Data'!$B$7:$R$2843,15,0)</f>
        <v>12.7987</v>
      </c>
      <c r="Q21" s="66">
        <f t="shared" si="6"/>
        <v>7</v>
      </c>
      <c r="R21" s="65">
        <f>VLOOKUP($A21,'Return Data'!$B$7:$R$2843,16,0)</f>
        <v>17.308499999999999</v>
      </c>
      <c r="S21" s="67">
        <f t="shared" si="7"/>
        <v>3</v>
      </c>
    </row>
    <row r="22" spans="1:19" x14ac:dyDescent="0.3">
      <c r="A22" s="63" t="s">
        <v>44</v>
      </c>
      <c r="B22" s="64">
        <f>VLOOKUP($A22,'Return Data'!$B$7:$R$2843,3,0)</f>
        <v>44389</v>
      </c>
      <c r="C22" s="65">
        <f>VLOOKUP($A22,'Return Data'!$B$7:$R$2843,4,0)</f>
        <v>14.97</v>
      </c>
      <c r="D22" s="65">
        <f>VLOOKUP($A22,'Return Data'!$B$7:$R$2843,10,0)</f>
        <v>13.667400000000001</v>
      </c>
      <c r="E22" s="66">
        <f t="shared" si="0"/>
        <v>10</v>
      </c>
      <c r="F22" s="65">
        <f>VLOOKUP($A22,'Return Data'!$B$7:$R$2843,11,0)</f>
        <v>12.3874</v>
      </c>
      <c r="G22" s="66">
        <f t="shared" si="1"/>
        <v>12</v>
      </c>
      <c r="H22" s="65">
        <f>VLOOKUP($A22,'Return Data'!$B$7:$R$2843,12,0)</f>
        <v>38.2271</v>
      </c>
      <c r="I22" s="66">
        <f t="shared" si="2"/>
        <v>12</v>
      </c>
      <c r="J22" s="65">
        <f>VLOOKUP($A22,'Return Data'!$B$7:$R$2843,13,0)</f>
        <v>50.6036</v>
      </c>
      <c r="K22" s="66">
        <f t="shared" si="3"/>
        <v>12</v>
      </c>
      <c r="L22" s="65">
        <f>VLOOKUP($A22,'Return Data'!$B$7:$R$2843,17,0)</f>
        <v>19.946100000000001</v>
      </c>
      <c r="M22" s="66">
        <f t="shared" si="4"/>
        <v>8</v>
      </c>
      <c r="N22" s="65"/>
      <c r="O22" s="66"/>
      <c r="P22" s="65"/>
      <c r="Q22" s="66"/>
      <c r="R22" s="65">
        <f>VLOOKUP($A22,'Return Data'!$B$7:$R$2843,16,0)</f>
        <v>16.767499999999998</v>
      </c>
      <c r="S22" s="67">
        <f t="shared" si="7"/>
        <v>4</v>
      </c>
    </row>
    <row r="23" spans="1:19" x14ac:dyDescent="0.3">
      <c r="A23" s="63" t="s">
        <v>45</v>
      </c>
      <c r="B23" s="64">
        <f>VLOOKUP($A23,'Return Data'!$B$7:$R$2843,3,0)</f>
        <v>44389</v>
      </c>
      <c r="C23" s="65">
        <f>VLOOKUP($A23,'Return Data'!$B$7:$R$2843,4,0)</f>
        <v>91.949299999999994</v>
      </c>
      <c r="D23" s="65">
        <f>VLOOKUP($A23,'Return Data'!$B$7:$R$2843,10,0)</f>
        <v>13.9587</v>
      </c>
      <c r="E23" s="66">
        <f t="shared" si="0"/>
        <v>8</v>
      </c>
      <c r="F23" s="65">
        <f>VLOOKUP($A23,'Return Data'!$B$7:$R$2843,11,0)</f>
        <v>13.014900000000001</v>
      </c>
      <c r="G23" s="66">
        <f t="shared" si="1"/>
        <v>11</v>
      </c>
      <c r="H23" s="65">
        <f>VLOOKUP($A23,'Return Data'!$B$7:$R$2843,12,0)</f>
        <v>42.501600000000003</v>
      </c>
      <c r="I23" s="66">
        <f t="shared" si="2"/>
        <v>8</v>
      </c>
      <c r="J23" s="65">
        <f>VLOOKUP($A23,'Return Data'!$B$7:$R$2843,13,0)</f>
        <v>57.856400000000001</v>
      </c>
      <c r="K23" s="66">
        <f t="shared" si="3"/>
        <v>7</v>
      </c>
      <c r="L23" s="65">
        <f>VLOOKUP($A23,'Return Data'!$B$7:$R$2843,17,0)</f>
        <v>23.700600000000001</v>
      </c>
      <c r="M23" s="66">
        <f t="shared" si="4"/>
        <v>2</v>
      </c>
      <c r="N23" s="65">
        <f>VLOOKUP($A23,'Return Data'!$B$7:$R$2843,14,0)</f>
        <v>15.130599999999999</v>
      </c>
      <c r="O23" s="66">
        <f t="shared" si="5"/>
        <v>2</v>
      </c>
      <c r="P23" s="65">
        <f>VLOOKUP($A23,'Return Data'!$B$7:$R$2843,15,0)</f>
        <v>13.6975</v>
      </c>
      <c r="Q23" s="66">
        <f t="shared" si="6"/>
        <v>5</v>
      </c>
      <c r="R23" s="65">
        <f>VLOOKUP($A23,'Return Data'!$B$7:$R$2843,16,0)</f>
        <v>14.8849</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14.677818749999998</v>
      </c>
      <c r="E25" s="74"/>
      <c r="F25" s="75">
        <f>AVERAGE(F8:F23)</f>
        <v>15.766425000000002</v>
      </c>
      <c r="G25" s="74"/>
      <c r="H25" s="75">
        <f>AVERAGE(H8:H23)</f>
        <v>44.050656249999996</v>
      </c>
      <c r="I25" s="74"/>
      <c r="J25" s="75">
        <f>AVERAGE(J8:J23)</f>
        <v>59.141549999999995</v>
      </c>
      <c r="K25" s="74"/>
      <c r="L25" s="75">
        <f>AVERAGE(L8:L23)</f>
        <v>19.544862499999997</v>
      </c>
      <c r="M25" s="74"/>
      <c r="N25" s="75">
        <f>AVERAGE(N8:N23)</f>
        <v>11.418458333333332</v>
      </c>
      <c r="O25" s="74"/>
      <c r="P25" s="75">
        <f>AVERAGE(P8:P23)</f>
        <v>12.750916666666667</v>
      </c>
      <c r="Q25" s="74"/>
      <c r="R25" s="75">
        <f>AVERAGE(R8:R23)</f>
        <v>14.737899999999998</v>
      </c>
      <c r="S25" s="76"/>
    </row>
    <row r="26" spans="1:19" x14ac:dyDescent="0.3">
      <c r="A26" s="73" t="s">
        <v>28</v>
      </c>
      <c r="B26" s="74"/>
      <c r="C26" s="74"/>
      <c r="D26" s="75">
        <f>MIN(D8:D23)</f>
        <v>10.5412</v>
      </c>
      <c r="E26" s="74"/>
      <c r="F26" s="75">
        <f>MIN(F8:F23)</f>
        <v>6.8872</v>
      </c>
      <c r="G26" s="74"/>
      <c r="H26" s="75">
        <f>MIN(H8:H23)</f>
        <v>26.890699999999999</v>
      </c>
      <c r="I26" s="74"/>
      <c r="J26" s="75">
        <f>MIN(J8:J23)</f>
        <v>41.155099999999997</v>
      </c>
      <c r="K26" s="74"/>
      <c r="L26" s="75">
        <f>MIN(L8:L23)</f>
        <v>14.9842</v>
      </c>
      <c r="M26" s="74"/>
      <c r="N26" s="75">
        <f>MIN(N8:N23)</f>
        <v>6.3262999999999998</v>
      </c>
      <c r="O26" s="74"/>
      <c r="P26" s="75">
        <f>MIN(P8:P23)</f>
        <v>8.5292999999999992</v>
      </c>
      <c r="Q26" s="74"/>
      <c r="R26" s="75">
        <f>MIN(R8:R23)</f>
        <v>7.883</v>
      </c>
      <c r="S26" s="76"/>
    </row>
    <row r="27" spans="1:19" ht="15" thickBot="1" x14ac:dyDescent="0.35">
      <c r="A27" s="77" t="s">
        <v>29</v>
      </c>
      <c r="B27" s="78"/>
      <c r="C27" s="78"/>
      <c r="D27" s="79">
        <f>MAX(D8:D23)</f>
        <v>21.471900000000002</v>
      </c>
      <c r="E27" s="78"/>
      <c r="F27" s="79">
        <f>MAX(F8:F23)</f>
        <v>33.933799999999998</v>
      </c>
      <c r="G27" s="78"/>
      <c r="H27" s="79">
        <f>MAX(H8:H23)</f>
        <v>75.319999999999993</v>
      </c>
      <c r="I27" s="78"/>
      <c r="J27" s="79">
        <f>MAX(J8:J23)</f>
        <v>99.7697</v>
      </c>
      <c r="K27" s="78"/>
      <c r="L27" s="79">
        <f>MAX(L8:L23)</f>
        <v>25.915199999999999</v>
      </c>
      <c r="M27" s="78"/>
      <c r="N27" s="79">
        <f>MAX(N8:N23)</f>
        <v>15.491300000000001</v>
      </c>
      <c r="O27" s="78"/>
      <c r="P27" s="79">
        <f>MAX(P8:P23)</f>
        <v>16.196300000000001</v>
      </c>
      <c r="Q27" s="78"/>
      <c r="R27" s="79">
        <f>MAX(R8:R23)</f>
        <v>19.886399999999998</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44389</v>
      </c>
      <c r="C8" s="65">
        <f>VLOOKUP($A8,'Return Data'!$B$7:$R$2843,4,0)</f>
        <v>654.14</v>
      </c>
      <c r="D8" s="65">
        <f>VLOOKUP($A8,'Return Data'!$B$7:$R$2843,10,0)</f>
        <v>14.0252</v>
      </c>
      <c r="E8" s="66">
        <f>RANK(D8,D$8:D$34,0)</f>
        <v>21</v>
      </c>
      <c r="F8" s="65">
        <f>VLOOKUP($A8,'Return Data'!$B$7:$R$2843,11,0)</f>
        <v>16.291599999999999</v>
      </c>
      <c r="G8" s="66">
        <f>RANK(F8,F$8:F$34,0)</f>
        <v>18</v>
      </c>
      <c r="H8" s="65">
        <f>VLOOKUP($A8,'Return Data'!$B$7:$R$2843,12,0)</f>
        <v>45.186999999999998</v>
      </c>
      <c r="I8" s="66">
        <f>RANK(H8,H$8:H$34,0)</f>
        <v>16</v>
      </c>
      <c r="J8" s="65">
        <f>VLOOKUP($A8,'Return Data'!$B$7:$R$2843,13,0)</f>
        <v>63.147500000000001</v>
      </c>
      <c r="K8" s="66">
        <f>RANK(J8,J$8:J$34,0)</f>
        <v>12</v>
      </c>
      <c r="L8" s="65">
        <f>VLOOKUP($A8,'Return Data'!$B$7:$R$2843,17,0)</f>
        <v>24.562799999999999</v>
      </c>
      <c r="M8" s="66">
        <f>RANK(L8,L$8:L$34,0)</f>
        <v>11</v>
      </c>
      <c r="N8" s="65">
        <f>VLOOKUP($A8,'Return Data'!$B$7:$R$2843,14,0)</f>
        <v>14.1576</v>
      </c>
      <c r="O8" s="66">
        <f>RANK(N8,N$8:N$34,0)</f>
        <v>17</v>
      </c>
      <c r="P8" s="65">
        <f>VLOOKUP($A8,'Return Data'!$B$7:$R$2843,15,0)</f>
        <v>14.711499999999999</v>
      </c>
      <c r="Q8" s="66">
        <f>RANK(P8,P$8:P$34,0)</f>
        <v>15</v>
      </c>
      <c r="R8" s="65">
        <f>VLOOKUP($A8,'Return Data'!$B$7:$R$2843,16,0)</f>
        <v>17.622299999999999</v>
      </c>
      <c r="S8" s="67">
        <f>RANK(R8,R$8:R$34,0)</f>
        <v>12</v>
      </c>
    </row>
    <row r="9" spans="1:20" x14ac:dyDescent="0.3">
      <c r="A9" s="63" t="s">
        <v>900</v>
      </c>
      <c r="B9" s="64">
        <f>VLOOKUP($A9,'Return Data'!$B$7:$R$2843,3,0)</f>
        <v>44389</v>
      </c>
      <c r="C9" s="65">
        <f>VLOOKUP($A9,'Return Data'!$B$7:$R$2843,4,0)</f>
        <v>19.89</v>
      </c>
      <c r="D9" s="65">
        <f>VLOOKUP($A9,'Return Data'!$B$7:$R$2843,10,0)</f>
        <v>19.531300000000002</v>
      </c>
      <c r="E9" s="66">
        <f t="shared" ref="E9:E34" si="0">RANK(D9,D$8:D$34,0)</f>
        <v>2</v>
      </c>
      <c r="F9" s="65">
        <f>VLOOKUP($A9,'Return Data'!$B$7:$R$2843,11,0)</f>
        <v>25.886099999999999</v>
      </c>
      <c r="G9" s="66">
        <f t="shared" ref="G9:G34" si="1">RANK(F9,F$8:F$34,0)</f>
        <v>1</v>
      </c>
      <c r="H9" s="65">
        <f>VLOOKUP($A9,'Return Data'!$B$7:$R$2843,12,0)</f>
        <v>54.4255</v>
      </c>
      <c r="I9" s="66">
        <f t="shared" ref="I9:I34" si="2">RANK(H9,H$8:H$34,0)</f>
        <v>4</v>
      </c>
      <c r="J9" s="65">
        <f>VLOOKUP($A9,'Return Data'!$B$7:$R$2843,13,0)</f>
        <v>66.722499999999997</v>
      </c>
      <c r="K9" s="66">
        <f t="shared" ref="K9:K34" si="3">RANK(J9,J$8:J$34,0)</f>
        <v>5</v>
      </c>
      <c r="L9" s="65">
        <f>VLOOKUP($A9,'Return Data'!$B$7:$R$2843,17,0)</f>
        <v>33.628</v>
      </c>
      <c r="M9" s="66">
        <f t="shared" ref="M9:M34" si="4">RANK(L9,L$8:L$34,0)</f>
        <v>1</v>
      </c>
      <c r="N9" s="65"/>
      <c r="O9" s="66"/>
      <c r="P9" s="65"/>
      <c r="Q9" s="66"/>
      <c r="R9" s="65">
        <f>VLOOKUP($A9,'Return Data'!$B$7:$R$2843,16,0)</f>
        <v>28.724</v>
      </c>
      <c r="S9" s="67">
        <f t="shared" ref="S9:S34" si="5">RANK(R9,R$8:R$34,0)</f>
        <v>3</v>
      </c>
    </row>
    <row r="10" spans="1:20" x14ac:dyDescent="0.3">
      <c r="A10" s="63" t="s">
        <v>902</v>
      </c>
      <c r="B10" s="64">
        <f>VLOOKUP($A10,'Return Data'!$B$7:$R$2843,3,0)</f>
        <v>44389</v>
      </c>
      <c r="C10" s="65">
        <f>VLOOKUP($A10,'Return Data'!$B$7:$R$2843,4,0)</f>
        <v>56.19</v>
      </c>
      <c r="D10" s="65">
        <f>VLOOKUP($A10,'Return Data'!$B$7:$R$2843,10,0)</f>
        <v>17.774100000000001</v>
      </c>
      <c r="E10" s="66">
        <f t="shared" si="0"/>
        <v>7</v>
      </c>
      <c r="F10" s="65">
        <f>VLOOKUP($A10,'Return Data'!$B$7:$R$2843,11,0)</f>
        <v>17.454000000000001</v>
      </c>
      <c r="G10" s="66">
        <f t="shared" si="1"/>
        <v>15</v>
      </c>
      <c r="H10" s="65">
        <f>VLOOKUP($A10,'Return Data'!$B$7:$R$2843,12,0)</f>
        <v>42.505699999999997</v>
      </c>
      <c r="I10" s="66">
        <f t="shared" si="2"/>
        <v>20</v>
      </c>
      <c r="J10" s="65">
        <f>VLOOKUP($A10,'Return Data'!$B$7:$R$2843,13,0)</f>
        <v>58.4602</v>
      </c>
      <c r="K10" s="66">
        <f t="shared" si="3"/>
        <v>19</v>
      </c>
      <c r="L10" s="65">
        <f>VLOOKUP($A10,'Return Data'!$B$7:$R$2843,17,0)</f>
        <v>25.5764</v>
      </c>
      <c r="M10" s="66">
        <f t="shared" si="4"/>
        <v>8</v>
      </c>
      <c r="N10" s="65">
        <f>VLOOKUP($A10,'Return Data'!$B$7:$R$2843,14,0)</f>
        <v>12.787599999999999</v>
      </c>
      <c r="O10" s="66">
        <f t="shared" ref="O10:O34" si="6">RANK(N10,N$8:N$34,0)</f>
        <v>21</v>
      </c>
      <c r="P10" s="65">
        <f>VLOOKUP($A10,'Return Data'!$B$7:$R$2843,15,0)</f>
        <v>13.971</v>
      </c>
      <c r="Q10" s="66">
        <f t="shared" ref="Q10:Q34" si="7">RANK(P10,P$8:P$34,0)</f>
        <v>16</v>
      </c>
      <c r="R10" s="65">
        <f>VLOOKUP($A10,'Return Data'!$B$7:$R$2843,16,0)</f>
        <v>13.9512</v>
      </c>
      <c r="S10" s="67">
        <f t="shared" si="5"/>
        <v>24</v>
      </c>
    </row>
    <row r="11" spans="1:20" x14ac:dyDescent="0.3">
      <c r="A11" s="63" t="s">
        <v>904</v>
      </c>
      <c r="B11" s="64">
        <f>VLOOKUP($A11,'Return Data'!$B$7:$R$2843,3,0)</f>
        <v>44389</v>
      </c>
      <c r="C11" s="65">
        <f>VLOOKUP($A11,'Return Data'!$B$7:$R$2843,4,0)</f>
        <v>161.07</v>
      </c>
      <c r="D11" s="65">
        <f>VLOOKUP($A11,'Return Data'!$B$7:$R$2843,10,0)</f>
        <v>17.3125</v>
      </c>
      <c r="E11" s="66">
        <f t="shared" si="0"/>
        <v>9</v>
      </c>
      <c r="F11" s="65">
        <f>VLOOKUP($A11,'Return Data'!$B$7:$R$2843,11,0)</f>
        <v>17.620899999999999</v>
      </c>
      <c r="G11" s="66">
        <f t="shared" si="1"/>
        <v>14</v>
      </c>
      <c r="H11" s="65">
        <f>VLOOKUP($A11,'Return Data'!$B$7:$R$2843,12,0)</f>
        <v>45.343800000000002</v>
      </c>
      <c r="I11" s="66">
        <f t="shared" si="2"/>
        <v>15</v>
      </c>
      <c r="J11" s="65">
        <f>VLOOKUP($A11,'Return Data'!$B$7:$R$2843,13,0)</f>
        <v>63.125399999999999</v>
      </c>
      <c r="K11" s="66">
        <f t="shared" si="3"/>
        <v>13</v>
      </c>
      <c r="L11" s="65">
        <f>VLOOKUP($A11,'Return Data'!$B$7:$R$2843,17,0)</f>
        <v>27.891400000000001</v>
      </c>
      <c r="M11" s="66">
        <f t="shared" si="4"/>
        <v>4</v>
      </c>
      <c r="N11" s="65">
        <f>VLOOKUP($A11,'Return Data'!$B$7:$R$2843,14,0)</f>
        <v>17.811199999999999</v>
      </c>
      <c r="O11" s="66">
        <f t="shared" si="6"/>
        <v>4</v>
      </c>
      <c r="P11" s="65">
        <f>VLOOKUP($A11,'Return Data'!$B$7:$R$2843,15,0)</f>
        <v>19.164300000000001</v>
      </c>
      <c r="Q11" s="66">
        <f t="shared" si="7"/>
        <v>2</v>
      </c>
      <c r="R11" s="65">
        <f>VLOOKUP($A11,'Return Data'!$B$7:$R$2843,16,0)</f>
        <v>22.901700000000002</v>
      </c>
      <c r="S11" s="67">
        <f t="shared" si="5"/>
        <v>6</v>
      </c>
    </row>
    <row r="12" spans="1:20" x14ac:dyDescent="0.3">
      <c r="A12" s="63" t="s">
        <v>906</v>
      </c>
      <c r="B12" s="64">
        <f>VLOOKUP($A12,'Return Data'!$B$7:$R$2843,3,0)</f>
        <v>44389</v>
      </c>
      <c r="C12" s="65">
        <f>VLOOKUP($A12,'Return Data'!$B$7:$R$2843,4,0)</f>
        <v>365.565</v>
      </c>
      <c r="D12" s="65">
        <f>VLOOKUP($A12,'Return Data'!$B$7:$R$2843,10,0)</f>
        <v>18.5122</v>
      </c>
      <c r="E12" s="66">
        <f t="shared" si="0"/>
        <v>5</v>
      </c>
      <c r="F12" s="65">
        <f>VLOOKUP($A12,'Return Data'!$B$7:$R$2843,11,0)</f>
        <v>20.814</v>
      </c>
      <c r="G12" s="66">
        <f t="shared" si="1"/>
        <v>6</v>
      </c>
      <c r="H12" s="65">
        <f>VLOOKUP($A12,'Return Data'!$B$7:$R$2843,12,0)</f>
        <v>52.680700000000002</v>
      </c>
      <c r="I12" s="66">
        <f t="shared" si="2"/>
        <v>7</v>
      </c>
      <c r="J12" s="65">
        <f>VLOOKUP($A12,'Return Data'!$B$7:$R$2843,13,0)</f>
        <v>62.810499999999998</v>
      </c>
      <c r="K12" s="66">
        <f t="shared" si="3"/>
        <v>14</v>
      </c>
      <c r="L12" s="65">
        <f>VLOOKUP($A12,'Return Data'!$B$7:$R$2843,17,0)</f>
        <v>26.3125</v>
      </c>
      <c r="M12" s="66">
        <f t="shared" si="4"/>
        <v>6</v>
      </c>
      <c r="N12" s="65">
        <f>VLOOKUP($A12,'Return Data'!$B$7:$R$2843,14,0)</f>
        <v>18.134499999999999</v>
      </c>
      <c r="O12" s="66">
        <f t="shared" si="6"/>
        <v>3</v>
      </c>
      <c r="P12" s="65">
        <f>VLOOKUP($A12,'Return Data'!$B$7:$R$2843,15,0)</f>
        <v>16.956499999999998</v>
      </c>
      <c r="Q12" s="66">
        <f t="shared" si="7"/>
        <v>5</v>
      </c>
      <c r="R12" s="65">
        <f>VLOOKUP($A12,'Return Data'!$B$7:$R$2843,16,0)</f>
        <v>17.7605</v>
      </c>
      <c r="S12" s="67">
        <f t="shared" si="5"/>
        <v>10</v>
      </c>
    </row>
    <row r="13" spans="1:20" x14ac:dyDescent="0.3">
      <c r="A13" s="63" t="s">
        <v>908</v>
      </c>
      <c r="B13" s="64">
        <f>VLOOKUP($A13,'Return Data'!$B$7:$R$2843,3,0)</f>
        <v>44389</v>
      </c>
      <c r="C13" s="65">
        <f>VLOOKUP($A13,'Return Data'!$B$7:$R$2843,4,0)</f>
        <v>53.387999999999998</v>
      </c>
      <c r="D13" s="65">
        <f>VLOOKUP($A13,'Return Data'!$B$7:$R$2843,10,0)</f>
        <v>16.753799999999998</v>
      </c>
      <c r="E13" s="66">
        <f t="shared" si="0"/>
        <v>11</v>
      </c>
      <c r="F13" s="65">
        <f>VLOOKUP($A13,'Return Data'!$B$7:$R$2843,11,0)</f>
        <v>19.380199999999999</v>
      </c>
      <c r="G13" s="66">
        <f t="shared" si="1"/>
        <v>9</v>
      </c>
      <c r="H13" s="65">
        <f>VLOOKUP($A13,'Return Data'!$B$7:$R$2843,12,0)</f>
        <v>48.1066</v>
      </c>
      <c r="I13" s="66">
        <f t="shared" si="2"/>
        <v>12</v>
      </c>
      <c r="J13" s="65">
        <f>VLOOKUP($A13,'Return Data'!$B$7:$R$2843,13,0)</f>
        <v>65.190799999999996</v>
      </c>
      <c r="K13" s="66">
        <f t="shared" si="3"/>
        <v>8</v>
      </c>
      <c r="L13" s="65">
        <f>VLOOKUP($A13,'Return Data'!$B$7:$R$2843,17,0)</f>
        <v>26.3003</v>
      </c>
      <c r="M13" s="66">
        <f t="shared" si="4"/>
        <v>7</v>
      </c>
      <c r="N13" s="65">
        <f>VLOOKUP($A13,'Return Data'!$B$7:$R$2843,14,0)</f>
        <v>17.363099999999999</v>
      </c>
      <c r="O13" s="66">
        <f t="shared" si="6"/>
        <v>8</v>
      </c>
      <c r="P13" s="65">
        <f>VLOOKUP($A13,'Return Data'!$B$7:$R$2843,15,0)</f>
        <v>16.885400000000001</v>
      </c>
      <c r="Q13" s="66">
        <f t="shared" si="7"/>
        <v>6</v>
      </c>
      <c r="R13" s="65">
        <f>VLOOKUP($A13,'Return Data'!$B$7:$R$2843,16,0)</f>
        <v>16.706199999999999</v>
      </c>
      <c r="S13" s="67">
        <f t="shared" si="5"/>
        <v>15</v>
      </c>
    </row>
    <row r="14" spans="1:20" x14ac:dyDescent="0.3">
      <c r="A14" s="63" t="s">
        <v>911</v>
      </c>
      <c r="B14" s="64">
        <f>VLOOKUP($A14,'Return Data'!$B$7:$R$2843,3,0)</f>
        <v>44389</v>
      </c>
      <c r="C14" s="65">
        <f>VLOOKUP($A14,'Return Data'!$B$7:$R$2843,4,0)</f>
        <v>120.9393</v>
      </c>
      <c r="D14" s="65">
        <f>VLOOKUP($A14,'Return Data'!$B$7:$R$2843,10,0)</f>
        <v>19.315300000000001</v>
      </c>
      <c r="E14" s="66">
        <f t="shared" si="0"/>
        <v>3</v>
      </c>
      <c r="F14" s="65">
        <f>VLOOKUP($A14,'Return Data'!$B$7:$R$2843,11,0)</f>
        <v>19.261399999999998</v>
      </c>
      <c r="G14" s="66">
        <f t="shared" si="1"/>
        <v>10</v>
      </c>
      <c r="H14" s="65">
        <f>VLOOKUP($A14,'Return Data'!$B$7:$R$2843,12,0)</f>
        <v>55.683100000000003</v>
      </c>
      <c r="I14" s="66">
        <f t="shared" si="2"/>
        <v>2</v>
      </c>
      <c r="J14" s="65">
        <f>VLOOKUP($A14,'Return Data'!$B$7:$R$2843,13,0)</f>
        <v>72.8613</v>
      </c>
      <c r="K14" s="66">
        <f t="shared" si="3"/>
        <v>1</v>
      </c>
      <c r="L14" s="65">
        <f>VLOOKUP($A14,'Return Data'!$B$7:$R$2843,17,0)</f>
        <v>20.949300000000001</v>
      </c>
      <c r="M14" s="66">
        <f t="shared" si="4"/>
        <v>19</v>
      </c>
      <c r="N14" s="65">
        <f>VLOOKUP($A14,'Return Data'!$B$7:$R$2843,14,0)</f>
        <v>13.470800000000001</v>
      </c>
      <c r="O14" s="66">
        <f t="shared" si="6"/>
        <v>20</v>
      </c>
      <c r="P14" s="65">
        <f>VLOOKUP($A14,'Return Data'!$B$7:$R$2843,15,0)</f>
        <v>12.6073</v>
      </c>
      <c r="Q14" s="66">
        <f t="shared" si="7"/>
        <v>20</v>
      </c>
      <c r="R14" s="65">
        <f>VLOOKUP($A14,'Return Data'!$B$7:$R$2843,16,0)</f>
        <v>15.379899999999999</v>
      </c>
      <c r="S14" s="67">
        <f t="shared" si="5"/>
        <v>19</v>
      </c>
    </row>
    <row r="15" spans="1:20" x14ac:dyDescent="0.3">
      <c r="A15" s="63" t="s">
        <v>2029</v>
      </c>
      <c r="B15" s="64">
        <f>VLOOKUP($A15,'Return Data'!$B$7:$R$2843,3,0)</f>
        <v>44389</v>
      </c>
      <c r="C15" s="65">
        <f>VLOOKUP($A15,'Return Data'!$B$7:$R$2843,4,0)</f>
        <v>169.20500000000001</v>
      </c>
      <c r="D15" s="65">
        <f>VLOOKUP($A15,'Return Data'!$B$7:$R$2843,10,0)</f>
        <v>17.778300000000002</v>
      </c>
      <c r="E15" s="66">
        <f t="shared" si="0"/>
        <v>6</v>
      </c>
      <c r="F15" s="65">
        <f>VLOOKUP($A15,'Return Data'!$B$7:$R$2843,11,0)</f>
        <v>21.2956</v>
      </c>
      <c r="G15" s="66">
        <f t="shared" si="1"/>
        <v>4</v>
      </c>
      <c r="H15" s="65">
        <f>VLOOKUP($A15,'Return Data'!$B$7:$R$2843,12,0)</f>
        <v>54.357399999999998</v>
      </c>
      <c r="I15" s="66">
        <f t="shared" si="2"/>
        <v>5</v>
      </c>
      <c r="J15" s="65">
        <f>VLOOKUP($A15,'Return Data'!$B$7:$R$2843,13,0)</f>
        <v>67.096199999999996</v>
      </c>
      <c r="K15" s="66">
        <f t="shared" si="3"/>
        <v>4</v>
      </c>
      <c r="L15" s="65">
        <f>VLOOKUP($A15,'Return Data'!$B$7:$R$2843,17,0)</f>
        <v>21.981000000000002</v>
      </c>
      <c r="M15" s="66">
        <f t="shared" si="4"/>
        <v>15</v>
      </c>
      <c r="N15" s="65">
        <f>VLOOKUP($A15,'Return Data'!$B$7:$R$2843,14,0)</f>
        <v>15.7234</v>
      </c>
      <c r="O15" s="66">
        <f t="shared" si="6"/>
        <v>10</v>
      </c>
      <c r="P15" s="65">
        <f>VLOOKUP($A15,'Return Data'!$B$7:$R$2843,15,0)</f>
        <v>13.2851</v>
      </c>
      <c r="Q15" s="66">
        <f t="shared" si="7"/>
        <v>18</v>
      </c>
      <c r="R15" s="65">
        <f>VLOOKUP($A15,'Return Data'!$B$7:$R$2843,16,0)</f>
        <v>11.484500000000001</v>
      </c>
      <c r="S15" s="67">
        <f t="shared" si="5"/>
        <v>27</v>
      </c>
    </row>
    <row r="16" spans="1:20" x14ac:dyDescent="0.3">
      <c r="A16" s="63" t="s">
        <v>912</v>
      </c>
      <c r="B16" s="64">
        <f>VLOOKUP($A16,'Return Data'!$B$7:$R$2843,3,0)</f>
        <v>44389</v>
      </c>
      <c r="C16" s="65">
        <f>VLOOKUP($A16,'Return Data'!$B$7:$R$2843,4,0)</f>
        <v>15.0707</v>
      </c>
      <c r="D16" s="65">
        <f>VLOOKUP($A16,'Return Data'!$B$7:$R$2843,10,0)</f>
        <v>15.8002</v>
      </c>
      <c r="E16" s="66">
        <f t="shared" si="0"/>
        <v>15</v>
      </c>
      <c r="F16" s="65">
        <f>VLOOKUP($A16,'Return Data'!$B$7:$R$2843,11,0)</f>
        <v>15.7468</v>
      </c>
      <c r="G16" s="66">
        <f t="shared" si="1"/>
        <v>20</v>
      </c>
      <c r="H16" s="65">
        <f>VLOOKUP($A16,'Return Data'!$B$7:$R$2843,12,0)</f>
        <v>44.974699999999999</v>
      </c>
      <c r="I16" s="66">
        <f t="shared" si="2"/>
        <v>17</v>
      </c>
      <c r="J16" s="65">
        <f>VLOOKUP($A16,'Return Data'!$B$7:$R$2843,13,0)</f>
        <v>60.0593</v>
      </c>
      <c r="K16" s="66">
        <f t="shared" si="3"/>
        <v>16</v>
      </c>
      <c r="L16" s="65">
        <f>VLOOKUP($A16,'Return Data'!$B$7:$R$2843,17,0)</f>
        <v>23.782900000000001</v>
      </c>
      <c r="M16" s="66">
        <f t="shared" si="4"/>
        <v>12</v>
      </c>
      <c r="N16" s="65"/>
      <c r="O16" s="66"/>
      <c r="P16" s="65"/>
      <c r="Q16" s="66"/>
      <c r="R16" s="65">
        <f>VLOOKUP($A16,'Return Data'!$B$7:$R$2843,16,0)</f>
        <v>19.586099999999998</v>
      </c>
      <c r="S16" s="67">
        <f t="shared" si="5"/>
        <v>8</v>
      </c>
    </row>
    <row r="17" spans="1:19" x14ac:dyDescent="0.3">
      <c r="A17" s="63" t="s">
        <v>915</v>
      </c>
      <c r="B17" s="64">
        <f>VLOOKUP($A17,'Return Data'!$B$7:$R$2843,3,0)</f>
        <v>44389</v>
      </c>
      <c r="C17" s="65">
        <f>VLOOKUP($A17,'Return Data'!$B$7:$R$2843,4,0)</f>
        <v>497.16</v>
      </c>
      <c r="D17" s="65">
        <f>VLOOKUP($A17,'Return Data'!$B$7:$R$2843,10,0)</f>
        <v>15.734299999999999</v>
      </c>
      <c r="E17" s="66">
        <f t="shared" si="0"/>
        <v>16</v>
      </c>
      <c r="F17" s="65">
        <f>VLOOKUP($A17,'Return Data'!$B$7:$R$2843,11,0)</f>
        <v>17.7212</v>
      </c>
      <c r="G17" s="66">
        <f t="shared" si="1"/>
        <v>13</v>
      </c>
      <c r="H17" s="65">
        <f>VLOOKUP($A17,'Return Data'!$B$7:$R$2843,12,0)</f>
        <v>52.311500000000002</v>
      </c>
      <c r="I17" s="66">
        <f t="shared" si="2"/>
        <v>8</v>
      </c>
      <c r="J17" s="65">
        <f>VLOOKUP($A17,'Return Data'!$B$7:$R$2843,13,0)</f>
        <v>61.494199999999999</v>
      </c>
      <c r="K17" s="66">
        <f t="shared" si="3"/>
        <v>15</v>
      </c>
      <c r="L17" s="65">
        <f>VLOOKUP($A17,'Return Data'!$B$7:$R$2843,17,0)</f>
        <v>20.152699999999999</v>
      </c>
      <c r="M17" s="66">
        <f t="shared" si="4"/>
        <v>21</v>
      </c>
      <c r="N17" s="65">
        <f>VLOOKUP($A17,'Return Data'!$B$7:$R$2843,14,0)</f>
        <v>15.1287</v>
      </c>
      <c r="O17" s="66">
        <f t="shared" si="6"/>
        <v>13</v>
      </c>
      <c r="P17" s="65">
        <f>VLOOKUP($A17,'Return Data'!$B$7:$R$2843,15,0)</f>
        <v>13.9213</v>
      </c>
      <c r="Q17" s="66">
        <f t="shared" si="7"/>
        <v>17</v>
      </c>
      <c r="R17" s="65">
        <f>VLOOKUP($A17,'Return Data'!$B$7:$R$2843,16,0)</f>
        <v>14.6989</v>
      </c>
      <c r="S17" s="67">
        <f t="shared" si="5"/>
        <v>20</v>
      </c>
    </row>
    <row r="18" spans="1:19" x14ac:dyDescent="0.3">
      <c r="A18" s="63" t="s">
        <v>916</v>
      </c>
      <c r="B18" s="64">
        <f>VLOOKUP($A18,'Return Data'!$B$7:$R$2843,3,0)</f>
        <v>44389</v>
      </c>
      <c r="C18" s="65">
        <f>VLOOKUP($A18,'Return Data'!$B$7:$R$2843,4,0)</f>
        <v>70.94</v>
      </c>
      <c r="D18" s="65">
        <f>VLOOKUP($A18,'Return Data'!$B$7:$R$2843,10,0)</f>
        <v>15.801500000000001</v>
      </c>
      <c r="E18" s="66">
        <f t="shared" si="0"/>
        <v>14</v>
      </c>
      <c r="F18" s="65">
        <f>VLOOKUP($A18,'Return Data'!$B$7:$R$2843,11,0)</f>
        <v>17.391999999999999</v>
      </c>
      <c r="G18" s="66">
        <f t="shared" si="1"/>
        <v>16</v>
      </c>
      <c r="H18" s="65">
        <f>VLOOKUP($A18,'Return Data'!$B$7:$R$2843,12,0)</f>
        <v>45.607599999999998</v>
      </c>
      <c r="I18" s="66">
        <f t="shared" si="2"/>
        <v>14</v>
      </c>
      <c r="J18" s="65">
        <f>VLOOKUP($A18,'Return Data'!$B$7:$R$2843,13,0)</f>
        <v>65.0535</v>
      </c>
      <c r="K18" s="66">
        <f t="shared" si="3"/>
        <v>10</v>
      </c>
      <c r="L18" s="65">
        <f>VLOOKUP($A18,'Return Data'!$B$7:$R$2843,17,0)</f>
        <v>21.272500000000001</v>
      </c>
      <c r="M18" s="66">
        <f t="shared" si="4"/>
        <v>17</v>
      </c>
      <c r="N18" s="65">
        <f>VLOOKUP($A18,'Return Data'!$B$7:$R$2843,14,0)</f>
        <v>13.851100000000001</v>
      </c>
      <c r="O18" s="66">
        <f t="shared" si="6"/>
        <v>18</v>
      </c>
      <c r="P18" s="65">
        <f>VLOOKUP($A18,'Return Data'!$B$7:$R$2843,15,0)</f>
        <v>15.207599999999999</v>
      </c>
      <c r="Q18" s="66">
        <f t="shared" si="7"/>
        <v>12</v>
      </c>
      <c r="R18" s="65">
        <f>VLOOKUP($A18,'Return Data'!$B$7:$R$2843,16,0)</f>
        <v>14.2278</v>
      </c>
      <c r="S18" s="67">
        <f t="shared" si="5"/>
        <v>23</v>
      </c>
    </row>
    <row r="19" spans="1:19" x14ac:dyDescent="0.3">
      <c r="A19" s="63" t="s">
        <v>919</v>
      </c>
      <c r="B19" s="64">
        <f>VLOOKUP($A19,'Return Data'!$B$7:$R$2843,3,0)</f>
        <v>44389</v>
      </c>
      <c r="C19" s="65">
        <f>VLOOKUP($A19,'Return Data'!$B$7:$R$2843,4,0)</f>
        <v>54.64</v>
      </c>
      <c r="D19" s="65">
        <f>VLOOKUP($A19,'Return Data'!$B$7:$R$2843,10,0)</f>
        <v>14.7417</v>
      </c>
      <c r="E19" s="66">
        <f t="shared" si="0"/>
        <v>18</v>
      </c>
      <c r="F19" s="65">
        <f>VLOOKUP($A19,'Return Data'!$B$7:$R$2843,11,0)</f>
        <v>13.056100000000001</v>
      </c>
      <c r="G19" s="66">
        <f t="shared" si="1"/>
        <v>26</v>
      </c>
      <c r="H19" s="65">
        <f>VLOOKUP($A19,'Return Data'!$B$7:$R$2843,12,0)</f>
        <v>36.805199999999999</v>
      </c>
      <c r="I19" s="66">
        <f t="shared" si="2"/>
        <v>25</v>
      </c>
      <c r="J19" s="65">
        <f>VLOOKUP($A19,'Return Data'!$B$7:$R$2843,13,0)</f>
        <v>51.6935</v>
      </c>
      <c r="K19" s="66">
        <f t="shared" si="3"/>
        <v>24</v>
      </c>
      <c r="L19" s="65">
        <f>VLOOKUP($A19,'Return Data'!$B$7:$R$2843,17,0)</f>
        <v>21.4895</v>
      </c>
      <c r="M19" s="66">
        <f t="shared" si="4"/>
        <v>16</v>
      </c>
      <c r="N19" s="65">
        <f>VLOOKUP($A19,'Return Data'!$B$7:$R$2843,14,0)</f>
        <v>14.6638</v>
      </c>
      <c r="O19" s="66">
        <f t="shared" si="6"/>
        <v>14</v>
      </c>
      <c r="P19" s="65">
        <f>VLOOKUP($A19,'Return Data'!$B$7:$R$2843,15,0)</f>
        <v>16.583100000000002</v>
      </c>
      <c r="Q19" s="66">
        <f t="shared" si="7"/>
        <v>8</v>
      </c>
      <c r="R19" s="65">
        <f>VLOOKUP($A19,'Return Data'!$B$7:$R$2843,16,0)</f>
        <v>17.543299999999999</v>
      </c>
      <c r="S19" s="67">
        <f t="shared" si="5"/>
        <v>13</v>
      </c>
    </row>
    <row r="20" spans="1:19" x14ac:dyDescent="0.3">
      <c r="A20" s="63" t="s">
        <v>921</v>
      </c>
      <c r="B20" s="64">
        <f>VLOOKUP($A20,'Return Data'!$B$7:$R$2843,3,0)</f>
        <v>44389</v>
      </c>
      <c r="C20" s="65">
        <f>VLOOKUP($A20,'Return Data'!$B$7:$R$2843,4,0)</f>
        <v>197.869</v>
      </c>
      <c r="D20" s="65">
        <f>VLOOKUP($A20,'Return Data'!$B$7:$R$2843,10,0)</f>
        <v>12.4422</v>
      </c>
      <c r="E20" s="66">
        <f t="shared" si="0"/>
        <v>25</v>
      </c>
      <c r="F20" s="65">
        <f>VLOOKUP($A20,'Return Data'!$B$7:$R$2843,11,0)</f>
        <v>15.988300000000001</v>
      </c>
      <c r="G20" s="66">
        <f t="shared" si="1"/>
        <v>19</v>
      </c>
      <c r="H20" s="65">
        <f>VLOOKUP($A20,'Return Data'!$B$7:$R$2843,12,0)</f>
        <v>41.824300000000001</v>
      </c>
      <c r="I20" s="66">
        <f t="shared" si="2"/>
        <v>22</v>
      </c>
      <c r="J20" s="65">
        <f>VLOOKUP($A20,'Return Data'!$B$7:$R$2843,13,0)</f>
        <v>55.454700000000003</v>
      </c>
      <c r="K20" s="66">
        <f t="shared" si="3"/>
        <v>21</v>
      </c>
      <c r="L20" s="65">
        <f>VLOOKUP($A20,'Return Data'!$B$7:$R$2843,17,0)</f>
        <v>25.128299999999999</v>
      </c>
      <c r="M20" s="66">
        <f t="shared" si="4"/>
        <v>9</v>
      </c>
      <c r="N20" s="65">
        <f>VLOOKUP($A20,'Return Data'!$B$7:$R$2843,14,0)</f>
        <v>17.755700000000001</v>
      </c>
      <c r="O20" s="66">
        <f t="shared" si="6"/>
        <v>5</v>
      </c>
      <c r="P20" s="65">
        <f>VLOOKUP($A20,'Return Data'!$B$7:$R$2843,15,0)</f>
        <v>16.827200000000001</v>
      </c>
      <c r="Q20" s="66">
        <f t="shared" si="7"/>
        <v>7</v>
      </c>
      <c r="R20" s="65">
        <f>VLOOKUP($A20,'Return Data'!$B$7:$R$2843,16,0)</f>
        <v>17.289400000000001</v>
      </c>
      <c r="S20" s="67">
        <f t="shared" si="5"/>
        <v>14</v>
      </c>
    </row>
    <row r="21" spans="1:19" x14ac:dyDescent="0.3">
      <c r="A21" s="63" t="s">
        <v>922</v>
      </c>
      <c r="B21" s="64">
        <f>VLOOKUP($A21,'Return Data'!$B$7:$R$2843,3,0)</f>
        <v>44389</v>
      </c>
      <c r="C21" s="65">
        <f>VLOOKUP($A21,'Return Data'!$B$7:$R$2843,4,0)</f>
        <v>67.882000000000005</v>
      </c>
      <c r="D21" s="65">
        <f>VLOOKUP($A21,'Return Data'!$B$7:$R$2843,10,0)</f>
        <v>11.5801</v>
      </c>
      <c r="E21" s="66">
        <f t="shared" si="0"/>
        <v>27</v>
      </c>
      <c r="F21" s="65">
        <f>VLOOKUP($A21,'Return Data'!$B$7:$R$2843,11,0)</f>
        <v>9.4605999999999995</v>
      </c>
      <c r="G21" s="66">
        <f t="shared" si="1"/>
        <v>27</v>
      </c>
      <c r="H21" s="65">
        <f>VLOOKUP($A21,'Return Data'!$B$7:$R$2843,12,0)</f>
        <v>30.166799999999999</v>
      </c>
      <c r="I21" s="66">
        <f t="shared" si="2"/>
        <v>27</v>
      </c>
      <c r="J21" s="65">
        <f>VLOOKUP($A21,'Return Data'!$B$7:$R$2843,13,0)</f>
        <v>48.753100000000003</v>
      </c>
      <c r="K21" s="66">
        <f t="shared" si="3"/>
        <v>27</v>
      </c>
      <c r="L21" s="65">
        <f>VLOOKUP($A21,'Return Data'!$B$7:$R$2843,17,0)</f>
        <v>18.188700000000001</v>
      </c>
      <c r="M21" s="66">
        <f t="shared" si="4"/>
        <v>24</v>
      </c>
      <c r="N21" s="65">
        <f>VLOOKUP($A21,'Return Data'!$B$7:$R$2843,14,0)</f>
        <v>10.2624</v>
      </c>
      <c r="O21" s="66">
        <f t="shared" si="6"/>
        <v>22</v>
      </c>
      <c r="P21" s="65">
        <f>VLOOKUP($A21,'Return Data'!$B$7:$R$2843,15,0)</f>
        <v>12.560700000000001</v>
      </c>
      <c r="Q21" s="66">
        <f t="shared" si="7"/>
        <v>21</v>
      </c>
      <c r="R21" s="65">
        <f>VLOOKUP($A21,'Return Data'!$B$7:$R$2843,16,0)</f>
        <v>14.4046</v>
      </c>
      <c r="S21" s="67">
        <f t="shared" si="5"/>
        <v>21</v>
      </c>
    </row>
    <row r="22" spans="1:19" x14ac:dyDescent="0.3">
      <c r="A22" s="63" t="s">
        <v>924</v>
      </c>
      <c r="B22" s="64">
        <f>VLOOKUP($A22,'Return Data'!$B$7:$R$2843,3,0)</f>
        <v>44389</v>
      </c>
      <c r="C22" s="65">
        <f>VLOOKUP($A22,'Return Data'!$B$7:$R$2843,4,0)</f>
        <v>23.557500000000001</v>
      </c>
      <c r="D22" s="65">
        <f>VLOOKUP($A22,'Return Data'!$B$7:$R$2843,10,0)</f>
        <v>13.629200000000001</v>
      </c>
      <c r="E22" s="66">
        <f t="shared" si="0"/>
        <v>24</v>
      </c>
      <c r="F22" s="65">
        <f>VLOOKUP($A22,'Return Data'!$B$7:$R$2843,11,0)</f>
        <v>14.0921</v>
      </c>
      <c r="G22" s="66">
        <f t="shared" si="1"/>
        <v>23</v>
      </c>
      <c r="H22" s="65">
        <f>VLOOKUP($A22,'Return Data'!$B$7:$R$2843,12,0)</f>
        <v>38.835700000000003</v>
      </c>
      <c r="I22" s="66">
        <f t="shared" si="2"/>
        <v>24</v>
      </c>
      <c r="J22" s="65">
        <f>VLOOKUP($A22,'Return Data'!$B$7:$R$2843,13,0)</f>
        <v>54.8185</v>
      </c>
      <c r="K22" s="66">
        <f t="shared" si="3"/>
        <v>22</v>
      </c>
      <c r="L22" s="65">
        <f>VLOOKUP($A22,'Return Data'!$B$7:$R$2843,17,0)</f>
        <v>23.245699999999999</v>
      </c>
      <c r="M22" s="66">
        <f t="shared" si="4"/>
        <v>13</v>
      </c>
      <c r="N22" s="65">
        <f>VLOOKUP($A22,'Return Data'!$B$7:$R$2843,14,0)</f>
        <v>15.6105</v>
      </c>
      <c r="O22" s="66">
        <f t="shared" si="6"/>
        <v>11</v>
      </c>
      <c r="P22" s="65">
        <f>VLOOKUP($A22,'Return Data'!$B$7:$R$2843,15,0)</f>
        <v>17.541599999999999</v>
      </c>
      <c r="Q22" s="66">
        <f t="shared" si="7"/>
        <v>4</v>
      </c>
      <c r="R22" s="65">
        <f>VLOOKUP($A22,'Return Data'!$B$7:$R$2843,16,0)</f>
        <v>14.3721</v>
      </c>
      <c r="S22" s="67">
        <f t="shared" si="5"/>
        <v>22</v>
      </c>
    </row>
    <row r="23" spans="1:19" x14ac:dyDescent="0.3">
      <c r="A23" s="63" t="s">
        <v>926</v>
      </c>
      <c r="B23" s="64">
        <f>VLOOKUP($A23,'Return Data'!$B$7:$R$2843,3,0)</f>
        <v>44389</v>
      </c>
      <c r="C23" s="65">
        <f>VLOOKUP($A23,'Return Data'!$B$7:$R$2843,4,0)</f>
        <v>15.255100000000001</v>
      </c>
      <c r="D23" s="65">
        <f>VLOOKUP($A23,'Return Data'!$B$7:$R$2843,10,0)</f>
        <v>17.063300000000002</v>
      </c>
      <c r="E23" s="66">
        <f t="shared" si="0"/>
        <v>10</v>
      </c>
      <c r="F23" s="65">
        <f>VLOOKUP($A23,'Return Data'!$B$7:$R$2843,11,0)</f>
        <v>21.373699999999999</v>
      </c>
      <c r="G23" s="66">
        <f t="shared" si="1"/>
        <v>3</v>
      </c>
      <c r="H23" s="65">
        <f>VLOOKUP($A23,'Return Data'!$B$7:$R$2843,12,0)</f>
        <v>49.471899999999998</v>
      </c>
      <c r="I23" s="66">
        <f t="shared" si="2"/>
        <v>10</v>
      </c>
      <c r="J23" s="65">
        <f>VLOOKUP($A23,'Return Data'!$B$7:$R$2843,13,0)</f>
        <v>65.177099999999996</v>
      </c>
      <c r="K23" s="66">
        <f t="shared" si="3"/>
        <v>9</v>
      </c>
      <c r="L23" s="65"/>
      <c r="M23" s="66"/>
      <c r="N23" s="65"/>
      <c r="O23" s="66"/>
      <c r="P23" s="65"/>
      <c r="Q23" s="66"/>
      <c r="R23" s="65">
        <f>VLOOKUP($A23,'Return Data'!$B$7:$R$2843,16,0)</f>
        <v>31.688300000000002</v>
      </c>
      <c r="S23" s="67">
        <f t="shared" si="5"/>
        <v>1</v>
      </c>
    </row>
    <row r="24" spans="1:19" x14ac:dyDescent="0.3">
      <c r="A24" s="63" t="s">
        <v>928</v>
      </c>
      <c r="B24" s="64">
        <f>VLOOKUP($A24,'Return Data'!$B$7:$R$2843,3,0)</f>
        <v>44389</v>
      </c>
      <c r="C24" s="65">
        <f>VLOOKUP($A24,'Return Data'!$B$7:$R$2843,4,0)</f>
        <v>95.947000000000003</v>
      </c>
      <c r="D24" s="65">
        <f>VLOOKUP($A24,'Return Data'!$B$7:$R$2843,10,0)</f>
        <v>16.037800000000001</v>
      </c>
      <c r="E24" s="66">
        <f t="shared" si="0"/>
        <v>13</v>
      </c>
      <c r="F24" s="65">
        <f>VLOOKUP($A24,'Return Data'!$B$7:$R$2843,11,0)</f>
        <v>19.554200000000002</v>
      </c>
      <c r="G24" s="66">
        <f t="shared" si="1"/>
        <v>8</v>
      </c>
      <c r="H24" s="65">
        <f>VLOOKUP($A24,'Return Data'!$B$7:$R$2843,12,0)</f>
        <v>49.6693</v>
      </c>
      <c r="I24" s="66">
        <f t="shared" si="2"/>
        <v>9</v>
      </c>
      <c r="J24" s="65">
        <f>VLOOKUP($A24,'Return Data'!$B$7:$R$2843,13,0)</f>
        <v>66.430199999999999</v>
      </c>
      <c r="K24" s="66">
        <f t="shared" si="3"/>
        <v>6</v>
      </c>
      <c r="L24" s="65">
        <f>VLOOKUP($A24,'Return Data'!$B$7:$R$2843,17,0)</f>
        <v>30.7578</v>
      </c>
      <c r="M24" s="66">
        <f t="shared" si="4"/>
        <v>2</v>
      </c>
      <c r="N24" s="65">
        <f>VLOOKUP($A24,'Return Data'!$B$7:$R$2843,14,0)</f>
        <v>23.3889</v>
      </c>
      <c r="O24" s="66">
        <f t="shared" si="6"/>
        <v>1</v>
      </c>
      <c r="P24" s="65">
        <f>VLOOKUP($A24,'Return Data'!$B$7:$R$2843,15,0)</f>
        <v>22.000699999999998</v>
      </c>
      <c r="Q24" s="66">
        <f t="shared" si="7"/>
        <v>1</v>
      </c>
      <c r="R24" s="65">
        <f>VLOOKUP($A24,'Return Data'!$B$7:$R$2843,16,0)</f>
        <v>25.286899999999999</v>
      </c>
      <c r="S24" s="67">
        <f t="shared" si="5"/>
        <v>5</v>
      </c>
    </row>
    <row r="25" spans="1:19" x14ac:dyDescent="0.3">
      <c r="A25" s="63" t="s">
        <v>930</v>
      </c>
      <c r="B25" s="64">
        <f>VLOOKUP($A25,'Return Data'!$B$7:$R$2843,3,0)</f>
        <v>44389</v>
      </c>
      <c r="C25" s="65">
        <f>VLOOKUP($A25,'Return Data'!$B$7:$R$2843,4,0)</f>
        <v>15.5219</v>
      </c>
      <c r="D25" s="65">
        <f>VLOOKUP($A25,'Return Data'!$B$7:$R$2843,10,0)</f>
        <v>17.528700000000001</v>
      </c>
      <c r="E25" s="66">
        <f t="shared" si="0"/>
        <v>8</v>
      </c>
      <c r="F25" s="65">
        <f>VLOOKUP($A25,'Return Data'!$B$7:$R$2843,11,0)</f>
        <v>20.6906</v>
      </c>
      <c r="G25" s="66">
        <f t="shared" si="1"/>
        <v>7</v>
      </c>
      <c r="H25" s="65">
        <f>VLOOKUP($A25,'Return Data'!$B$7:$R$2843,12,0)</f>
        <v>53.091000000000001</v>
      </c>
      <c r="I25" s="66">
        <f t="shared" si="2"/>
        <v>6</v>
      </c>
      <c r="J25" s="65">
        <f>VLOOKUP($A25,'Return Data'!$B$7:$R$2843,13,0)</f>
        <v>64.2303</v>
      </c>
      <c r="K25" s="66">
        <f t="shared" si="3"/>
        <v>11</v>
      </c>
      <c r="L25" s="65"/>
      <c r="M25" s="66"/>
      <c r="N25" s="65"/>
      <c r="O25" s="66"/>
      <c r="P25" s="65"/>
      <c r="Q25" s="66"/>
      <c r="R25" s="65">
        <f>VLOOKUP($A25,'Return Data'!$B$7:$R$2843,16,0)</f>
        <v>28.803799999999999</v>
      </c>
      <c r="S25" s="67">
        <f t="shared" si="5"/>
        <v>2</v>
      </c>
    </row>
    <row r="26" spans="1:19" x14ac:dyDescent="0.3">
      <c r="A26" s="63" t="s">
        <v>2017</v>
      </c>
      <c r="B26" s="64">
        <f>VLOOKUP($A26,'Return Data'!$B$7:$R$2843,3,0)</f>
        <v>44389</v>
      </c>
      <c r="C26" s="65">
        <f>VLOOKUP($A26,'Return Data'!$B$7:$R$2843,4,0)</f>
        <v>23.5505</v>
      </c>
      <c r="D26" s="65">
        <f>VLOOKUP($A26,'Return Data'!$B$7:$R$2843,10,0)</f>
        <v>13.7705</v>
      </c>
      <c r="E26" s="66">
        <f t="shared" si="0"/>
        <v>22</v>
      </c>
      <c r="F26" s="65">
        <f>VLOOKUP($A26,'Return Data'!$B$7:$R$2843,11,0)</f>
        <v>18.553899999999999</v>
      </c>
      <c r="G26" s="66">
        <f t="shared" si="1"/>
        <v>12</v>
      </c>
      <c r="H26" s="65">
        <f>VLOOKUP($A26,'Return Data'!$B$7:$R$2843,12,0)</f>
        <v>44.451500000000003</v>
      </c>
      <c r="I26" s="66">
        <f t="shared" si="2"/>
        <v>18</v>
      </c>
      <c r="J26" s="65">
        <f>VLOOKUP($A26,'Return Data'!$B$7:$R$2843,13,0)</f>
        <v>58.604199999999999</v>
      </c>
      <c r="K26" s="66">
        <f t="shared" si="3"/>
        <v>18</v>
      </c>
      <c r="L26" s="65">
        <f>VLOOKUP($A26,'Return Data'!$B$7:$R$2843,17,0)</f>
        <v>19.8688</v>
      </c>
      <c r="M26" s="66">
        <f t="shared" si="4"/>
        <v>22</v>
      </c>
      <c r="N26" s="65">
        <f>VLOOKUP($A26,'Return Data'!$B$7:$R$2843,14,0)</f>
        <v>15.4999</v>
      </c>
      <c r="O26" s="66">
        <f t="shared" si="6"/>
        <v>12</v>
      </c>
      <c r="P26" s="65">
        <f>VLOOKUP($A26,'Return Data'!$B$7:$R$2843,15,0)</f>
        <v>15.8848</v>
      </c>
      <c r="Q26" s="66">
        <f t="shared" si="7"/>
        <v>11</v>
      </c>
      <c r="R26" s="65">
        <f>VLOOKUP($A26,'Return Data'!$B$7:$R$2843,16,0)</f>
        <v>16.5275</v>
      </c>
      <c r="S26" s="67">
        <f t="shared" si="5"/>
        <v>17</v>
      </c>
    </row>
    <row r="27" spans="1:19" x14ac:dyDescent="0.3">
      <c r="A27" s="63" t="s">
        <v>933</v>
      </c>
      <c r="B27" s="64">
        <f>VLOOKUP($A27,'Return Data'!$B$7:$R$2843,3,0)</f>
        <v>44389</v>
      </c>
      <c r="C27" s="65">
        <f>VLOOKUP($A27,'Return Data'!$B$7:$R$2843,4,0)</f>
        <v>779.77629999999999</v>
      </c>
      <c r="D27" s="65">
        <f>VLOOKUP($A27,'Return Data'!$B$7:$R$2843,10,0)</f>
        <v>14.353300000000001</v>
      </c>
      <c r="E27" s="66">
        <f t="shared" si="0"/>
        <v>19</v>
      </c>
      <c r="F27" s="65">
        <f>VLOOKUP($A27,'Return Data'!$B$7:$R$2843,11,0)</f>
        <v>13.933999999999999</v>
      </c>
      <c r="G27" s="66">
        <f t="shared" si="1"/>
        <v>24</v>
      </c>
      <c r="H27" s="65">
        <f>VLOOKUP($A27,'Return Data'!$B$7:$R$2843,12,0)</f>
        <v>43.599600000000002</v>
      </c>
      <c r="I27" s="66">
        <f t="shared" si="2"/>
        <v>19</v>
      </c>
      <c r="J27" s="65">
        <f>VLOOKUP($A27,'Return Data'!$B$7:$R$2843,13,0)</f>
        <v>59.375100000000003</v>
      </c>
      <c r="K27" s="66">
        <f t="shared" si="3"/>
        <v>17</v>
      </c>
      <c r="L27" s="65">
        <f>VLOOKUP($A27,'Return Data'!$B$7:$R$2843,17,0)</f>
        <v>19.156500000000001</v>
      </c>
      <c r="M27" s="66">
        <f t="shared" si="4"/>
        <v>23</v>
      </c>
      <c r="N27" s="65">
        <f>VLOOKUP($A27,'Return Data'!$B$7:$R$2843,14,0)</f>
        <v>13.7006</v>
      </c>
      <c r="O27" s="66">
        <f t="shared" si="6"/>
        <v>19</v>
      </c>
      <c r="P27" s="65">
        <f>VLOOKUP($A27,'Return Data'!$B$7:$R$2843,15,0)</f>
        <v>11.333600000000001</v>
      </c>
      <c r="Q27" s="66">
        <f t="shared" si="7"/>
        <v>22</v>
      </c>
      <c r="R27" s="65">
        <f>VLOOKUP($A27,'Return Data'!$B$7:$R$2843,16,0)</f>
        <v>13.1386</v>
      </c>
      <c r="S27" s="67">
        <f t="shared" si="5"/>
        <v>26</v>
      </c>
    </row>
    <row r="28" spans="1:19" x14ac:dyDescent="0.3">
      <c r="A28" s="63" t="s">
        <v>935</v>
      </c>
      <c r="B28" s="64">
        <f>VLOOKUP($A28,'Return Data'!$B$7:$R$2843,3,0)</f>
        <v>44389</v>
      </c>
      <c r="C28" s="65">
        <f>VLOOKUP($A28,'Return Data'!$B$7:$R$2843,4,0)</f>
        <v>177.01</v>
      </c>
      <c r="D28" s="65">
        <f>VLOOKUP($A28,'Return Data'!$B$7:$R$2843,10,0)</f>
        <v>16.5383</v>
      </c>
      <c r="E28" s="66">
        <f t="shared" si="0"/>
        <v>12</v>
      </c>
      <c r="F28" s="65">
        <f>VLOOKUP($A28,'Return Data'!$B$7:$R$2843,11,0)</f>
        <v>18.7349</v>
      </c>
      <c r="G28" s="66">
        <f t="shared" si="1"/>
        <v>11</v>
      </c>
      <c r="H28" s="65">
        <f>VLOOKUP($A28,'Return Data'!$B$7:$R$2843,12,0)</f>
        <v>48.622999999999998</v>
      </c>
      <c r="I28" s="66">
        <f t="shared" si="2"/>
        <v>11</v>
      </c>
      <c r="J28" s="65">
        <f>VLOOKUP($A28,'Return Data'!$B$7:$R$2843,13,0)</f>
        <v>66.206599999999995</v>
      </c>
      <c r="K28" s="66">
        <f t="shared" si="3"/>
        <v>7</v>
      </c>
      <c r="L28" s="65">
        <f>VLOOKUP($A28,'Return Data'!$B$7:$R$2843,17,0)</f>
        <v>28.335999999999999</v>
      </c>
      <c r="M28" s="66">
        <f t="shared" si="4"/>
        <v>3</v>
      </c>
      <c r="N28" s="65">
        <f>VLOOKUP($A28,'Return Data'!$B$7:$R$2843,14,0)</f>
        <v>16.6676</v>
      </c>
      <c r="O28" s="66">
        <f t="shared" si="6"/>
        <v>9</v>
      </c>
      <c r="P28" s="65">
        <f>VLOOKUP($A28,'Return Data'!$B$7:$R$2843,15,0)</f>
        <v>18.1462</v>
      </c>
      <c r="Q28" s="66">
        <f t="shared" si="7"/>
        <v>3</v>
      </c>
      <c r="R28" s="65">
        <f>VLOOKUP($A28,'Return Data'!$B$7:$R$2843,16,0)</f>
        <v>21.242999999999999</v>
      </c>
      <c r="S28" s="67">
        <f t="shared" si="5"/>
        <v>7</v>
      </c>
    </row>
    <row r="29" spans="1:19" x14ac:dyDescent="0.3">
      <c r="A29" s="63" t="s">
        <v>937</v>
      </c>
      <c r="B29" s="64">
        <f>VLOOKUP($A29,'Return Data'!$B$7:$R$2843,3,0)</f>
        <v>44389</v>
      </c>
      <c r="C29" s="65">
        <f>VLOOKUP($A29,'Return Data'!$B$7:$R$2843,4,0)</f>
        <v>60.280200000000001</v>
      </c>
      <c r="D29" s="65">
        <f>VLOOKUP($A29,'Return Data'!$B$7:$R$2843,10,0)</f>
        <v>13.7339</v>
      </c>
      <c r="E29" s="66">
        <f t="shared" si="0"/>
        <v>23</v>
      </c>
      <c r="F29" s="65">
        <f>VLOOKUP($A29,'Return Data'!$B$7:$R$2843,11,0)</f>
        <v>15.230499999999999</v>
      </c>
      <c r="G29" s="66">
        <f t="shared" si="1"/>
        <v>22</v>
      </c>
      <c r="H29" s="65">
        <f>VLOOKUP($A29,'Return Data'!$B$7:$R$2843,12,0)</f>
        <v>47.849600000000002</v>
      </c>
      <c r="I29" s="66">
        <f t="shared" si="2"/>
        <v>13</v>
      </c>
      <c r="J29" s="65">
        <f>VLOOKUP($A29,'Return Data'!$B$7:$R$2843,13,0)</f>
        <v>49.910800000000002</v>
      </c>
      <c r="K29" s="66">
        <f t="shared" si="3"/>
        <v>26</v>
      </c>
      <c r="L29" s="65">
        <f>VLOOKUP($A29,'Return Data'!$B$7:$R$2843,17,0)</f>
        <v>27.471299999999999</v>
      </c>
      <c r="M29" s="66">
        <f t="shared" si="4"/>
        <v>5</v>
      </c>
      <c r="N29" s="65">
        <f>VLOOKUP($A29,'Return Data'!$B$7:$R$2843,14,0)</f>
        <v>17.519600000000001</v>
      </c>
      <c r="O29" s="66">
        <f t="shared" si="6"/>
        <v>7</v>
      </c>
      <c r="P29" s="65">
        <f>VLOOKUP($A29,'Return Data'!$B$7:$R$2843,15,0)</f>
        <v>15.0107</v>
      </c>
      <c r="Q29" s="66">
        <f t="shared" si="7"/>
        <v>13</v>
      </c>
      <c r="R29" s="65">
        <f>VLOOKUP($A29,'Return Data'!$B$7:$R$2843,16,0)</f>
        <v>18.1844</v>
      </c>
      <c r="S29" s="67">
        <f t="shared" si="5"/>
        <v>9</v>
      </c>
    </row>
    <row r="30" spans="1:19" x14ac:dyDescent="0.3">
      <c r="A30" s="63" t="s">
        <v>1904</v>
      </c>
      <c r="B30" s="64">
        <f>VLOOKUP($A30,'Return Data'!$B$7:$R$2843,3,0)</f>
        <v>44389</v>
      </c>
      <c r="C30" s="65">
        <f>VLOOKUP($A30,'Return Data'!$B$7:$R$2843,4,0)</f>
        <v>354.70269999999999</v>
      </c>
      <c r="D30" s="65">
        <f>VLOOKUP($A30,'Return Data'!$B$7:$R$2843,10,0)</f>
        <v>21.446999999999999</v>
      </c>
      <c r="E30" s="66">
        <f t="shared" si="0"/>
        <v>1</v>
      </c>
      <c r="F30" s="65">
        <f>VLOOKUP($A30,'Return Data'!$B$7:$R$2843,11,0)</f>
        <v>20.8752</v>
      </c>
      <c r="G30" s="66">
        <f t="shared" si="1"/>
        <v>5</v>
      </c>
      <c r="H30" s="65">
        <f>VLOOKUP($A30,'Return Data'!$B$7:$R$2843,12,0)</f>
        <v>55.062800000000003</v>
      </c>
      <c r="I30" s="66">
        <f t="shared" si="2"/>
        <v>3</v>
      </c>
      <c r="J30" s="65">
        <f>VLOOKUP($A30,'Return Data'!$B$7:$R$2843,13,0)</f>
        <v>69.008700000000005</v>
      </c>
      <c r="K30" s="66">
        <f t="shared" si="3"/>
        <v>3</v>
      </c>
      <c r="L30" s="65">
        <f>VLOOKUP($A30,'Return Data'!$B$7:$R$2843,17,0)</f>
        <v>25.003900000000002</v>
      </c>
      <c r="M30" s="66">
        <f t="shared" si="4"/>
        <v>10</v>
      </c>
      <c r="N30" s="65">
        <f>VLOOKUP($A30,'Return Data'!$B$7:$R$2843,14,0)</f>
        <v>18.485199999999999</v>
      </c>
      <c r="O30" s="66">
        <f t="shared" si="6"/>
        <v>2</v>
      </c>
      <c r="P30" s="65">
        <f>VLOOKUP($A30,'Return Data'!$B$7:$R$2843,15,0)</f>
        <v>16.0657</v>
      </c>
      <c r="Q30" s="66">
        <f t="shared" si="7"/>
        <v>10</v>
      </c>
      <c r="R30" s="65">
        <f>VLOOKUP($A30,'Return Data'!$B$7:$R$2843,16,0)</f>
        <v>17.6525</v>
      </c>
      <c r="S30" s="67">
        <f t="shared" si="5"/>
        <v>11</v>
      </c>
    </row>
    <row r="31" spans="1:19" x14ac:dyDescent="0.3">
      <c r="A31" s="63" t="s">
        <v>939</v>
      </c>
      <c r="B31" s="64">
        <f>VLOOKUP($A31,'Return Data'!$B$7:$R$2843,3,0)</f>
        <v>44389</v>
      </c>
      <c r="C31" s="65">
        <f>VLOOKUP($A31,'Return Data'!$B$7:$R$2843,4,0)</f>
        <v>51.957900000000002</v>
      </c>
      <c r="D31" s="65">
        <f>VLOOKUP($A31,'Return Data'!$B$7:$R$2843,10,0)</f>
        <v>14.1205</v>
      </c>
      <c r="E31" s="66">
        <f t="shared" si="0"/>
        <v>20</v>
      </c>
      <c r="F31" s="65">
        <f>VLOOKUP($A31,'Return Data'!$B$7:$R$2843,11,0)</f>
        <v>16.762499999999999</v>
      </c>
      <c r="G31" s="66">
        <f t="shared" si="1"/>
        <v>17</v>
      </c>
      <c r="H31" s="65">
        <f>VLOOKUP($A31,'Return Data'!$B$7:$R$2843,12,0)</f>
        <v>42.2</v>
      </c>
      <c r="I31" s="66">
        <f t="shared" si="2"/>
        <v>21</v>
      </c>
      <c r="J31" s="65">
        <f>VLOOKUP($A31,'Return Data'!$B$7:$R$2843,13,0)</f>
        <v>56.8431</v>
      </c>
      <c r="K31" s="66">
        <f t="shared" si="3"/>
        <v>20</v>
      </c>
      <c r="L31" s="65">
        <f>VLOOKUP($A31,'Return Data'!$B$7:$R$2843,17,0)</f>
        <v>20.229900000000001</v>
      </c>
      <c r="M31" s="66">
        <f t="shared" si="4"/>
        <v>20</v>
      </c>
      <c r="N31" s="65">
        <f>VLOOKUP($A31,'Return Data'!$B$7:$R$2843,14,0)</f>
        <v>14.655900000000001</v>
      </c>
      <c r="O31" s="66">
        <f t="shared" si="6"/>
        <v>15</v>
      </c>
      <c r="P31" s="65">
        <f>VLOOKUP($A31,'Return Data'!$B$7:$R$2843,15,0)</f>
        <v>16.551500000000001</v>
      </c>
      <c r="Q31" s="66">
        <f t="shared" si="7"/>
        <v>9</v>
      </c>
      <c r="R31" s="65">
        <f>VLOOKUP($A31,'Return Data'!$B$7:$R$2843,16,0)</f>
        <v>15.385</v>
      </c>
      <c r="S31" s="67">
        <f t="shared" si="5"/>
        <v>18</v>
      </c>
    </row>
    <row r="32" spans="1:19" x14ac:dyDescent="0.3">
      <c r="A32" s="63" t="s">
        <v>941</v>
      </c>
      <c r="B32" s="64">
        <f>VLOOKUP($A32,'Return Data'!$B$7:$R$2843,3,0)</f>
        <v>44389</v>
      </c>
      <c r="C32" s="65">
        <f>VLOOKUP($A32,'Return Data'!$B$7:$R$2843,4,0)</f>
        <v>328.82979999999998</v>
      </c>
      <c r="D32" s="65">
        <f>VLOOKUP($A32,'Return Data'!$B$7:$R$2843,10,0)</f>
        <v>12.241899999999999</v>
      </c>
      <c r="E32" s="66">
        <f t="shared" si="0"/>
        <v>26</v>
      </c>
      <c r="F32" s="65">
        <f>VLOOKUP($A32,'Return Data'!$B$7:$R$2843,11,0)</f>
        <v>15.6571</v>
      </c>
      <c r="G32" s="66">
        <f t="shared" si="1"/>
        <v>21</v>
      </c>
      <c r="H32" s="65">
        <f>VLOOKUP($A32,'Return Data'!$B$7:$R$2843,12,0)</f>
        <v>40.271299999999997</v>
      </c>
      <c r="I32" s="66">
        <f t="shared" si="2"/>
        <v>23</v>
      </c>
      <c r="J32" s="65">
        <f>VLOOKUP($A32,'Return Data'!$B$7:$R$2843,13,0)</f>
        <v>51.148400000000002</v>
      </c>
      <c r="K32" s="66">
        <f t="shared" si="3"/>
        <v>25</v>
      </c>
      <c r="L32" s="65">
        <f>VLOOKUP($A32,'Return Data'!$B$7:$R$2843,17,0)</f>
        <v>21.0319</v>
      </c>
      <c r="M32" s="66">
        <f t="shared" si="4"/>
        <v>18</v>
      </c>
      <c r="N32" s="65">
        <f>VLOOKUP($A32,'Return Data'!$B$7:$R$2843,14,0)</f>
        <v>17.611599999999999</v>
      </c>
      <c r="O32" s="66">
        <f t="shared" si="6"/>
        <v>6</v>
      </c>
      <c r="P32" s="65">
        <f>VLOOKUP($A32,'Return Data'!$B$7:$R$2843,15,0)</f>
        <v>14.818899999999999</v>
      </c>
      <c r="Q32" s="66">
        <f t="shared" si="7"/>
        <v>14</v>
      </c>
      <c r="R32" s="65">
        <f>VLOOKUP($A32,'Return Data'!$B$7:$R$2843,16,0)</f>
        <v>16.5885</v>
      </c>
      <c r="S32" s="67">
        <f t="shared" si="5"/>
        <v>16</v>
      </c>
    </row>
    <row r="33" spans="1:19" x14ac:dyDescent="0.3">
      <c r="A33" s="63" t="s">
        <v>942</v>
      </c>
      <c r="B33" s="64">
        <f>VLOOKUP($A33,'Return Data'!$B$7:$R$2843,3,0)</f>
        <v>44389</v>
      </c>
      <c r="C33" s="65">
        <f>VLOOKUP($A33,'Return Data'!$B$7:$R$2843,4,0)</f>
        <v>14.92</v>
      </c>
      <c r="D33" s="65">
        <f>VLOOKUP($A33,'Return Data'!$B$7:$R$2843,10,0)</f>
        <v>15.301399999999999</v>
      </c>
      <c r="E33" s="66">
        <f t="shared" si="0"/>
        <v>17</v>
      </c>
      <c r="F33" s="65">
        <f>VLOOKUP($A33,'Return Data'!$B$7:$R$2843,11,0)</f>
        <v>13.5464</v>
      </c>
      <c r="G33" s="66">
        <f t="shared" si="1"/>
        <v>25</v>
      </c>
      <c r="H33" s="65">
        <f>VLOOKUP($A33,'Return Data'!$B$7:$R$2843,12,0)</f>
        <v>35.883400000000002</v>
      </c>
      <c r="I33" s="66">
        <f t="shared" si="2"/>
        <v>26</v>
      </c>
      <c r="J33" s="65">
        <f>VLOOKUP($A33,'Return Data'!$B$7:$R$2843,13,0)</f>
        <v>54.132199999999997</v>
      </c>
      <c r="K33" s="66">
        <f t="shared" si="3"/>
        <v>23</v>
      </c>
      <c r="L33" s="65"/>
      <c r="M33" s="66"/>
      <c r="N33" s="65"/>
      <c r="O33" s="66"/>
      <c r="P33" s="65"/>
      <c r="Q33" s="66"/>
      <c r="R33" s="65">
        <f>VLOOKUP($A33,'Return Data'!$B$7:$R$2843,16,0)</f>
        <v>28.411999999999999</v>
      </c>
      <c r="S33" s="67">
        <f t="shared" si="5"/>
        <v>4</v>
      </c>
    </row>
    <row r="34" spans="1:19" x14ac:dyDescent="0.3">
      <c r="A34" s="63" t="s">
        <v>944</v>
      </c>
      <c r="B34" s="64">
        <f>VLOOKUP($A34,'Return Data'!$B$7:$R$2843,3,0)</f>
        <v>44389</v>
      </c>
      <c r="C34" s="65">
        <f>VLOOKUP($A34,'Return Data'!$B$7:$R$2843,4,0)</f>
        <v>94.852900000000005</v>
      </c>
      <c r="D34" s="65">
        <f>VLOOKUP($A34,'Return Data'!$B$7:$R$2843,10,0)</f>
        <v>19.2394</v>
      </c>
      <c r="E34" s="66">
        <f t="shared" si="0"/>
        <v>4</v>
      </c>
      <c r="F34" s="65">
        <f>VLOOKUP($A34,'Return Data'!$B$7:$R$2843,11,0)</f>
        <v>23.061199999999999</v>
      </c>
      <c r="G34" s="66">
        <f t="shared" si="1"/>
        <v>2</v>
      </c>
      <c r="H34" s="65">
        <f>VLOOKUP($A34,'Return Data'!$B$7:$R$2843,12,0)</f>
        <v>57.381500000000003</v>
      </c>
      <c r="I34" s="66">
        <f t="shared" si="2"/>
        <v>1</v>
      </c>
      <c r="J34" s="65">
        <f>VLOOKUP($A34,'Return Data'!$B$7:$R$2843,13,0)</f>
        <v>69.958600000000004</v>
      </c>
      <c r="K34" s="66">
        <f t="shared" si="3"/>
        <v>2</v>
      </c>
      <c r="L34" s="65">
        <f>VLOOKUP($A34,'Return Data'!$B$7:$R$2843,17,0)</f>
        <v>22.553899999999999</v>
      </c>
      <c r="M34" s="66">
        <f t="shared" si="4"/>
        <v>14</v>
      </c>
      <c r="N34" s="65">
        <f>VLOOKUP($A34,'Return Data'!$B$7:$R$2843,14,0)</f>
        <v>14.5665</v>
      </c>
      <c r="O34" s="66">
        <f t="shared" si="6"/>
        <v>16</v>
      </c>
      <c r="P34" s="65">
        <f>VLOOKUP($A34,'Return Data'!$B$7:$R$2843,15,0)</f>
        <v>12.998900000000001</v>
      </c>
      <c r="Q34" s="66">
        <f t="shared" si="7"/>
        <v>19</v>
      </c>
      <c r="R34" s="65">
        <f>VLOOKUP($A34,'Return Data'!$B$7:$R$2843,16,0)</f>
        <v>13.8139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16.003996296296297</v>
      </c>
      <c r="E36" s="74"/>
      <c r="F36" s="75">
        <f>AVERAGE(F8:F34)</f>
        <v>17.756855555555557</v>
      </c>
      <c r="G36" s="74"/>
      <c r="H36" s="75">
        <f>AVERAGE(H8:H34)</f>
        <v>46.532240740740733</v>
      </c>
      <c r="I36" s="74"/>
      <c r="J36" s="75">
        <f>AVERAGE(J8:J34)</f>
        <v>61.028388888888884</v>
      </c>
      <c r="K36" s="74"/>
      <c r="L36" s="75">
        <f>AVERAGE(L8:L34)</f>
        <v>23.952999999999999</v>
      </c>
      <c r="M36" s="74"/>
      <c r="N36" s="75">
        <f>AVERAGE(N8:N34)</f>
        <v>15.855281818181821</v>
      </c>
      <c r="O36" s="74"/>
      <c r="P36" s="75">
        <f>AVERAGE(P8:P34)</f>
        <v>15.592436363636359</v>
      </c>
      <c r="Q36" s="74"/>
      <c r="R36" s="75">
        <f>AVERAGE(R8:R34)</f>
        <v>18.643588888888885</v>
      </c>
      <c r="S36" s="76"/>
    </row>
    <row r="37" spans="1:19" x14ac:dyDescent="0.3">
      <c r="A37" s="73" t="s">
        <v>28</v>
      </c>
      <c r="B37" s="74"/>
      <c r="C37" s="74"/>
      <c r="D37" s="75">
        <f>MIN(D8:D34)</f>
        <v>11.5801</v>
      </c>
      <c r="E37" s="74"/>
      <c r="F37" s="75">
        <f>MIN(F8:F34)</f>
        <v>9.4605999999999995</v>
      </c>
      <c r="G37" s="74"/>
      <c r="H37" s="75">
        <f>MIN(H8:H34)</f>
        <v>30.166799999999999</v>
      </c>
      <c r="I37" s="74"/>
      <c r="J37" s="75">
        <f>MIN(J8:J34)</f>
        <v>48.753100000000003</v>
      </c>
      <c r="K37" s="74"/>
      <c r="L37" s="75">
        <f>MIN(L8:L34)</f>
        <v>18.188700000000001</v>
      </c>
      <c r="M37" s="74"/>
      <c r="N37" s="75">
        <f>MIN(N8:N34)</f>
        <v>10.2624</v>
      </c>
      <c r="O37" s="74"/>
      <c r="P37" s="75">
        <f>MIN(P8:P34)</f>
        <v>11.333600000000001</v>
      </c>
      <c r="Q37" s="74"/>
      <c r="R37" s="75">
        <f>MIN(R8:R34)</f>
        <v>11.484500000000001</v>
      </c>
      <c r="S37" s="76"/>
    </row>
    <row r="38" spans="1:19" ht="15" thickBot="1" x14ac:dyDescent="0.35">
      <c r="A38" s="77" t="s">
        <v>29</v>
      </c>
      <c r="B38" s="78"/>
      <c r="C38" s="78"/>
      <c r="D38" s="79">
        <f>MAX(D8:D34)</f>
        <v>21.446999999999999</v>
      </c>
      <c r="E38" s="78"/>
      <c r="F38" s="79">
        <f>MAX(F8:F34)</f>
        <v>25.886099999999999</v>
      </c>
      <c r="G38" s="78"/>
      <c r="H38" s="79">
        <f>MAX(H8:H34)</f>
        <v>57.381500000000003</v>
      </c>
      <c r="I38" s="78"/>
      <c r="J38" s="79">
        <f>MAX(J8:J34)</f>
        <v>72.8613</v>
      </c>
      <c r="K38" s="78"/>
      <c r="L38" s="79">
        <f>MAX(L8:L34)</f>
        <v>33.628</v>
      </c>
      <c r="M38" s="78"/>
      <c r="N38" s="79">
        <f>MAX(N8:N34)</f>
        <v>23.3889</v>
      </c>
      <c r="O38" s="78"/>
      <c r="P38" s="79">
        <f>MAX(P8:P34)</f>
        <v>22.000699999999998</v>
      </c>
      <c r="Q38" s="78"/>
      <c r="R38" s="79">
        <f>MAX(R8:R34)</f>
        <v>31.688300000000002</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44389</v>
      </c>
      <c r="C8" s="65">
        <f>VLOOKUP($A8,'Return Data'!$B$7:$R$2843,4,0)</f>
        <v>733.48330112685903</v>
      </c>
      <c r="D8" s="65">
        <f>VLOOKUP($A8,'Return Data'!$B$7:$R$2843,10,0)</f>
        <v>13.7879</v>
      </c>
      <c r="E8" s="66">
        <f t="shared" ref="E8:E34" si="0">RANK(D8,D$8:D$34,0)</f>
        <v>20</v>
      </c>
      <c r="F8" s="65">
        <f>VLOOKUP($A8,'Return Data'!$B$7:$R$2843,11,0)</f>
        <v>15.812099999999999</v>
      </c>
      <c r="G8" s="66">
        <f t="shared" ref="G8:G34" si="1">RANK(F8,F$8:F$34,0)</f>
        <v>18</v>
      </c>
      <c r="H8" s="65">
        <f>VLOOKUP($A8,'Return Data'!$B$7:$R$2843,12,0)</f>
        <v>44.247300000000003</v>
      </c>
      <c r="I8" s="66">
        <f>RANK(H8,H$8:H$34,0)</f>
        <v>15</v>
      </c>
      <c r="J8" s="65">
        <f>VLOOKUP($A8,'Return Data'!$B$7:$R$2843,13,0)</f>
        <v>61.683700000000002</v>
      </c>
      <c r="K8" s="66">
        <f>RANK(J8,J$8:J$34,0)</f>
        <v>11</v>
      </c>
      <c r="L8" s="65">
        <f>VLOOKUP($A8,'Return Data'!$B$7:$R$2843,17,0)</f>
        <v>23.445599999999999</v>
      </c>
      <c r="M8" s="66">
        <f>RANK(L8,L$8:L$34,0)</f>
        <v>11</v>
      </c>
      <c r="N8" s="65">
        <f>VLOOKUP($A8,'Return Data'!$B$7:$R$2843,14,0)</f>
        <v>13.1213</v>
      </c>
      <c r="O8" s="66">
        <f>RANK(N8,N$8:N$34,0)</f>
        <v>17</v>
      </c>
      <c r="P8" s="65">
        <f>VLOOKUP($A8,'Return Data'!$B$7:$R$2843,15,0)</f>
        <v>13.5213</v>
      </c>
      <c r="Q8" s="66">
        <f>RANK(P8,P$8:P$34,0)</f>
        <v>15</v>
      </c>
      <c r="R8" s="65">
        <f>VLOOKUP($A8,'Return Data'!$B$7:$R$2843,16,0)</f>
        <v>17.946200000000001</v>
      </c>
      <c r="S8" s="67">
        <f>RANK(R8,R$8:R$34,0)</f>
        <v>11</v>
      </c>
    </row>
    <row r="9" spans="1:20" x14ac:dyDescent="0.3">
      <c r="A9" s="63" t="s">
        <v>901</v>
      </c>
      <c r="B9" s="64">
        <f>VLOOKUP($A9,'Return Data'!$B$7:$R$2843,3,0)</f>
        <v>44389</v>
      </c>
      <c r="C9" s="65">
        <f>VLOOKUP($A9,'Return Data'!$B$7:$R$2843,4,0)</f>
        <v>18.98</v>
      </c>
      <c r="D9" s="65">
        <f>VLOOKUP($A9,'Return Data'!$B$7:$R$2843,10,0)</f>
        <v>19.0715</v>
      </c>
      <c r="E9" s="66">
        <f t="shared" si="0"/>
        <v>4</v>
      </c>
      <c r="F9" s="65">
        <f>VLOOKUP($A9,'Return Data'!$B$7:$R$2843,11,0)</f>
        <v>24.950600000000001</v>
      </c>
      <c r="G9" s="66">
        <f t="shared" si="1"/>
        <v>1</v>
      </c>
      <c r="H9" s="65">
        <f>VLOOKUP($A9,'Return Data'!$B$7:$R$2843,12,0)</f>
        <v>52.695099999999996</v>
      </c>
      <c r="I9" s="66">
        <f t="shared" ref="I9:I34" si="2">RANK(H9,H$8:H$34,0)</f>
        <v>5</v>
      </c>
      <c r="J9" s="65">
        <f>VLOOKUP($A9,'Return Data'!$B$7:$R$2843,13,0)</f>
        <v>64.186899999999994</v>
      </c>
      <c r="K9" s="66">
        <f t="shared" ref="K9:K34" si="3">RANK(J9,J$8:J$34,0)</f>
        <v>7</v>
      </c>
      <c r="L9" s="65">
        <f>VLOOKUP($A9,'Return Data'!$B$7:$R$2843,17,0)</f>
        <v>31.486699999999999</v>
      </c>
      <c r="M9" s="66">
        <f t="shared" ref="M9:M34" si="4">RANK(L9,L$8:L$34,0)</f>
        <v>1</v>
      </c>
      <c r="N9" s="65"/>
      <c r="O9" s="66"/>
      <c r="P9" s="65"/>
      <c r="Q9" s="66"/>
      <c r="R9" s="65">
        <f>VLOOKUP($A9,'Return Data'!$B$7:$R$2843,16,0)</f>
        <v>26.529299999999999</v>
      </c>
      <c r="S9" s="67">
        <f t="shared" ref="S9:S34" si="5">RANK(R9,R$8:R$34,0)</f>
        <v>4</v>
      </c>
    </row>
    <row r="10" spans="1:20" x14ac:dyDescent="0.3">
      <c r="A10" s="63" t="s">
        <v>903</v>
      </c>
      <c r="B10" s="64">
        <f>VLOOKUP($A10,'Return Data'!$B$7:$R$2843,3,0)</f>
        <v>44389</v>
      </c>
      <c r="C10" s="65">
        <f>VLOOKUP($A10,'Return Data'!$B$7:$R$2843,4,0)</f>
        <v>51.03</v>
      </c>
      <c r="D10" s="65">
        <f>VLOOKUP($A10,'Return Data'!$B$7:$R$2843,10,0)</f>
        <v>17.526499999999999</v>
      </c>
      <c r="E10" s="66">
        <f t="shared" si="0"/>
        <v>7</v>
      </c>
      <c r="F10" s="65">
        <f>VLOOKUP($A10,'Return Data'!$B$7:$R$2843,11,0)</f>
        <v>16.8537</v>
      </c>
      <c r="G10" s="66">
        <f t="shared" si="1"/>
        <v>15</v>
      </c>
      <c r="H10" s="65">
        <f>VLOOKUP($A10,'Return Data'!$B$7:$R$2843,12,0)</f>
        <v>41.396500000000003</v>
      </c>
      <c r="I10" s="66">
        <f t="shared" si="2"/>
        <v>20</v>
      </c>
      <c r="J10" s="65">
        <f>VLOOKUP($A10,'Return Data'!$B$7:$R$2843,13,0)</f>
        <v>56.7742</v>
      </c>
      <c r="K10" s="66">
        <f t="shared" si="3"/>
        <v>18</v>
      </c>
      <c r="L10" s="65">
        <f>VLOOKUP($A10,'Return Data'!$B$7:$R$2843,17,0)</f>
        <v>24.146899999999999</v>
      </c>
      <c r="M10" s="66">
        <f t="shared" si="4"/>
        <v>8</v>
      </c>
      <c r="N10" s="65">
        <f>VLOOKUP($A10,'Return Data'!$B$7:$R$2843,14,0)</f>
        <v>11.4818</v>
      </c>
      <c r="O10" s="66">
        <f t="shared" ref="O10:O34" si="6">RANK(N10,N$8:N$34,0)</f>
        <v>21</v>
      </c>
      <c r="P10" s="65">
        <f>VLOOKUP($A10,'Return Data'!$B$7:$R$2843,15,0)</f>
        <v>12.6426</v>
      </c>
      <c r="Q10" s="66">
        <f t="shared" ref="Q10:Q34" si="7">RANK(P10,P$8:P$34,0)</f>
        <v>18</v>
      </c>
      <c r="R10" s="65">
        <f>VLOOKUP($A10,'Return Data'!$B$7:$R$2843,16,0)</f>
        <v>13.657</v>
      </c>
      <c r="S10" s="67">
        <f t="shared" si="5"/>
        <v>17</v>
      </c>
    </row>
    <row r="11" spans="1:20" x14ac:dyDescent="0.3">
      <c r="A11" s="63" t="s">
        <v>905</v>
      </c>
      <c r="B11" s="64">
        <f>VLOOKUP($A11,'Return Data'!$B$7:$R$2843,3,0)</f>
        <v>44389</v>
      </c>
      <c r="C11" s="65">
        <f>VLOOKUP($A11,'Return Data'!$B$7:$R$2843,4,0)</f>
        <v>147.05000000000001</v>
      </c>
      <c r="D11" s="65">
        <f>VLOOKUP($A11,'Return Data'!$B$7:$R$2843,10,0)</f>
        <v>16.957000000000001</v>
      </c>
      <c r="E11" s="66">
        <f t="shared" si="0"/>
        <v>9</v>
      </c>
      <c r="F11" s="65">
        <f>VLOOKUP($A11,'Return Data'!$B$7:$R$2843,11,0)</f>
        <v>16.929099999999998</v>
      </c>
      <c r="G11" s="66">
        <f t="shared" si="1"/>
        <v>14</v>
      </c>
      <c r="H11" s="65">
        <f>VLOOKUP($A11,'Return Data'!$B$7:$R$2843,12,0)</f>
        <v>44.053699999999999</v>
      </c>
      <c r="I11" s="66">
        <f t="shared" si="2"/>
        <v>16</v>
      </c>
      <c r="J11" s="65">
        <f>VLOOKUP($A11,'Return Data'!$B$7:$R$2843,13,0)</f>
        <v>61.203699999999998</v>
      </c>
      <c r="K11" s="66">
        <f t="shared" si="3"/>
        <v>14</v>
      </c>
      <c r="L11" s="65">
        <f>VLOOKUP($A11,'Return Data'!$B$7:$R$2843,17,0)</f>
        <v>26.379200000000001</v>
      </c>
      <c r="M11" s="66">
        <f t="shared" si="4"/>
        <v>5</v>
      </c>
      <c r="N11" s="65">
        <f>VLOOKUP($A11,'Return Data'!$B$7:$R$2843,14,0)</f>
        <v>16.454999999999998</v>
      </c>
      <c r="O11" s="66">
        <f t="shared" si="6"/>
        <v>7</v>
      </c>
      <c r="P11" s="65">
        <f>VLOOKUP($A11,'Return Data'!$B$7:$R$2843,15,0)</f>
        <v>17.7258</v>
      </c>
      <c r="Q11" s="66">
        <f t="shared" si="7"/>
        <v>2</v>
      </c>
      <c r="R11" s="65">
        <f>VLOOKUP($A11,'Return Data'!$B$7:$R$2843,16,0)</f>
        <v>17.872800000000002</v>
      </c>
      <c r="S11" s="67">
        <f t="shared" si="5"/>
        <v>12</v>
      </c>
    </row>
    <row r="12" spans="1:20" x14ac:dyDescent="0.3">
      <c r="A12" s="63" t="s">
        <v>907</v>
      </c>
      <c r="B12" s="64">
        <f>VLOOKUP($A12,'Return Data'!$B$7:$R$2843,3,0)</f>
        <v>44389</v>
      </c>
      <c r="C12" s="65">
        <f>VLOOKUP($A12,'Return Data'!$B$7:$R$2843,4,0)</f>
        <v>340.33</v>
      </c>
      <c r="D12" s="65">
        <f>VLOOKUP($A12,'Return Data'!$B$7:$R$2843,10,0)</f>
        <v>18.233000000000001</v>
      </c>
      <c r="E12" s="66">
        <f t="shared" si="0"/>
        <v>5</v>
      </c>
      <c r="F12" s="65">
        <f>VLOOKUP($A12,'Return Data'!$B$7:$R$2843,11,0)</f>
        <v>20.243500000000001</v>
      </c>
      <c r="G12" s="66">
        <f t="shared" si="1"/>
        <v>6</v>
      </c>
      <c r="H12" s="65">
        <f>VLOOKUP($A12,'Return Data'!$B$7:$R$2843,12,0)</f>
        <v>51.5974</v>
      </c>
      <c r="I12" s="66">
        <f t="shared" si="2"/>
        <v>6</v>
      </c>
      <c r="J12" s="65">
        <f>VLOOKUP($A12,'Return Data'!$B$7:$R$2843,13,0)</f>
        <v>61.270099999999999</v>
      </c>
      <c r="K12" s="66">
        <f t="shared" si="3"/>
        <v>13</v>
      </c>
      <c r="L12" s="65">
        <f>VLOOKUP($A12,'Return Data'!$B$7:$R$2843,17,0)</f>
        <v>25.123799999999999</v>
      </c>
      <c r="M12" s="66">
        <f t="shared" si="4"/>
        <v>6</v>
      </c>
      <c r="N12" s="65">
        <f>VLOOKUP($A12,'Return Data'!$B$7:$R$2843,14,0)</f>
        <v>17.000699999999998</v>
      </c>
      <c r="O12" s="66">
        <f t="shared" si="6"/>
        <v>3</v>
      </c>
      <c r="P12" s="65">
        <f>VLOOKUP($A12,'Return Data'!$B$7:$R$2843,15,0)</f>
        <v>15.778499999999999</v>
      </c>
      <c r="Q12" s="66">
        <f t="shared" si="7"/>
        <v>5</v>
      </c>
      <c r="R12" s="65">
        <f>VLOOKUP($A12,'Return Data'!$B$7:$R$2843,16,0)</f>
        <v>18.130600000000001</v>
      </c>
      <c r="S12" s="67">
        <f t="shared" si="5"/>
        <v>9</v>
      </c>
    </row>
    <row r="13" spans="1:20" x14ac:dyDescent="0.3">
      <c r="A13" s="63" t="s">
        <v>909</v>
      </c>
      <c r="B13" s="64">
        <f>VLOOKUP($A13,'Return Data'!$B$7:$R$2843,3,0)</f>
        <v>44389</v>
      </c>
      <c r="C13" s="65">
        <f>VLOOKUP($A13,'Return Data'!$B$7:$R$2843,4,0)</f>
        <v>48.28</v>
      </c>
      <c r="D13" s="65">
        <f>VLOOKUP($A13,'Return Data'!$B$7:$R$2843,10,0)</f>
        <v>16.2925</v>
      </c>
      <c r="E13" s="66">
        <f t="shared" si="0"/>
        <v>11</v>
      </c>
      <c r="F13" s="65">
        <f>VLOOKUP($A13,'Return Data'!$B$7:$R$2843,11,0)</f>
        <v>18.469799999999999</v>
      </c>
      <c r="G13" s="66">
        <f t="shared" si="1"/>
        <v>10</v>
      </c>
      <c r="H13" s="65">
        <f>VLOOKUP($A13,'Return Data'!$B$7:$R$2843,12,0)</f>
        <v>46.431699999999999</v>
      </c>
      <c r="I13" s="66">
        <f t="shared" si="2"/>
        <v>13</v>
      </c>
      <c r="J13" s="65">
        <f>VLOOKUP($A13,'Return Data'!$B$7:$R$2843,13,0)</f>
        <v>62.662999999999997</v>
      </c>
      <c r="K13" s="66">
        <f t="shared" si="3"/>
        <v>9</v>
      </c>
      <c r="L13" s="65">
        <f>VLOOKUP($A13,'Return Data'!$B$7:$R$2843,17,0)</f>
        <v>24.354900000000001</v>
      </c>
      <c r="M13" s="66">
        <f t="shared" si="4"/>
        <v>7</v>
      </c>
      <c r="N13" s="65">
        <f>VLOOKUP($A13,'Return Data'!$B$7:$R$2843,14,0)</f>
        <v>15.5984</v>
      </c>
      <c r="O13" s="66">
        <f t="shared" si="6"/>
        <v>8</v>
      </c>
      <c r="P13" s="65">
        <f>VLOOKUP($A13,'Return Data'!$B$7:$R$2843,15,0)</f>
        <v>15.469900000000001</v>
      </c>
      <c r="Q13" s="66">
        <f t="shared" si="7"/>
        <v>6</v>
      </c>
      <c r="R13" s="65">
        <f>VLOOKUP($A13,'Return Data'!$B$7:$R$2843,16,0)</f>
        <v>11.824400000000001</v>
      </c>
      <c r="S13" s="67">
        <f t="shared" si="5"/>
        <v>26</v>
      </c>
    </row>
    <row r="14" spans="1:20" x14ac:dyDescent="0.3">
      <c r="A14" s="63" t="s">
        <v>910</v>
      </c>
      <c r="B14" s="64">
        <f>VLOOKUP($A14,'Return Data'!$B$7:$R$2843,3,0)</f>
        <v>44389</v>
      </c>
      <c r="C14" s="65">
        <f>VLOOKUP($A14,'Return Data'!$B$7:$R$2843,4,0)</f>
        <v>113.3903</v>
      </c>
      <c r="D14" s="65">
        <f>VLOOKUP($A14,'Return Data'!$B$7:$R$2843,10,0)</f>
        <v>19.105</v>
      </c>
      <c r="E14" s="66">
        <f t="shared" si="0"/>
        <v>2</v>
      </c>
      <c r="F14" s="65">
        <f>VLOOKUP($A14,'Return Data'!$B$7:$R$2843,11,0)</f>
        <v>18.827999999999999</v>
      </c>
      <c r="G14" s="66">
        <f t="shared" si="1"/>
        <v>9</v>
      </c>
      <c r="H14" s="65">
        <f>VLOOKUP($A14,'Return Data'!$B$7:$R$2843,12,0)</f>
        <v>54.790199999999999</v>
      </c>
      <c r="I14" s="66">
        <f t="shared" si="2"/>
        <v>2</v>
      </c>
      <c r="J14" s="65">
        <f>VLOOKUP($A14,'Return Data'!$B$7:$R$2843,13,0)</f>
        <v>71.452299999999994</v>
      </c>
      <c r="K14" s="66">
        <f t="shared" si="3"/>
        <v>1</v>
      </c>
      <c r="L14" s="65">
        <f>VLOOKUP($A14,'Return Data'!$B$7:$R$2843,17,0)</f>
        <v>19.915400000000002</v>
      </c>
      <c r="M14" s="66">
        <f t="shared" si="4"/>
        <v>18</v>
      </c>
      <c r="N14" s="65">
        <f>VLOOKUP($A14,'Return Data'!$B$7:$R$2843,14,0)</f>
        <v>12.558</v>
      </c>
      <c r="O14" s="66">
        <f t="shared" si="6"/>
        <v>19</v>
      </c>
      <c r="P14" s="65">
        <f>VLOOKUP($A14,'Return Data'!$B$7:$R$2843,15,0)</f>
        <v>11.704000000000001</v>
      </c>
      <c r="Q14" s="66">
        <f t="shared" si="7"/>
        <v>20</v>
      </c>
      <c r="R14" s="65">
        <f>VLOOKUP($A14,'Return Data'!$B$7:$R$2843,16,0)</f>
        <v>15.987500000000001</v>
      </c>
      <c r="S14" s="67">
        <f t="shared" si="5"/>
        <v>14</v>
      </c>
    </row>
    <row r="15" spans="1:20" x14ac:dyDescent="0.3">
      <c r="A15" s="63" t="s">
        <v>2030</v>
      </c>
      <c r="B15" s="64">
        <f>VLOOKUP($A15,'Return Data'!$B$7:$R$2843,3,0)</f>
        <v>44389</v>
      </c>
      <c r="C15" s="65">
        <f>VLOOKUP($A15,'Return Data'!$B$7:$R$2843,4,0)</f>
        <v>223.91122236515801</v>
      </c>
      <c r="D15" s="65">
        <f>VLOOKUP($A15,'Return Data'!$B$7:$R$2843,10,0)</f>
        <v>17.6052</v>
      </c>
      <c r="E15" s="66">
        <f t="shared" si="0"/>
        <v>6</v>
      </c>
      <c r="F15" s="65">
        <f>VLOOKUP($A15,'Return Data'!$B$7:$R$2843,11,0)</f>
        <v>20.916899999999998</v>
      </c>
      <c r="G15" s="66">
        <f t="shared" si="1"/>
        <v>3</v>
      </c>
      <c r="H15" s="65">
        <f>VLOOKUP($A15,'Return Data'!$B$7:$R$2843,12,0)</f>
        <v>53.710599999999999</v>
      </c>
      <c r="I15" s="66">
        <f t="shared" si="2"/>
        <v>4</v>
      </c>
      <c r="J15" s="65">
        <f>VLOOKUP($A15,'Return Data'!$B$7:$R$2843,13,0)</f>
        <v>66.261399999999995</v>
      </c>
      <c r="K15" s="66">
        <f t="shared" si="3"/>
        <v>4</v>
      </c>
      <c r="L15" s="65">
        <f>VLOOKUP($A15,'Return Data'!$B$7:$R$2843,17,0)</f>
        <v>21.531500000000001</v>
      </c>
      <c r="M15" s="66">
        <f t="shared" si="4"/>
        <v>14</v>
      </c>
      <c r="N15" s="65">
        <f>VLOOKUP($A15,'Return Data'!$B$7:$R$2843,14,0)</f>
        <v>15.384</v>
      </c>
      <c r="O15" s="66">
        <f t="shared" si="6"/>
        <v>9</v>
      </c>
      <c r="P15" s="65">
        <f>VLOOKUP($A15,'Return Data'!$B$7:$R$2843,15,0)</f>
        <v>13.034700000000001</v>
      </c>
      <c r="Q15" s="66">
        <f t="shared" si="7"/>
        <v>16</v>
      </c>
      <c r="R15" s="65">
        <f>VLOOKUP($A15,'Return Data'!$B$7:$R$2843,16,0)</f>
        <v>12.0078</v>
      </c>
      <c r="S15" s="67">
        <f t="shared" si="5"/>
        <v>24</v>
      </c>
    </row>
    <row r="16" spans="1:20" x14ac:dyDescent="0.3">
      <c r="A16" s="63" t="s">
        <v>913</v>
      </c>
      <c r="B16" s="64">
        <f>VLOOKUP($A16,'Return Data'!$B$7:$R$2843,3,0)</f>
        <v>44389</v>
      </c>
      <c r="C16" s="65">
        <f>VLOOKUP($A16,'Return Data'!$B$7:$R$2843,4,0)</f>
        <v>14.512600000000001</v>
      </c>
      <c r="D16" s="65">
        <f>VLOOKUP($A16,'Return Data'!$B$7:$R$2843,10,0)</f>
        <v>15.3139</v>
      </c>
      <c r="E16" s="66">
        <f t="shared" si="0"/>
        <v>16</v>
      </c>
      <c r="F16" s="65">
        <f>VLOOKUP($A16,'Return Data'!$B$7:$R$2843,11,0)</f>
        <v>14.774900000000001</v>
      </c>
      <c r="G16" s="66">
        <f t="shared" si="1"/>
        <v>21</v>
      </c>
      <c r="H16" s="65">
        <f>VLOOKUP($A16,'Return Data'!$B$7:$R$2843,12,0)</f>
        <v>43.150500000000001</v>
      </c>
      <c r="I16" s="66">
        <f t="shared" si="2"/>
        <v>17</v>
      </c>
      <c r="J16" s="65">
        <f>VLOOKUP($A16,'Return Data'!$B$7:$R$2843,13,0)</f>
        <v>57.365900000000003</v>
      </c>
      <c r="K16" s="66">
        <f t="shared" si="3"/>
        <v>17</v>
      </c>
      <c r="L16" s="65">
        <f>VLOOKUP($A16,'Return Data'!$B$7:$R$2843,17,0)</f>
        <v>21.744299999999999</v>
      </c>
      <c r="M16" s="66">
        <f t="shared" si="4"/>
        <v>13</v>
      </c>
      <c r="N16" s="65"/>
      <c r="O16" s="66"/>
      <c r="P16" s="65"/>
      <c r="Q16" s="66"/>
      <c r="R16" s="65">
        <f>VLOOKUP($A16,'Return Data'!$B$7:$R$2843,16,0)</f>
        <v>17.6343</v>
      </c>
      <c r="S16" s="67">
        <f t="shared" si="5"/>
        <v>13</v>
      </c>
    </row>
    <row r="17" spans="1:19" x14ac:dyDescent="0.3">
      <c r="A17" s="63" t="s">
        <v>914</v>
      </c>
      <c r="B17" s="64">
        <f>VLOOKUP($A17,'Return Data'!$B$7:$R$2843,3,0)</f>
        <v>44389</v>
      </c>
      <c r="C17" s="65">
        <f>VLOOKUP($A17,'Return Data'!$B$7:$R$2843,4,0)</f>
        <v>460.59</v>
      </c>
      <c r="D17" s="65">
        <f>VLOOKUP($A17,'Return Data'!$B$7:$R$2843,10,0)</f>
        <v>15.520099999999999</v>
      </c>
      <c r="E17" s="66">
        <f t="shared" si="0"/>
        <v>14</v>
      </c>
      <c r="F17" s="65">
        <f>VLOOKUP($A17,'Return Data'!$B$7:$R$2843,11,0)</f>
        <v>17.302900000000001</v>
      </c>
      <c r="G17" s="66">
        <f t="shared" si="1"/>
        <v>13</v>
      </c>
      <c r="H17" s="65">
        <f>VLOOKUP($A17,'Return Data'!$B$7:$R$2843,12,0)</f>
        <v>51.46</v>
      </c>
      <c r="I17" s="66">
        <f t="shared" si="2"/>
        <v>7</v>
      </c>
      <c r="J17" s="65">
        <f>VLOOKUP($A17,'Return Data'!$B$7:$R$2843,13,0)</f>
        <v>60.238700000000001</v>
      </c>
      <c r="K17" s="66">
        <f t="shared" si="3"/>
        <v>15</v>
      </c>
      <c r="L17" s="65">
        <f>VLOOKUP($A17,'Return Data'!$B$7:$R$2843,17,0)</f>
        <v>19.239699999999999</v>
      </c>
      <c r="M17" s="66">
        <f t="shared" si="4"/>
        <v>20</v>
      </c>
      <c r="N17" s="65">
        <f>VLOOKUP($A17,'Return Data'!$B$7:$R$2843,14,0)</f>
        <v>14.1806</v>
      </c>
      <c r="O17" s="66">
        <f t="shared" si="6"/>
        <v>11</v>
      </c>
      <c r="P17" s="65">
        <f>VLOOKUP($A17,'Return Data'!$B$7:$R$2843,15,0)</f>
        <v>12.8027</v>
      </c>
      <c r="Q17" s="66">
        <f t="shared" si="7"/>
        <v>17</v>
      </c>
      <c r="R17" s="65">
        <f>VLOOKUP($A17,'Return Data'!$B$7:$R$2843,16,0)</f>
        <v>18.0975</v>
      </c>
      <c r="S17" s="67">
        <f t="shared" si="5"/>
        <v>10</v>
      </c>
    </row>
    <row r="18" spans="1:19" x14ac:dyDescent="0.3">
      <c r="A18" s="63" t="s">
        <v>917</v>
      </c>
      <c r="B18" s="64">
        <f>VLOOKUP($A18,'Return Data'!$B$7:$R$2843,3,0)</f>
        <v>44389</v>
      </c>
      <c r="C18" s="65">
        <f>VLOOKUP($A18,'Return Data'!$B$7:$R$2843,4,0)</f>
        <v>63.81</v>
      </c>
      <c r="D18" s="65">
        <f>VLOOKUP($A18,'Return Data'!$B$7:$R$2843,10,0)</f>
        <v>15.4514</v>
      </c>
      <c r="E18" s="66">
        <f t="shared" si="0"/>
        <v>15</v>
      </c>
      <c r="F18" s="65">
        <f>VLOOKUP($A18,'Return Data'!$B$7:$R$2843,11,0)</f>
        <v>16.697099999999999</v>
      </c>
      <c r="G18" s="66">
        <f t="shared" si="1"/>
        <v>16</v>
      </c>
      <c r="H18" s="65">
        <f>VLOOKUP($A18,'Return Data'!$B$7:$R$2843,12,0)</f>
        <v>44.301200000000001</v>
      </c>
      <c r="I18" s="66">
        <f t="shared" si="2"/>
        <v>14</v>
      </c>
      <c r="J18" s="65">
        <f>VLOOKUP($A18,'Return Data'!$B$7:$R$2843,13,0)</f>
        <v>63.030099999999997</v>
      </c>
      <c r="K18" s="66">
        <f t="shared" si="3"/>
        <v>8</v>
      </c>
      <c r="L18" s="65">
        <f>VLOOKUP($A18,'Return Data'!$B$7:$R$2843,17,0)</f>
        <v>19.8385</v>
      </c>
      <c r="M18" s="66">
        <f t="shared" si="4"/>
        <v>19</v>
      </c>
      <c r="N18" s="65">
        <f>VLOOKUP($A18,'Return Data'!$B$7:$R$2843,14,0)</f>
        <v>12.4779</v>
      </c>
      <c r="O18" s="66">
        <f t="shared" si="6"/>
        <v>20</v>
      </c>
      <c r="P18" s="65">
        <f>VLOOKUP($A18,'Return Data'!$B$7:$R$2843,15,0)</f>
        <v>13.632</v>
      </c>
      <c r="Q18" s="66">
        <f t="shared" si="7"/>
        <v>13</v>
      </c>
      <c r="R18" s="65">
        <f>VLOOKUP($A18,'Return Data'!$B$7:$R$2843,16,0)</f>
        <v>12.3345</v>
      </c>
      <c r="S18" s="67">
        <f t="shared" si="5"/>
        <v>23</v>
      </c>
    </row>
    <row r="19" spans="1:19" x14ac:dyDescent="0.3">
      <c r="A19" s="63" t="s">
        <v>918</v>
      </c>
      <c r="B19" s="64">
        <f>VLOOKUP($A19,'Return Data'!$B$7:$R$2843,3,0)</f>
        <v>44389</v>
      </c>
      <c r="C19" s="65">
        <f>VLOOKUP($A19,'Return Data'!$B$7:$R$2843,4,0)</f>
        <v>48.48</v>
      </c>
      <c r="D19" s="65">
        <f>VLOOKUP($A19,'Return Data'!$B$7:$R$2843,10,0)</f>
        <v>14.3666</v>
      </c>
      <c r="E19" s="66">
        <f t="shared" si="0"/>
        <v>18</v>
      </c>
      <c r="F19" s="65">
        <f>VLOOKUP($A19,'Return Data'!$B$7:$R$2843,11,0)</f>
        <v>12.3002</v>
      </c>
      <c r="G19" s="66">
        <f t="shared" si="1"/>
        <v>26</v>
      </c>
      <c r="H19" s="65">
        <f>VLOOKUP($A19,'Return Data'!$B$7:$R$2843,12,0)</f>
        <v>35.3812</v>
      </c>
      <c r="I19" s="66">
        <f t="shared" si="2"/>
        <v>25</v>
      </c>
      <c r="J19" s="65">
        <f>VLOOKUP($A19,'Return Data'!$B$7:$R$2843,13,0)</f>
        <v>49.629600000000003</v>
      </c>
      <c r="K19" s="66">
        <f t="shared" si="3"/>
        <v>25</v>
      </c>
      <c r="L19" s="65">
        <f>VLOOKUP($A19,'Return Data'!$B$7:$R$2843,17,0)</f>
        <v>20.017600000000002</v>
      </c>
      <c r="M19" s="66">
        <f t="shared" si="4"/>
        <v>17</v>
      </c>
      <c r="N19" s="65">
        <f>VLOOKUP($A19,'Return Data'!$B$7:$R$2843,14,0)</f>
        <v>13.2677</v>
      </c>
      <c r="O19" s="66">
        <f t="shared" si="6"/>
        <v>16</v>
      </c>
      <c r="P19" s="65">
        <f>VLOOKUP($A19,'Return Data'!$B$7:$R$2843,15,0)</f>
        <v>14.9466</v>
      </c>
      <c r="Q19" s="66">
        <f t="shared" si="7"/>
        <v>10</v>
      </c>
      <c r="R19" s="65">
        <f>VLOOKUP($A19,'Return Data'!$B$7:$R$2843,16,0)</f>
        <v>11.9953</v>
      </c>
      <c r="S19" s="67">
        <f t="shared" si="5"/>
        <v>25</v>
      </c>
    </row>
    <row r="20" spans="1:19" x14ac:dyDescent="0.3">
      <c r="A20" s="63" t="s">
        <v>920</v>
      </c>
      <c r="B20" s="64">
        <f>VLOOKUP($A20,'Return Data'!$B$7:$R$2843,3,0)</f>
        <v>44389</v>
      </c>
      <c r="C20" s="65">
        <f>VLOOKUP($A20,'Return Data'!$B$7:$R$2843,4,0)</f>
        <v>180.55199999999999</v>
      </c>
      <c r="D20" s="65">
        <f>VLOOKUP($A20,'Return Data'!$B$7:$R$2843,10,0)</f>
        <v>12.109299999999999</v>
      </c>
      <c r="E20" s="66">
        <f t="shared" si="0"/>
        <v>25</v>
      </c>
      <c r="F20" s="65">
        <f>VLOOKUP($A20,'Return Data'!$B$7:$R$2843,11,0)</f>
        <v>15.287699999999999</v>
      </c>
      <c r="G20" s="66">
        <f t="shared" si="1"/>
        <v>19</v>
      </c>
      <c r="H20" s="65">
        <f>VLOOKUP($A20,'Return Data'!$B$7:$R$2843,12,0)</f>
        <v>40.558799999999998</v>
      </c>
      <c r="I20" s="66">
        <f t="shared" si="2"/>
        <v>22</v>
      </c>
      <c r="J20" s="65">
        <f>VLOOKUP($A20,'Return Data'!$B$7:$R$2843,13,0)</f>
        <v>53.599800000000002</v>
      </c>
      <c r="K20" s="66">
        <f t="shared" si="3"/>
        <v>21</v>
      </c>
      <c r="L20" s="65">
        <f>VLOOKUP($A20,'Return Data'!$B$7:$R$2843,17,0)</f>
        <v>23.7179</v>
      </c>
      <c r="M20" s="66">
        <f t="shared" si="4"/>
        <v>10</v>
      </c>
      <c r="N20" s="65">
        <f>VLOOKUP($A20,'Return Data'!$B$7:$R$2843,14,0)</f>
        <v>16.456600000000002</v>
      </c>
      <c r="O20" s="66">
        <f t="shared" si="6"/>
        <v>6</v>
      </c>
      <c r="P20" s="65">
        <f>VLOOKUP($A20,'Return Data'!$B$7:$R$2843,15,0)</f>
        <v>15.4329</v>
      </c>
      <c r="Q20" s="66">
        <f t="shared" si="7"/>
        <v>7</v>
      </c>
      <c r="R20" s="65">
        <f>VLOOKUP($A20,'Return Data'!$B$7:$R$2843,16,0)</f>
        <v>18.734999999999999</v>
      </c>
      <c r="S20" s="67">
        <f t="shared" si="5"/>
        <v>7</v>
      </c>
    </row>
    <row r="21" spans="1:19" x14ac:dyDescent="0.3">
      <c r="A21" s="63" t="s">
        <v>923</v>
      </c>
      <c r="B21" s="64">
        <f>VLOOKUP($A21,'Return Data'!$B$7:$R$2843,3,0)</f>
        <v>44389</v>
      </c>
      <c r="C21" s="65">
        <f>VLOOKUP($A21,'Return Data'!$B$7:$R$2843,4,0)</f>
        <v>63.591000000000001</v>
      </c>
      <c r="D21" s="65">
        <f>VLOOKUP($A21,'Return Data'!$B$7:$R$2843,10,0)</f>
        <v>11.3268</v>
      </c>
      <c r="E21" s="66">
        <f t="shared" si="0"/>
        <v>27</v>
      </c>
      <c r="F21" s="65">
        <f>VLOOKUP($A21,'Return Data'!$B$7:$R$2843,11,0)</f>
        <v>8.9839000000000002</v>
      </c>
      <c r="G21" s="66">
        <f t="shared" si="1"/>
        <v>27</v>
      </c>
      <c r="H21" s="65">
        <f>VLOOKUP($A21,'Return Data'!$B$7:$R$2843,12,0)</f>
        <v>29.318300000000001</v>
      </c>
      <c r="I21" s="66">
        <f t="shared" si="2"/>
        <v>27</v>
      </c>
      <c r="J21" s="65">
        <f>VLOOKUP($A21,'Return Data'!$B$7:$R$2843,13,0)</f>
        <v>47.4437</v>
      </c>
      <c r="K21" s="66">
        <f t="shared" si="3"/>
        <v>27</v>
      </c>
      <c r="L21" s="65">
        <f>VLOOKUP($A21,'Return Data'!$B$7:$R$2843,17,0)</f>
        <v>17.181699999999999</v>
      </c>
      <c r="M21" s="66">
        <f t="shared" si="4"/>
        <v>24</v>
      </c>
      <c r="N21" s="65">
        <f>VLOOKUP($A21,'Return Data'!$B$7:$R$2843,14,0)</f>
        <v>9.3305000000000007</v>
      </c>
      <c r="O21" s="66">
        <f t="shared" si="6"/>
        <v>22</v>
      </c>
      <c r="P21" s="65">
        <f>VLOOKUP($A21,'Return Data'!$B$7:$R$2843,15,0)</f>
        <v>11.638</v>
      </c>
      <c r="Q21" s="66">
        <f t="shared" si="7"/>
        <v>21</v>
      </c>
      <c r="R21" s="65">
        <f>VLOOKUP($A21,'Return Data'!$B$7:$R$2843,16,0)</f>
        <v>12.986599999999999</v>
      </c>
      <c r="S21" s="67">
        <f t="shared" si="5"/>
        <v>18</v>
      </c>
    </row>
    <row r="22" spans="1:19" x14ac:dyDescent="0.3">
      <c r="A22" s="63" t="s">
        <v>925</v>
      </c>
      <c r="B22" s="64">
        <f>VLOOKUP($A22,'Return Data'!$B$7:$R$2843,3,0)</f>
        <v>44389</v>
      </c>
      <c r="C22" s="65">
        <f>VLOOKUP($A22,'Return Data'!$B$7:$R$2843,4,0)</f>
        <v>21.637599999999999</v>
      </c>
      <c r="D22" s="65">
        <f>VLOOKUP($A22,'Return Data'!$B$7:$R$2843,10,0)</f>
        <v>13.160299999999999</v>
      </c>
      <c r="E22" s="66">
        <f t="shared" si="0"/>
        <v>24</v>
      </c>
      <c r="F22" s="65">
        <f>VLOOKUP($A22,'Return Data'!$B$7:$R$2843,11,0)</f>
        <v>13.1668</v>
      </c>
      <c r="G22" s="66">
        <f t="shared" si="1"/>
        <v>24</v>
      </c>
      <c r="H22" s="65">
        <f>VLOOKUP($A22,'Return Data'!$B$7:$R$2843,12,0)</f>
        <v>37.184699999999999</v>
      </c>
      <c r="I22" s="66">
        <f t="shared" si="2"/>
        <v>24</v>
      </c>
      <c r="J22" s="65">
        <f>VLOOKUP($A22,'Return Data'!$B$7:$R$2843,13,0)</f>
        <v>52.373199999999997</v>
      </c>
      <c r="K22" s="66">
        <f t="shared" si="3"/>
        <v>23</v>
      </c>
      <c r="L22" s="65">
        <f>VLOOKUP($A22,'Return Data'!$B$7:$R$2843,17,0)</f>
        <v>21.361799999999999</v>
      </c>
      <c r="M22" s="66">
        <f t="shared" si="4"/>
        <v>15</v>
      </c>
      <c r="N22" s="65">
        <f>VLOOKUP($A22,'Return Data'!$B$7:$R$2843,14,0)</f>
        <v>13.981299999999999</v>
      </c>
      <c r="O22" s="66">
        <f t="shared" si="6"/>
        <v>13</v>
      </c>
      <c r="P22" s="65">
        <f>VLOOKUP($A22,'Return Data'!$B$7:$R$2843,15,0)</f>
        <v>15.8063</v>
      </c>
      <c r="Q22" s="66">
        <f t="shared" si="7"/>
        <v>4</v>
      </c>
      <c r="R22" s="65">
        <f>VLOOKUP($A22,'Return Data'!$B$7:$R$2843,16,0)</f>
        <v>12.8584</v>
      </c>
      <c r="S22" s="67">
        <f t="shared" si="5"/>
        <v>20</v>
      </c>
    </row>
    <row r="23" spans="1:19" x14ac:dyDescent="0.3">
      <c r="A23" s="63" t="s">
        <v>927</v>
      </c>
      <c r="B23" s="64">
        <f>VLOOKUP($A23,'Return Data'!$B$7:$R$2843,3,0)</f>
        <v>44389</v>
      </c>
      <c r="C23" s="65">
        <f>VLOOKUP($A23,'Return Data'!$B$7:$R$2843,4,0)</f>
        <v>14.8347</v>
      </c>
      <c r="D23" s="65">
        <f>VLOOKUP($A23,'Return Data'!$B$7:$R$2843,10,0)</f>
        <v>16.504999999999999</v>
      </c>
      <c r="E23" s="66">
        <f t="shared" si="0"/>
        <v>10</v>
      </c>
      <c r="F23" s="65">
        <f>VLOOKUP($A23,'Return Data'!$B$7:$R$2843,11,0)</f>
        <v>20.246600000000001</v>
      </c>
      <c r="G23" s="66">
        <f t="shared" si="1"/>
        <v>5</v>
      </c>
      <c r="H23" s="65">
        <f>VLOOKUP($A23,'Return Data'!$B$7:$R$2843,12,0)</f>
        <v>47.408000000000001</v>
      </c>
      <c r="I23" s="66">
        <f t="shared" si="2"/>
        <v>10</v>
      </c>
      <c r="J23" s="65">
        <f>VLOOKUP($A23,'Return Data'!$B$7:$R$2843,13,0)</f>
        <v>62.101300000000002</v>
      </c>
      <c r="K23" s="66">
        <f t="shared" si="3"/>
        <v>10</v>
      </c>
      <c r="L23" s="65"/>
      <c r="M23" s="66"/>
      <c r="N23" s="65"/>
      <c r="O23" s="66"/>
      <c r="P23" s="65"/>
      <c r="Q23" s="66"/>
      <c r="R23" s="65">
        <f>VLOOKUP($A23,'Return Data'!$B$7:$R$2843,16,0)</f>
        <v>29.311499999999999</v>
      </c>
      <c r="S23" s="67">
        <f t="shared" si="5"/>
        <v>1</v>
      </c>
    </row>
    <row r="24" spans="1:19" x14ac:dyDescent="0.3">
      <c r="A24" s="63" t="s">
        <v>929</v>
      </c>
      <c r="B24" s="64">
        <f>VLOOKUP($A24,'Return Data'!$B$7:$R$2843,3,0)</f>
        <v>44389</v>
      </c>
      <c r="C24" s="65">
        <f>VLOOKUP($A24,'Return Data'!$B$7:$R$2843,4,0)</f>
        <v>88.616</v>
      </c>
      <c r="D24" s="65">
        <f>VLOOKUP($A24,'Return Data'!$B$7:$R$2843,10,0)</f>
        <v>15.7441</v>
      </c>
      <c r="E24" s="66">
        <f t="shared" si="0"/>
        <v>13</v>
      </c>
      <c r="F24" s="65">
        <f>VLOOKUP($A24,'Return Data'!$B$7:$R$2843,11,0)</f>
        <v>18.941299999999998</v>
      </c>
      <c r="G24" s="66">
        <f t="shared" si="1"/>
        <v>8</v>
      </c>
      <c r="H24" s="65">
        <f>VLOOKUP($A24,'Return Data'!$B$7:$R$2843,12,0)</f>
        <v>48.492699999999999</v>
      </c>
      <c r="I24" s="66">
        <f t="shared" si="2"/>
        <v>9</v>
      </c>
      <c r="J24" s="65">
        <f>VLOOKUP($A24,'Return Data'!$B$7:$R$2843,13,0)</f>
        <v>64.683099999999996</v>
      </c>
      <c r="K24" s="66">
        <f t="shared" si="3"/>
        <v>5</v>
      </c>
      <c r="L24" s="65">
        <f>VLOOKUP($A24,'Return Data'!$B$7:$R$2843,17,0)</f>
        <v>29.428799999999999</v>
      </c>
      <c r="M24" s="66">
        <f t="shared" si="4"/>
        <v>2</v>
      </c>
      <c r="N24" s="65">
        <f>VLOOKUP($A24,'Return Data'!$B$7:$R$2843,14,0)</f>
        <v>22.162800000000001</v>
      </c>
      <c r="O24" s="66">
        <f t="shared" si="6"/>
        <v>1</v>
      </c>
      <c r="P24" s="65">
        <f>VLOOKUP($A24,'Return Data'!$B$7:$R$2843,15,0)</f>
        <v>20.922599999999999</v>
      </c>
      <c r="Q24" s="66">
        <f t="shared" si="7"/>
        <v>1</v>
      </c>
      <c r="R24" s="65">
        <f>VLOOKUP($A24,'Return Data'!$B$7:$R$2843,16,0)</f>
        <v>21.901499999999999</v>
      </c>
      <c r="S24" s="67">
        <f t="shared" si="5"/>
        <v>6</v>
      </c>
    </row>
    <row r="25" spans="1:19" x14ac:dyDescent="0.3">
      <c r="A25" s="63" t="s">
        <v>931</v>
      </c>
      <c r="B25" s="64">
        <f>VLOOKUP($A25,'Return Data'!$B$7:$R$2843,3,0)</f>
        <v>44389</v>
      </c>
      <c r="C25" s="65">
        <f>VLOOKUP($A25,'Return Data'!$B$7:$R$2843,4,0)</f>
        <v>15.055899999999999</v>
      </c>
      <c r="D25" s="65">
        <f>VLOOKUP($A25,'Return Data'!$B$7:$R$2843,10,0)</f>
        <v>17.002600000000001</v>
      </c>
      <c r="E25" s="66">
        <f t="shared" si="0"/>
        <v>8</v>
      </c>
      <c r="F25" s="65">
        <f>VLOOKUP($A25,'Return Data'!$B$7:$R$2843,11,0)</f>
        <v>19.648</v>
      </c>
      <c r="G25" s="66">
        <f t="shared" si="1"/>
        <v>7</v>
      </c>
      <c r="H25" s="65">
        <f>VLOOKUP($A25,'Return Data'!$B$7:$R$2843,12,0)</f>
        <v>51.119700000000002</v>
      </c>
      <c r="I25" s="66">
        <f t="shared" si="2"/>
        <v>8</v>
      </c>
      <c r="J25" s="65">
        <f>VLOOKUP($A25,'Return Data'!$B$7:$R$2843,13,0)</f>
        <v>61.348399999999998</v>
      </c>
      <c r="K25" s="66">
        <f t="shared" si="3"/>
        <v>12</v>
      </c>
      <c r="L25" s="65"/>
      <c r="M25" s="66"/>
      <c r="N25" s="65"/>
      <c r="O25" s="66"/>
      <c r="P25" s="65"/>
      <c r="Q25" s="66"/>
      <c r="R25" s="65">
        <f>VLOOKUP($A25,'Return Data'!$B$7:$R$2843,16,0)</f>
        <v>26.563199999999998</v>
      </c>
      <c r="S25" s="67">
        <f t="shared" si="5"/>
        <v>3</v>
      </c>
    </row>
    <row r="26" spans="1:19" x14ac:dyDescent="0.3">
      <c r="A26" s="63" t="s">
        <v>2018</v>
      </c>
      <c r="B26" s="64">
        <f>VLOOKUP($A26,'Return Data'!$B$7:$R$2843,3,0)</f>
        <v>44389</v>
      </c>
      <c r="C26" s="65">
        <f>VLOOKUP($A26,'Return Data'!$B$7:$R$2843,4,0)</f>
        <v>21.279</v>
      </c>
      <c r="D26" s="65">
        <f>VLOOKUP($A26,'Return Data'!$B$7:$R$2843,10,0)</f>
        <v>13.194000000000001</v>
      </c>
      <c r="E26" s="66">
        <f t="shared" si="0"/>
        <v>23</v>
      </c>
      <c r="F26" s="65">
        <f>VLOOKUP($A26,'Return Data'!$B$7:$R$2843,11,0)</f>
        <v>17.324999999999999</v>
      </c>
      <c r="G26" s="66">
        <f t="shared" si="1"/>
        <v>12</v>
      </c>
      <c r="H26" s="65">
        <f>VLOOKUP($A26,'Return Data'!$B$7:$R$2843,12,0)</f>
        <v>42.2545</v>
      </c>
      <c r="I26" s="66">
        <f t="shared" si="2"/>
        <v>19</v>
      </c>
      <c r="J26" s="65">
        <f>VLOOKUP($A26,'Return Data'!$B$7:$R$2843,13,0)</f>
        <v>55.335900000000002</v>
      </c>
      <c r="K26" s="66">
        <f t="shared" si="3"/>
        <v>19</v>
      </c>
      <c r="L26" s="65">
        <f>VLOOKUP($A26,'Return Data'!$B$7:$R$2843,17,0)</f>
        <v>17.5777</v>
      </c>
      <c r="M26" s="66">
        <f t="shared" si="4"/>
        <v>23</v>
      </c>
      <c r="N26" s="65">
        <f>VLOOKUP($A26,'Return Data'!$B$7:$R$2843,14,0)</f>
        <v>13.313599999999999</v>
      </c>
      <c r="O26" s="66">
        <f t="shared" si="6"/>
        <v>15</v>
      </c>
      <c r="P26" s="65">
        <f>VLOOKUP($A26,'Return Data'!$B$7:$R$2843,15,0)</f>
        <v>13.800700000000001</v>
      </c>
      <c r="Q26" s="66">
        <f t="shared" si="7"/>
        <v>12</v>
      </c>
      <c r="R26" s="65">
        <f>VLOOKUP($A26,'Return Data'!$B$7:$R$2843,16,0)</f>
        <v>14.436</v>
      </c>
      <c r="S26" s="67">
        <f t="shared" si="5"/>
        <v>16</v>
      </c>
    </row>
    <row r="27" spans="1:19" x14ac:dyDescent="0.3">
      <c r="A27" s="63" t="s">
        <v>932</v>
      </c>
      <c r="B27" s="64">
        <f>VLOOKUP($A27,'Return Data'!$B$7:$R$2843,3,0)</f>
        <v>44389</v>
      </c>
      <c r="C27" s="65">
        <f>VLOOKUP($A27,'Return Data'!$B$7:$R$2843,4,0)</f>
        <v>740.33699999999999</v>
      </c>
      <c r="D27" s="65">
        <f>VLOOKUP($A27,'Return Data'!$B$7:$R$2843,10,0)</f>
        <v>14.2143</v>
      </c>
      <c r="E27" s="66">
        <f t="shared" si="0"/>
        <v>19</v>
      </c>
      <c r="F27" s="65">
        <f>VLOOKUP($A27,'Return Data'!$B$7:$R$2843,11,0)</f>
        <v>13.65</v>
      </c>
      <c r="G27" s="66">
        <f t="shared" si="1"/>
        <v>23</v>
      </c>
      <c r="H27" s="65">
        <f>VLOOKUP($A27,'Return Data'!$B$7:$R$2843,12,0)</f>
        <v>43.042000000000002</v>
      </c>
      <c r="I27" s="66">
        <f t="shared" si="2"/>
        <v>18</v>
      </c>
      <c r="J27" s="65">
        <f>VLOOKUP($A27,'Return Data'!$B$7:$R$2843,13,0)</f>
        <v>58.563600000000001</v>
      </c>
      <c r="K27" s="66">
        <f t="shared" si="3"/>
        <v>16</v>
      </c>
      <c r="L27" s="65">
        <f>VLOOKUP($A27,'Return Data'!$B$7:$R$2843,17,0)</f>
        <v>18.536799999999999</v>
      </c>
      <c r="M27" s="66">
        <f t="shared" si="4"/>
        <v>22</v>
      </c>
      <c r="N27" s="65">
        <f>VLOOKUP($A27,'Return Data'!$B$7:$R$2843,14,0)</f>
        <v>13.096500000000001</v>
      </c>
      <c r="O27" s="66">
        <f t="shared" si="6"/>
        <v>18</v>
      </c>
      <c r="P27" s="65">
        <f>VLOOKUP($A27,'Return Data'!$B$7:$R$2843,15,0)</f>
        <v>10.669700000000001</v>
      </c>
      <c r="Q27" s="66">
        <f t="shared" si="7"/>
        <v>22</v>
      </c>
      <c r="R27" s="65">
        <f>VLOOKUP($A27,'Return Data'!$B$7:$R$2843,16,0)</f>
        <v>18.173500000000001</v>
      </c>
      <c r="S27" s="67">
        <f t="shared" si="5"/>
        <v>8</v>
      </c>
    </row>
    <row r="28" spans="1:19" x14ac:dyDescent="0.3">
      <c r="A28" s="63" t="s">
        <v>934</v>
      </c>
      <c r="B28" s="64">
        <f>VLOOKUP($A28,'Return Data'!$B$7:$R$2843,3,0)</f>
        <v>44389</v>
      </c>
      <c r="C28" s="65">
        <f>VLOOKUP($A28,'Return Data'!$B$7:$R$2843,4,0)</f>
        <v>162.94</v>
      </c>
      <c r="D28" s="65">
        <f>VLOOKUP($A28,'Return Data'!$B$7:$R$2843,10,0)</f>
        <v>16.2197</v>
      </c>
      <c r="E28" s="66">
        <f t="shared" si="0"/>
        <v>12</v>
      </c>
      <c r="F28" s="65">
        <f>VLOOKUP($A28,'Return Data'!$B$7:$R$2843,11,0)</f>
        <v>18.081</v>
      </c>
      <c r="G28" s="66">
        <f t="shared" si="1"/>
        <v>11</v>
      </c>
      <c r="H28" s="65">
        <f>VLOOKUP($A28,'Return Data'!$B$7:$R$2843,12,0)</f>
        <v>47.403700000000001</v>
      </c>
      <c r="I28" s="66">
        <f t="shared" si="2"/>
        <v>11</v>
      </c>
      <c r="J28" s="65">
        <f>VLOOKUP($A28,'Return Data'!$B$7:$R$2843,13,0)</f>
        <v>64.37</v>
      </c>
      <c r="K28" s="66">
        <f t="shared" si="3"/>
        <v>6</v>
      </c>
      <c r="L28" s="65">
        <f>VLOOKUP($A28,'Return Data'!$B$7:$R$2843,17,0)</f>
        <v>26.916499999999999</v>
      </c>
      <c r="M28" s="66">
        <f t="shared" si="4"/>
        <v>3</v>
      </c>
      <c r="N28" s="65">
        <f>VLOOKUP($A28,'Return Data'!$B$7:$R$2843,14,0)</f>
        <v>15.372400000000001</v>
      </c>
      <c r="O28" s="66">
        <f t="shared" si="6"/>
        <v>10</v>
      </c>
      <c r="P28" s="65">
        <f>VLOOKUP($A28,'Return Data'!$B$7:$R$2843,15,0)</f>
        <v>16.839099999999998</v>
      </c>
      <c r="Q28" s="66">
        <f t="shared" si="7"/>
        <v>3</v>
      </c>
      <c r="R28" s="65">
        <f>VLOOKUP($A28,'Return Data'!$B$7:$R$2843,16,0)</f>
        <v>24.638400000000001</v>
      </c>
      <c r="S28" s="67">
        <f t="shared" si="5"/>
        <v>5</v>
      </c>
    </row>
    <row r="29" spans="1:19" x14ac:dyDescent="0.3">
      <c r="A29" s="63" t="s">
        <v>936</v>
      </c>
      <c r="B29" s="64">
        <f>VLOOKUP($A29,'Return Data'!$B$7:$R$2843,3,0)</f>
        <v>44389</v>
      </c>
      <c r="C29" s="65">
        <f>VLOOKUP($A29,'Return Data'!$B$7:$R$2843,4,0)</f>
        <v>58.580399999999997</v>
      </c>
      <c r="D29" s="65">
        <f>VLOOKUP($A29,'Return Data'!$B$7:$R$2843,10,0)</f>
        <v>13.240399999999999</v>
      </c>
      <c r="E29" s="66">
        <f t="shared" si="0"/>
        <v>22</v>
      </c>
      <c r="F29" s="65">
        <f>VLOOKUP($A29,'Return Data'!$B$7:$R$2843,11,0)</f>
        <v>14.1896</v>
      </c>
      <c r="G29" s="66">
        <f t="shared" si="1"/>
        <v>22</v>
      </c>
      <c r="H29" s="65">
        <f>VLOOKUP($A29,'Return Data'!$B$7:$R$2843,12,0)</f>
        <v>46.471899999999998</v>
      </c>
      <c r="I29" s="66">
        <f t="shared" si="2"/>
        <v>12</v>
      </c>
      <c r="J29" s="65">
        <f>VLOOKUP($A29,'Return Data'!$B$7:$R$2843,13,0)</f>
        <v>48.445</v>
      </c>
      <c r="K29" s="66">
        <f t="shared" si="3"/>
        <v>26</v>
      </c>
      <c r="L29" s="65">
        <f>VLOOKUP($A29,'Return Data'!$B$7:$R$2843,17,0)</f>
        <v>26.792000000000002</v>
      </c>
      <c r="M29" s="66">
        <f t="shared" si="4"/>
        <v>4</v>
      </c>
      <c r="N29" s="65">
        <f>VLOOKUP($A29,'Return Data'!$B$7:$R$2843,14,0)</f>
        <v>16.8809</v>
      </c>
      <c r="O29" s="66">
        <f t="shared" si="6"/>
        <v>4</v>
      </c>
      <c r="P29" s="65">
        <f>VLOOKUP($A29,'Return Data'!$B$7:$R$2843,15,0)</f>
        <v>14.605</v>
      </c>
      <c r="Q29" s="66">
        <f t="shared" si="7"/>
        <v>11</v>
      </c>
      <c r="R29" s="65">
        <f>VLOOKUP($A29,'Return Data'!$B$7:$R$2843,16,0)</f>
        <v>12.877000000000001</v>
      </c>
      <c r="S29" s="67">
        <f t="shared" si="5"/>
        <v>19</v>
      </c>
    </row>
    <row r="30" spans="1:19" x14ac:dyDescent="0.3">
      <c r="A30" s="63" t="s">
        <v>1905</v>
      </c>
      <c r="B30" s="64">
        <f>VLOOKUP($A30,'Return Data'!$B$7:$R$2843,3,0)</f>
        <v>44389</v>
      </c>
      <c r="C30" s="65">
        <f>VLOOKUP($A30,'Return Data'!$B$7:$R$2843,4,0)</f>
        <v>498.35166275368499</v>
      </c>
      <c r="D30" s="65">
        <f>VLOOKUP($A30,'Return Data'!$B$7:$R$2843,10,0)</f>
        <v>21.224900000000002</v>
      </c>
      <c r="E30" s="66">
        <f t="shared" si="0"/>
        <v>1</v>
      </c>
      <c r="F30" s="65">
        <f>VLOOKUP($A30,'Return Data'!$B$7:$R$2843,11,0)</f>
        <v>20.4359</v>
      </c>
      <c r="G30" s="66">
        <f t="shared" si="1"/>
        <v>4</v>
      </c>
      <c r="H30" s="65">
        <f>VLOOKUP($A30,'Return Data'!$B$7:$R$2843,12,0)</f>
        <v>54.2196</v>
      </c>
      <c r="I30" s="66">
        <f t="shared" si="2"/>
        <v>3</v>
      </c>
      <c r="J30" s="65">
        <f>VLOOKUP($A30,'Return Data'!$B$7:$R$2843,13,0)</f>
        <v>67.817700000000002</v>
      </c>
      <c r="K30" s="66">
        <f t="shared" si="3"/>
        <v>3</v>
      </c>
      <c r="L30" s="65">
        <f>VLOOKUP($A30,'Return Data'!$B$7:$R$2843,17,0)</f>
        <v>24.130600000000001</v>
      </c>
      <c r="M30" s="66">
        <f t="shared" si="4"/>
        <v>9</v>
      </c>
      <c r="N30" s="65">
        <f>VLOOKUP($A30,'Return Data'!$B$7:$R$2843,14,0)</f>
        <v>17.678000000000001</v>
      </c>
      <c r="O30" s="66">
        <f t="shared" si="6"/>
        <v>2</v>
      </c>
      <c r="P30" s="65">
        <f>VLOOKUP($A30,'Return Data'!$B$7:$R$2843,15,0)</f>
        <v>15.2859</v>
      </c>
      <c r="Q30" s="66">
        <f t="shared" si="7"/>
        <v>9</v>
      </c>
      <c r="R30" s="65">
        <f>VLOOKUP($A30,'Return Data'!$B$7:$R$2843,16,0)</f>
        <v>14.7628</v>
      </c>
      <c r="S30" s="67">
        <f t="shared" si="5"/>
        <v>15</v>
      </c>
    </row>
    <row r="31" spans="1:19" x14ac:dyDescent="0.3">
      <c r="A31" s="63" t="s">
        <v>938</v>
      </c>
      <c r="B31" s="64">
        <f>VLOOKUP($A31,'Return Data'!$B$7:$R$2843,3,0)</f>
        <v>44389</v>
      </c>
      <c r="C31" s="65">
        <f>VLOOKUP($A31,'Return Data'!$B$7:$R$2843,4,0)</f>
        <v>48.333399999999997</v>
      </c>
      <c r="D31" s="65">
        <f>VLOOKUP($A31,'Return Data'!$B$7:$R$2843,10,0)</f>
        <v>13.756399999999999</v>
      </c>
      <c r="E31" s="66">
        <f t="shared" si="0"/>
        <v>21</v>
      </c>
      <c r="F31" s="65">
        <f>VLOOKUP($A31,'Return Data'!$B$7:$R$2843,11,0)</f>
        <v>16.060500000000001</v>
      </c>
      <c r="G31" s="66">
        <f t="shared" si="1"/>
        <v>17</v>
      </c>
      <c r="H31" s="65">
        <f>VLOOKUP($A31,'Return Data'!$B$7:$R$2843,12,0)</f>
        <v>40.870199999999997</v>
      </c>
      <c r="I31" s="66">
        <f t="shared" si="2"/>
        <v>21</v>
      </c>
      <c r="J31" s="65">
        <f>VLOOKUP($A31,'Return Data'!$B$7:$R$2843,13,0)</f>
        <v>54.8279</v>
      </c>
      <c r="K31" s="66">
        <f t="shared" si="3"/>
        <v>20</v>
      </c>
      <c r="L31" s="65">
        <f>VLOOKUP($A31,'Return Data'!$B$7:$R$2843,17,0)</f>
        <v>18.7515</v>
      </c>
      <c r="M31" s="66">
        <f t="shared" si="4"/>
        <v>21</v>
      </c>
      <c r="N31" s="65">
        <f>VLOOKUP($A31,'Return Data'!$B$7:$R$2843,14,0)</f>
        <v>13.359500000000001</v>
      </c>
      <c r="O31" s="66">
        <f t="shared" si="6"/>
        <v>14</v>
      </c>
      <c r="P31" s="65">
        <f>VLOOKUP($A31,'Return Data'!$B$7:$R$2843,15,0)</f>
        <v>15.3474</v>
      </c>
      <c r="Q31" s="66">
        <f t="shared" si="7"/>
        <v>8</v>
      </c>
      <c r="R31" s="65">
        <f>VLOOKUP($A31,'Return Data'!$B$7:$R$2843,16,0)</f>
        <v>11.5785</v>
      </c>
      <c r="S31" s="67">
        <f t="shared" si="5"/>
        <v>27</v>
      </c>
    </row>
    <row r="32" spans="1:19" x14ac:dyDescent="0.3">
      <c r="A32" s="63" t="s">
        <v>940</v>
      </c>
      <c r="B32" s="64">
        <f>VLOOKUP($A32,'Return Data'!$B$7:$R$2843,3,0)</f>
        <v>44389</v>
      </c>
      <c r="C32" s="65">
        <f>VLOOKUP($A32,'Return Data'!$B$7:$R$2843,4,0)</f>
        <v>301.43740000000003</v>
      </c>
      <c r="D32" s="65">
        <f>VLOOKUP($A32,'Return Data'!$B$7:$R$2843,10,0)</f>
        <v>11.944000000000001</v>
      </c>
      <c r="E32" s="66">
        <f t="shared" si="0"/>
        <v>26</v>
      </c>
      <c r="F32" s="65">
        <f>VLOOKUP($A32,'Return Data'!$B$7:$R$2843,11,0)</f>
        <v>15.049799999999999</v>
      </c>
      <c r="G32" s="66">
        <f t="shared" si="1"/>
        <v>20</v>
      </c>
      <c r="H32" s="65">
        <f>VLOOKUP($A32,'Return Data'!$B$7:$R$2843,12,0)</f>
        <v>39.153799999999997</v>
      </c>
      <c r="I32" s="66">
        <f t="shared" si="2"/>
        <v>23</v>
      </c>
      <c r="J32" s="65">
        <f>VLOOKUP($A32,'Return Data'!$B$7:$R$2843,13,0)</f>
        <v>51.664000000000001</v>
      </c>
      <c r="K32" s="66">
        <f t="shared" si="3"/>
        <v>24</v>
      </c>
      <c r="L32" s="65">
        <f>VLOOKUP($A32,'Return Data'!$B$7:$R$2843,17,0)</f>
        <v>20.522300000000001</v>
      </c>
      <c r="M32" s="66">
        <f t="shared" si="4"/>
        <v>16</v>
      </c>
      <c r="N32" s="65">
        <f>VLOOKUP($A32,'Return Data'!$B$7:$R$2843,14,0)</f>
        <v>16.7318</v>
      </c>
      <c r="O32" s="66">
        <f t="shared" si="6"/>
        <v>5</v>
      </c>
      <c r="P32" s="65">
        <f>VLOOKUP($A32,'Return Data'!$B$7:$R$2843,15,0)</f>
        <v>13.630699999999999</v>
      </c>
      <c r="Q32" s="66">
        <f t="shared" si="7"/>
        <v>14</v>
      </c>
      <c r="R32" s="65">
        <f>VLOOKUP($A32,'Return Data'!$B$7:$R$2843,16,0)</f>
        <v>12.744300000000001</v>
      </c>
      <c r="S32" s="67">
        <f t="shared" si="5"/>
        <v>21</v>
      </c>
    </row>
    <row r="33" spans="1:19" x14ac:dyDescent="0.3">
      <c r="A33" s="63" t="s">
        <v>943</v>
      </c>
      <c r="B33" s="64">
        <f>VLOOKUP($A33,'Return Data'!$B$7:$R$2843,3,0)</f>
        <v>44389</v>
      </c>
      <c r="C33" s="65">
        <f>VLOOKUP($A33,'Return Data'!$B$7:$R$2843,4,0)</f>
        <v>14.68</v>
      </c>
      <c r="D33" s="65">
        <f>VLOOKUP($A33,'Return Data'!$B$7:$R$2843,10,0)</f>
        <v>14.956899999999999</v>
      </c>
      <c r="E33" s="66">
        <f t="shared" si="0"/>
        <v>17</v>
      </c>
      <c r="F33" s="65">
        <f>VLOOKUP($A33,'Return Data'!$B$7:$R$2843,11,0)</f>
        <v>13.01</v>
      </c>
      <c r="G33" s="66">
        <f t="shared" si="1"/>
        <v>25</v>
      </c>
      <c r="H33" s="65">
        <f>VLOOKUP($A33,'Return Data'!$B$7:$R$2843,12,0)</f>
        <v>34.802599999999998</v>
      </c>
      <c r="I33" s="66">
        <f t="shared" si="2"/>
        <v>26</v>
      </c>
      <c r="J33" s="65">
        <f>VLOOKUP($A33,'Return Data'!$B$7:$R$2843,13,0)</f>
        <v>52.440300000000001</v>
      </c>
      <c r="K33" s="66">
        <f t="shared" si="3"/>
        <v>22</v>
      </c>
      <c r="L33" s="65"/>
      <c r="M33" s="66"/>
      <c r="N33" s="65"/>
      <c r="O33" s="66"/>
      <c r="P33" s="65"/>
      <c r="Q33" s="66"/>
      <c r="R33" s="65">
        <f>VLOOKUP($A33,'Return Data'!$B$7:$R$2843,16,0)</f>
        <v>27.117000000000001</v>
      </c>
      <c r="S33" s="67">
        <f t="shared" si="5"/>
        <v>2</v>
      </c>
    </row>
    <row r="34" spans="1:19" x14ac:dyDescent="0.3">
      <c r="A34" s="63" t="s">
        <v>945</v>
      </c>
      <c r="B34" s="64">
        <f>VLOOKUP($A34,'Return Data'!$B$7:$R$2843,3,0)</f>
        <v>44389</v>
      </c>
      <c r="C34" s="65">
        <f>VLOOKUP($A34,'Return Data'!$B$7:$R$2843,4,0)</f>
        <v>182.48099999999999</v>
      </c>
      <c r="D34" s="65">
        <f>VLOOKUP($A34,'Return Data'!$B$7:$R$2843,10,0)</f>
        <v>19.083500000000001</v>
      </c>
      <c r="E34" s="66">
        <f t="shared" si="0"/>
        <v>3</v>
      </c>
      <c r="F34" s="65">
        <f>VLOOKUP($A34,'Return Data'!$B$7:$R$2843,11,0)</f>
        <v>22.743500000000001</v>
      </c>
      <c r="G34" s="66">
        <f t="shared" si="1"/>
        <v>2</v>
      </c>
      <c r="H34" s="65">
        <f>VLOOKUP($A34,'Return Data'!$B$7:$R$2843,12,0)</f>
        <v>56.787599999999998</v>
      </c>
      <c r="I34" s="66">
        <f t="shared" si="2"/>
        <v>1</v>
      </c>
      <c r="J34" s="65">
        <f>VLOOKUP($A34,'Return Data'!$B$7:$R$2843,13,0)</f>
        <v>69.117699999999999</v>
      </c>
      <c r="K34" s="66">
        <f t="shared" si="3"/>
        <v>2</v>
      </c>
      <c r="L34" s="65">
        <f>VLOOKUP($A34,'Return Data'!$B$7:$R$2843,17,0)</f>
        <v>21.966799999999999</v>
      </c>
      <c r="M34" s="66">
        <f t="shared" si="4"/>
        <v>12</v>
      </c>
      <c r="N34" s="65">
        <f>VLOOKUP($A34,'Return Data'!$B$7:$R$2843,14,0)</f>
        <v>14.0045</v>
      </c>
      <c r="O34" s="66">
        <f t="shared" si="6"/>
        <v>12</v>
      </c>
      <c r="P34" s="65">
        <f>VLOOKUP($A34,'Return Data'!$B$7:$R$2843,15,0)</f>
        <v>12.4116</v>
      </c>
      <c r="Q34" s="66">
        <f t="shared" si="7"/>
        <v>19</v>
      </c>
      <c r="R34" s="65">
        <f>VLOOKUP($A34,'Return Data'!$B$7:$R$2843,16,0)</f>
        <v>12.586499999999999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15.66343703703704</v>
      </c>
      <c r="E36" s="74"/>
      <c r="F36" s="75">
        <f>AVERAGE(F8:F34)</f>
        <v>17.07031111111111</v>
      </c>
      <c r="G36" s="74"/>
      <c r="H36" s="75">
        <f>AVERAGE(H8:H34)</f>
        <v>45.270499999999998</v>
      </c>
      <c r="I36" s="74"/>
      <c r="J36" s="75">
        <f>AVERAGE(J8:J34)</f>
        <v>59.255229629629625</v>
      </c>
      <c r="K36" s="74"/>
      <c r="L36" s="75">
        <f>AVERAGE(L8:L34)</f>
        <v>22.671187500000002</v>
      </c>
      <c r="M36" s="74"/>
      <c r="N36" s="75">
        <f>AVERAGE(N8:N34)</f>
        <v>14.722445454545458</v>
      </c>
      <c r="O36" s="74"/>
      <c r="P36" s="75">
        <f>AVERAGE(P8:P34)</f>
        <v>14.438545454545455</v>
      </c>
      <c r="Q36" s="74"/>
      <c r="R36" s="75">
        <f>AVERAGE(R8:R34)</f>
        <v>17.232866666666666</v>
      </c>
      <c r="S36" s="76"/>
    </row>
    <row r="37" spans="1:19" x14ac:dyDescent="0.3">
      <c r="A37" s="73" t="s">
        <v>28</v>
      </c>
      <c r="B37" s="74"/>
      <c r="C37" s="74"/>
      <c r="D37" s="75">
        <f>MIN(D8:D34)</f>
        <v>11.3268</v>
      </c>
      <c r="E37" s="74"/>
      <c r="F37" s="75">
        <f>MIN(F8:F34)</f>
        <v>8.9839000000000002</v>
      </c>
      <c r="G37" s="74"/>
      <c r="H37" s="75">
        <f>MIN(H8:H34)</f>
        <v>29.318300000000001</v>
      </c>
      <c r="I37" s="74"/>
      <c r="J37" s="75">
        <f>MIN(J8:J34)</f>
        <v>47.4437</v>
      </c>
      <c r="K37" s="74"/>
      <c r="L37" s="75">
        <f>MIN(L8:L34)</f>
        <v>17.181699999999999</v>
      </c>
      <c r="M37" s="74"/>
      <c r="N37" s="75">
        <f>MIN(N8:N34)</f>
        <v>9.3305000000000007</v>
      </c>
      <c r="O37" s="74"/>
      <c r="P37" s="75">
        <f>MIN(P8:P34)</f>
        <v>10.669700000000001</v>
      </c>
      <c r="Q37" s="74"/>
      <c r="R37" s="75">
        <f>MIN(R8:R34)</f>
        <v>11.5785</v>
      </c>
      <c r="S37" s="76"/>
    </row>
    <row r="38" spans="1:19" ht="15" thickBot="1" x14ac:dyDescent="0.35">
      <c r="A38" s="77" t="s">
        <v>29</v>
      </c>
      <c r="B38" s="78"/>
      <c r="C38" s="78"/>
      <c r="D38" s="79">
        <f>MAX(D8:D34)</f>
        <v>21.224900000000002</v>
      </c>
      <c r="E38" s="78"/>
      <c r="F38" s="79">
        <f>MAX(F8:F34)</f>
        <v>24.950600000000001</v>
      </c>
      <c r="G38" s="78"/>
      <c r="H38" s="79">
        <f>MAX(H8:H34)</f>
        <v>56.787599999999998</v>
      </c>
      <c r="I38" s="78"/>
      <c r="J38" s="79">
        <f>MAX(J8:J34)</f>
        <v>71.452299999999994</v>
      </c>
      <c r="K38" s="78"/>
      <c r="L38" s="79">
        <f>MAX(L8:L34)</f>
        <v>31.486699999999999</v>
      </c>
      <c r="M38" s="78"/>
      <c r="N38" s="79">
        <f>MAX(N8:N34)</f>
        <v>22.162800000000001</v>
      </c>
      <c r="O38" s="78"/>
      <c r="P38" s="79">
        <f>MAX(P8:P34)</f>
        <v>20.922599999999999</v>
      </c>
      <c r="Q38" s="78"/>
      <c r="R38" s="79">
        <f>MAX(R8:R34)</f>
        <v>29.311499999999999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44389</v>
      </c>
      <c r="C8" s="65">
        <f>VLOOKUP($A8,'Return Data'!$B$7:$R$2843,4,0)</f>
        <v>52.82</v>
      </c>
      <c r="D8" s="65">
        <f>VLOOKUP($A8,'Return Data'!$B$7:$R$2843,10,0)</f>
        <v>7.6421000000000001</v>
      </c>
      <c r="E8" s="66">
        <f t="shared" ref="E8:E39" si="0">RANK(D8,D$8:D$71,0)</f>
        <v>64</v>
      </c>
      <c r="F8" s="65">
        <f>VLOOKUP($A8,'Return Data'!$B$7:$R$2843,11,0)</f>
        <v>4.6355000000000004</v>
      </c>
      <c r="G8" s="66">
        <f t="shared" ref="G8:G39" si="1">RANK(F8,F$8:F$71,0)</f>
        <v>64</v>
      </c>
      <c r="H8" s="65">
        <f>VLOOKUP($A8,'Return Data'!$B$7:$R$2843,12,0)</f>
        <v>24.077999999999999</v>
      </c>
      <c r="I8" s="66">
        <f t="shared" ref="I8:I39" si="2">RANK(H8,H$8:H$71,0)</f>
        <v>64</v>
      </c>
      <c r="J8" s="65">
        <f>VLOOKUP($A8,'Return Data'!$B$7:$R$2843,13,0)</f>
        <v>33.417499999999997</v>
      </c>
      <c r="K8" s="66">
        <f t="shared" ref="K8:K39" si="3">RANK(J8,J$8:J$71,0)</f>
        <v>64</v>
      </c>
      <c r="L8" s="65">
        <f>VLOOKUP($A8,'Return Data'!$B$7:$R$2843,17,0)</f>
        <v>15.1069</v>
      </c>
      <c r="M8" s="66">
        <f t="shared" ref="M8:M28" si="4">RANK(L8,L$8:L$71,0)</f>
        <v>59</v>
      </c>
      <c r="N8" s="65">
        <f>VLOOKUP($A8,'Return Data'!$B$7:$R$2843,14,0)</f>
        <v>8.0785</v>
      </c>
      <c r="O8" s="66">
        <f>RANK(N8,N$8:N$71,0)</f>
        <v>51</v>
      </c>
      <c r="P8" s="65">
        <f>VLOOKUP($A8,'Return Data'!$B$7:$R$2843,15,0)</f>
        <v>12.031499999999999</v>
      </c>
      <c r="Q8" s="66">
        <f>RANK(P8,P$8:P$71,0)</f>
        <v>32</v>
      </c>
      <c r="R8" s="65">
        <f>VLOOKUP($A8,'Return Data'!$B$7:$R$2843,16,0)</f>
        <v>15.472200000000001</v>
      </c>
      <c r="S8" s="67">
        <f t="shared" ref="S8:S39" si="5">RANK(R8,R$8:R$71,0)</f>
        <v>32</v>
      </c>
    </row>
    <row r="9" spans="1:20" x14ac:dyDescent="0.3">
      <c r="A9" s="63" t="s">
        <v>164</v>
      </c>
      <c r="B9" s="64">
        <f>VLOOKUP($A9,'Return Data'!$B$7:$R$2843,3,0)</f>
        <v>44389</v>
      </c>
      <c r="C9" s="65">
        <f>VLOOKUP($A9,'Return Data'!$B$7:$R$2843,4,0)</f>
        <v>43.27</v>
      </c>
      <c r="D9" s="65">
        <f>VLOOKUP($A9,'Return Data'!$B$7:$R$2843,10,0)</f>
        <v>7.8783000000000003</v>
      </c>
      <c r="E9" s="66">
        <f t="shared" si="0"/>
        <v>63</v>
      </c>
      <c r="F9" s="65">
        <f>VLOOKUP($A9,'Return Data'!$B$7:$R$2843,11,0)</f>
        <v>5.0243000000000002</v>
      </c>
      <c r="G9" s="66">
        <f t="shared" si="1"/>
        <v>63</v>
      </c>
      <c r="H9" s="65">
        <f>VLOOKUP($A9,'Return Data'!$B$7:$R$2843,12,0)</f>
        <v>24.518000000000001</v>
      </c>
      <c r="I9" s="66">
        <f t="shared" si="2"/>
        <v>63</v>
      </c>
      <c r="J9" s="65">
        <f>VLOOKUP($A9,'Return Data'!$B$7:$R$2843,13,0)</f>
        <v>34.170499999999997</v>
      </c>
      <c r="K9" s="66">
        <f t="shared" si="3"/>
        <v>63</v>
      </c>
      <c r="L9" s="65">
        <f>VLOOKUP($A9,'Return Data'!$B$7:$R$2843,17,0)</f>
        <v>16.277699999999999</v>
      </c>
      <c r="M9" s="66">
        <f t="shared" si="4"/>
        <v>53</v>
      </c>
      <c r="N9" s="65">
        <f>VLOOKUP($A9,'Return Data'!$B$7:$R$2843,14,0)</f>
        <v>9.2121999999999993</v>
      </c>
      <c r="O9" s="66">
        <f>RANK(N9,N$8:N$71,0)</f>
        <v>49</v>
      </c>
      <c r="P9" s="65">
        <f>VLOOKUP($A9,'Return Data'!$B$7:$R$2843,15,0)</f>
        <v>12.8537</v>
      </c>
      <c r="Q9" s="66">
        <f>RANK(P9,P$8:P$71,0)</f>
        <v>27</v>
      </c>
      <c r="R9" s="65">
        <f>VLOOKUP($A9,'Return Data'!$B$7:$R$2843,16,0)</f>
        <v>16.256</v>
      </c>
      <c r="S9" s="67">
        <f t="shared" si="5"/>
        <v>23</v>
      </c>
    </row>
    <row r="10" spans="1:20" x14ac:dyDescent="0.3">
      <c r="A10" s="63" t="s">
        <v>165</v>
      </c>
      <c r="B10" s="64">
        <f>VLOOKUP($A10,'Return Data'!$B$7:$R$2843,3,0)</f>
        <v>44389</v>
      </c>
      <c r="C10" s="65">
        <f>VLOOKUP($A10,'Return Data'!$B$7:$R$2843,4,0)</f>
        <v>74.047399999999996</v>
      </c>
      <c r="D10" s="65">
        <f>VLOOKUP($A10,'Return Data'!$B$7:$R$2843,10,0)</f>
        <v>13.5313</v>
      </c>
      <c r="E10" s="66">
        <f t="shared" si="0"/>
        <v>43</v>
      </c>
      <c r="F10" s="65">
        <f>VLOOKUP($A10,'Return Data'!$B$7:$R$2843,11,0)</f>
        <v>10.6683</v>
      </c>
      <c r="G10" s="66">
        <f t="shared" si="1"/>
        <v>55</v>
      </c>
      <c r="H10" s="65">
        <f>VLOOKUP($A10,'Return Data'!$B$7:$R$2843,12,0)</f>
        <v>42.3904</v>
      </c>
      <c r="I10" s="66">
        <f t="shared" si="2"/>
        <v>33</v>
      </c>
      <c r="J10" s="65">
        <f>VLOOKUP($A10,'Return Data'!$B$7:$R$2843,13,0)</f>
        <v>53.121499999999997</v>
      </c>
      <c r="K10" s="66">
        <f t="shared" si="3"/>
        <v>49</v>
      </c>
      <c r="L10" s="65">
        <f>VLOOKUP($A10,'Return Data'!$B$7:$R$2843,17,0)</f>
        <v>23.6587</v>
      </c>
      <c r="M10" s="66">
        <f t="shared" si="4"/>
        <v>26</v>
      </c>
      <c r="N10" s="65">
        <f>VLOOKUP($A10,'Return Data'!$B$7:$R$2843,14,0)</f>
        <v>15.961600000000001</v>
      </c>
      <c r="O10" s="66">
        <f>RANK(N10,N$8:N$71,0)</f>
        <v>15</v>
      </c>
      <c r="P10" s="65">
        <f>VLOOKUP($A10,'Return Data'!$B$7:$R$2843,15,0)</f>
        <v>17.290600000000001</v>
      </c>
      <c r="Q10" s="66">
        <f>RANK(P10,P$8:P$71,0)</f>
        <v>9</v>
      </c>
      <c r="R10" s="65">
        <f>VLOOKUP($A10,'Return Data'!$B$7:$R$2843,16,0)</f>
        <v>20.661000000000001</v>
      </c>
      <c r="S10" s="67">
        <f t="shared" si="5"/>
        <v>8</v>
      </c>
    </row>
    <row r="11" spans="1:20" x14ac:dyDescent="0.3">
      <c r="A11" s="63" t="s">
        <v>166</v>
      </c>
      <c r="B11" s="64">
        <f>VLOOKUP($A11,'Return Data'!$B$7:$R$2843,3,0)</f>
        <v>44389</v>
      </c>
      <c r="C11" s="65">
        <f>VLOOKUP($A11,'Return Data'!$B$7:$R$2843,4,0)</f>
        <v>69.09</v>
      </c>
      <c r="D11" s="65">
        <f>VLOOKUP($A11,'Return Data'!$B$7:$R$2843,10,0)</f>
        <v>15.0733</v>
      </c>
      <c r="E11" s="66">
        <f t="shared" si="0"/>
        <v>30</v>
      </c>
      <c r="F11" s="65">
        <f>VLOOKUP($A11,'Return Data'!$B$7:$R$2843,11,0)</f>
        <v>13.972300000000001</v>
      </c>
      <c r="G11" s="66">
        <f t="shared" si="1"/>
        <v>35</v>
      </c>
      <c r="H11" s="65">
        <f>VLOOKUP($A11,'Return Data'!$B$7:$R$2843,12,0)</f>
        <v>41.115200000000002</v>
      </c>
      <c r="I11" s="66">
        <f t="shared" si="2"/>
        <v>40</v>
      </c>
      <c r="J11" s="65">
        <f>VLOOKUP($A11,'Return Data'!$B$7:$R$2843,13,0)</f>
        <v>57.992199999999997</v>
      </c>
      <c r="K11" s="66">
        <f t="shared" si="3"/>
        <v>33</v>
      </c>
      <c r="L11" s="65">
        <f>VLOOKUP($A11,'Return Data'!$B$7:$R$2843,17,0)</f>
        <v>21.873699999999999</v>
      </c>
      <c r="M11" s="66">
        <f t="shared" si="4"/>
        <v>31</v>
      </c>
      <c r="N11" s="65">
        <f>VLOOKUP($A11,'Return Data'!$B$7:$R$2843,14,0)</f>
        <v>12.031599999999999</v>
      </c>
      <c r="O11" s="66">
        <f>RANK(N11,N$8:N$71,0)</f>
        <v>39</v>
      </c>
      <c r="P11" s="65">
        <f>VLOOKUP($A11,'Return Data'!$B$7:$R$2843,15,0)</f>
        <v>12.440099999999999</v>
      </c>
      <c r="Q11" s="66">
        <f>RANK(P11,P$8:P$71,0)</f>
        <v>30</v>
      </c>
      <c r="R11" s="65">
        <f>VLOOKUP($A11,'Return Data'!$B$7:$R$2843,16,0)</f>
        <v>8.9109999999999996</v>
      </c>
      <c r="S11" s="67">
        <f t="shared" si="5"/>
        <v>58</v>
      </c>
    </row>
    <row r="12" spans="1:20" x14ac:dyDescent="0.3">
      <c r="A12" s="63" t="s">
        <v>167</v>
      </c>
      <c r="B12" s="64">
        <f>VLOOKUP($A12,'Return Data'!$B$7:$R$2843,3,0)</f>
        <v>44389</v>
      </c>
      <c r="C12" s="65">
        <f>VLOOKUP($A12,'Return Data'!$B$7:$R$2843,4,0)</f>
        <v>59.152000000000001</v>
      </c>
      <c r="D12" s="65">
        <f>VLOOKUP($A12,'Return Data'!$B$7:$R$2843,10,0)</f>
        <v>11.734</v>
      </c>
      <c r="E12" s="66">
        <f t="shared" si="0"/>
        <v>59</v>
      </c>
      <c r="F12" s="65">
        <f>VLOOKUP($A12,'Return Data'!$B$7:$R$2843,11,0)</f>
        <v>8.9535999999999998</v>
      </c>
      <c r="G12" s="66">
        <f t="shared" si="1"/>
        <v>61</v>
      </c>
      <c r="H12" s="65">
        <f>VLOOKUP($A12,'Return Data'!$B$7:$R$2843,12,0)</f>
        <v>32.755800000000001</v>
      </c>
      <c r="I12" s="66">
        <f t="shared" si="2"/>
        <v>58</v>
      </c>
      <c r="J12" s="65">
        <f>VLOOKUP($A12,'Return Data'!$B$7:$R$2843,13,0)</f>
        <v>45.8491</v>
      </c>
      <c r="K12" s="66">
        <f t="shared" si="3"/>
        <v>55</v>
      </c>
      <c r="L12" s="65">
        <f>VLOOKUP($A12,'Return Data'!$B$7:$R$2843,17,0)</f>
        <v>21.320699999999999</v>
      </c>
      <c r="M12" s="66">
        <f t="shared" si="4"/>
        <v>33</v>
      </c>
      <c r="N12" s="65">
        <f>VLOOKUP($A12,'Return Data'!$B$7:$R$2843,14,0)</f>
        <v>15.736800000000001</v>
      </c>
      <c r="O12" s="66">
        <f>RANK(N12,N$8:N$71,0)</f>
        <v>19</v>
      </c>
      <c r="P12" s="65">
        <f>VLOOKUP($A12,'Return Data'!$B$7:$R$2843,15,0)</f>
        <v>13.682600000000001</v>
      </c>
      <c r="Q12" s="66">
        <f>RANK(P12,P$8:P$71,0)</f>
        <v>23</v>
      </c>
      <c r="R12" s="65">
        <f>VLOOKUP($A12,'Return Data'!$B$7:$R$2843,16,0)</f>
        <v>15.7171</v>
      </c>
      <c r="S12" s="67">
        <f t="shared" si="5"/>
        <v>29</v>
      </c>
    </row>
    <row r="13" spans="1:20" x14ac:dyDescent="0.3">
      <c r="A13" s="63" t="s">
        <v>168</v>
      </c>
      <c r="B13" s="64">
        <f>VLOOKUP($A13,'Return Data'!$B$7:$R$2843,3,0)</f>
        <v>44389</v>
      </c>
      <c r="C13" s="65">
        <f>VLOOKUP($A13,'Return Data'!$B$7:$R$2843,4,0)</f>
        <v>16.22</v>
      </c>
      <c r="D13" s="65">
        <f>VLOOKUP($A13,'Return Data'!$B$7:$R$2843,10,0)</f>
        <v>20.059200000000001</v>
      </c>
      <c r="E13" s="66">
        <f t="shared" si="0"/>
        <v>11</v>
      </c>
      <c r="F13" s="65">
        <f>VLOOKUP($A13,'Return Data'!$B$7:$R$2843,11,0)</f>
        <v>26.619800000000001</v>
      </c>
      <c r="G13" s="66">
        <f t="shared" si="1"/>
        <v>11</v>
      </c>
      <c r="H13" s="65">
        <f>VLOOKUP($A13,'Return Data'!$B$7:$R$2843,12,0)</f>
        <v>52.3005</v>
      </c>
      <c r="I13" s="66">
        <f t="shared" si="2"/>
        <v>14</v>
      </c>
      <c r="J13" s="65">
        <f>VLOOKUP($A13,'Return Data'!$B$7:$R$2843,13,0)</f>
        <v>78.634399999999999</v>
      </c>
      <c r="K13" s="66">
        <f t="shared" si="3"/>
        <v>12</v>
      </c>
      <c r="L13" s="65">
        <f>VLOOKUP($A13,'Return Data'!$B$7:$R$2843,17,0)</f>
        <v>39.394199999999998</v>
      </c>
      <c r="M13" s="66">
        <f t="shared" si="4"/>
        <v>4</v>
      </c>
      <c r="N13" s="65"/>
      <c r="O13" s="66"/>
      <c r="P13" s="65"/>
      <c r="Q13" s="66"/>
      <c r="R13" s="65">
        <f>VLOOKUP($A13,'Return Data'!$B$7:$R$2843,16,0)</f>
        <v>15.3133</v>
      </c>
      <c r="S13" s="67">
        <f t="shared" si="5"/>
        <v>34</v>
      </c>
    </row>
    <row r="14" spans="1:20" x14ac:dyDescent="0.3">
      <c r="A14" s="63" t="s">
        <v>169</v>
      </c>
      <c r="B14" s="64">
        <f>VLOOKUP($A14,'Return Data'!$B$7:$R$2843,3,0)</f>
        <v>44389</v>
      </c>
      <c r="C14" s="65">
        <f>VLOOKUP($A14,'Return Data'!$B$7:$R$2843,4,0)</f>
        <v>19.920000000000002</v>
      </c>
      <c r="D14" s="65">
        <f>VLOOKUP($A14,'Return Data'!$B$7:$R$2843,10,0)</f>
        <v>21.389399999999998</v>
      </c>
      <c r="E14" s="66">
        <f t="shared" si="0"/>
        <v>10</v>
      </c>
      <c r="F14" s="65">
        <f>VLOOKUP($A14,'Return Data'!$B$7:$R$2843,11,0)</f>
        <v>27.5288</v>
      </c>
      <c r="G14" s="66">
        <f t="shared" si="1"/>
        <v>10</v>
      </c>
      <c r="H14" s="65">
        <f>VLOOKUP($A14,'Return Data'!$B$7:$R$2843,12,0)</f>
        <v>54.778599999999997</v>
      </c>
      <c r="I14" s="66">
        <f t="shared" si="2"/>
        <v>13</v>
      </c>
      <c r="J14" s="65">
        <f>VLOOKUP($A14,'Return Data'!$B$7:$R$2843,13,0)</f>
        <v>81.751800000000003</v>
      </c>
      <c r="K14" s="66">
        <f t="shared" si="3"/>
        <v>10</v>
      </c>
      <c r="L14" s="65">
        <f>VLOOKUP($A14,'Return Data'!$B$7:$R$2843,17,0)</f>
        <v>37.741999999999997</v>
      </c>
      <c r="M14" s="66">
        <f t="shared" si="4"/>
        <v>5</v>
      </c>
      <c r="N14" s="65"/>
      <c r="O14" s="66"/>
      <c r="P14" s="65"/>
      <c r="Q14" s="66"/>
      <c r="R14" s="65">
        <f>VLOOKUP($A14,'Return Data'!$B$7:$R$2843,16,0)</f>
        <v>28.697299999999998</v>
      </c>
      <c r="S14" s="67">
        <f t="shared" si="5"/>
        <v>2</v>
      </c>
    </row>
    <row r="15" spans="1:20" x14ac:dyDescent="0.3">
      <c r="A15" s="63" t="s">
        <v>170</v>
      </c>
      <c r="B15" s="64">
        <f>VLOOKUP($A15,'Return Data'!$B$7:$R$2843,3,0)</f>
        <v>44389</v>
      </c>
      <c r="C15" s="65">
        <f>VLOOKUP($A15,'Return Data'!$B$7:$R$2843,4,0)</f>
        <v>102.99</v>
      </c>
      <c r="D15" s="65">
        <f>VLOOKUP($A15,'Return Data'!$B$7:$R$2843,10,0)</f>
        <v>19.270399999999999</v>
      </c>
      <c r="E15" s="66">
        <f t="shared" si="0"/>
        <v>12</v>
      </c>
      <c r="F15" s="65">
        <f>VLOOKUP($A15,'Return Data'!$B$7:$R$2843,11,0)</f>
        <v>22.156300000000002</v>
      </c>
      <c r="G15" s="66">
        <f t="shared" si="1"/>
        <v>15</v>
      </c>
      <c r="H15" s="65">
        <f>VLOOKUP($A15,'Return Data'!$B$7:$R$2843,12,0)</f>
        <v>49.217599999999997</v>
      </c>
      <c r="I15" s="66">
        <f t="shared" si="2"/>
        <v>21</v>
      </c>
      <c r="J15" s="65">
        <f>VLOOKUP($A15,'Return Data'!$B$7:$R$2843,13,0)</f>
        <v>73.910799999999995</v>
      </c>
      <c r="K15" s="66">
        <f t="shared" si="3"/>
        <v>16</v>
      </c>
      <c r="L15" s="65">
        <f>VLOOKUP($A15,'Return Data'!$B$7:$R$2843,17,0)</f>
        <v>37.571399999999997</v>
      </c>
      <c r="M15" s="66">
        <f t="shared" si="4"/>
        <v>6</v>
      </c>
      <c r="N15" s="65">
        <f>VLOOKUP($A15,'Return Data'!$B$7:$R$2843,14,0)</f>
        <v>20.0947</v>
      </c>
      <c r="O15" s="66">
        <f t="shared" ref="O15:O23" si="6">RANK(N15,N$8:N$71,0)</f>
        <v>8</v>
      </c>
      <c r="P15" s="65">
        <f>VLOOKUP($A15,'Return Data'!$B$7:$R$2843,15,0)</f>
        <v>20.761500000000002</v>
      </c>
      <c r="Q15" s="66">
        <f t="shared" ref="Q15:Q23" si="7">RANK(P15,P$8:P$71,0)</f>
        <v>3</v>
      </c>
      <c r="R15" s="65">
        <f>VLOOKUP($A15,'Return Data'!$B$7:$R$2843,16,0)</f>
        <v>18.981400000000001</v>
      </c>
      <c r="S15" s="67">
        <f t="shared" si="5"/>
        <v>9</v>
      </c>
    </row>
    <row r="16" spans="1:20" x14ac:dyDescent="0.3">
      <c r="A16" s="63" t="s">
        <v>171</v>
      </c>
      <c r="B16" s="64">
        <f>VLOOKUP($A16,'Return Data'!$B$7:$R$2843,3,0)</f>
        <v>44389</v>
      </c>
      <c r="C16" s="65">
        <f>VLOOKUP($A16,'Return Data'!$B$7:$R$2843,4,0)</f>
        <v>111.68</v>
      </c>
      <c r="D16" s="65">
        <f>VLOOKUP($A16,'Return Data'!$B$7:$R$2843,10,0)</f>
        <v>15.0154</v>
      </c>
      <c r="E16" s="66">
        <f t="shared" si="0"/>
        <v>32</v>
      </c>
      <c r="F16" s="65">
        <f>VLOOKUP($A16,'Return Data'!$B$7:$R$2843,11,0)</f>
        <v>14.637700000000001</v>
      </c>
      <c r="G16" s="66">
        <f t="shared" si="1"/>
        <v>34</v>
      </c>
      <c r="H16" s="65">
        <f>VLOOKUP($A16,'Return Data'!$B$7:$R$2843,12,0)</f>
        <v>41.045699999999997</v>
      </c>
      <c r="I16" s="66">
        <f t="shared" si="2"/>
        <v>41</v>
      </c>
      <c r="J16" s="65">
        <f>VLOOKUP($A16,'Return Data'!$B$7:$R$2843,13,0)</f>
        <v>62.941299999999998</v>
      </c>
      <c r="K16" s="66">
        <f t="shared" si="3"/>
        <v>25</v>
      </c>
      <c r="L16" s="65">
        <f>VLOOKUP($A16,'Return Data'!$B$7:$R$2843,17,0)</f>
        <v>28.1767</v>
      </c>
      <c r="M16" s="66">
        <f t="shared" si="4"/>
        <v>15</v>
      </c>
      <c r="N16" s="65">
        <f>VLOOKUP($A16,'Return Data'!$B$7:$R$2843,14,0)</f>
        <v>20.756399999999999</v>
      </c>
      <c r="O16" s="66">
        <f t="shared" si="6"/>
        <v>7</v>
      </c>
      <c r="P16" s="65">
        <f>VLOOKUP($A16,'Return Data'!$B$7:$R$2843,15,0)</f>
        <v>18.5959</v>
      </c>
      <c r="Q16" s="66">
        <f t="shared" si="7"/>
        <v>4</v>
      </c>
      <c r="R16" s="65">
        <f>VLOOKUP($A16,'Return Data'!$B$7:$R$2843,16,0)</f>
        <v>16.7165</v>
      </c>
      <c r="S16" s="67">
        <f t="shared" si="5"/>
        <v>19</v>
      </c>
    </row>
    <row r="17" spans="1:19" x14ac:dyDescent="0.3">
      <c r="A17" s="63" t="s">
        <v>172</v>
      </c>
      <c r="B17" s="64">
        <f>VLOOKUP($A17,'Return Data'!$B$7:$R$2843,3,0)</f>
        <v>44389</v>
      </c>
      <c r="C17" s="65">
        <f>VLOOKUP($A17,'Return Data'!$B$7:$R$2843,4,0)</f>
        <v>80.111000000000004</v>
      </c>
      <c r="D17" s="65">
        <f>VLOOKUP($A17,'Return Data'!$B$7:$R$2843,10,0)</f>
        <v>17.231000000000002</v>
      </c>
      <c r="E17" s="66">
        <f t="shared" si="0"/>
        <v>16</v>
      </c>
      <c r="F17" s="65">
        <f>VLOOKUP($A17,'Return Data'!$B$7:$R$2843,11,0)</f>
        <v>19.914100000000001</v>
      </c>
      <c r="G17" s="66">
        <f t="shared" si="1"/>
        <v>18</v>
      </c>
      <c r="H17" s="65">
        <f>VLOOKUP($A17,'Return Data'!$B$7:$R$2843,12,0)</f>
        <v>51.967100000000002</v>
      </c>
      <c r="I17" s="66">
        <f t="shared" si="2"/>
        <v>15</v>
      </c>
      <c r="J17" s="65">
        <f>VLOOKUP($A17,'Return Data'!$B$7:$R$2843,13,0)</f>
        <v>63.415100000000002</v>
      </c>
      <c r="K17" s="66">
        <f t="shared" si="3"/>
        <v>22</v>
      </c>
      <c r="L17" s="65">
        <f>VLOOKUP($A17,'Return Data'!$B$7:$R$2843,17,0)</f>
        <v>25.883500000000002</v>
      </c>
      <c r="M17" s="66">
        <f t="shared" si="4"/>
        <v>19</v>
      </c>
      <c r="N17" s="65">
        <f>VLOOKUP($A17,'Return Data'!$B$7:$R$2843,14,0)</f>
        <v>19.318999999999999</v>
      </c>
      <c r="O17" s="66">
        <f t="shared" si="6"/>
        <v>9</v>
      </c>
      <c r="P17" s="65">
        <f>VLOOKUP($A17,'Return Data'!$B$7:$R$2843,15,0)</f>
        <v>17.424499999999998</v>
      </c>
      <c r="Q17" s="66">
        <f t="shared" si="7"/>
        <v>7</v>
      </c>
      <c r="R17" s="65">
        <f>VLOOKUP($A17,'Return Data'!$B$7:$R$2843,16,0)</f>
        <v>18.417300000000001</v>
      </c>
      <c r="S17" s="67">
        <f t="shared" si="5"/>
        <v>14</v>
      </c>
    </row>
    <row r="18" spans="1:19" x14ac:dyDescent="0.3">
      <c r="A18" s="63" t="s">
        <v>173</v>
      </c>
      <c r="B18" s="64">
        <f>VLOOKUP($A18,'Return Data'!$B$7:$R$2843,3,0)</f>
        <v>44389</v>
      </c>
      <c r="C18" s="65">
        <f>VLOOKUP($A18,'Return Data'!$B$7:$R$2843,4,0)</f>
        <v>71.78</v>
      </c>
      <c r="D18" s="65">
        <f>VLOOKUP($A18,'Return Data'!$B$7:$R$2843,10,0)</f>
        <v>14.372199999999999</v>
      </c>
      <c r="E18" s="66">
        <f t="shared" si="0"/>
        <v>39</v>
      </c>
      <c r="F18" s="65">
        <f>VLOOKUP($A18,'Return Data'!$B$7:$R$2843,11,0)</f>
        <v>13.773999999999999</v>
      </c>
      <c r="G18" s="66">
        <f t="shared" si="1"/>
        <v>37</v>
      </c>
      <c r="H18" s="65">
        <f>VLOOKUP($A18,'Return Data'!$B$7:$R$2843,12,0)</f>
        <v>40.058500000000002</v>
      </c>
      <c r="I18" s="66">
        <f t="shared" si="2"/>
        <v>43</v>
      </c>
      <c r="J18" s="65">
        <f>VLOOKUP($A18,'Return Data'!$B$7:$R$2843,13,0)</f>
        <v>54.564999999999998</v>
      </c>
      <c r="K18" s="66">
        <f t="shared" si="3"/>
        <v>40</v>
      </c>
      <c r="L18" s="65">
        <f>VLOOKUP($A18,'Return Data'!$B$7:$R$2843,17,0)</f>
        <v>20.743300000000001</v>
      </c>
      <c r="M18" s="66">
        <f t="shared" si="4"/>
        <v>37</v>
      </c>
      <c r="N18" s="65">
        <f>VLOOKUP($A18,'Return Data'!$B$7:$R$2843,14,0)</f>
        <v>13.5891</v>
      </c>
      <c r="O18" s="66">
        <f t="shared" si="6"/>
        <v>28</v>
      </c>
      <c r="P18" s="65">
        <f>VLOOKUP($A18,'Return Data'!$B$7:$R$2843,15,0)</f>
        <v>13.906599999999999</v>
      </c>
      <c r="Q18" s="66">
        <f t="shared" si="7"/>
        <v>21</v>
      </c>
      <c r="R18" s="65">
        <f>VLOOKUP($A18,'Return Data'!$B$7:$R$2843,16,0)</f>
        <v>15.0947</v>
      </c>
      <c r="S18" s="67">
        <f t="shared" si="5"/>
        <v>36</v>
      </c>
    </row>
    <row r="19" spans="1:19" x14ac:dyDescent="0.3">
      <c r="A19" s="63" t="s">
        <v>175</v>
      </c>
      <c r="B19" s="64">
        <f>VLOOKUP($A19,'Return Data'!$B$7:$R$2843,3,0)</f>
        <v>44389</v>
      </c>
      <c r="C19" s="65">
        <f>VLOOKUP($A19,'Return Data'!$B$7:$R$2843,4,0)</f>
        <v>845.18799999999999</v>
      </c>
      <c r="D19" s="65">
        <f>VLOOKUP($A19,'Return Data'!$B$7:$R$2843,10,0)</f>
        <v>16.762499999999999</v>
      </c>
      <c r="E19" s="66">
        <f t="shared" si="0"/>
        <v>17</v>
      </c>
      <c r="F19" s="65">
        <f>VLOOKUP($A19,'Return Data'!$B$7:$R$2843,11,0)</f>
        <v>16.730699999999999</v>
      </c>
      <c r="G19" s="66">
        <f t="shared" si="1"/>
        <v>28</v>
      </c>
      <c r="H19" s="65">
        <f>VLOOKUP($A19,'Return Data'!$B$7:$R$2843,12,0)</f>
        <v>51.896999999999998</v>
      </c>
      <c r="I19" s="66">
        <f t="shared" si="2"/>
        <v>16</v>
      </c>
      <c r="J19" s="65">
        <f>VLOOKUP($A19,'Return Data'!$B$7:$R$2843,13,0)</f>
        <v>64.975899999999996</v>
      </c>
      <c r="K19" s="66">
        <f t="shared" si="3"/>
        <v>20</v>
      </c>
      <c r="L19" s="65">
        <f>VLOOKUP($A19,'Return Data'!$B$7:$R$2843,17,0)</f>
        <v>19.014299999999999</v>
      </c>
      <c r="M19" s="66">
        <f t="shared" si="4"/>
        <v>43</v>
      </c>
      <c r="N19" s="65">
        <f>VLOOKUP($A19,'Return Data'!$B$7:$R$2843,14,0)</f>
        <v>13.0138</v>
      </c>
      <c r="O19" s="66">
        <f t="shared" si="6"/>
        <v>33</v>
      </c>
      <c r="P19" s="65">
        <f>VLOOKUP($A19,'Return Data'!$B$7:$R$2843,15,0)</f>
        <v>12.5343</v>
      </c>
      <c r="Q19" s="66">
        <f t="shared" si="7"/>
        <v>29</v>
      </c>
      <c r="R19" s="65">
        <f>VLOOKUP($A19,'Return Data'!$B$7:$R$2843,16,0)</f>
        <v>15.7522</v>
      </c>
      <c r="S19" s="67">
        <f t="shared" si="5"/>
        <v>28</v>
      </c>
    </row>
    <row r="20" spans="1:19" x14ac:dyDescent="0.3">
      <c r="A20" s="63" t="s">
        <v>176</v>
      </c>
      <c r="B20" s="64">
        <f>VLOOKUP($A20,'Return Data'!$B$7:$R$2843,3,0)</f>
        <v>44389</v>
      </c>
      <c r="C20" s="65">
        <f>VLOOKUP($A20,'Return Data'!$B$7:$R$2843,4,0)</f>
        <v>533.91899999999998</v>
      </c>
      <c r="D20" s="65">
        <f>VLOOKUP($A20,'Return Data'!$B$7:$R$2843,10,0)</f>
        <v>15.7448</v>
      </c>
      <c r="E20" s="66">
        <f t="shared" si="0"/>
        <v>25</v>
      </c>
      <c r="F20" s="65">
        <f>VLOOKUP($A20,'Return Data'!$B$7:$R$2843,11,0)</f>
        <v>16.912400000000002</v>
      </c>
      <c r="G20" s="66">
        <f t="shared" si="1"/>
        <v>26</v>
      </c>
      <c r="H20" s="65">
        <f>VLOOKUP($A20,'Return Data'!$B$7:$R$2843,12,0)</f>
        <v>45.666200000000003</v>
      </c>
      <c r="I20" s="66">
        <f t="shared" si="2"/>
        <v>28</v>
      </c>
      <c r="J20" s="65">
        <f>VLOOKUP($A20,'Return Data'!$B$7:$R$2843,13,0)</f>
        <v>59.233800000000002</v>
      </c>
      <c r="K20" s="66">
        <f t="shared" si="3"/>
        <v>29</v>
      </c>
      <c r="L20" s="65">
        <f>VLOOKUP($A20,'Return Data'!$B$7:$R$2843,17,0)</f>
        <v>18.8996</v>
      </c>
      <c r="M20" s="66">
        <f t="shared" si="4"/>
        <v>45</v>
      </c>
      <c r="N20" s="65">
        <f>VLOOKUP($A20,'Return Data'!$B$7:$R$2843,14,0)</f>
        <v>15.069599999999999</v>
      </c>
      <c r="O20" s="66">
        <f t="shared" si="6"/>
        <v>23</v>
      </c>
      <c r="P20" s="65">
        <f>VLOOKUP($A20,'Return Data'!$B$7:$R$2843,15,0)</f>
        <v>15.659700000000001</v>
      </c>
      <c r="Q20" s="66">
        <f t="shared" si="7"/>
        <v>13</v>
      </c>
      <c r="R20" s="65">
        <f>VLOOKUP($A20,'Return Data'!$B$7:$R$2843,16,0)</f>
        <v>16.334700000000002</v>
      </c>
      <c r="S20" s="67">
        <f t="shared" si="5"/>
        <v>22</v>
      </c>
    </row>
    <row r="21" spans="1:19" x14ac:dyDescent="0.3">
      <c r="A21" s="63" t="s">
        <v>177</v>
      </c>
      <c r="B21" s="64">
        <f>VLOOKUP($A21,'Return Data'!$B$7:$R$2843,3,0)</f>
        <v>44389</v>
      </c>
      <c r="C21" s="65">
        <f>VLOOKUP($A21,'Return Data'!$B$7:$R$2843,4,0)</f>
        <v>684.25300000000004</v>
      </c>
      <c r="D21" s="65">
        <f>VLOOKUP($A21,'Return Data'!$B$7:$R$2843,10,0)</f>
        <v>14.543100000000001</v>
      </c>
      <c r="E21" s="66">
        <f t="shared" si="0"/>
        <v>36</v>
      </c>
      <c r="F21" s="65">
        <f>VLOOKUP($A21,'Return Data'!$B$7:$R$2843,11,0)</f>
        <v>13.6625</v>
      </c>
      <c r="G21" s="66">
        <f t="shared" si="1"/>
        <v>38</v>
      </c>
      <c r="H21" s="65">
        <f>VLOOKUP($A21,'Return Data'!$B$7:$R$2843,12,0)</f>
        <v>39.428400000000003</v>
      </c>
      <c r="I21" s="66">
        <f t="shared" si="2"/>
        <v>46</v>
      </c>
      <c r="J21" s="65">
        <f>VLOOKUP($A21,'Return Data'!$B$7:$R$2843,13,0)</f>
        <v>49.4358</v>
      </c>
      <c r="K21" s="66">
        <f t="shared" si="3"/>
        <v>54</v>
      </c>
      <c r="L21" s="65">
        <f>VLOOKUP($A21,'Return Data'!$B$7:$R$2843,17,0)</f>
        <v>12.892899999999999</v>
      </c>
      <c r="M21" s="66">
        <f t="shared" si="4"/>
        <v>60</v>
      </c>
      <c r="N21" s="65">
        <f>VLOOKUP($A21,'Return Data'!$B$7:$R$2843,14,0)</f>
        <v>9.7640999999999991</v>
      </c>
      <c r="O21" s="66">
        <f t="shared" si="6"/>
        <v>47</v>
      </c>
      <c r="P21" s="65">
        <f>VLOOKUP($A21,'Return Data'!$B$7:$R$2843,15,0)</f>
        <v>11.040900000000001</v>
      </c>
      <c r="Q21" s="66">
        <f t="shared" si="7"/>
        <v>36</v>
      </c>
      <c r="R21" s="65">
        <f>VLOOKUP($A21,'Return Data'!$B$7:$R$2843,16,0)</f>
        <v>12.8439</v>
      </c>
      <c r="S21" s="67">
        <f t="shared" si="5"/>
        <v>50</v>
      </c>
    </row>
    <row r="22" spans="1:19" x14ac:dyDescent="0.3">
      <c r="A22" s="63" t="s">
        <v>178</v>
      </c>
      <c r="B22" s="64">
        <f>VLOOKUP($A22,'Return Data'!$B$7:$R$2843,3,0)</f>
        <v>44389</v>
      </c>
      <c r="C22" s="65">
        <f>VLOOKUP($A22,'Return Data'!$B$7:$R$2843,4,0)</f>
        <v>54.190300000000001</v>
      </c>
      <c r="D22" s="65">
        <f>VLOOKUP($A22,'Return Data'!$B$7:$R$2843,10,0)</f>
        <v>14.4847</v>
      </c>
      <c r="E22" s="66">
        <f t="shared" si="0"/>
        <v>37</v>
      </c>
      <c r="F22" s="65">
        <f>VLOOKUP($A22,'Return Data'!$B$7:$R$2843,11,0)</f>
        <v>12.9918</v>
      </c>
      <c r="G22" s="66">
        <f t="shared" si="1"/>
        <v>45</v>
      </c>
      <c r="H22" s="65">
        <f>VLOOKUP($A22,'Return Data'!$B$7:$R$2843,12,0)</f>
        <v>39.060699999999997</v>
      </c>
      <c r="I22" s="66">
        <f t="shared" si="2"/>
        <v>49</v>
      </c>
      <c r="J22" s="65">
        <f>VLOOKUP($A22,'Return Data'!$B$7:$R$2843,13,0)</f>
        <v>52.911900000000003</v>
      </c>
      <c r="K22" s="66">
        <f t="shared" si="3"/>
        <v>50</v>
      </c>
      <c r="L22" s="65">
        <f>VLOOKUP($A22,'Return Data'!$B$7:$R$2843,17,0)</f>
        <v>19.0749</v>
      </c>
      <c r="M22" s="66">
        <f t="shared" si="4"/>
        <v>42</v>
      </c>
      <c r="N22" s="65">
        <f>VLOOKUP($A22,'Return Data'!$B$7:$R$2843,14,0)</f>
        <v>12.813499999999999</v>
      </c>
      <c r="O22" s="66">
        <f t="shared" si="6"/>
        <v>36</v>
      </c>
      <c r="P22" s="65">
        <f>VLOOKUP($A22,'Return Data'!$B$7:$R$2843,15,0)</f>
        <v>13.1275</v>
      </c>
      <c r="Q22" s="66">
        <f t="shared" si="7"/>
        <v>26</v>
      </c>
      <c r="R22" s="65">
        <f>VLOOKUP($A22,'Return Data'!$B$7:$R$2843,16,0)</f>
        <v>14.5868</v>
      </c>
      <c r="S22" s="67">
        <f t="shared" si="5"/>
        <v>40</v>
      </c>
    </row>
    <row r="23" spans="1:19" x14ac:dyDescent="0.3">
      <c r="A23" s="63" t="s">
        <v>179</v>
      </c>
      <c r="B23" s="64">
        <f>VLOOKUP($A23,'Return Data'!$B$7:$R$2843,3,0)</f>
        <v>44389</v>
      </c>
      <c r="C23" s="65">
        <f>VLOOKUP($A23,'Return Data'!$B$7:$R$2843,4,0)</f>
        <v>570.20000000000005</v>
      </c>
      <c r="D23" s="65">
        <f>VLOOKUP($A23,'Return Data'!$B$7:$R$2843,10,0)</f>
        <v>12.962300000000001</v>
      </c>
      <c r="E23" s="66">
        <f t="shared" si="0"/>
        <v>49</v>
      </c>
      <c r="F23" s="65">
        <f>VLOOKUP($A23,'Return Data'!$B$7:$R$2843,11,0)</f>
        <v>12.1911</v>
      </c>
      <c r="G23" s="66">
        <f t="shared" si="1"/>
        <v>49</v>
      </c>
      <c r="H23" s="65">
        <f>VLOOKUP($A23,'Return Data'!$B$7:$R$2843,12,0)</f>
        <v>44.614400000000003</v>
      </c>
      <c r="I23" s="66">
        <f t="shared" si="2"/>
        <v>30</v>
      </c>
      <c r="J23" s="65">
        <f>VLOOKUP($A23,'Return Data'!$B$7:$R$2843,13,0)</f>
        <v>54.4253</v>
      </c>
      <c r="K23" s="66">
        <f t="shared" si="3"/>
        <v>41</v>
      </c>
      <c r="L23" s="65">
        <f>VLOOKUP($A23,'Return Data'!$B$7:$R$2843,17,0)</f>
        <v>18.978400000000001</v>
      </c>
      <c r="M23" s="66">
        <f t="shared" si="4"/>
        <v>44</v>
      </c>
      <c r="N23" s="65">
        <f>VLOOKUP($A23,'Return Data'!$B$7:$R$2843,14,0)</f>
        <v>14.3436</v>
      </c>
      <c r="O23" s="66">
        <f t="shared" si="6"/>
        <v>25</v>
      </c>
      <c r="P23" s="65">
        <f>VLOOKUP($A23,'Return Data'!$B$7:$R$2843,15,0)</f>
        <v>13.829700000000001</v>
      </c>
      <c r="Q23" s="66">
        <f t="shared" si="7"/>
        <v>22</v>
      </c>
      <c r="R23" s="65">
        <f>VLOOKUP($A23,'Return Data'!$B$7:$R$2843,16,0)</f>
        <v>16.1432</v>
      </c>
      <c r="S23" s="67">
        <f t="shared" si="5"/>
        <v>25</v>
      </c>
    </row>
    <row r="24" spans="1:19" x14ac:dyDescent="0.3">
      <c r="A24" s="63" t="s">
        <v>180</v>
      </c>
      <c r="B24" s="64">
        <f>VLOOKUP($A24,'Return Data'!$B$7:$R$2843,3,0)</f>
        <v>44389</v>
      </c>
      <c r="C24" s="65">
        <f>VLOOKUP($A24,'Return Data'!$B$7:$R$2843,4,0)</f>
        <v>14.75</v>
      </c>
      <c r="D24" s="65">
        <f>VLOOKUP($A24,'Return Data'!$B$7:$R$2843,10,0)</f>
        <v>15.868</v>
      </c>
      <c r="E24" s="66">
        <f t="shared" si="0"/>
        <v>24</v>
      </c>
      <c r="F24" s="65">
        <f>VLOOKUP($A24,'Return Data'!$B$7:$R$2843,11,0)</f>
        <v>11.8271</v>
      </c>
      <c r="G24" s="66">
        <f t="shared" si="1"/>
        <v>50</v>
      </c>
      <c r="H24" s="65">
        <f>VLOOKUP($A24,'Return Data'!$B$7:$R$2843,12,0)</f>
        <v>38.758200000000002</v>
      </c>
      <c r="I24" s="66">
        <f t="shared" si="2"/>
        <v>50</v>
      </c>
      <c r="J24" s="65">
        <f>VLOOKUP($A24,'Return Data'!$B$7:$R$2843,13,0)</f>
        <v>52.691499999999998</v>
      </c>
      <c r="K24" s="66">
        <f t="shared" si="3"/>
        <v>51</v>
      </c>
      <c r="L24" s="65">
        <f>VLOOKUP($A24,'Return Data'!$B$7:$R$2843,17,0)</f>
        <v>16.143999999999998</v>
      </c>
      <c r="M24" s="66">
        <f t="shared" si="4"/>
        <v>55</v>
      </c>
      <c r="N24" s="65"/>
      <c r="O24" s="66"/>
      <c r="P24" s="65"/>
      <c r="Q24" s="66"/>
      <c r="R24" s="65">
        <f>VLOOKUP($A24,'Return Data'!$B$7:$R$2843,16,0)</f>
        <v>12.4717</v>
      </c>
      <c r="S24" s="67">
        <f t="shared" si="5"/>
        <v>52</v>
      </c>
    </row>
    <row r="25" spans="1:19" x14ac:dyDescent="0.3">
      <c r="A25" s="63" t="s">
        <v>181</v>
      </c>
      <c r="B25" s="64">
        <f>VLOOKUP($A25,'Return Data'!$B$7:$R$2843,3,0)</f>
        <v>44389</v>
      </c>
      <c r="C25" s="65">
        <f>VLOOKUP($A25,'Return Data'!$B$7:$R$2843,4,0)</f>
        <v>37.92</v>
      </c>
      <c r="D25" s="65">
        <f>VLOOKUP($A25,'Return Data'!$B$7:$R$2843,10,0)</f>
        <v>13.1265</v>
      </c>
      <c r="E25" s="66">
        <f t="shared" si="0"/>
        <v>46</v>
      </c>
      <c r="F25" s="65">
        <f>VLOOKUP($A25,'Return Data'!$B$7:$R$2843,11,0)</f>
        <v>9.6271000000000004</v>
      </c>
      <c r="G25" s="66">
        <f t="shared" si="1"/>
        <v>58</v>
      </c>
      <c r="H25" s="65">
        <f>VLOOKUP($A25,'Return Data'!$B$7:$R$2843,12,0)</f>
        <v>35.042700000000004</v>
      </c>
      <c r="I25" s="66">
        <f t="shared" si="2"/>
        <v>56</v>
      </c>
      <c r="J25" s="65">
        <f>VLOOKUP($A25,'Return Data'!$B$7:$R$2843,13,0)</f>
        <v>42.8249</v>
      </c>
      <c r="K25" s="66">
        <f t="shared" si="3"/>
        <v>61</v>
      </c>
      <c r="L25" s="65">
        <f>VLOOKUP($A25,'Return Data'!$B$7:$R$2843,17,0)</f>
        <v>18.2197</v>
      </c>
      <c r="M25" s="66">
        <f t="shared" si="4"/>
        <v>51</v>
      </c>
      <c r="N25" s="65">
        <f>VLOOKUP($A25,'Return Data'!$B$7:$R$2843,14,0)</f>
        <v>9.9389000000000003</v>
      </c>
      <c r="O25" s="66">
        <f>RANK(N25,N$8:N$71,0)</f>
        <v>46</v>
      </c>
      <c r="P25" s="65">
        <f>VLOOKUP($A25,'Return Data'!$B$7:$R$2843,15,0)</f>
        <v>12.1569</v>
      </c>
      <c r="Q25" s="66">
        <f>RANK(P25,P$8:P$71,0)</f>
        <v>31</v>
      </c>
      <c r="R25" s="65">
        <f>VLOOKUP($A25,'Return Data'!$B$7:$R$2843,16,0)</f>
        <v>18.5291</v>
      </c>
      <c r="S25" s="67">
        <f t="shared" si="5"/>
        <v>13</v>
      </c>
    </row>
    <row r="26" spans="1:19" x14ac:dyDescent="0.3">
      <c r="A26" s="63" t="s">
        <v>182</v>
      </c>
      <c r="B26" s="64">
        <f>VLOOKUP($A26,'Return Data'!$B$7:$R$2843,3,0)</f>
        <v>44389</v>
      </c>
      <c r="C26" s="65">
        <f>VLOOKUP($A26,'Return Data'!$B$7:$R$2843,4,0)</f>
        <v>95.25</v>
      </c>
      <c r="D26" s="65">
        <f>VLOOKUP($A26,'Return Data'!$B$7:$R$2843,10,0)</f>
        <v>17.723400000000002</v>
      </c>
      <c r="E26" s="66">
        <f t="shared" si="0"/>
        <v>15</v>
      </c>
      <c r="F26" s="65">
        <f>VLOOKUP($A26,'Return Data'!$B$7:$R$2843,11,0)</f>
        <v>25.4941</v>
      </c>
      <c r="G26" s="66">
        <f t="shared" si="1"/>
        <v>12</v>
      </c>
      <c r="H26" s="65">
        <f>VLOOKUP($A26,'Return Data'!$B$7:$R$2843,12,0)</f>
        <v>59.6815</v>
      </c>
      <c r="I26" s="66">
        <f t="shared" si="2"/>
        <v>9</v>
      </c>
      <c r="J26" s="65">
        <f>VLOOKUP($A26,'Return Data'!$B$7:$R$2843,13,0)</f>
        <v>80.774299999999997</v>
      </c>
      <c r="K26" s="66">
        <f t="shared" si="3"/>
        <v>11</v>
      </c>
      <c r="L26" s="65">
        <f>VLOOKUP($A26,'Return Data'!$B$7:$R$2843,17,0)</f>
        <v>26.441199999999998</v>
      </c>
      <c r="M26" s="66">
        <f t="shared" si="4"/>
        <v>18</v>
      </c>
      <c r="N26" s="65">
        <f>VLOOKUP($A26,'Return Data'!$B$7:$R$2843,14,0)</f>
        <v>16.7087</v>
      </c>
      <c r="O26" s="66">
        <f>RANK(N26,N$8:N$71,0)</f>
        <v>13</v>
      </c>
      <c r="P26" s="65">
        <f>VLOOKUP($A26,'Return Data'!$B$7:$R$2843,15,0)</f>
        <v>18.0093</v>
      </c>
      <c r="Q26" s="66">
        <f>RANK(P26,P$8:P$71,0)</f>
        <v>5</v>
      </c>
      <c r="R26" s="65">
        <f>VLOOKUP($A26,'Return Data'!$B$7:$R$2843,16,0)</f>
        <v>18.545000000000002</v>
      </c>
      <c r="S26" s="67">
        <f t="shared" si="5"/>
        <v>12</v>
      </c>
    </row>
    <row r="27" spans="1:19" x14ac:dyDescent="0.3">
      <c r="A27" s="63" t="s">
        <v>183</v>
      </c>
      <c r="B27" s="64">
        <f>VLOOKUP($A27,'Return Data'!$B$7:$R$2843,3,0)</f>
        <v>44389</v>
      </c>
      <c r="C27" s="65">
        <f>VLOOKUP($A27,'Return Data'!$B$7:$R$2843,4,0)</f>
        <v>13.05</v>
      </c>
      <c r="D27" s="65">
        <f>VLOOKUP($A27,'Return Data'!$B$7:$R$2843,10,0)</f>
        <v>10.4061</v>
      </c>
      <c r="E27" s="66">
        <f t="shared" si="0"/>
        <v>61</v>
      </c>
      <c r="F27" s="65">
        <f>VLOOKUP($A27,'Return Data'!$B$7:$R$2843,11,0)</f>
        <v>9.5717999999999996</v>
      </c>
      <c r="G27" s="66">
        <f t="shared" si="1"/>
        <v>59</v>
      </c>
      <c r="H27" s="65">
        <f>VLOOKUP($A27,'Return Data'!$B$7:$R$2843,12,0)</f>
        <v>32.085000000000001</v>
      </c>
      <c r="I27" s="66">
        <f t="shared" si="2"/>
        <v>59</v>
      </c>
      <c r="J27" s="65">
        <f>VLOOKUP($A27,'Return Data'!$B$7:$R$2843,13,0)</f>
        <v>44.198900000000002</v>
      </c>
      <c r="K27" s="66">
        <f t="shared" si="3"/>
        <v>58</v>
      </c>
      <c r="L27" s="65">
        <f>VLOOKUP($A27,'Return Data'!$B$7:$R$2843,17,0)</f>
        <v>15.6096</v>
      </c>
      <c r="M27" s="66">
        <f t="shared" si="4"/>
        <v>58</v>
      </c>
      <c r="N27" s="65"/>
      <c r="O27" s="66"/>
      <c r="P27" s="65"/>
      <c r="Q27" s="66"/>
      <c r="R27" s="65">
        <f>VLOOKUP($A27,'Return Data'!$B$7:$R$2843,16,0)</f>
        <v>7.8105000000000002</v>
      </c>
      <c r="S27" s="67">
        <f t="shared" si="5"/>
        <v>62</v>
      </c>
    </row>
    <row r="28" spans="1:19" x14ac:dyDescent="0.3">
      <c r="A28" s="63" t="s">
        <v>184</v>
      </c>
      <c r="B28" s="64">
        <f>VLOOKUP($A28,'Return Data'!$B$7:$R$2843,3,0)</f>
        <v>44389</v>
      </c>
      <c r="C28" s="65">
        <f>VLOOKUP($A28,'Return Data'!$B$7:$R$2843,4,0)</f>
        <v>85.3</v>
      </c>
      <c r="D28" s="65">
        <f>VLOOKUP($A28,'Return Data'!$B$7:$R$2843,10,0)</f>
        <v>15.488799999999999</v>
      </c>
      <c r="E28" s="66">
        <f t="shared" si="0"/>
        <v>29</v>
      </c>
      <c r="F28" s="65">
        <f>VLOOKUP($A28,'Return Data'!$B$7:$R$2843,11,0)</f>
        <v>14.773999999999999</v>
      </c>
      <c r="G28" s="66">
        <f t="shared" si="1"/>
        <v>33</v>
      </c>
      <c r="H28" s="65">
        <f>VLOOKUP($A28,'Return Data'!$B$7:$R$2843,12,0)</f>
        <v>40.111699999999999</v>
      </c>
      <c r="I28" s="66">
        <f t="shared" si="2"/>
        <v>42</v>
      </c>
      <c r="J28" s="65">
        <f>VLOOKUP($A28,'Return Data'!$B$7:$R$2843,13,0)</f>
        <v>55.175600000000003</v>
      </c>
      <c r="K28" s="66">
        <f t="shared" si="3"/>
        <v>39</v>
      </c>
      <c r="L28" s="65">
        <f>VLOOKUP($A28,'Return Data'!$B$7:$R$2843,17,0)</f>
        <v>24.126799999999999</v>
      </c>
      <c r="M28" s="66">
        <f t="shared" si="4"/>
        <v>25</v>
      </c>
      <c r="N28" s="65">
        <f>VLOOKUP($A28,'Return Data'!$B$7:$R$2843,14,0)</f>
        <v>15.799799999999999</v>
      </c>
      <c r="O28" s="66">
        <f>RANK(N28,N$8:N$71,0)</f>
        <v>18</v>
      </c>
      <c r="P28" s="65">
        <f>VLOOKUP($A28,'Return Data'!$B$7:$R$2843,15,0)</f>
        <v>16.7666</v>
      </c>
      <c r="Q28" s="66">
        <f>RANK(P28,P$8:P$71,0)</f>
        <v>10</v>
      </c>
      <c r="R28" s="65">
        <f>VLOOKUP($A28,'Return Data'!$B$7:$R$2843,16,0)</f>
        <v>18.7136</v>
      </c>
      <c r="S28" s="67">
        <f t="shared" si="5"/>
        <v>11</v>
      </c>
    </row>
    <row r="29" spans="1:19" x14ac:dyDescent="0.3">
      <c r="A29" s="63" t="s">
        <v>185</v>
      </c>
      <c r="B29" s="64">
        <f>VLOOKUP($A29,'Return Data'!$B$7:$R$2843,3,0)</f>
        <v>44389</v>
      </c>
      <c r="C29" s="65">
        <f>VLOOKUP($A29,'Return Data'!$B$7:$R$2843,4,0)</f>
        <v>14.8698</v>
      </c>
      <c r="D29" s="65">
        <f>VLOOKUP($A29,'Return Data'!$B$7:$R$2843,10,0)</f>
        <v>13.633100000000001</v>
      </c>
      <c r="E29" s="66">
        <f t="shared" si="0"/>
        <v>42</v>
      </c>
      <c r="F29" s="65">
        <f>VLOOKUP($A29,'Return Data'!$B$7:$R$2843,11,0)</f>
        <v>16.8201</v>
      </c>
      <c r="G29" s="66">
        <f t="shared" si="1"/>
        <v>27</v>
      </c>
      <c r="H29" s="65">
        <f>VLOOKUP($A29,'Return Data'!$B$7:$R$2843,12,0)</f>
        <v>43.274999999999999</v>
      </c>
      <c r="I29" s="66">
        <f t="shared" si="2"/>
        <v>31</v>
      </c>
      <c r="J29" s="65">
        <f>VLOOKUP($A29,'Return Data'!$B$7:$R$2843,13,0)</f>
        <v>59.512999999999998</v>
      </c>
      <c r="K29" s="66">
        <f t="shared" si="3"/>
        <v>28</v>
      </c>
      <c r="L29" s="65"/>
      <c r="M29" s="66"/>
      <c r="N29" s="65"/>
      <c r="O29" s="66"/>
      <c r="P29" s="65"/>
      <c r="Q29" s="66"/>
      <c r="R29" s="65">
        <f>VLOOKUP($A29,'Return Data'!$B$7:$R$2843,16,0)</f>
        <v>25.7056</v>
      </c>
      <c r="S29" s="67">
        <f t="shared" si="5"/>
        <v>5</v>
      </c>
    </row>
    <row r="30" spans="1:19" x14ac:dyDescent="0.3">
      <c r="A30" s="63" t="s">
        <v>186</v>
      </c>
      <c r="B30" s="64">
        <f>VLOOKUP($A30,'Return Data'!$B$7:$R$2843,3,0)</f>
        <v>44389</v>
      </c>
      <c r="C30" s="65">
        <f>VLOOKUP($A30,'Return Data'!$B$7:$R$2843,4,0)</f>
        <v>27.718699999999998</v>
      </c>
      <c r="D30" s="65">
        <f>VLOOKUP($A30,'Return Data'!$B$7:$R$2843,10,0)</f>
        <v>12.2515</v>
      </c>
      <c r="E30" s="66">
        <f t="shared" si="0"/>
        <v>58</v>
      </c>
      <c r="F30" s="65">
        <f>VLOOKUP($A30,'Return Data'!$B$7:$R$2843,11,0)</f>
        <v>11.601100000000001</v>
      </c>
      <c r="G30" s="66">
        <f t="shared" si="1"/>
        <v>52</v>
      </c>
      <c r="H30" s="65">
        <f>VLOOKUP($A30,'Return Data'!$B$7:$R$2843,12,0)</f>
        <v>42.750399999999999</v>
      </c>
      <c r="I30" s="66">
        <f t="shared" si="2"/>
        <v>32</v>
      </c>
      <c r="J30" s="65">
        <f>VLOOKUP($A30,'Return Data'!$B$7:$R$2843,13,0)</f>
        <v>57.379100000000001</v>
      </c>
      <c r="K30" s="66">
        <f t="shared" si="3"/>
        <v>34</v>
      </c>
      <c r="L30" s="65">
        <f>VLOOKUP($A30,'Return Data'!$B$7:$R$2843,17,0)</f>
        <v>23.478999999999999</v>
      </c>
      <c r="M30" s="66">
        <f t="shared" ref="M30:M38" si="8">RANK(L30,L$8:L$71,0)</f>
        <v>28</v>
      </c>
      <c r="N30" s="65">
        <f>VLOOKUP($A30,'Return Data'!$B$7:$R$2843,14,0)</f>
        <v>15.8415</v>
      </c>
      <c r="O30" s="66">
        <f t="shared" ref="O30:O38" si="9">RANK(N30,N$8:N$71,0)</f>
        <v>17</v>
      </c>
      <c r="P30" s="65">
        <f>VLOOKUP($A30,'Return Data'!$B$7:$R$2843,15,0)</f>
        <v>17.428799999999999</v>
      </c>
      <c r="Q30" s="66">
        <f>RANK(P30,P$8:P$71,0)</f>
        <v>6</v>
      </c>
      <c r="R30" s="65">
        <f>VLOOKUP($A30,'Return Data'!$B$7:$R$2843,16,0)</f>
        <v>17.220099999999999</v>
      </c>
      <c r="S30" s="67">
        <f t="shared" si="5"/>
        <v>16</v>
      </c>
    </row>
    <row r="31" spans="1:19" x14ac:dyDescent="0.3">
      <c r="A31" s="63" t="s">
        <v>187</v>
      </c>
      <c r="B31" s="64">
        <f>VLOOKUP($A31,'Return Data'!$B$7:$R$2843,3,0)</f>
        <v>44389</v>
      </c>
      <c r="C31" s="65">
        <f>VLOOKUP($A31,'Return Data'!$B$7:$R$2843,4,0)</f>
        <v>72.926000000000002</v>
      </c>
      <c r="D31" s="65">
        <f>VLOOKUP($A31,'Return Data'!$B$7:$R$2843,10,0)</f>
        <v>13.364100000000001</v>
      </c>
      <c r="E31" s="66">
        <f t="shared" si="0"/>
        <v>45</v>
      </c>
      <c r="F31" s="65">
        <f>VLOOKUP($A31,'Return Data'!$B$7:$R$2843,11,0)</f>
        <v>17.037400000000002</v>
      </c>
      <c r="G31" s="66">
        <f t="shared" si="1"/>
        <v>25</v>
      </c>
      <c r="H31" s="65">
        <f>VLOOKUP($A31,'Return Data'!$B$7:$R$2843,12,0)</f>
        <v>42.286299999999997</v>
      </c>
      <c r="I31" s="66">
        <f t="shared" si="2"/>
        <v>34</v>
      </c>
      <c r="J31" s="65">
        <f>VLOOKUP($A31,'Return Data'!$B$7:$R$2843,13,0)</f>
        <v>57.3309</v>
      </c>
      <c r="K31" s="66">
        <f t="shared" si="3"/>
        <v>35</v>
      </c>
      <c r="L31" s="65">
        <f>VLOOKUP($A31,'Return Data'!$B$7:$R$2843,17,0)</f>
        <v>22.9254</v>
      </c>
      <c r="M31" s="66">
        <f t="shared" si="8"/>
        <v>29</v>
      </c>
      <c r="N31" s="65">
        <f>VLOOKUP($A31,'Return Data'!$B$7:$R$2843,14,0)</f>
        <v>18.011399999999998</v>
      </c>
      <c r="O31" s="66">
        <f t="shared" si="9"/>
        <v>11</v>
      </c>
      <c r="P31" s="65">
        <f>VLOOKUP($A31,'Return Data'!$B$7:$R$2843,15,0)</f>
        <v>16.601800000000001</v>
      </c>
      <c r="Q31" s="66">
        <f>RANK(P31,P$8:P$71,0)</f>
        <v>12</v>
      </c>
      <c r="R31" s="65">
        <f>VLOOKUP($A31,'Return Data'!$B$7:$R$2843,16,0)</f>
        <v>16.156400000000001</v>
      </c>
      <c r="S31" s="67">
        <f t="shared" si="5"/>
        <v>24</v>
      </c>
    </row>
    <row r="32" spans="1:19" x14ac:dyDescent="0.3">
      <c r="A32" s="63" t="s">
        <v>188</v>
      </c>
      <c r="B32" s="64">
        <f>VLOOKUP($A32,'Return Data'!$B$7:$R$2843,3,0)</f>
        <v>44389</v>
      </c>
      <c r="C32" s="65">
        <f>VLOOKUP($A32,'Return Data'!$B$7:$R$2843,4,0)</f>
        <v>78.391000000000005</v>
      </c>
      <c r="D32" s="65">
        <f>VLOOKUP($A32,'Return Data'!$B$7:$R$2843,10,0)</f>
        <v>12.341799999999999</v>
      </c>
      <c r="E32" s="66">
        <f t="shared" si="0"/>
        <v>56</v>
      </c>
      <c r="F32" s="65">
        <f>VLOOKUP($A32,'Return Data'!$B$7:$R$2843,11,0)</f>
        <v>13.386699999999999</v>
      </c>
      <c r="G32" s="66">
        <f t="shared" si="1"/>
        <v>40</v>
      </c>
      <c r="H32" s="65">
        <f>VLOOKUP($A32,'Return Data'!$B$7:$R$2843,12,0)</f>
        <v>37.385899999999999</v>
      </c>
      <c r="I32" s="66">
        <f t="shared" si="2"/>
        <v>53</v>
      </c>
      <c r="J32" s="65">
        <f>VLOOKUP($A32,'Return Data'!$B$7:$R$2843,13,0)</f>
        <v>54.173400000000001</v>
      </c>
      <c r="K32" s="66">
        <f t="shared" si="3"/>
        <v>42</v>
      </c>
      <c r="L32" s="65">
        <f>VLOOKUP($A32,'Return Data'!$B$7:$R$2843,17,0)</f>
        <v>18.573399999999999</v>
      </c>
      <c r="M32" s="66">
        <f t="shared" si="8"/>
        <v>47</v>
      </c>
      <c r="N32" s="65">
        <f>VLOOKUP($A32,'Return Data'!$B$7:$R$2843,14,0)</f>
        <v>10.6229</v>
      </c>
      <c r="O32" s="66">
        <f t="shared" si="9"/>
        <v>45</v>
      </c>
      <c r="P32" s="65">
        <f>VLOOKUP($A32,'Return Data'!$B$7:$R$2843,15,0)</f>
        <v>13.446099999999999</v>
      </c>
      <c r="Q32" s="66">
        <f>RANK(P32,P$8:P$71,0)</f>
        <v>25</v>
      </c>
      <c r="R32" s="65">
        <f>VLOOKUP($A32,'Return Data'!$B$7:$R$2843,16,0)</f>
        <v>15.078200000000001</v>
      </c>
      <c r="S32" s="67">
        <f t="shared" si="5"/>
        <v>37</v>
      </c>
    </row>
    <row r="33" spans="1:19" x14ac:dyDescent="0.3">
      <c r="A33" s="63" t="s">
        <v>189</v>
      </c>
      <c r="B33" s="64">
        <f>VLOOKUP($A33,'Return Data'!$B$7:$R$2843,3,0)</f>
        <v>44389</v>
      </c>
      <c r="C33" s="65">
        <f>VLOOKUP($A33,'Return Data'!$B$7:$R$2843,4,0)</f>
        <v>98.450599999999994</v>
      </c>
      <c r="D33" s="65">
        <f>VLOOKUP($A33,'Return Data'!$B$7:$R$2843,10,0)</f>
        <v>13.0168</v>
      </c>
      <c r="E33" s="66">
        <f t="shared" si="0"/>
        <v>48</v>
      </c>
      <c r="F33" s="65">
        <f>VLOOKUP($A33,'Return Data'!$B$7:$R$2843,11,0)</f>
        <v>10.0572</v>
      </c>
      <c r="G33" s="66">
        <f t="shared" si="1"/>
        <v>56</v>
      </c>
      <c r="H33" s="65">
        <f>VLOOKUP($A33,'Return Data'!$B$7:$R$2843,12,0)</f>
        <v>35.527500000000003</v>
      </c>
      <c r="I33" s="66">
        <f t="shared" si="2"/>
        <v>55</v>
      </c>
      <c r="J33" s="65">
        <f>VLOOKUP($A33,'Return Data'!$B$7:$R$2843,13,0)</f>
        <v>49.769100000000002</v>
      </c>
      <c r="K33" s="66">
        <f t="shared" si="3"/>
        <v>53</v>
      </c>
      <c r="L33" s="65">
        <f>VLOOKUP($A33,'Return Data'!$B$7:$R$2843,17,0)</f>
        <v>18.386299999999999</v>
      </c>
      <c r="M33" s="66">
        <f t="shared" si="8"/>
        <v>49</v>
      </c>
      <c r="N33" s="65">
        <f>VLOOKUP($A33,'Return Data'!$B$7:$R$2843,14,0)</f>
        <v>13.012700000000001</v>
      </c>
      <c r="O33" s="66">
        <f t="shared" si="9"/>
        <v>34</v>
      </c>
      <c r="P33" s="65">
        <f>VLOOKUP($A33,'Return Data'!$B$7:$R$2843,15,0)</f>
        <v>14.143700000000001</v>
      </c>
      <c r="Q33" s="66">
        <f>RANK(P33,P$8:P$71,0)</f>
        <v>18</v>
      </c>
      <c r="R33" s="65">
        <f>VLOOKUP($A33,'Return Data'!$B$7:$R$2843,16,0)</f>
        <v>14.946199999999999</v>
      </c>
      <c r="S33" s="67">
        <f t="shared" si="5"/>
        <v>38</v>
      </c>
    </row>
    <row r="34" spans="1:19" x14ac:dyDescent="0.3">
      <c r="A34" s="63" t="s">
        <v>434</v>
      </c>
      <c r="B34" s="64">
        <f>VLOOKUP($A34,'Return Data'!$B$7:$R$2843,3,0)</f>
        <v>44389</v>
      </c>
      <c r="C34" s="65">
        <f>VLOOKUP($A34,'Return Data'!$B$7:$R$2843,4,0)</f>
        <v>18.5562</v>
      </c>
      <c r="D34" s="65">
        <f>VLOOKUP($A34,'Return Data'!$B$7:$R$2843,10,0)</f>
        <v>16.1556</v>
      </c>
      <c r="E34" s="66">
        <f t="shared" si="0"/>
        <v>22</v>
      </c>
      <c r="F34" s="65">
        <f>VLOOKUP($A34,'Return Data'!$B$7:$R$2843,11,0)</f>
        <v>19.8249</v>
      </c>
      <c r="G34" s="66">
        <f t="shared" si="1"/>
        <v>19</v>
      </c>
      <c r="H34" s="65">
        <f>VLOOKUP($A34,'Return Data'!$B$7:$R$2843,12,0)</f>
        <v>49.488799999999998</v>
      </c>
      <c r="I34" s="66">
        <f t="shared" si="2"/>
        <v>18</v>
      </c>
      <c r="J34" s="65">
        <f>VLOOKUP($A34,'Return Data'!$B$7:$R$2843,13,0)</f>
        <v>63.138599999999997</v>
      </c>
      <c r="K34" s="66">
        <f t="shared" si="3"/>
        <v>23</v>
      </c>
      <c r="L34" s="65">
        <f>VLOOKUP($A34,'Return Data'!$B$7:$R$2843,17,0)</f>
        <v>24.178899999999999</v>
      </c>
      <c r="M34" s="66">
        <f t="shared" si="8"/>
        <v>24</v>
      </c>
      <c r="N34" s="65">
        <f>VLOOKUP($A34,'Return Data'!$B$7:$R$2843,14,0)</f>
        <v>15.862</v>
      </c>
      <c r="O34" s="66">
        <f t="shared" si="9"/>
        <v>16</v>
      </c>
      <c r="P34" s="65"/>
      <c r="Q34" s="66"/>
      <c r="R34" s="65">
        <f>VLOOKUP($A34,'Return Data'!$B$7:$R$2843,16,0)</f>
        <v>13.949400000000001</v>
      </c>
      <c r="S34" s="67">
        <f t="shared" si="5"/>
        <v>42</v>
      </c>
    </row>
    <row r="35" spans="1:19" x14ac:dyDescent="0.3">
      <c r="A35" s="63" t="s">
        <v>191</v>
      </c>
      <c r="B35" s="64">
        <f>VLOOKUP($A35,'Return Data'!$B$7:$R$2843,3,0)</f>
        <v>44389</v>
      </c>
      <c r="C35" s="65">
        <f>VLOOKUP($A35,'Return Data'!$B$7:$R$2843,4,0)</f>
        <v>30.704999999999998</v>
      </c>
      <c r="D35" s="65">
        <f>VLOOKUP($A35,'Return Data'!$B$7:$R$2843,10,0)</f>
        <v>14.9785</v>
      </c>
      <c r="E35" s="66">
        <f t="shared" si="0"/>
        <v>33</v>
      </c>
      <c r="F35" s="65">
        <f>VLOOKUP($A35,'Return Data'!$B$7:$R$2843,11,0)</f>
        <v>17.589600000000001</v>
      </c>
      <c r="G35" s="66">
        <f t="shared" si="1"/>
        <v>22</v>
      </c>
      <c r="H35" s="65">
        <f>VLOOKUP($A35,'Return Data'!$B$7:$R$2843,12,0)</f>
        <v>45.943199999999997</v>
      </c>
      <c r="I35" s="66">
        <f t="shared" si="2"/>
        <v>26</v>
      </c>
      <c r="J35" s="65">
        <f>VLOOKUP($A35,'Return Data'!$B$7:$R$2843,13,0)</f>
        <v>64.947599999999994</v>
      </c>
      <c r="K35" s="66">
        <f t="shared" si="3"/>
        <v>21</v>
      </c>
      <c r="L35" s="65">
        <f>VLOOKUP($A35,'Return Data'!$B$7:$R$2843,17,0)</f>
        <v>28.439699999999998</v>
      </c>
      <c r="M35" s="66">
        <f t="shared" si="8"/>
        <v>14</v>
      </c>
      <c r="N35" s="65">
        <f>VLOOKUP($A35,'Return Data'!$B$7:$R$2843,14,0)</f>
        <v>21.849499999999999</v>
      </c>
      <c r="O35" s="66">
        <f t="shared" si="9"/>
        <v>5</v>
      </c>
      <c r="P35" s="65"/>
      <c r="Q35" s="66"/>
      <c r="R35" s="65">
        <f>VLOOKUP($A35,'Return Data'!$B$7:$R$2843,16,0)</f>
        <v>22.434799999999999</v>
      </c>
      <c r="S35" s="67">
        <f t="shared" si="5"/>
        <v>6</v>
      </c>
    </row>
    <row r="36" spans="1:19" x14ac:dyDescent="0.3">
      <c r="A36" s="63" t="s">
        <v>192</v>
      </c>
      <c r="B36" s="64">
        <f>VLOOKUP($A36,'Return Data'!$B$7:$R$2843,3,0)</f>
        <v>44389</v>
      </c>
      <c r="C36" s="65">
        <f>VLOOKUP($A36,'Return Data'!$B$7:$R$2843,4,0)</f>
        <v>27.201499999999999</v>
      </c>
      <c r="D36" s="65">
        <f>VLOOKUP($A36,'Return Data'!$B$7:$R$2843,10,0)</f>
        <v>16.5381</v>
      </c>
      <c r="E36" s="66">
        <f t="shared" si="0"/>
        <v>19</v>
      </c>
      <c r="F36" s="65">
        <f>VLOOKUP($A36,'Return Data'!$B$7:$R$2843,11,0)</f>
        <v>17.369299999999999</v>
      </c>
      <c r="G36" s="66">
        <f t="shared" si="1"/>
        <v>24</v>
      </c>
      <c r="H36" s="65">
        <f>VLOOKUP($A36,'Return Data'!$B$7:$R$2843,12,0)</f>
        <v>49.406300000000002</v>
      </c>
      <c r="I36" s="66">
        <f t="shared" si="2"/>
        <v>19</v>
      </c>
      <c r="J36" s="65">
        <f>VLOOKUP($A36,'Return Data'!$B$7:$R$2843,13,0)</f>
        <v>58.601900000000001</v>
      </c>
      <c r="K36" s="66">
        <f t="shared" si="3"/>
        <v>31</v>
      </c>
      <c r="L36" s="65">
        <f>VLOOKUP($A36,'Return Data'!$B$7:$R$2843,17,0)</f>
        <v>23.557500000000001</v>
      </c>
      <c r="M36" s="66">
        <f t="shared" si="8"/>
        <v>27</v>
      </c>
      <c r="N36" s="65">
        <f>VLOOKUP($A36,'Return Data'!$B$7:$R$2843,14,0)</f>
        <v>13.167999999999999</v>
      </c>
      <c r="O36" s="66">
        <f t="shared" si="9"/>
        <v>31</v>
      </c>
      <c r="P36" s="65">
        <f>VLOOKUP($A36,'Return Data'!$B$7:$R$2843,15,0)</f>
        <v>17.2927</v>
      </c>
      <c r="Q36" s="66">
        <f>RANK(P36,P$8:P$71,0)</f>
        <v>8</v>
      </c>
      <c r="R36" s="65">
        <f>VLOOKUP($A36,'Return Data'!$B$7:$R$2843,16,0)</f>
        <v>16.708100000000002</v>
      </c>
      <c r="S36" s="67">
        <f t="shared" si="5"/>
        <v>20</v>
      </c>
    </row>
    <row r="37" spans="1:19" x14ac:dyDescent="0.3">
      <c r="A37" s="81" t="s">
        <v>2013</v>
      </c>
      <c r="B37" s="64">
        <f>VLOOKUP($A37,'Return Data'!$B$7:$R$2843,3,0)</f>
        <v>44389</v>
      </c>
      <c r="C37" s="65">
        <f>VLOOKUP($A37,'Return Data'!$B$7:$R$2843,4,0)</f>
        <v>20.326599999999999</v>
      </c>
      <c r="D37" s="65">
        <f>VLOOKUP($A37,'Return Data'!$B$7:$R$2843,10,0)</f>
        <v>12.551600000000001</v>
      </c>
      <c r="E37" s="66">
        <f t="shared" si="0"/>
        <v>51</v>
      </c>
      <c r="F37" s="65">
        <f>VLOOKUP($A37,'Return Data'!$B$7:$R$2843,11,0)</f>
        <v>9.4139999999999997</v>
      </c>
      <c r="G37" s="66">
        <f t="shared" si="1"/>
        <v>60</v>
      </c>
      <c r="H37" s="65">
        <f>VLOOKUP($A37,'Return Data'!$B$7:$R$2843,12,0)</f>
        <v>34.0274</v>
      </c>
      <c r="I37" s="66">
        <f t="shared" si="2"/>
        <v>57</v>
      </c>
      <c r="J37" s="65">
        <f>VLOOKUP($A37,'Return Data'!$B$7:$R$2843,13,0)</f>
        <v>44.259500000000003</v>
      </c>
      <c r="K37" s="66">
        <f t="shared" si="3"/>
        <v>56</v>
      </c>
      <c r="L37" s="65">
        <f>VLOOKUP($A37,'Return Data'!$B$7:$R$2843,17,0)</f>
        <v>15.956</v>
      </c>
      <c r="M37" s="66">
        <f t="shared" si="8"/>
        <v>56</v>
      </c>
      <c r="N37" s="65">
        <f>VLOOKUP($A37,'Return Data'!$B$7:$R$2843,14,0)</f>
        <v>11.755800000000001</v>
      </c>
      <c r="O37" s="66">
        <f t="shared" si="9"/>
        <v>41</v>
      </c>
      <c r="P37" s="65"/>
      <c r="Q37" s="66"/>
      <c r="R37" s="65">
        <f>VLOOKUP($A37,'Return Data'!$B$7:$R$2843,16,0)</f>
        <v>13.6678</v>
      </c>
      <c r="S37" s="67">
        <f t="shared" si="5"/>
        <v>44</v>
      </c>
    </row>
    <row r="38" spans="1:19" x14ac:dyDescent="0.3">
      <c r="A38" s="63" t="s">
        <v>193</v>
      </c>
      <c r="B38" s="64">
        <f>VLOOKUP($A38,'Return Data'!$B$7:$R$2843,3,0)</f>
        <v>44389</v>
      </c>
      <c r="C38" s="65">
        <f>VLOOKUP($A38,'Return Data'!$B$7:$R$2843,4,0)</f>
        <v>73.010999999999996</v>
      </c>
      <c r="D38" s="65">
        <f>VLOOKUP($A38,'Return Data'!$B$7:$R$2843,10,0)</f>
        <v>12.5227</v>
      </c>
      <c r="E38" s="66">
        <f t="shared" si="0"/>
        <v>52</v>
      </c>
      <c r="F38" s="65">
        <f>VLOOKUP($A38,'Return Data'!$B$7:$R$2843,11,0)</f>
        <v>17.411999999999999</v>
      </c>
      <c r="G38" s="66">
        <f t="shared" si="1"/>
        <v>23</v>
      </c>
      <c r="H38" s="65">
        <f>VLOOKUP($A38,'Return Data'!$B$7:$R$2843,12,0)</f>
        <v>48.431899999999999</v>
      </c>
      <c r="I38" s="66">
        <f t="shared" si="2"/>
        <v>23</v>
      </c>
      <c r="J38" s="65">
        <f>VLOOKUP($A38,'Return Data'!$B$7:$R$2843,13,0)</f>
        <v>60.578099999999999</v>
      </c>
      <c r="K38" s="66">
        <f t="shared" si="3"/>
        <v>26</v>
      </c>
      <c r="L38" s="65">
        <f>VLOOKUP($A38,'Return Data'!$B$7:$R$2843,17,0)</f>
        <v>12.860300000000001</v>
      </c>
      <c r="M38" s="66">
        <f t="shared" si="8"/>
        <v>61</v>
      </c>
      <c r="N38" s="65">
        <f>VLOOKUP($A38,'Return Data'!$B$7:$R$2843,14,0)</f>
        <v>8.4137000000000004</v>
      </c>
      <c r="O38" s="66">
        <f t="shared" si="9"/>
        <v>50</v>
      </c>
      <c r="P38" s="65">
        <f>VLOOKUP($A38,'Return Data'!$B$7:$R$2843,15,0)</f>
        <v>8.4126999999999992</v>
      </c>
      <c r="Q38" s="66">
        <f>RANK(P38,P$8:P$71,0)</f>
        <v>37</v>
      </c>
      <c r="R38" s="65">
        <f>VLOOKUP($A38,'Return Data'!$B$7:$R$2843,16,0)</f>
        <v>13.494</v>
      </c>
      <c r="S38" s="67">
        <f t="shared" si="5"/>
        <v>45</v>
      </c>
    </row>
    <row r="39" spans="1:19" x14ac:dyDescent="0.3">
      <c r="A39" s="63" t="s">
        <v>194</v>
      </c>
      <c r="B39" s="64">
        <f>VLOOKUP($A39,'Return Data'!$B$7:$R$2843,3,0)</f>
        <v>44389</v>
      </c>
      <c r="C39" s="65">
        <f>VLOOKUP($A39,'Return Data'!$B$7:$R$2843,4,0)</f>
        <v>16.6356</v>
      </c>
      <c r="D39" s="65">
        <f>VLOOKUP($A39,'Return Data'!$B$7:$R$2843,10,0)</f>
        <v>12.705</v>
      </c>
      <c r="E39" s="66">
        <f t="shared" si="0"/>
        <v>50</v>
      </c>
      <c r="F39" s="65">
        <f>VLOOKUP($A39,'Return Data'!$B$7:$R$2843,11,0)</f>
        <v>13.9253</v>
      </c>
      <c r="G39" s="66">
        <f t="shared" si="1"/>
        <v>36</v>
      </c>
      <c r="H39" s="65">
        <f>VLOOKUP($A39,'Return Data'!$B$7:$R$2843,12,0)</f>
        <v>28.9481</v>
      </c>
      <c r="I39" s="66">
        <f t="shared" si="2"/>
        <v>60</v>
      </c>
      <c r="J39" s="65">
        <f>VLOOKUP($A39,'Return Data'!$B$7:$R$2843,13,0)</f>
        <v>54.0533</v>
      </c>
      <c r="K39" s="66">
        <f t="shared" si="3"/>
        <v>44</v>
      </c>
      <c r="L39" s="65"/>
      <c r="M39" s="66"/>
      <c r="N39" s="65"/>
      <c r="O39" s="66"/>
      <c r="P39" s="65"/>
      <c r="Q39" s="66"/>
      <c r="R39" s="65">
        <f>VLOOKUP($A39,'Return Data'!$B$7:$R$2843,16,0)</f>
        <v>29.482199999999999</v>
      </c>
      <c r="S39" s="67">
        <f t="shared" si="5"/>
        <v>1</v>
      </c>
    </row>
    <row r="40" spans="1:19" x14ac:dyDescent="0.3">
      <c r="A40" s="63" t="s">
        <v>195</v>
      </c>
      <c r="B40" s="64">
        <f>VLOOKUP($A40,'Return Data'!$B$7:$R$2843,3,0)</f>
        <v>44389</v>
      </c>
      <c r="C40" s="65">
        <f>VLOOKUP($A40,'Return Data'!$B$7:$R$2843,4,0)</f>
        <v>22.61</v>
      </c>
      <c r="D40" s="65">
        <f>VLOOKUP($A40,'Return Data'!$B$7:$R$2843,10,0)</f>
        <v>15.534000000000001</v>
      </c>
      <c r="E40" s="66">
        <f t="shared" ref="E40:E71" si="10">RANK(D40,D$8:D$71,0)</f>
        <v>28</v>
      </c>
      <c r="F40" s="65">
        <f>VLOOKUP($A40,'Return Data'!$B$7:$R$2843,11,0)</f>
        <v>15.948700000000001</v>
      </c>
      <c r="G40" s="66">
        <f t="shared" ref="G40:G71" si="11">RANK(F40,F$8:F$71,0)</f>
        <v>30</v>
      </c>
      <c r="H40" s="65">
        <f>VLOOKUP($A40,'Return Data'!$B$7:$R$2843,12,0)</f>
        <v>46.343000000000004</v>
      </c>
      <c r="I40" s="66">
        <f t="shared" ref="I40:I71" si="12">RANK(H40,H$8:H$71,0)</f>
        <v>25</v>
      </c>
      <c r="J40" s="65">
        <f>VLOOKUP($A40,'Return Data'!$B$7:$R$2843,13,0)</f>
        <v>58.444299999999998</v>
      </c>
      <c r="K40" s="66">
        <f t="shared" ref="K40:K71" si="13">RANK(J40,J$8:J$71,0)</f>
        <v>32</v>
      </c>
      <c r="L40" s="65">
        <f>VLOOKUP($A40,'Return Data'!$B$7:$R$2843,17,0)</f>
        <v>22.454000000000001</v>
      </c>
      <c r="M40" s="66">
        <f t="shared" ref="M40:M52" si="14">RANK(L40,L$8:L$71,0)</f>
        <v>30</v>
      </c>
      <c r="N40" s="65">
        <f>VLOOKUP($A40,'Return Data'!$B$7:$R$2843,14,0)</f>
        <v>15.495799999999999</v>
      </c>
      <c r="O40" s="66">
        <f t="shared" ref="O40:O49" si="15">RANK(N40,N$8:N$71,0)</f>
        <v>20</v>
      </c>
      <c r="P40" s="65"/>
      <c r="Q40" s="66"/>
      <c r="R40" s="65">
        <f>VLOOKUP($A40,'Return Data'!$B$7:$R$2843,16,0)</f>
        <v>15.7156</v>
      </c>
      <c r="S40" s="67">
        <f t="shared" ref="S40:S71" si="16">RANK(R40,R$8:R$71,0)</f>
        <v>30</v>
      </c>
    </row>
    <row r="41" spans="1:19" x14ac:dyDescent="0.3">
      <c r="A41" s="63" t="s">
        <v>196</v>
      </c>
      <c r="B41" s="64">
        <f>VLOOKUP($A41,'Return Data'!$B$7:$R$2843,3,0)</f>
        <v>44389</v>
      </c>
      <c r="C41" s="65">
        <f>VLOOKUP($A41,'Return Data'!$B$7:$R$2843,4,0)</f>
        <v>284.18</v>
      </c>
      <c r="D41" s="65">
        <f>VLOOKUP($A41,'Return Data'!$B$7:$R$2843,10,0)</f>
        <v>14.8759</v>
      </c>
      <c r="E41" s="66">
        <f t="shared" si="10"/>
        <v>34</v>
      </c>
      <c r="F41" s="65">
        <f>VLOOKUP($A41,'Return Data'!$B$7:$R$2843,11,0)</f>
        <v>13.2011</v>
      </c>
      <c r="G41" s="66">
        <f t="shared" si="11"/>
        <v>43</v>
      </c>
      <c r="H41" s="65">
        <f>VLOOKUP($A41,'Return Data'!$B$7:$R$2843,12,0)</f>
        <v>41.453499999999998</v>
      </c>
      <c r="I41" s="66">
        <f t="shared" si="12"/>
        <v>36</v>
      </c>
      <c r="J41" s="65">
        <f>VLOOKUP($A41,'Return Data'!$B$7:$R$2843,13,0)</f>
        <v>53.660600000000002</v>
      </c>
      <c r="K41" s="66">
        <f t="shared" si="13"/>
        <v>46</v>
      </c>
      <c r="L41" s="65">
        <f>VLOOKUP($A41,'Return Data'!$B$7:$R$2843,17,0)</f>
        <v>19.468499999999999</v>
      </c>
      <c r="M41" s="66">
        <f t="shared" si="14"/>
        <v>41</v>
      </c>
      <c r="N41" s="65">
        <f>VLOOKUP($A41,'Return Data'!$B$7:$R$2843,14,0)</f>
        <v>12.5046</v>
      </c>
      <c r="O41" s="66">
        <f t="shared" si="15"/>
        <v>37</v>
      </c>
      <c r="P41" s="65">
        <f>VLOOKUP($A41,'Return Data'!$B$7:$R$2843,15,0)</f>
        <v>11.6534</v>
      </c>
      <c r="Q41" s="66">
        <f t="shared" ref="Q41:Q47" si="17">RANK(P41,P$8:P$71,0)</f>
        <v>33</v>
      </c>
      <c r="R41" s="65">
        <f>VLOOKUP($A41,'Return Data'!$B$7:$R$2843,16,0)</f>
        <v>12.7804</v>
      </c>
      <c r="S41" s="67">
        <f t="shared" si="16"/>
        <v>51</v>
      </c>
    </row>
    <row r="42" spans="1:19" x14ac:dyDescent="0.3">
      <c r="A42" s="63" t="s">
        <v>197</v>
      </c>
      <c r="B42" s="64">
        <f>VLOOKUP($A42,'Return Data'!$B$7:$R$2843,3,0)</f>
        <v>44389</v>
      </c>
      <c r="C42" s="65">
        <f>VLOOKUP($A42,'Return Data'!$B$7:$R$2843,4,0)</f>
        <v>304.52999999999997</v>
      </c>
      <c r="D42" s="65">
        <f>VLOOKUP($A42,'Return Data'!$B$7:$R$2843,10,0)</f>
        <v>14.8736</v>
      </c>
      <c r="E42" s="66">
        <f t="shared" si="10"/>
        <v>35</v>
      </c>
      <c r="F42" s="65">
        <f>VLOOKUP($A42,'Return Data'!$B$7:$R$2843,11,0)</f>
        <v>13.250299999999999</v>
      </c>
      <c r="G42" s="66">
        <f t="shared" si="11"/>
        <v>42</v>
      </c>
      <c r="H42" s="65">
        <f>VLOOKUP($A42,'Return Data'!$B$7:$R$2843,12,0)</f>
        <v>41.477400000000003</v>
      </c>
      <c r="I42" s="66">
        <f t="shared" si="12"/>
        <v>35</v>
      </c>
      <c r="J42" s="65">
        <f>VLOOKUP($A42,'Return Data'!$B$7:$R$2843,13,0)</f>
        <v>53.384700000000002</v>
      </c>
      <c r="K42" s="66">
        <f t="shared" si="13"/>
        <v>48</v>
      </c>
      <c r="L42" s="65">
        <f>VLOOKUP($A42,'Return Data'!$B$7:$R$2843,17,0)</f>
        <v>19.882100000000001</v>
      </c>
      <c r="M42" s="66">
        <f t="shared" si="14"/>
        <v>39</v>
      </c>
      <c r="N42" s="65">
        <f>VLOOKUP($A42,'Return Data'!$B$7:$R$2843,14,0)</f>
        <v>12.860099999999999</v>
      </c>
      <c r="O42" s="66">
        <f t="shared" si="15"/>
        <v>35</v>
      </c>
      <c r="P42" s="65">
        <f>VLOOKUP($A42,'Return Data'!$B$7:$R$2843,15,0)</f>
        <v>14.758100000000001</v>
      </c>
      <c r="Q42" s="66">
        <f t="shared" si="17"/>
        <v>17</v>
      </c>
      <c r="R42" s="65">
        <f>VLOOKUP($A42,'Return Data'!$B$7:$R$2843,16,0)</f>
        <v>16.0243</v>
      </c>
      <c r="S42" s="67">
        <f t="shared" si="16"/>
        <v>26</v>
      </c>
    </row>
    <row r="43" spans="1:19" x14ac:dyDescent="0.3">
      <c r="A43" s="63" t="s">
        <v>198</v>
      </c>
      <c r="B43" s="64">
        <f>VLOOKUP($A43,'Return Data'!$B$7:$R$2843,3,0)</f>
        <v>44389</v>
      </c>
      <c r="C43" s="65">
        <f>VLOOKUP($A43,'Return Data'!$B$7:$R$2843,4,0)</f>
        <v>212.15969999999999</v>
      </c>
      <c r="D43" s="65">
        <f>VLOOKUP($A43,'Return Data'!$B$7:$R$2843,10,0)</f>
        <v>25.024999999999999</v>
      </c>
      <c r="E43" s="66">
        <f t="shared" si="10"/>
        <v>8</v>
      </c>
      <c r="F43" s="65">
        <f>VLOOKUP($A43,'Return Data'!$B$7:$R$2843,11,0)</f>
        <v>38.179699999999997</v>
      </c>
      <c r="G43" s="66">
        <f t="shared" si="11"/>
        <v>7</v>
      </c>
      <c r="H43" s="65">
        <f>VLOOKUP($A43,'Return Data'!$B$7:$R$2843,12,0)</f>
        <v>75.859499999999997</v>
      </c>
      <c r="I43" s="66">
        <f t="shared" si="12"/>
        <v>8</v>
      </c>
      <c r="J43" s="65">
        <f>VLOOKUP($A43,'Return Data'!$B$7:$R$2843,13,0)</f>
        <v>117.8578</v>
      </c>
      <c r="K43" s="66">
        <f t="shared" si="13"/>
        <v>1</v>
      </c>
      <c r="L43" s="65">
        <f>VLOOKUP($A43,'Return Data'!$B$7:$R$2843,17,0)</f>
        <v>48.084099999999999</v>
      </c>
      <c r="M43" s="66">
        <f t="shared" si="14"/>
        <v>1</v>
      </c>
      <c r="N43" s="65">
        <f>VLOOKUP($A43,'Return Data'!$B$7:$R$2843,14,0)</f>
        <v>32.140099999999997</v>
      </c>
      <c r="O43" s="66">
        <f t="shared" si="15"/>
        <v>2</v>
      </c>
      <c r="P43" s="65">
        <f>VLOOKUP($A43,'Return Data'!$B$7:$R$2843,15,0)</f>
        <v>24.7241</v>
      </c>
      <c r="Q43" s="66">
        <f t="shared" si="17"/>
        <v>2</v>
      </c>
      <c r="R43" s="65">
        <f>VLOOKUP($A43,'Return Data'!$B$7:$R$2843,16,0)</f>
        <v>21.952200000000001</v>
      </c>
      <c r="S43" s="67">
        <f t="shared" si="16"/>
        <v>7</v>
      </c>
    </row>
    <row r="44" spans="1:19" x14ac:dyDescent="0.3">
      <c r="A44" s="63" t="s">
        <v>199</v>
      </c>
      <c r="B44" s="64">
        <f>VLOOKUP($A44,'Return Data'!$B$7:$R$2843,3,0)</f>
        <v>44389</v>
      </c>
      <c r="C44" s="65">
        <f>VLOOKUP($A44,'Return Data'!$B$7:$R$2843,4,0)</f>
        <v>72.55</v>
      </c>
      <c r="D44" s="65">
        <f>VLOOKUP($A44,'Return Data'!$B$7:$R$2843,10,0)</f>
        <v>12.3239</v>
      </c>
      <c r="E44" s="66">
        <f t="shared" si="10"/>
        <v>57</v>
      </c>
      <c r="F44" s="65">
        <f>VLOOKUP($A44,'Return Data'!$B$7:$R$2843,11,0)</f>
        <v>11.4953</v>
      </c>
      <c r="G44" s="66">
        <f t="shared" si="11"/>
        <v>53</v>
      </c>
      <c r="H44" s="65">
        <f>VLOOKUP($A44,'Return Data'!$B$7:$R$2843,12,0)</f>
        <v>39.331699999999998</v>
      </c>
      <c r="I44" s="66">
        <f t="shared" si="12"/>
        <v>47</v>
      </c>
      <c r="J44" s="65">
        <f>VLOOKUP($A44,'Return Data'!$B$7:$R$2843,13,0)</f>
        <v>59.661099999999998</v>
      </c>
      <c r="K44" s="66">
        <f t="shared" si="13"/>
        <v>27</v>
      </c>
      <c r="L44" s="65">
        <f>VLOOKUP($A44,'Return Data'!$B$7:$R$2843,17,0)</f>
        <v>15.833299999999999</v>
      </c>
      <c r="M44" s="66">
        <f t="shared" si="14"/>
        <v>57</v>
      </c>
      <c r="N44" s="65">
        <f>VLOOKUP($A44,'Return Data'!$B$7:$R$2843,14,0)</f>
        <v>11.127700000000001</v>
      </c>
      <c r="O44" s="66">
        <f t="shared" si="15"/>
        <v>44</v>
      </c>
      <c r="P44" s="65">
        <f>VLOOKUP($A44,'Return Data'!$B$7:$R$2843,15,0)</f>
        <v>11.1099</v>
      </c>
      <c r="Q44" s="66">
        <f t="shared" si="17"/>
        <v>35</v>
      </c>
      <c r="R44" s="65">
        <f>VLOOKUP($A44,'Return Data'!$B$7:$R$2843,16,0)</f>
        <v>17.092199999999998</v>
      </c>
      <c r="S44" s="67">
        <f t="shared" si="16"/>
        <v>17</v>
      </c>
    </row>
    <row r="45" spans="1:19" x14ac:dyDescent="0.3">
      <c r="A45" s="63" t="s">
        <v>370</v>
      </c>
      <c r="B45" s="64">
        <f>VLOOKUP($A45,'Return Data'!$B$7:$R$2843,3,0)</f>
        <v>44389</v>
      </c>
      <c r="C45" s="65">
        <f>VLOOKUP($A45,'Return Data'!$B$7:$R$2843,4,0)</f>
        <v>214.20509999999999</v>
      </c>
      <c r="D45" s="65">
        <f>VLOOKUP($A45,'Return Data'!$B$7:$R$2843,10,0)</f>
        <v>15.047700000000001</v>
      </c>
      <c r="E45" s="66">
        <f t="shared" si="10"/>
        <v>31</v>
      </c>
      <c r="F45" s="65">
        <f>VLOOKUP($A45,'Return Data'!$B$7:$R$2843,11,0)</f>
        <v>13.614100000000001</v>
      </c>
      <c r="G45" s="66">
        <f t="shared" si="11"/>
        <v>39</v>
      </c>
      <c r="H45" s="65">
        <f>VLOOKUP($A45,'Return Data'!$B$7:$R$2843,12,0)</f>
        <v>41.229799999999997</v>
      </c>
      <c r="I45" s="66">
        <f t="shared" si="12"/>
        <v>38</v>
      </c>
      <c r="J45" s="65">
        <f>VLOOKUP($A45,'Return Data'!$B$7:$R$2843,13,0)</f>
        <v>55.254100000000001</v>
      </c>
      <c r="K45" s="66">
        <f t="shared" si="13"/>
        <v>38</v>
      </c>
      <c r="L45" s="65">
        <f>VLOOKUP($A45,'Return Data'!$B$7:$R$2843,17,0)</f>
        <v>20.867699999999999</v>
      </c>
      <c r="M45" s="66">
        <f t="shared" si="14"/>
        <v>35</v>
      </c>
      <c r="N45" s="65">
        <f>VLOOKUP($A45,'Return Data'!$B$7:$R$2843,14,0)</f>
        <v>15.093</v>
      </c>
      <c r="O45" s="66">
        <f t="shared" si="15"/>
        <v>21</v>
      </c>
      <c r="P45" s="65">
        <f>VLOOKUP($A45,'Return Data'!$B$7:$R$2843,15,0)</f>
        <v>12.6076</v>
      </c>
      <c r="Q45" s="66">
        <f t="shared" si="17"/>
        <v>28</v>
      </c>
      <c r="R45" s="65">
        <f>VLOOKUP($A45,'Return Data'!$B$7:$R$2843,16,0)</f>
        <v>14.482699999999999</v>
      </c>
      <c r="S45" s="67">
        <f t="shared" si="16"/>
        <v>41</v>
      </c>
    </row>
    <row r="46" spans="1:19" x14ac:dyDescent="0.3">
      <c r="A46" s="63" t="s">
        <v>201</v>
      </c>
      <c r="B46" s="64">
        <f>VLOOKUP($A46,'Return Data'!$B$7:$R$2843,3,0)</f>
        <v>44389</v>
      </c>
      <c r="C46" s="65">
        <f>VLOOKUP($A46,'Return Data'!$B$7:$R$2843,4,0)</f>
        <v>22.3188</v>
      </c>
      <c r="D46" s="65">
        <f>VLOOKUP($A46,'Return Data'!$B$7:$R$2843,10,0)</f>
        <v>15.7422</v>
      </c>
      <c r="E46" s="66">
        <f t="shared" si="10"/>
        <v>26</v>
      </c>
      <c r="F46" s="65">
        <f>VLOOKUP($A46,'Return Data'!$B$7:$R$2843,11,0)</f>
        <v>19.811900000000001</v>
      </c>
      <c r="G46" s="66">
        <f t="shared" si="11"/>
        <v>20</v>
      </c>
      <c r="H46" s="65">
        <f>VLOOKUP($A46,'Return Data'!$B$7:$R$2843,12,0)</f>
        <v>48.859499999999997</v>
      </c>
      <c r="I46" s="66">
        <f t="shared" si="12"/>
        <v>22</v>
      </c>
      <c r="J46" s="65">
        <f>VLOOKUP($A46,'Return Data'!$B$7:$R$2843,13,0)</f>
        <v>74.773899999999998</v>
      </c>
      <c r="K46" s="66">
        <f t="shared" si="13"/>
        <v>13</v>
      </c>
      <c r="L46" s="65">
        <f>VLOOKUP($A46,'Return Data'!$B$7:$R$2843,17,0)</f>
        <v>27.0745</v>
      </c>
      <c r="M46" s="66">
        <f t="shared" si="14"/>
        <v>17</v>
      </c>
      <c r="N46" s="65">
        <f>VLOOKUP($A46,'Return Data'!$B$7:$R$2843,14,0)</f>
        <v>19.0045</v>
      </c>
      <c r="O46" s="66">
        <f t="shared" si="15"/>
        <v>10</v>
      </c>
      <c r="P46" s="65">
        <f>VLOOKUP($A46,'Return Data'!$B$7:$R$2843,15,0)</f>
        <v>15.3827</v>
      </c>
      <c r="Q46" s="66">
        <f t="shared" si="17"/>
        <v>14</v>
      </c>
      <c r="R46" s="65">
        <f>VLOOKUP($A46,'Return Data'!$B$7:$R$2843,16,0)</f>
        <v>13.3889</v>
      </c>
      <c r="S46" s="67">
        <f t="shared" si="16"/>
        <v>46</v>
      </c>
    </row>
    <row r="47" spans="1:19" x14ac:dyDescent="0.3">
      <c r="A47" s="63" t="s">
        <v>202</v>
      </c>
      <c r="B47" s="64">
        <f>VLOOKUP($A47,'Return Data'!$B$7:$R$2843,3,0)</f>
        <v>44389</v>
      </c>
      <c r="C47" s="65">
        <f>VLOOKUP($A47,'Return Data'!$B$7:$R$2843,4,0)</f>
        <v>23.694299999999998</v>
      </c>
      <c r="D47" s="65">
        <f>VLOOKUP($A47,'Return Data'!$B$7:$R$2843,10,0)</f>
        <v>16.337299999999999</v>
      </c>
      <c r="E47" s="66">
        <f t="shared" si="10"/>
        <v>21</v>
      </c>
      <c r="F47" s="65">
        <f>VLOOKUP($A47,'Return Data'!$B$7:$R$2843,11,0)</f>
        <v>19.7698</v>
      </c>
      <c r="G47" s="66">
        <f t="shared" si="11"/>
        <v>21</v>
      </c>
      <c r="H47" s="65">
        <f>VLOOKUP($A47,'Return Data'!$B$7:$R$2843,12,0)</f>
        <v>48.375900000000001</v>
      </c>
      <c r="I47" s="66">
        <f t="shared" si="12"/>
        <v>24</v>
      </c>
      <c r="J47" s="65">
        <f>VLOOKUP($A47,'Return Data'!$B$7:$R$2843,13,0)</f>
        <v>74.066599999999994</v>
      </c>
      <c r="K47" s="66">
        <f t="shared" si="13"/>
        <v>15</v>
      </c>
      <c r="L47" s="65">
        <f>VLOOKUP($A47,'Return Data'!$B$7:$R$2843,17,0)</f>
        <v>28.5061</v>
      </c>
      <c r="M47" s="66">
        <f t="shared" si="14"/>
        <v>13</v>
      </c>
      <c r="N47" s="65">
        <f>VLOOKUP($A47,'Return Data'!$B$7:$R$2843,14,0)</f>
        <v>20.892700000000001</v>
      </c>
      <c r="O47" s="66">
        <f t="shared" si="15"/>
        <v>6</v>
      </c>
      <c r="P47" s="65">
        <f>VLOOKUP($A47,'Return Data'!$B$7:$R$2843,15,0)</f>
        <v>16.7118</v>
      </c>
      <c r="Q47" s="66">
        <f t="shared" si="17"/>
        <v>11</v>
      </c>
      <c r="R47" s="65">
        <f>VLOOKUP($A47,'Return Data'!$B$7:$R$2843,16,0)</f>
        <v>14.667999999999999</v>
      </c>
      <c r="S47" s="67">
        <f t="shared" si="16"/>
        <v>39</v>
      </c>
    </row>
    <row r="48" spans="1:19" x14ac:dyDescent="0.3">
      <c r="A48" s="63" t="s">
        <v>203</v>
      </c>
      <c r="B48" s="64">
        <f>VLOOKUP($A48,'Return Data'!$B$7:$R$2843,3,0)</f>
        <v>44389</v>
      </c>
      <c r="C48" s="65">
        <f>VLOOKUP($A48,'Return Data'!$B$7:$R$2843,4,0)</f>
        <v>23.348500000000001</v>
      </c>
      <c r="D48" s="65">
        <f>VLOOKUP($A48,'Return Data'!$B$7:$R$2843,10,0)</f>
        <v>15.904500000000001</v>
      </c>
      <c r="E48" s="66">
        <f t="shared" si="10"/>
        <v>23</v>
      </c>
      <c r="F48" s="65">
        <f>VLOOKUP($A48,'Return Data'!$B$7:$R$2843,11,0)</f>
        <v>20.005400000000002</v>
      </c>
      <c r="G48" s="66">
        <f t="shared" si="11"/>
        <v>17</v>
      </c>
      <c r="H48" s="65">
        <f>VLOOKUP($A48,'Return Data'!$B$7:$R$2843,12,0)</f>
        <v>49.307099999999998</v>
      </c>
      <c r="I48" s="66">
        <f t="shared" si="12"/>
        <v>20</v>
      </c>
      <c r="J48" s="65">
        <f>VLOOKUP($A48,'Return Data'!$B$7:$R$2843,13,0)</f>
        <v>74.604799999999997</v>
      </c>
      <c r="K48" s="66">
        <f t="shared" si="13"/>
        <v>14</v>
      </c>
      <c r="L48" s="65">
        <f>VLOOKUP($A48,'Return Data'!$B$7:$R$2843,17,0)</f>
        <v>27.981000000000002</v>
      </c>
      <c r="M48" s="66">
        <f t="shared" si="14"/>
        <v>16</v>
      </c>
      <c r="N48" s="65">
        <f>VLOOKUP($A48,'Return Data'!$B$7:$R$2843,14,0)</f>
        <v>21.964200000000002</v>
      </c>
      <c r="O48" s="66">
        <f t="shared" si="15"/>
        <v>4</v>
      </c>
      <c r="P48" s="65"/>
      <c r="Q48" s="66"/>
      <c r="R48" s="65">
        <f>VLOOKUP($A48,'Return Data'!$B$7:$R$2843,16,0)</f>
        <v>17.403500000000001</v>
      </c>
      <c r="S48" s="67">
        <f t="shared" si="16"/>
        <v>15</v>
      </c>
    </row>
    <row r="49" spans="1:19" x14ac:dyDescent="0.3">
      <c r="A49" s="63" t="s">
        <v>204</v>
      </c>
      <c r="B49" s="64">
        <f>VLOOKUP($A49,'Return Data'!$B$7:$R$2843,3,0)</f>
        <v>44389</v>
      </c>
      <c r="C49" s="65">
        <f>VLOOKUP($A49,'Return Data'!$B$7:$R$2843,4,0)</f>
        <v>27.2514</v>
      </c>
      <c r="D49" s="65">
        <f>VLOOKUP($A49,'Return Data'!$B$7:$R$2843,10,0)</f>
        <v>29.479399999999998</v>
      </c>
      <c r="E49" s="66">
        <f t="shared" si="10"/>
        <v>7</v>
      </c>
      <c r="F49" s="65">
        <f>VLOOKUP($A49,'Return Data'!$B$7:$R$2843,11,0)</f>
        <v>37.773200000000003</v>
      </c>
      <c r="G49" s="66">
        <f t="shared" si="11"/>
        <v>8</v>
      </c>
      <c r="H49" s="65">
        <f>VLOOKUP($A49,'Return Data'!$B$7:$R$2843,12,0)</f>
        <v>76.425600000000003</v>
      </c>
      <c r="I49" s="66">
        <f t="shared" si="12"/>
        <v>7</v>
      </c>
      <c r="J49" s="65">
        <f>VLOOKUP($A49,'Return Data'!$B$7:$R$2843,13,0)</f>
        <v>98.109899999999996</v>
      </c>
      <c r="K49" s="66">
        <f t="shared" si="13"/>
        <v>8</v>
      </c>
      <c r="L49" s="65">
        <f>VLOOKUP($A49,'Return Data'!$B$7:$R$2843,17,0)</f>
        <v>44.894100000000002</v>
      </c>
      <c r="M49" s="66">
        <f t="shared" si="14"/>
        <v>2</v>
      </c>
      <c r="N49" s="65">
        <f>VLOOKUP($A49,'Return Data'!$B$7:$R$2843,14,0)</f>
        <v>28.855899999999998</v>
      </c>
      <c r="O49" s="66">
        <f t="shared" si="15"/>
        <v>3</v>
      </c>
      <c r="P49" s="65"/>
      <c r="Q49" s="66"/>
      <c r="R49" s="65">
        <f>VLOOKUP($A49,'Return Data'!$B$7:$R$2843,16,0)</f>
        <v>26.3599</v>
      </c>
      <c r="S49" s="67">
        <f t="shared" si="16"/>
        <v>3</v>
      </c>
    </row>
    <row r="50" spans="1:19" x14ac:dyDescent="0.3">
      <c r="A50" s="63" t="s">
        <v>205</v>
      </c>
      <c r="B50" s="64">
        <f>VLOOKUP($A50,'Return Data'!$B$7:$R$2843,3,0)</f>
        <v>44389</v>
      </c>
      <c r="C50" s="65">
        <f>VLOOKUP($A50,'Return Data'!$B$7:$R$2843,4,0)</f>
        <v>15.121499999999999</v>
      </c>
      <c r="D50" s="65">
        <f>VLOOKUP($A50,'Return Data'!$B$7:$R$2843,10,0)</f>
        <v>14.4536</v>
      </c>
      <c r="E50" s="66">
        <f t="shared" si="10"/>
        <v>38</v>
      </c>
      <c r="F50" s="65">
        <f>VLOOKUP($A50,'Return Data'!$B$7:$R$2843,11,0)</f>
        <v>15.218500000000001</v>
      </c>
      <c r="G50" s="66">
        <f t="shared" si="11"/>
        <v>31</v>
      </c>
      <c r="H50" s="65">
        <f>VLOOKUP($A50,'Return Data'!$B$7:$R$2843,12,0)</f>
        <v>41.374000000000002</v>
      </c>
      <c r="I50" s="66">
        <f t="shared" si="12"/>
        <v>37</v>
      </c>
      <c r="J50" s="65">
        <f>VLOOKUP($A50,'Return Data'!$B$7:$R$2843,13,0)</f>
        <v>57.188099999999999</v>
      </c>
      <c r="K50" s="66">
        <f t="shared" si="13"/>
        <v>36</v>
      </c>
      <c r="L50" s="65">
        <f>VLOOKUP($A50,'Return Data'!$B$7:$R$2843,17,0)</f>
        <v>21.361499999999999</v>
      </c>
      <c r="M50" s="66">
        <f t="shared" si="14"/>
        <v>32</v>
      </c>
      <c r="N50" s="65"/>
      <c r="O50" s="66"/>
      <c r="P50" s="65"/>
      <c r="Q50" s="66"/>
      <c r="R50" s="65">
        <f>VLOOKUP($A50,'Return Data'!$B$7:$R$2843,16,0)</f>
        <v>13.368</v>
      </c>
      <c r="S50" s="67">
        <f t="shared" si="16"/>
        <v>47</v>
      </c>
    </row>
    <row r="51" spans="1:19" x14ac:dyDescent="0.3">
      <c r="A51" s="63" t="s">
        <v>206</v>
      </c>
      <c r="B51" s="64">
        <f>VLOOKUP($A51,'Return Data'!$B$7:$R$2843,3,0)</f>
        <v>44389</v>
      </c>
      <c r="C51" s="65">
        <f>VLOOKUP($A51,'Return Data'!$B$7:$R$2843,4,0)</f>
        <v>16.700900000000001</v>
      </c>
      <c r="D51" s="65">
        <f>VLOOKUP($A51,'Return Data'!$B$7:$R$2843,10,0)</f>
        <v>16.391500000000001</v>
      </c>
      <c r="E51" s="66">
        <f t="shared" si="10"/>
        <v>20</v>
      </c>
      <c r="F51" s="65">
        <f>VLOOKUP($A51,'Return Data'!$B$7:$R$2843,11,0)</f>
        <v>16.364699999999999</v>
      </c>
      <c r="G51" s="66">
        <f t="shared" si="11"/>
        <v>29</v>
      </c>
      <c r="H51" s="65">
        <f>VLOOKUP($A51,'Return Data'!$B$7:$R$2843,12,0)</f>
        <v>45.939700000000002</v>
      </c>
      <c r="I51" s="66">
        <f t="shared" si="12"/>
        <v>27</v>
      </c>
      <c r="J51" s="65">
        <f>VLOOKUP($A51,'Return Data'!$B$7:$R$2843,13,0)</f>
        <v>63.107500000000002</v>
      </c>
      <c r="K51" s="66">
        <f t="shared" si="13"/>
        <v>24</v>
      </c>
      <c r="L51" s="65">
        <f>VLOOKUP($A51,'Return Data'!$B$7:$R$2843,17,0)</f>
        <v>25.172999999999998</v>
      </c>
      <c r="M51" s="66">
        <f t="shared" si="14"/>
        <v>21</v>
      </c>
      <c r="N51" s="65"/>
      <c r="O51" s="66"/>
      <c r="P51" s="65"/>
      <c r="Q51" s="66"/>
      <c r="R51" s="65">
        <f>VLOOKUP($A51,'Return Data'!$B$7:$R$2843,16,0)</f>
        <v>18.718599999999999</v>
      </c>
      <c r="S51" s="67">
        <f t="shared" si="16"/>
        <v>10</v>
      </c>
    </row>
    <row r="52" spans="1:19" x14ac:dyDescent="0.3">
      <c r="A52" s="63" t="s">
        <v>207</v>
      </c>
      <c r="B52" s="64">
        <f>VLOOKUP($A52,'Return Data'!$B$7:$R$2843,3,0)</f>
        <v>44389</v>
      </c>
      <c r="C52" s="65">
        <f>VLOOKUP($A52,'Return Data'!$B$7:$R$2843,4,0)</f>
        <v>53.645400000000002</v>
      </c>
      <c r="D52" s="65">
        <f>VLOOKUP($A52,'Return Data'!$B$7:$R$2843,10,0)</f>
        <v>22.745999999999999</v>
      </c>
      <c r="E52" s="66">
        <f t="shared" si="10"/>
        <v>9</v>
      </c>
      <c r="F52" s="65">
        <f>VLOOKUP($A52,'Return Data'!$B$7:$R$2843,11,0)</f>
        <v>30.212</v>
      </c>
      <c r="G52" s="66">
        <f t="shared" si="11"/>
        <v>9</v>
      </c>
      <c r="H52" s="65">
        <f>VLOOKUP($A52,'Return Data'!$B$7:$R$2843,12,0)</f>
        <v>57.892499999999998</v>
      </c>
      <c r="I52" s="66">
        <f t="shared" si="12"/>
        <v>10</v>
      </c>
      <c r="J52" s="65">
        <f>VLOOKUP($A52,'Return Data'!$B$7:$R$2843,13,0)</f>
        <v>87.025899999999993</v>
      </c>
      <c r="K52" s="66">
        <f t="shared" si="13"/>
        <v>9</v>
      </c>
      <c r="L52" s="65">
        <f>VLOOKUP($A52,'Return Data'!$B$7:$R$2843,17,0)</f>
        <v>43.862299999999998</v>
      </c>
      <c r="M52" s="66">
        <f t="shared" si="14"/>
        <v>3</v>
      </c>
      <c r="N52" s="65">
        <f>VLOOKUP($A52,'Return Data'!$B$7:$R$2843,14,0)</f>
        <v>32.365400000000001</v>
      </c>
      <c r="O52" s="66">
        <f>RANK(N52,N$8:N$71,0)</f>
        <v>1</v>
      </c>
      <c r="P52" s="65">
        <f>VLOOKUP($A52,'Return Data'!$B$7:$R$2843,15,0)</f>
        <v>25.076499999999999</v>
      </c>
      <c r="Q52" s="66">
        <f>RANK(P52,P$8:P$71,0)</f>
        <v>1</v>
      </c>
      <c r="R52" s="65">
        <f>VLOOKUP($A52,'Return Data'!$B$7:$R$2843,16,0)</f>
        <v>25.8903</v>
      </c>
      <c r="S52" s="67">
        <f t="shared" si="16"/>
        <v>4</v>
      </c>
    </row>
    <row r="53" spans="1:19" x14ac:dyDescent="0.3">
      <c r="A53" s="63" t="s">
        <v>208</v>
      </c>
      <c r="B53" s="64">
        <f>VLOOKUP($A53,'Return Data'!$B$7:$R$2843,3,0)</f>
        <v>44389</v>
      </c>
      <c r="C53" s="65">
        <f>VLOOKUP($A53,'Return Data'!$B$7:$R$2843,4,0)</f>
        <v>14.7119</v>
      </c>
      <c r="D53" s="65">
        <f>VLOOKUP($A53,'Return Data'!$B$7:$R$2843,10,0)</f>
        <v>10.007</v>
      </c>
      <c r="E53" s="66">
        <f t="shared" si="10"/>
        <v>62</v>
      </c>
      <c r="F53" s="65">
        <f>VLOOKUP($A53,'Return Data'!$B$7:$R$2843,11,0)</f>
        <v>5.5804999999999998</v>
      </c>
      <c r="G53" s="66">
        <f t="shared" si="11"/>
        <v>62</v>
      </c>
      <c r="H53" s="65">
        <f>VLOOKUP($A53,'Return Data'!$B$7:$R$2843,12,0)</f>
        <v>25.1906</v>
      </c>
      <c r="I53" s="66">
        <f t="shared" si="12"/>
        <v>62</v>
      </c>
      <c r="J53" s="65">
        <f>VLOOKUP($A53,'Return Data'!$B$7:$R$2843,13,0)</f>
        <v>35.091799999999999</v>
      </c>
      <c r="K53" s="66">
        <f t="shared" si="13"/>
        <v>62</v>
      </c>
      <c r="L53" s="65"/>
      <c r="M53" s="66"/>
      <c r="N53" s="65"/>
      <c r="O53" s="66"/>
      <c r="P53" s="65"/>
      <c r="Q53" s="66"/>
      <c r="R53" s="65">
        <f>VLOOKUP($A53,'Return Data'!$B$7:$R$2843,16,0)</f>
        <v>16.97</v>
      </c>
      <c r="S53" s="67">
        <f t="shared" si="16"/>
        <v>18</v>
      </c>
    </row>
    <row r="54" spans="1:19" x14ac:dyDescent="0.3">
      <c r="A54" s="63" t="s">
        <v>209</v>
      </c>
      <c r="B54" s="64">
        <f>VLOOKUP($A54,'Return Data'!$B$7:$R$2843,3,0)</f>
        <v>44389</v>
      </c>
      <c r="C54" s="65">
        <f>VLOOKUP($A54,'Return Data'!$B$7:$R$2843,4,0)</f>
        <v>137.7389</v>
      </c>
      <c r="D54" s="65">
        <f>VLOOKUP($A54,'Return Data'!$B$7:$R$2843,10,0)</f>
        <v>13.0975</v>
      </c>
      <c r="E54" s="66">
        <f t="shared" si="10"/>
        <v>47</v>
      </c>
      <c r="F54" s="65">
        <f>VLOOKUP($A54,'Return Data'!$B$7:$R$2843,11,0)</f>
        <v>12.9398</v>
      </c>
      <c r="G54" s="66">
        <f t="shared" si="11"/>
        <v>46</v>
      </c>
      <c r="H54" s="65">
        <f>VLOOKUP($A54,'Return Data'!$B$7:$R$2843,12,0)</f>
        <v>39.296199999999999</v>
      </c>
      <c r="I54" s="66">
        <f t="shared" si="12"/>
        <v>48</v>
      </c>
      <c r="J54" s="65">
        <f>VLOOKUP($A54,'Return Data'!$B$7:$R$2843,13,0)</f>
        <v>53.558700000000002</v>
      </c>
      <c r="K54" s="66">
        <f t="shared" si="13"/>
        <v>47</v>
      </c>
      <c r="L54" s="65">
        <f>VLOOKUP($A54,'Return Data'!$B$7:$R$2843,17,0)</f>
        <v>16.163499999999999</v>
      </c>
      <c r="M54" s="66">
        <f t="shared" ref="M54:M71" si="18">RANK(L54,L$8:L$71,0)</f>
        <v>54</v>
      </c>
      <c r="N54" s="65">
        <f>VLOOKUP($A54,'Return Data'!$B$7:$R$2843,14,0)</f>
        <v>9.6782000000000004</v>
      </c>
      <c r="O54" s="66">
        <f t="shared" ref="O54:O60" si="19">RANK(N54,N$8:N$71,0)</f>
        <v>48</v>
      </c>
      <c r="P54" s="65">
        <f>VLOOKUP($A54,'Return Data'!$B$7:$R$2843,15,0)</f>
        <v>11.2361</v>
      </c>
      <c r="Q54" s="66">
        <f>RANK(P54,P$8:P$71,0)</f>
        <v>34</v>
      </c>
      <c r="R54" s="65">
        <f>VLOOKUP($A54,'Return Data'!$B$7:$R$2843,16,0)</f>
        <v>12.9655</v>
      </c>
      <c r="S54" s="67">
        <f t="shared" si="16"/>
        <v>49</v>
      </c>
    </row>
    <row r="55" spans="1:19" x14ac:dyDescent="0.3">
      <c r="A55" s="63" t="s">
        <v>210</v>
      </c>
      <c r="B55" s="64">
        <f>VLOOKUP($A55,'Return Data'!$B$7:$R$2843,3,0)</f>
        <v>44389</v>
      </c>
      <c r="C55" s="65">
        <f>VLOOKUP($A55,'Return Data'!$B$7:$R$2843,4,0)</f>
        <v>16.830200000000001</v>
      </c>
      <c r="D55" s="65">
        <f>VLOOKUP($A55,'Return Data'!$B$7:$R$2843,10,0)</f>
        <v>38.058799999999998</v>
      </c>
      <c r="E55" s="66">
        <f t="shared" si="10"/>
        <v>3</v>
      </c>
      <c r="F55" s="65">
        <f>VLOOKUP($A55,'Return Data'!$B$7:$R$2843,11,0)</f>
        <v>44.2102</v>
      </c>
      <c r="G55" s="66">
        <f t="shared" si="11"/>
        <v>4</v>
      </c>
      <c r="H55" s="65">
        <f>VLOOKUP($A55,'Return Data'!$B$7:$R$2843,12,0)</f>
        <v>88.3078</v>
      </c>
      <c r="I55" s="66">
        <f t="shared" si="12"/>
        <v>4</v>
      </c>
      <c r="J55" s="65">
        <f>VLOOKUP($A55,'Return Data'!$B$7:$R$2843,13,0)</f>
        <v>107.3349</v>
      </c>
      <c r="K55" s="66">
        <f t="shared" si="13"/>
        <v>6</v>
      </c>
      <c r="L55" s="65">
        <f>VLOOKUP($A55,'Return Data'!$B$7:$R$2843,17,0)</f>
        <v>30.044</v>
      </c>
      <c r="M55" s="66">
        <f t="shared" si="18"/>
        <v>10</v>
      </c>
      <c r="N55" s="65">
        <f>VLOOKUP($A55,'Return Data'!$B$7:$R$2843,14,0)</f>
        <v>11.753399999999999</v>
      </c>
      <c r="O55" s="66">
        <f t="shared" si="19"/>
        <v>42</v>
      </c>
      <c r="P55" s="65"/>
      <c r="Q55" s="66"/>
      <c r="R55" s="65">
        <f>VLOOKUP($A55,'Return Data'!$B$7:$R$2843,16,0)</f>
        <v>11.848100000000001</v>
      </c>
      <c r="S55" s="67">
        <f t="shared" si="16"/>
        <v>53</v>
      </c>
    </row>
    <row r="56" spans="1:19" x14ac:dyDescent="0.3">
      <c r="A56" s="63" t="s">
        <v>211</v>
      </c>
      <c r="B56" s="64">
        <f>VLOOKUP($A56,'Return Data'!$B$7:$R$2843,3,0)</f>
        <v>44389</v>
      </c>
      <c r="C56" s="65">
        <f>VLOOKUP($A56,'Return Data'!$B$7:$R$2843,4,0)</f>
        <v>14.422700000000001</v>
      </c>
      <c r="D56" s="65">
        <f>VLOOKUP($A56,'Return Data'!$B$7:$R$2843,10,0)</f>
        <v>37.631700000000002</v>
      </c>
      <c r="E56" s="66">
        <f t="shared" si="10"/>
        <v>4</v>
      </c>
      <c r="F56" s="65">
        <f>VLOOKUP($A56,'Return Data'!$B$7:$R$2843,11,0)</f>
        <v>45.401800000000001</v>
      </c>
      <c r="G56" s="66">
        <f t="shared" si="11"/>
        <v>3</v>
      </c>
      <c r="H56" s="65">
        <f>VLOOKUP($A56,'Return Data'!$B$7:$R$2843,12,0)</f>
        <v>89.872299999999996</v>
      </c>
      <c r="I56" s="66">
        <f t="shared" si="12"/>
        <v>3</v>
      </c>
      <c r="J56" s="65">
        <f>VLOOKUP($A56,'Return Data'!$B$7:$R$2843,13,0)</f>
        <v>108.4687</v>
      </c>
      <c r="K56" s="66">
        <f t="shared" si="13"/>
        <v>4</v>
      </c>
      <c r="L56" s="65">
        <f>VLOOKUP($A56,'Return Data'!$B$7:$R$2843,17,0)</f>
        <v>31.1219</v>
      </c>
      <c r="M56" s="66">
        <f t="shared" si="18"/>
        <v>9</v>
      </c>
      <c r="N56" s="65">
        <f>VLOOKUP($A56,'Return Data'!$B$7:$R$2843,14,0)</f>
        <v>12.005800000000001</v>
      </c>
      <c r="O56" s="66">
        <f t="shared" si="19"/>
        <v>40</v>
      </c>
      <c r="P56" s="65"/>
      <c r="Q56" s="66"/>
      <c r="R56" s="65">
        <f>VLOOKUP($A56,'Return Data'!$B$7:$R$2843,16,0)</f>
        <v>8.8810000000000002</v>
      </c>
      <c r="S56" s="67">
        <f t="shared" si="16"/>
        <v>59</v>
      </c>
    </row>
    <row r="57" spans="1:19" x14ac:dyDescent="0.3">
      <c r="A57" s="63" t="s">
        <v>212</v>
      </c>
      <c r="B57" s="64">
        <f>VLOOKUP($A57,'Return Data'!$B$7:$R$2843,3,0)</f>
        <v>44389</v>
      </c>
      <c r="C57" s="65">
        <f>VLOOKUP($A57,'Return Data'!$B$7:$R$2843,4,0)</f>
        <v>14.4199</v>
      </c>
      <c r="D57" s="65">
        <f>VLOOKUP($A57,'Return Data'!$B$7:$R$2843,10,0)</f>
        <v>39.488500000000002</v>
      </c>
      <c r="E57" s="66">
        <f t="shared" si="10"/>
        <v>2</v>
      </c>
      <c r="F57" s="65">
        <f>VLOOKUP($A57,'Return Data'!$B$7:$R$2843,11,0)</f>
        <v>48.689399999999999</v>
      </c>
      <c r="G57" s="66">
        <f t="shared" si="11"/>
        <v>2</v>
      </c>
      <c r="H57" s="65">
        <f>VLOOKUP($A57,'Return Data'!$B$7:$R$2843,12,0)</f>
        <v>94.490300000000005</v>
      </c>
      <c r="I57" s="66">
        <f t="shared" si="12"/>
        <v>2</v>
      </c>
      <c r="J57" s="65">
        <f>VLOOKUP($A57,'Return Data'!$B$7:$R$2843,13,0)</f>
        <v>117.1443</v>
      </c>
      <c r="K57" s="66">
        <f t="shared" si="13"/>
        <v>2</v>
      </c>
      <c r="L57" s="65">
        <f>VLOOKUP($A57,'Return Data'!$B$7:$R$2843,17,0)</f>
        <v>32.733699999999999</v>
      </c>
      <c r="M57" s="66">
        <f t="shared" si="18"/>
        <v>7</v>
      </c>
      <c r="N57" s="65">
        <f>VLOOKUP($A57,'Return Data'!$B$7:$R$2843,14,0)</f>
        <v>13.0893</v>
      </c>
      <c r="O57" s="66">
        <f t="shared" si="19"/>
        <v>32</v>
      </c>
      <c r="P57" s="65"/>
      <c r="Q57" s="66"/>
      <c r="R57" s="65">
        <f>VLOOKUP($A57,'Return Data'!$B$7:$R$2843,16,0)</f>
        <v>9.5276999999999994</v>
      </c>
      <c r="S57" s="67">
        <f t="shared" si="16"/>
        <v>57</v>
      </c>
    </row>
    <row r="58" spans="1:19" x14ac:dyDescent="0.3">
      <c r="A58" s="63" t="s">
        <v>213</v>
      </c>
      <c r="B58" s="64">
        <f>VLOOKUP($A58,'Return Data'!$B$7:$R$2843,3,0)</f>
        <v>44389</v>
      </c>
      <c r="C58" s="65">
        <f>VLOOKUP($A58,'Return Data'!$B$7:$R$2843,4,0)</f>
        <v>13.585599999999999</v>
      </c>
      <c r="D58" s="65">
        <f>VLOOKUP($A58,'Return Data'!$B$7:$R$2843,10,0)</f>
        <v>40.290599999999998</v>
      </c>
      <c r="E58" s="66">
        <f t="shared" si="10"/>
        <v>1</v>
      </c>
      <c r="F58" s="65">
        <f>VLOOKUP($A58,'Return Data'!$B$7:$R$2843,11,0)</f>
        <v>49.863799999999998</v>
      </c>
      <c r="G58" s="66">
        <f t="shared" si="11"/>
        <v>1</v>
      </c>
      <c r="H58" s="65">
        <f>VLOOKUP($A58,'Return Data'!$B$7:$R$2843,12,0)</f>
        <v>95.223500000000001</v>
      </c>
      <c r="I58" s="66">
        <f t="shared" si="12"/>
        <v>1</v>
      </c>
      <c r="J58" s="65">
        <f>VLOOKUP($A58,'Return Data'!$B$7:$R$2843,13,0)</f>
        <v>115.4051</v>
      </c>
      <c r="K58" s="66">
        <f t="shared" si="13"/>
        <v>3</v>
      </c>
      <c r="L58" s="65">
        <f>VLOOKUP($A58,'Return Data'!$B$7:$R$2843,17,0)</f>
        <v>31.680800000000001</v>
      </c>
      <c r="M58" s="66">
        <f t="shared" si="18"/>
        <v>8</v>
      </c>
      <c r="N58" s="65">
        <f>VLOOKUP($A58,'Return Data'!$B$7:$R$2843,14,0)</f>
        <v>12.4459</v>
      </c>
      <c r="O58" s="66">
        <f t="shared" si="19"/>
        <v>38</v>
      </c>
      <c r="P58" s="65"/>
      <c r="Q58" s="66"/>
      <c r="R58" s="65">
        <f>VLOOKUP($A58,'Return Data'!$B$7:$R$2843,16,0)</f>
        <v>8.4231999999999996</v>
      </c>
      <c r="S58" s="67">
        <f t="shared" si="16"/>
        <v>61</v>
      </c>
    </row>
    <row r="59" spans="1:19" x14ac:dyDescent="0.3">
      <c r="A59" s="63" t="s">
        <v>214</v>
      </c>
      <c r="B59" s="64">
        <f>VLOOKUP($A59,'Return Data'!$B$7:$R$2843,3,0)</f>
        <v>44389</v>
      </c>
      <c r="C59" s="65">
        <f>VLOOKUP($A59,'Return Data'!$B$7:$R$2843,4,0)</f>
        <v>19.828199999999999</v>
      </c>
      <c r="D59" s="65">
        <f>VLOOKUP($A59,'Return Data'!$B$7:$R$2843,10,0)</f>
        <v>13.8714</v>
      </c>
      <c r="E59" s="66">
        <f t="shared" si="10"/>
        <v>41</v>
      </c>
      <c r="F59" s="65">
        <f>VLOOKUP($A59,'Return Data'!$B$7:$R$2843,11,0)</f>
        <v>13.337</v>
      </c>
      <c r="G59" s="66">
        <f t="shared" si="11"/>
        <v>41</v>
      </c>
      <c r="H59" s="65">
        <f>VLOOKUP($A59,'Return Data'!$B$7:$R$2843,12,0)</f>
        <v>41.177199999999999</v>
      </c>
      <c r="I59" s="66">
        <f t="shared" si="12"/>
        <v>39</v>
      </c>
      <c r="J59" s="65">
        <f>VLOOKUP($A59,'Return Data'!$B$7:$R$2843,13,0)</f>
        <v>54.061700000000002</v>
      </c>
      <c r="K59" s="66">
        <f t="shared" si="13"/>
        <v>43</v>
      </c>
      <c r="L59" s="65">
        <f>VLOOKUP($A59,'Return Data'!$B$7:$R$2843,17,0)</f>
        <v>20.758199999999999</v>
      </c>
      <c r="M59" s="66">
        <f t="shared" si="18"/>
        <v>36</v>
      </c>
      <c r="N59" s="65">
        <f>VLOOKUP($A59,'Return Data'!$B$7:$R$2843,14,0)</f>
        <v>13.3726</v>
      </c>
      <c r="O59" s="66">
        <f t="shared" si="19"/>
        <v>30</v>
      </c>
      <c r="P59" s="65">
        <f>VLOOKUP($A59,'Return Data'!$B$7:$R$2843,15,0)</f>
        <v>13.655099999999999</v>
      </c>
      <c r="Q59" s="66">
        <f>RANK(P59,P$8:P$71,0)</f>
        <v>24</v>
      </c>
      <c r="R59" s="65">
        <f>VLOOKUP($A59,'Return Data'!$B$7:$R$2843,16,0)</f>
        <v>11.475</v>
      </c>
      <c r="S59" s="67">
        <f t="shared" si="16"/>
        <v>54</v>
      </c>
    </row>
    <row r="60" spans="1:19" x14ac:dyDescent="0.3">
      <c r="A60" s="63" t="s">
        <v>215</v>
      </c>
      <c r="B60" s="64">
        <f>VLOOKUP($A60,'Return Data'!$B$7:$R$2843,3,0)</f>
        <v>44389</v>
      </c>
      <c r="C60" s="65">
        <f>VLOOKUP($A60,'Return Data'!$B$7:$R$2843,4,0)</f>
        <v>21.632999999999999</v>
      </c>
      <c r="D60" s="65">
        <f>VLOOKUP($A60,'Return Data'!$B$7:$R$2843,10,0)</f>
        <v>13.5138</v>
      </c>
      <c r="E60" s="66">
        <f t="shared" si="10"/>
        <v>44</v>
      </c>
      <c r="F60" s="65">
        <f>VLOOKUP($A60,'Return Data'!$B$7:$R$2843,11,0)</f>
        <v>13.135</v>
      </c>
      <c r="G60" s="66">
        <f t="shared" si="11"/>
        <v>44</v>
      </c>
      <c r="H60" s="65">
        <f>VLOOKUP($A60,'Return Data'!$B$7:$R$2843,12,0)</f>
        <v>40.018500000000003</v>
      </c>
      <c r="I60" s="66">
        <f t="shared" si="12"/>
        <v>44</v>
      </c>
      <c r="J60" s="65">
        <f>VLOOKUP($A60,'Return Data'!$B$7:$R$2843,13,0)</f>
        <v>53.686</v>
      </c>
      <c r="K60" s="66">
        <f t="shared" si="13"/>
        <v>45</v>
      </c>
      <c r="L60" s="65">
        <f>VLOOKUP($A60,'Return Data'!$B$7:$R$2843,17,0)</f>
        <v>21.064800000000002</v>
      </c>
      <c r="M60" s="66">
        <f t="shared" si="18"/>
        <v>34</v>
      </c>
      <c r="N60" s="65">
        <f>VLOOKUP($A60,'Return Data'!$B$7:$R$2843,14,0)</f>
        <v>13.8302</v>
      </c>
      <c r="O60" s="66">
        <f t="shared" si="19"/>
        <v>27</v>
      </c>
      <c r="P60" s="65"/>
      <c r="Q60" s="66"/>
      <c r="R60" s="65">
        <f>VLOOKUP($A60,'Return Data'!$B$7:$R$2843,16,0)</f>
        <v>15.6333</v>
      </c>
      <c r="S60" s="67">
        <f t="shared" si="16"/>
        <v>31</v>
      </c>
    </row>
    <row r="61" spans="1:19" x14ac:dyDescent="0.3">
      <c r="A61" s="63" t="s">
        <v>216</v>
      </c>
      <c r="B61" s="64">
        <f>VLOOKUP($A61,'Return Data'!$B$7:$R$2843,3,0)</f>
        <v>44389</v>
      </c>
      <c r="C61" s="65">
        <f>VLOOKUP($A61,'Return Data'!$B$7:$R$2843,4,0)</f>
        <v>13.8613</v>
      </c>
      <c r="D61" s="65">
        <f>VLOOKUP($A61,'Return Data'!$B$7:$R$2843,10,0)</f>
        <v>35.253300000000003</v>
      </c>
      <c r="E61" s="66">
        <f t="shared" si="10"/>
        <v>5</v>
      </c>
      <c r="F61" s="65">
        <f>VLOOKUP($A61,'Return Data'!$B$7:$R$2843,11,0)</f>
        <v>43.8431</v>
      </c>
      <c r="G61" s="66">
        <f t="shared" si="11"/>
        <v>5</v>
      </c>
      <c r="H61" s="65">
        <f>VLOOKUP($A61,'Return Data'!$B$7:$R$2843,12,0)</f>
        <v>86.117699999999999</v>
      </c>
      <c r="I61" s="66">
        <f t="shared" si="12"/>
        <v>5</v>
      </c>
      <c r="J61" s="65">
        <f>VLOOKUP($A61,'Return Data'!$B$7:$R$2843,13,0)</f>
        <v>107.35550000000001</v>
      </c>
      <c r="K61" s="66">
        <f t="shared" si="13"/>
        <v>5</v>
      </c>
      <c r="L61" s="65">
        <f>VLOOKUP($A61,'Return Data'!$B$7:$R$2843,17,0)</f>
        <v>29.735199999999999</v>
      </c>
      <c r="M61" s="66">
        <f t="shared" si="18"/>
        <v>11</v>
      </c>
      <c r="N61" s="65"/>
      <c r="O61" s="66"/>
      <c r="P61" s="65"/>
      <c r="Q61" s="66"/>
      <c r="R61" s="65">
        <f>VLOOKUP($A61,'Return Data'!$B$7:$R$2843,16,0)</f>
        <v>10.4232</v>
      </c>
      <c r="S61" s="67">
        <f t="shared" si="16"/>
        <v>55</v>
      </c>
    </row>
    <row r="62" spans="1:19" x14ac:dyDescent="0.3">
      <c r="A62" s="63" t="s">
        <v>217</v>
      </c>
      <c r="B62" s="64">
        <f>VLOOKUP($A62,'Return Data'!$B$7:$R$2843,3,0)</f>
        <v>44389</v>
      </c>
      <c r="C62" s="65">
        <f>VLOOKUP($A62,'Return Data'!$B$7:$R$2843,4,0)</f>
        <v>15.8911</v>
      </c>
      <c r="D62" s="65">
        <f>VLOOKUP($A62,'Return Data'!$B$7:$R$2843,10,0)</f>
        <v>34.177999999999997</v>
      </c>
      <c r="E62" s="66">
        <f t="shared" si="10"/>
        <v>6</v>
      </c>
      <c r="F62" s="65">
        <f>VLOOKUP($A62,'Return Data'!$B$7:$R$2843,11,0)</f>
        <v>41.884799999999998</v>
      </c>
      <c r="G62" s="66">
        <f t="shared" si="11"/>
        <v>6</v>
      </c>
      <c r="H62" s="65">
        <f>VLOOKUP($A62,'Return Data'!$B$7:$R$2843,12,0)</f>
        <v>84.9178</v>
      </c>
      <c r="I62" s="66">
        <f t="shared" si="12"/>
        <v>6</v>
      </c>
      <c r="J62" s="65">
        <f>VLOOKUP($A62,'Return Data'!$B$7:$R$2843,13,0)</f>
        <v>103.52330000000001</v>
      </c>
      <c r="K62" s="66">
        <f t="shared" si="13"/>
        <v>7</v>
      </c>
      <c r="L62" s="65">
        <f>VLOOKUP($A62,'Return Data'!$B$7:$R$2843,17,0)</f>
        <v>29.5517</v>
      </c>
      <c r="M62" s="66">
        <f t="shared" si="18"/>
        <v>12</v>
      </c>
      <c r="N62" s="65"/>
      <c r="O62" s="66"/>
      <c r="P62" s="65"/>
      <c r="Q62" s="66"/>
      <c r="R62" s="65">
        <f>VLOOKUP($A62,'Return Data'!$B$7:$R$2843,16,0)</f>
        <v>16.467500000000001</v>
      </c>
      <c r="S62" s="67">
        <f t="shared" si="16"/>
        <v>21</v>
      </c>
    </row>
    <row r="63" spans="1:19" x14ac:dyDescent="0.3">
      <c r="A63" s="63" t="s">
        <v>218</v>
      </c>
      <c r="B63" s="64">
        <f>VLOOKUP($A63,'Return Data'!$B$7:$R$2843,3,0)</f>
        <v>44389</v>
      </c>
      <c r="C63" s="65">
        <f>VLOOKUP($A63,'Return Data'!$B$7:$R$2843,4,0)</f>
        <v>27.165800000000001</v>
      </c>
      <c r="D63" s="65">
        <f>VLOOKUP($A63,'Return Data'!$B$7:$R$2843,10,0)</f>
        <v>11.3476</v>
      </c>
      <c r="E63" s="66">
        <f t="shared" si="10"/>
        <v>60</v>
      </c>
      <c r="F63" s="65">
        <f>VLOOKUP($A63,'Return Data'!$B$7:$R$2843,11,0)</f>
        <v>11.199</v>
      </c>
      <c r="G63" s="66">
        <f t="shared" si="11"/>
        <v>54</v>
      </c>
      <c r="H63" s="65">
        <f>VLOOKUP($A63,'Return Data'!$B$7:$R$2843,12,0)</f>
        <v>35.865699999999997</v>
      </c>
      <c r="I63" s="66">
        <f t="shared" si="12"/>
        <v>54</v>
      </c>
      <c r="J63" s="65">
        <f>VLOOKUP($A63,'Return Data'!$B$7:$R$2843,13,0)</f>
        <v>51.236199999999997</v>
      </c>
      <c r="K63" s="66">
        <f t="shared" si="13"/>
        <v>52</v>
      </c>
      <c r="L63" s="65">
        <f>VLOOKUP($A63,'Return Data'!$B$7:$R$2843,17,0)</f>
        <v>18.414000000000001</v>
      </c>
      <c r="M63" s="66">
        <f t="shared" si="18"/>
        <v>48</v>
      </c>
      <c r="N63" s="65">
        <f>VLOOKUP($A63,'Return Data'!$B$7:$R$2843,14,0)</f>
        <v>14.794600000000001</v>
      </c>
      <c r="O63" s="66">
        <f t="shared" ref="O63:O68" si="20">RANK(N63,N$8:N$71,0)</f>
        <v>24</v>
      </c>
      <c r="P63" s="65">
        <f>VLOOKUP($A63,'Return Data'!$B$7:$R$2843,15,0)</f>
        <v>14.976699999999999</v>
      </c>
      <c r="Q63" s="66">
        <f>RANK(P63,P$8:P$71,0)</f>
        <v>15</v>
      </c>
      <c r="R63" s="65">
        <f>VLOOKUP($A63,'Return Data'!$B$7:$R$2843,16,0)</f>
        <v>15.956</v>
      </c>
      <c r="S63" s="67">
        <f t="shared" si="16"/>
        <v>27</v>
      </c>
    </row>
    <row r="64" spans="1:19" x14ac:dyDescent="0.3">
      <c r="A64" s="63" t="s">
        <v>219</v>
      </c>
      <c r="B64" s="64">
        <f>VLOOKUP($A64,'Return Data'!$B$7:$R$2843,3,0)</f>
        <v>44389</v>
      </c>
      <c r="C64" s="65">
        <f>VLOOKUP($A64,'Return Data'!$B$7:$R$2843,4,0)</f>
        <v>112.03</v>
      </c>
      <c r="D64" s="65">
        <f>VLOOKUP($A64,'Return Data'!$B$7:$R$2843,10,0)</f>
        <v>12.5025</v>
      </c>
      <c r="E64" s="66">
        <f t="shared" si="10"/>
        <v>53</v>
      </c>
      <c r="F64" s="65">
        <f>VLOOKUP($A64,'Return Data'!$B$7:$R$2843,11,0)</f>
        <v>9.8656000000000006</v>
      </c>
      <c r="G64" s="66">
        <f t="shared" si="11"/>
        <v>57</v>
      </c>
      <c r="H64" s="65">
        <f>VLOOKUP($A64,'Return Data'!$B$7:$R$2843,12,0)</f>
        <v>28.696200000000001</v>
      </c>
      <c r="I64" s="66">
        <f t="shared" si="12"/>
        <v>61</v>
      </c>
      <c r="J64" s="65">
        <f>VLOOKUP($A64,'Return Data'!$B$7:$R$2843,13,0)</f>
        <v>44.201300000000003</v>
      </c>
      <c r="K64" s="66">
        <f t="shared" si="13"/>
        <v>57</v>
      </c>
      <c r="L64" s="65">
        <f>VLOOKUP($A64,'Return Data'!$B$7:$R$2843,17,0)</f>
        <v>17.419499999999999</v>
      </c>
      <c r="M64" s="66">
        <f t="shared" si="18"/>
        <v>52</v>
      </c>
      <c r="N64" s="65">
        <f>VLOOKUP($A64,'Return Data'!$B$7:$R$2843,14,0)</f>
        <v>11.1866</v>
      </c>
      <c r="O64" s="66">
        <f t="shared" si="20"/>
        <v>43</v>
      </c>
      <c r="P64" s="65">
        <f>VLOOKUP($A64,'Return Data'!$B$7:$R$2843,15,0)</f>
        <v>14.1234</v>
      </c>
      <c r="Q64" s="66">
        <f>RANK(P64,P$8:P$71,0)</f>
        <v>19</v>
      </c>
      <c r="R64" s="65">
        <f>VLOOKUP($A64,'Return Data'!$B$7:$R$2843,16,0)</f>
        <v>13.271599999999999</v>
      </c>
      <c r="S64" s="67">
        <f t="shared" si="16"/>
        <v>48</v>
      </c>
    </row>
    <row r="65" spans="1:19" x14ac:dyDescent="0.3">
      <c r="A65" s="63" t="s">
        <v>220</v>
      </c>
      <c r="B65" s="64">
        <f>VLOOKUP($A65,'Return Data'!$B$7:$R$2843,3,0)</f>
        <v>44389</v>
      </c>
      <c r="C65" s="65">
        <f>VLOOKUP($A65,'Return Data'!$B$7:$R$2843,4,0)</f>
        <v>39.18</v>
      </c>
      <c r="D65" s="65">
        <f>VLOOKUP($A65,'Return Data'!$B$7:$R$2843,10,0)</f>
        <v>15.5411</v>
      </c>
      <c r="E65" s="66">
        <f t="shared" si="10"/>
        <v>27</v>
      </c>
      <c r="F65" s="65">
        <f>VLOOKUP($A65,'Return Data'!$B$7:$R$2843,11,0)</f>
        <v>15.133699999999999</v>
      </c>
      <c r="G65" s="66">
        <f t="shared" si="11"/>
        <v>32</v>
      </c>
      <c r="H65" s="65">
        <f>VLOOKUP($A65,'Return Data'!$B$7:$R$2843,12,0)</f>
        <v>39.9786</v>
      </c>
      <c r="I65" s="66">
        <f t="shared" si="12"/>
        <v>45</v>
      </c>
      <c r="J65" s="65">
        <f>VLOOKUP($A65,'Return Data'!$B$7:$R$2843,13,0)</f>
        <v>56.407200000000003</v>
      </c>
      <c r="K65" s="66">
        <f t="shared" si="13"/>
        <v>37</v>
      </c>
      <c r="L65" s="65">
        <f>VLOOKUP($A65,'Return Data'!$B$7:$R$2843,17,0)</f>
        <v>24.9499</v>
      </c>
      <c r="M65" s="66">
        <f t="shared" si="18"/>
        <v>22</v>
      </c>
      <c r="N65" s="65">
        <f>VLOOKUP($A65,'Return Data'!$B$7:$R$2843,14,0)</f>
        <v>16.482500000000002</v>
      </c>
      <c r="O65" s="66">
        <f t="shared" si="20"/>
        <v>14</v>
      </c>
      <c r="P65" s="65">
        <f>VLOOKUP($A65,'Return Data'!$B$7:$R$2843,15,0)</f>
        <v>13.990500000000001</v>
      </c>
      <c r="Q65" s="66">
        <f>RANK(P65,P$8:P$71,0)</f>
        <v>20</v>
      </c>
      <c r="R65" s="65">
        <f>VLOOKUP($A65,'Return Data'!$B$7:$R$2843,16,0)</f>
        <v>13.6717</v>
      </c>
      <c r="S65" s="67">
        <f t="shared" si="16"/>
        <v>43</v>
      </c>
    </row>
    <row r="66" spans="1:19" x14ac:dyDescent="0.3">
      <c r="A66" s="63" t="s">
        <v>221</v>
      </c>
      <c r="B66" s="64">
        <f>VLOOKUP($A66,'Return Data'!$B$7:$R$2843,3,0)</f>
        <v>44389</v>
      </c>
      <c r="C66" s="65">
        <f>VLOOKUP($A66,'Return Data'!$B$7:$R$2843,4,0)</f>
        <v>21.370799999999999</v>
      </c>
      <c r="D66" s="65">
        <f>VLOOKUP($A66,'Return Data'!$B$7:$R$2843,10,0)</f>
        <v>16.610800000000001</v>
      </c>
      <c r="E66" s="66">
        <f t="shared" si="10"/>
        <v>18</v>
      </c>
      <c r="F66" s="65">
        <f>VLOOKUP($A66,'Return Data'!$B$7:$R$2843,11,0)</f>
        <v>21.218399999999999</v>
      </c>
      <c r="G66" s="66">
        <f t="shared" si="11"/>
        <v>16</v>
      </c>
      <c r="H66" s="65">
        <f>VLOOKUP($A66,'Return Data'!$B$7:$R$2843,12,0)</f>
        <v>51.803899999999999</v>
      </c>
      <c r="I66" s="66">
        <f t="shared" si="12"/>
        <v>17</v>
      </c>
      <c r="J66" s="65">
        <f>VLOOKUP($A66,'Return Data'!$B$7:$R$2843,13,0)</f>
        <v>67.810199999999995</v>
      </c>
      <c r="K66" s="66">
        <f t="shared" si="13"/>
        <v>18</v>
      </c>
      <c r="L66" s="65">
        <f>VLOOKUP($A66,'Return Data'!$B$7:$R$2843,17,0)</f>
        <v>24.338000000000001</v>
      </c>
      <c r="M66" s="66">
        <f t="shared" si="18"/>
        <v>23</v>
      </c>
      <c r="N66" s="65">
        <f>VLOOKUP($A66,'Return Data'!$B$7:$R$2843,14,0)</f>
        <v>15.0785</v>
      </c>
      <c r="O66" s="66">
        <f t="shared" si="20"/>
        <v>22</v>
      </c>
      <c r="P66" s="65"/>
      <c r="Q66" s="66"/>
      <c r="R66" s="65">
        <f>VLOOKUP($A66,'Return Data'!$B$7:$R$2843,16,0)</f>
        <v>15.4451</v>
      </c>
      <c r="S66" s="67">
        <f t="shared" si="16"/>
        <v>33</v>
      </c>
    </row>
    <row r="67" spans="1:19" x14ac:dyDescent="0.3">
      <c r="A67" s="63" t="s">
        <v>222</v>
      </c>
      <c r="B67" s="64">
        <f>VLOOKUP($A67,'Return Data'!$B$7:$R$2843,3,0)</f>
        <v>44389</v>
      </c>
      <c r="C67" s="65">
        <f>VLOOKUP($A67,'Return Data'!$B$7:$R$2843,4,0)</f>
        <v>15.451000000000001</v>
      </c>
      <c r="D67" s="65">
        <f>VLOOKUP($A67,'Return Data'!$B$7:$R$2843,10,0)</f>
        <v>18.602</v>
      </c>
      <c r="E67" s="66">
        <f t="shared" si="10"/>
        <v>13</v>
      </c>
      <c r="F67" s="65">
        <f>VLOOKUP($A67,'Return Data'!$B$7:$R$2843,11,0)</f>
        <v>22.265999999999998</v>
      </c>
      <c r="G67" s="66">
        <f t="shared" si="11"/>
        <v>14</v>
      </c>
      <c r="H67" s="65">
        <f>VLOOKUP($A67,'Return Data'!$B$7:$R$2843,12,0)</f>
        <v>55.891199999999998</v>
      </c>
      <c r="I67" s="66">
        <f t="shared" si="12"/>
        <v>11</v>
      </c>
      <c r="J67" s="65">
        <f>VLOOKUP($A67,'Return Data'!$B$7:$R$2843,13,0)</f>
        <v>68.295000000000002</v>
      </c>
      <c r="K67" s="66">
        <f t="shared" si="13"/>
        <v>17</v>
      </c>
      <c r="L67" s="65">
        <f>VLOOKUP($A67,'Return Data'!$B$7:$R$2843,17,0)</f>
        <v>19.762699999999999</v>
      </c>
      <c r="M67" s="66">
        <f t="shared" si="18"/>
        <v>40</v>
      </c>
      <c r="N67" s="65">
        <f>VLOOKUP($A67,'Return Data'!$B$7:$R$2843,14,0)</f>
        <v>13.3977</v>
      </c>
      <c r="O67" s="66">
        <f t="shared" si="20"/>
        <v>29</v>
      </c>
      <c r="P67" s="65"/>
      <c r="Q67" s="66"/>
      <c r="R67" s="65">
        <f>VLOOKUP($A67,'Return Data'!$B$7:$R$2843,16,0)</f>
        <v>10.239800000000001</v>
      </c>
      <c r="S67" s="67">
        <f t="shared" si="16"/>
        <v>56</v>
      </c>
    </row>
    <row r="68" spans="1:19" x14ac:dyDescent="0.3">
      <c r="A68" s="63" t="s">
        <v>223</v>
      </c>
      <c r="B68" s="64">
        <f>VLOOKUP($A68,'Return Data'!$B$7:$R$2843,3,0)</f>
        <v>44389</v>
      </c>
      <c r="C68" s="65">
        <f>VLOOKUP($A68,'Return Data'!$B$7:$R$2843,4,0)</f>
        <v>14.3796</v>
      </c>
      <c r="D68" s="65">
        <f>VLOOKUP($A68,'Return Data'!$B$7:$R$2843,10,0)</f>
        <v>18.025200000000002</v>
      </c>
      <c r="E68" s="66">
        <f t="shared" si="10"/>
        <v>14</v>
      </c>
      <c r="F68" s="65">
        <f>VLOOKUP($A68,'Return Data'!$B$7:$R$2843,11,0)</f>
        <v>22.542300000000001</v>
      </c>
      <c r="G68" s="66">
        <f t="shared" si="11"/>
        <v>13</v>
      </c>
      <c r="H68" s="65">
        <f>VLOOKUP($A68,'Return Data'!$B$7:$R$2843,12,0)</f>
        <v>54.824100000000001</v>
      </c>
      <c r="I68" s="66">
        <f t="shared" si="12"/>
        <v>12</v>
      </c>
      <c r="J68" s="65">
        <f>VLOOKUP($A68,'Return Data'!$B$7:$R$2843,13,0)</f>
        <v>65.159400000000005</v>
      </c>
      <c r="K68" s="66">
        <f t="shared" si="13"/>
        <v>19</v>
      </c>
      <c r="L68" s="65">
        <f>VLOOKUP($A68,'Return Data'!$B$7:$R$2843,17,0)</f>
        <v>20.2744</v>
      </c>
      <c r="M68" s="66">
        <f t="shared" si="18"/>
        <v>38</v>
      </c>
      <c r="N68" s="65">
        <f>VLOOKUP($A68,'Return Data'!$B$7:$R$2843,14,0)</f>
        <v>14.2296</v>
      </c>
      <c r="O68" s="66">
        <f t="shared" si="20"/>
        <v>26</v>
      </c>
      <c r="P68" s="65"/>
      <c r="Q68" s="66"/>
      <c r="R68" s="65">
        <f>VLOOKUP($A68,'Return Data'!$B$7:$R$2843,16,0)</f>
        <v>8.8346999999999998</v>
      </c>
      <c r="S68" s="67">
        <f t="shared" si="16"/>
        <v>60</v>
      </c>
    </row>
    <row r="69" spans="1:19" x14ac:dyDescent="0.3">
      <c r="A69" s="63" t="s">
        <v>224</v>
      </c>
      <c r="B69" s="64">
        <f>VLOOKUP($A69,'Return Data'!$B$7:$R$2843,3,0)</f>
        <v>44389</v>
      </c>
      <c r="C69" s="65">
        <f>VLOOKUP($A69,'Return Data'!$B$7:$R$2843,4,0)</f>
        <v>11.895099999999999</v>
      </c>
      <c r="D69" s="65">
        <f>VLOOKUP($A69,'Return Data'!$B$7:$R$2843,10,0)</f>
        <v>12.4534</v>
      </c>
      <c r="E69" s="66">
        <f t="shared" si="10"/>
        <v>55</v>
      </c>
      <c r="F69" s="65">
        <f>VLOOKUP($A69,'Return Data'!$B$7:$R$2843,11,0)</f>
        <v>12.222200000000001</v>
      </c>
      <c r="G69" s="66">
        <f t="shared" si="11"/>
        <v>48</v>
      </c>
      <c r="H69" s="65">
        <f>VLOOKUP($A69,'Return Data'!$B$7:$R$2843,12,0)</f>
        <v>38.445500000000003</v>
      </c>
      <c r="I69" s="66">
        <f t="shared" si="12"/>
        <v>51</v>
      </c>
      <c r="J69" s="65">
        <f>VLOOKUP($A69,'Return Data'!$B$7:$R$2843,13,0)</f>
        <v>44.162100000000002</v>
      </c>
      <c r="K69" s="66">
        <f t="shared" si="13"/>
        <v>59</v>
      </c>
      <c r="L69" s="65">
        <f>VLOOKUP($A69,'Return Data'!$B$7:$R$2843,17,0)</f>
        <v>18.250599999999999</v>
      </c>
      <c r="M69" s="66">
        <f t="shared" si="18"/>
        <v>50</v>
      </c>
      <c r="N69" s="65"/>
      <c r="O69" s="66"/>
      <c r="P69" s="65"/>
      <c r="Q69" s="66"/>
      <c r="R69" s="65">
        <f>VLOOKUP($A69,'Return Data'!$B$7:$R$2843,16,0)</f>
        <v>5.1100000000000003</v>
      </c>
      <c r="S69" s="67">
        <f t="shared" si="16"/>
        <v>64</v>
      </c>
    </row>
    <row r="70" spans="1:19" x14ac:dyDescent="0.3">
      <c r="A70" s="63" t="s">
        <v>225</v>
      </c>
      <c r="B70" s="64">
        <f>VLOOKUP($A70,'Return Data'!$B$7:$R$2843,3,0)</f>
        <v>44389</v>
      </c>
      <c r="C70" s="65">
        <f>VLOOKUP($A70,'Return Data'!$B$7:$R$2843,4,0)</f>
        <v>12.343500000000001</v>
      </c>
      <c r="D70" s="65">
        <f>VLOOKUP($A70,'Return Data'!$B$7:$R$2843,10,0)</f>
        <v>12.4908</v>
      </c>
      <c r="E70" s="66">
        <f t="shared" si="10"/>
        <v>54</v>
      </c>
      <c r="F70" s="65">
        <f>VLOOKUP($A70,'Return Data'!$B$7:$R$2843,11,0)</f>
        <v>11.688700000000001</v>
      </c>
      <c r="G70" s="66">
        <f t="shared" si="11"/>
        <v>51</v>
      </c>
      <c r="H70" s="65">
        <f>VLOOKUP($A70,'Return Data'!$B$7:$R$2843,12,0)</f>
        <v>37.461599999999997</v>
      </c>
      <c r="I70" s="66">
        <f t="shared" si="12"/>
        <v>52</v>
      </c>
      <c r="J70" s="65">
        <f>VLOOKUP($A70,'Return Data'!$B$7:$R$2843,13,0)</f>
        <v>42.922499999999999</v>
      </c>
      <c r="K70" s="66">
        <f t="shared" si="13"/>
        <v>60</v>
      </c>
      <c r="L70" s="65">
        <f>VLOOKUP($A70,'Return Data'!$B$7:$R$2843,17,0)</f>
        <v>18.812799999999999</v>
      </c>
      <c r="M70" s="66">
        <f t="shared" si="18"/>
        <v>46</v>
      </c>
      <c r="N70" s="65"/>
      <c r="O70" s="66"/>
      <c r="P70" s="65"/>
      <c r="Q70" s="66"/>
      <c r="R70" s="65">
        <f>VLOOKUP($A70,'Return Data'!$B$7:$R$2843,16,0)</f>
        <v>6.5964999999999998</v>
      </c>
      <c r="S70" s="67">
        <f t="shared" si="16"/>
        <v>63</v>
      </c>
    </row>
    <row r="71" spans="1:19" x14ac:dyDescent="0.3">
      <c r="A71" s="63" t="s">
        <v>226</v>
      </c>
      <c r="B71" s="64">
        <f>VLOOKUP($A71,'Return Data'!$B$7:$R$2843,3,0)</f>
        <v>44389</v>
      </c>
      <c r="C71" s="65">
        <f>VLOOKUP($A71,'Return Data'!$B$7:$R$2843,4,0)</f>
        <v>140.99870000000001</v>
      </c>
      <c r="D71" s="65">
        <f>VLOOKUP($A71,'Return Data'!$B$7:$R$2843,10,0)</f>
        <v>14.2158</v>
      </c>
      <c r="E71" s="66">
        <f t="shared" si="10"/>
        <v>40</v>
      </c>
      <c r="F71" s="65">
        <f>VLOOKUP($A71,'Return Data'!$B$7:$R$2843,11,0)</f>
        <v>12.5632</v>
      </c>
      <c r="G71" s="66">
        <f t="shared" si="11"/>
        <v>47</v>
      </c>
      <c r="H71" s="65">
        <f>VLOOKUP($A71,'Return Data'!$B$7:$R$2843,12,0)</f>
        <v>44.843400000000003</v>
      </c>
      <c r="I71" s="66">
        <f t="shared" si="12"/>
        <v>29</v>
      </c>
      <c r="J71" s="65">
        <f>VLOOKUP($A71,'Return Data'!$B$7:$R$2843,13,0)</f>
        <v>59.1355</v>
      </c>
      <c r="K71" s="66">
        <f t="shared" si="13"/>
        <v>30</v>
      </c>
      <c r="L71" s="65">
        <f>VLOOKUP($A71,'Return Data'!$B$7:$R$2843,17,0)</f>
        <v>25.238399999999999</v>
      </c>
      <c r="M71" s="66">
        <f t="shared" si="18"/>
        <v>20</v>
      </c>
      <c r="N71" s="65">
        <f>VLOOKUP($A71,'Return Data'!$B$7:$R$2843,14,0)</f>
        <v>16.847000000000001</v>
      </c>
      <c r="O71" s="66">
        <f>RANK(N71,N$8:N$71,0)</f>
        <v>12</v>
      </c>
      <c r="P71" s="65">
        <f>VLOOKUP($A71,'Return Data'!$B$7:$R$2843,15,0)</f>
        <v>14.853</v>
      </c>
      <c r="Q71" s="66">
        <f>RANK(P71,P$8:P$71,0)</f>
        <v>16</v>
      </c>
      <c r="R71" s="65">
        <f>VLOOKUP($A71,'Return Data'!$B$7:$R$2843,16,0)</f>
        <v>15.104100000000001</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17.129375000000003</v>
      </c>
      <c r="E73" s="74"/>
      <c r="F73" s="75">
        <f>AVERAGE(F8:F71)</f>
        <v>18.727095312500005</v>
      </c>
      <c r="G73" s="74"/>
      <c r="H73" s="75">
        <f>AVERAGE(H8:H71)</f>
        <v>47.880207812499997</v>
      </c>
      <c r="I73" s="74"/>
      <c r="J73" s="75">
        <f>AVERAGE(J8:J71)</f>
        <v>64.097817187499999</v>
      </c>
      <c r="K73" s="74"/>
      <c r="L73" s="75">
        <f>AVERAGE(L8:L71)</f>
        <v>23.955131147540989</v>
      </c>
      <c r="M73" s="74"/>
      <c r="N73" s="75">
        <f>AVERAGE(N8:N71)</f>
        <v>15.318927450980393</v>
      </c>
      <c r="O73" s="74"/>
      <c r="P73" s="75">
        <f>AVERAGE(P8:P71)</f>
        <v>14.98098918918919</v>
      </c>
      <c r="Q73" s="74"/>
      <c r="R73" s="75">
        <f>AVERAGE(R8:R71)</f>
        <v>15.554685937500004</v>
      </c>
      <c r="S73" s="76"/>
    </row>
    <row r="74" spans="1:19" x14ac:dyDescent="0.3">
      <c r="A74" s="73" t="s">
        <v>28</v>
      </c>
      <c r="B74" s="74"/>
      <c r="C74" s="74"/>
      <c r="D74" s="75">
        <f>MIN(D8:D71)</f>
        <v>7.6421000000000001</v>
      </c>
      <c r="E74" s="74"/>
      <c r="F74" s="75">
        <f>MIN(F8:F71)</f>
        <v>4.6355000000000004</v>
      </c>
      <c r="G74" s="74"/>
      <c r="H74" s="75">
        <f>MIN(H8:H71)</f>
        <v>24.077999999999999</v>
      </c>
      <c r="I74" s="74"/>
      <c r="J74" s="75">
        <f>MIN(J8:J71)</f>
        <v>33.417499999999997</v>
      </c>
      <c r="K74" s="74"/>
      <c r="L74" s="75">
        <f>MIN(L8:L71)</f>
        <v>12.860300000000001</v>
      </c>
      <c r="M74" s="74"/>
      <c r="N74" s="75">
        <f>MIN(N8:N71)</f>
        <v>8.0785</v>
      </c>
      <c r="O74" s="74"/>
      <c r="P74" s="75">
        <f>MIN(P8:P71)</f>
        <v>8.4126999999999992</v>
      </c>
      <c r="Q74" s="74"/>
      <c r="R74" s="75">
        <f>MIN(R8:R71)</f>
        <v>5.1100000000000003</v>
      </c>
      <c r="S74" s="76"/>
    </row>
    <row r="75" spans="1:19" ht="15" thickBot="1" x14ac:dyDescent="0.35">
      <c r="A75" s="77" t="s">
        <v>29</v>
      </c>
      <c r="B75" s="78"/>
      <c r="C75" s="78"/>
      <c r="D75" s="79">
        <f>MAX(D8:D71)</f>
        <v>40.290599999999998</v>
      </c>
      <c r="E75" s="78"/>
      <c r="F75" s="79">
        <f>MAX(F8:F71)</f>
        <v>49.863799999999998</v>
      </c>
      <c r="G75" s="78"/>
      <c r="H75" s="79">
        <f>MAX(H8:H71)</f>
        <v>95.223500000000001</v>
      </c>
      <c r="I75" s="78"/>
      <c r="J75" s="79">
        <f>MAX(J8:J71)</f>
        <v>117.8578</v>
      </c>
      <c r="K75" s="78"/>
      <c r="L75" s="79">
        <f>MAX(L8:L71)</f>
        <v>48.084099999999999</v>
      </c>
      <c r="M75" s="78"/>
      <c r="N75" s="79">
        <f>MAX(N8:N71)</f>
        <v>32.365400000000001</v>
      </c>
      <c r="O75" s="78"/>
      <c r="P75" s="79">
        <f>MAX(P8:P71)</f>
        <v>25.076499999999999</v>
      </c>
      <c r="Q75" s="78"/>
      <c r="R75" s="79">
        <f>MAX(R8:R71)</f>
        <v>29.482199999999999</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44389</v>
      </c>
      <c r="C8" s="65">
        <f>VLOOKUP($A8,'Return Data'!$B$7:$R$2843,4,0)</f>
        <v>48.88</v>
      </c>
      <c r="D8" s="65">
        <f>VLOOKUP($A8,'Return Data'!$B$7:$R$2843,10,0)</f>
        <v>7.4757999999999996</v>
      </c>
      <c r="E8" s="66">
        <f t="shared" ref="E8:E39" si="0">RANK(D8,D$8:D$73,0)</f>
        <v>66</v>
      </c>
      <c r="F8" s="65">
        <f>VLOOKUP($A8,'Return Data'!$B$7:$R$2843,11,0)</f>
        <v>4.3106999999999998</v>
      </c>
      <c r="G8" s="66">
        <f t="shared" ref="G8:G39" si="1">RANK(F8,F$8:F$73,0)</f>
        <v>66</v>
      </c>
      <c r="H8" s="65">
        <f>VLOOKUP($A8,'Return Data'!$B$7:$R$2843,12,0)</f>
        <v>23.465499999999999</v>
      </c>
      <c r="I8" s="66">
        <f t="shared" ref="I8:I39" si="2">RANK(H8,H$8:H$73,0)</f>
        <v>66</v>
      </c>
      <c r="J8" s="65">
        <f>VLOOKUP($A8,'Return Data'!$B$7:$R$2843,13,0)</f>
        <v>32.537999999999997</v>
      </c>
      <c r="K8" s="66">
        <f t="shared" ref="K8:K39" si="3">RANK(J8,J$8:J$73,0)</f>
        <v>66</v>
      </c>
      <c r="L8" s="65">
        <f>VLOOKUP($A8,'Return Data'!$B$7:$R$2843,17,0)</f>
        <v>14.3622</v>
      </c>
      <c r="M8" s="66">
        <f t="shared" ref="M8:M28" si="4">RANK(L8,L$8:L$73,0)</f>
        <v>59</v>
      </c>
      <c r="N8" s="65">
        <f>VLOOKUP($A8,'Return Data'!$B$7:$R$2843,14,0)</f>
        <v>7.2992999999999997</v>
      </c>
      <c r="O8" s="66">
        <f>RANK(N8,N$8:N$73,0)</f>
        <v>52</v>
      </c>
      <c r="P8" s="65">
        <f>VLOOKUP($A8,'Return Data'!$B$7:$R$2843,15,0)</f>
        <v>11.038</v>
      </c>
      <c r="Q8" s="66">
        <f>RANK(P8,P$8:P$73,0)</f>
        <v>34</v>
      </c>
      <c r="R8" s="65">
        <f>VLOOKUP($A8,'Return Data'!$B$7:$R$2843,16,0)</f>
        <v>11.3306</v>
      </c>
      <c r="S8" s="67">
        <f t="shared" ref="S8:S39" si="5">RANK(R8,R$8:R$73,0)</f>
        <v>51</v>
      </c>
    </row>
    <row r="9" spans="1:20" x14ac:dyDescent="0.3">
      <c r="A9" s="63" t="s">
        <v>267</v>
      </c>
      <c r="B9" s="64">
        <f>VLOOKUP($A9,'Return Data'!$B$7:$R$2843,3,0)</f>
        <v>44389</v>
      </c>
      <c r="C9" s="65">
        <f>VLOOKUP($A9,'Return Data'!$B$7:$R$2843,4,0)</f>
        <v>40</v>
      </c>
      <c r="D9" s="65">
        <f>VLOOKUP($A9,'Return Data'!$B$7:$R$2843,10,0)</f>
        <v>7.6425999999999998</v>
      </c>
      <c r="E9" s="66">
        <f t="shared" si="0"/>
        <v>65</v>
      </c>
      <c r="F9" s="65">
        <f>VLOOKUP($A9,'Return Data'!$B$7:$R$2843,11,0)</f>
        <v>4.5751999999999997</v>
      </c>
      <c r="G9" s="66">
        <f t="shared" si="1"/>
        <v>65</v>
      </c>
      <c r="H9" s="65">
        <f>VLOOKUP($A9,'Return Data'!$B$7:$R$2843,12,0)</f>
        <v>23.6858</v>
      </c>
      <c r="I9" s="66">
        <f t="shared" si="2"/>
        <v>64</v>
      </c>
      <c r="J9" s="65">
        <f>VLOOKUP($A9,'Return Data'!$B$7:$R$2843,13,0)</f>
        <v>32.9345</v>
      </c>
      <c r="K9" s="66">
        <f t="shared" si="3"/>
        <v>64</v>
      </c>
      <c r="L9" s="65">
        <f>VLOOKUP($A9,'Return Data'!$B$7:$R$2843,17,0)</f>
        <v>15.1793</v>
      </c>
      <c r="M9" s="66">
        <f t="shared" si="4"/>
        <v>58</v>
      </c>
      <c r="N9" s="65">
        <f>VLOOKUP($A9,'Return Data'!$B$7:$R$2843,14,0)</f>
        <v>8.1438000000000006</v>
      </c>
      <c r="O9" s="66">
        <f>RANK(N9,N$8:N$73,0)</f>
        <v>50</v>
      </c>
      <c r="P9" s="65">
        <f>VLOOKUP($A9,'Return Data'!$B$7:$R$2843,15,0)</f>
        <v>11.716100000000001</v>
      </c>
      <c r="Q9" s="66">
        <f>RANK(P9,P$8:P$73,0)</f>
        <v>30</v>
      </c>
      <c r="R9" s="65">
        <f>VLOOKUP($A9,'Return Data'!$B$7:$R$2843,16,0)</f>
        <v>11.044700000000001</v>
      </c>
      <c r="S9" s="67">
        <f t="shared" si="5"/>
        <v>54</v>
      </c>
    </row>
    <row r="10" spans="1:20" x14ac:dyDescent="0.3">
      <c r="A10" s="63" t="s">
        <v>268</v>
      </c>
      <c r="B10" s="64">
        <f>VLOOKUP($A10,'Return Data'!$B$7:$R$2843,3,0)</f>
        <v>44389</v>
      </c>
      <c r="C10" s="65">
        <f>VLOOKUP($A10,'Return Data'!$B$7:$R$2843,4,0)</f>
        <v>67.645600000000002</v>
      </c>
      <c r="D10" s="65">
        <f>VLOOKUP($A10,'Return Data'!$B$7:$R$2843,10,0)</f>
        <v>13.284000000000001</v>
      </c>
      <c r="E10" s="66">
        <f t="shared" si="0"/>
        <v>44</v>
      </c>
      <c r="F10" s="65">
        <f>VLOOKUP($A10,'Return Data'!$B$7:$R$2843,11,0)</f>
        <v>10.1815</v>
      </c>
      <c r="G10" s="66">
        <f t="shared" si="1"/>
        <v>57</v>
      </c>
      <c r="H10" s="65">
        <f>VLOOKUP($A10,'Return Data'!$B$7:$R$2843,12,0)</f>
        <v>41.455500000000001</v>
      </c>
      <c r="I10" s="66">
        <f t="shared" si="2"/>
        <v>33</v>
      </c>
      <c r="J10" s="65">
        <f>VLOOKUP($A10,'Return Data'!$B$7:$R$2843,13,0)</f>
        <v>51.792200000000001</v>
      </c>
      <c r="K10" s="66">
        <f t="shared" si="3"/>
        <v>51</v>
      </c>
      <c r="L10" s="65">
        <f>VLOOKUP($A10,'Return Data'!$B$7:$R$2843,17,0)</f>
        <v>22.641200000000001</v>
      </c>
      <c r="M10" s="66">
        <f t="shared" si="4"/>
        <v>26</v>
      </c>
      <c r="N10" s="65">
        <f>VLOOKUP($A10,'Return Data'!$B$7:$R$2843,14,0)</f>
        <v>14.934699999999999</v>
      </c>
      <c r="O10" s="66">
        <f>RANK(N10,N$8:N$73,0)</f>
        <v>17</v>
      </c>
      <c r="P10" s="65">
        <f>VLOOKUP($A10,'Return Data'!$B$7:$R$2843,15,0)</f>
        <v>16.162600000000001</v>
      </c>
      <c r="Q10" s="66">
        <f>RANK(P10,P$8:P$73,0)</f>
        <v>10</v>
      </c>
      <c r="R10" s="65">
        <f>VLOOKUP($A10,'Return Data'!$B$7:$R$2843,16,0)</f>
        <v>18.012799999999999</v>
      </c>
      <c r="S10" s="67">
        <f t="shared" si="5"/>
        <v>16</v>
      </c>
    </row>
    <row r="11" spans="1:20" x14ac:dyDescent="0.3">
      <c r="A11" s="63" t="s">
        <v>269</v>
      </c>
      <c r="B11" s="64">
        <f>VLOOKUP($A11,'Return Data'!$B$7:$R$2843,3,0)</f>
        <v>44389</v>
      </c>
      <c r="C11" s="65">
        <f>VLOOKUP($A11,'Return Data'!$B$7:$R$2843,4,0)</f>
        <v>63.33</v>
      </c>
      <c r="D11" s="65">
        <f>VLOOKUP($A11,'Return Data'!$B$7:$R$2843,10,0)</f>
        <v>14.873900000000001</v>
      </c>
      <c r="E11" s="66">
        <f t="shared" si="0"/>
        <v>32</v>
      </c>
      <c r="F11" s="65">
        <f>VLOOKUP($A11,'Return Data'!$B$7:$R$2843,11,0)</f>
        <v>13.5557</v>
      </c>
      <c r="G11" s="66">
        <f t="shared" si="1"/>
        <v>36</v>
      </c>
      <c r="H11" s="65">
        <f>VLOOKUP($A11,'Return Data'!$B$7:$R$2843,12,0)</f>
        <v>40.3279</v>
      </c>
      <c r="I11" s="66">
        <f t="shared" si="2"/>
        <v>41</v>
      </c>
      <c r="J11" s="65">
        <f>VLOOKUP($A11,'Return Data'!$B$7:$R$2843,13,0)</f>
        <v>56.835099999999997</v>
      </c>
      <c r="K11" s="66">
        <f t="shared" si="3"/>
        <v>31</v>
      </c>
      <c r="L11" s="65">
        <f>VLOOKUP($A11,'Return Data'!$B$7:$R$2843,17,0)</f>
        <v>21.017700000000001</v>
      </c>
      <c r="M11" s="66">
        <f t="shared" si="4"/>
        <v>31</v>
      </c>
      <c r="N11" s="65">
        <f>VLOOKUP($A11,'Return Data'!$B$7:$R$2843,14,0)</f>
        <v>11.1868</v>
      </c>
      <c r="O11" s="66">
        <f>RANK(N11,N$8:N$73,0)</f>
        <v>41</v>
      </c>
      <c r="P11" s="65">
        <f>VLOOKUP($A11,'Return Data'!$B$7:$R$2843,15,0)</f>
        <v>11.516500000000001</v>
      </c>
      <c r="Q11" s="66">
        <f>RANK(P11,P$8:P$73,0)</f>
        <v>31</v>
      </c>
      <c r="R11" s="65">
        <f>VLOOKUP($A11,'Return Data'!$B$7:$R$2843,16,0)</f>
        <v>7.9637000000000002</v>
      </c>
      <c r="S11" s="67">
        <f t="shared" si="5"/>
        <v>60</v>
      </c>
    </row>
    <row r="12" spans="1:20" x14ac:dyDescent="0.3">
      <c r="A12" s="63" t="s">
        <v>270</v>
      </c>
      <c r="B12" s="64">
        <f>VLOOKUP($A12,'Return Data'!$B$7:$R$2843,3,0)</f>
        <v>44389</v>
      </c>
      <c r="C12" s="65">
        <f>VLOOKUP($A12,'Return Data'!$B$7:$R$2843,4,0)</f>
        <v>55.118000000000002</v>
      </c>
      <c r="D12" s="65">
        <f>VLOOKUP($A12,'Return Data'!$B$7:$R$2843,10,0)</f>
        <v>11.363</v>
      </c>
      <c r="E12" s="66">
        <f t="shared" si="0"/>
        <v>61</v>
      </c>
      <c r="F12" s="65">
        <f>VLOOKUP($A12,'Return Data'!$B$7:$R$2843,11,0)</f>
        <v>8.2357999999999993</v>
      </c>
      <c r="G12" s="66">
        <f t="shared" si="1"/>
        <v>62</v>
      </c>
      <c r="H12" s="65">
        <f>VLOOKUP($A12,'Return Data'!$B$7:$R$2843,12,0)</f>
        <v>31.452400000000001</v>
      </c>
      <c r="I12" s="66">
        <f t="shared" si="2"/>
        <v>60</v>
      </c>
      <c r="J12" s="65">
        <f>VLOOKUP($A12,'Return Data'!$B$7:$R$2843,13,0)</f>
        <v>43.952599999999997</v>
      </c>
      <c r="K12" s="66">
        <f t="shared" si="3"/>
        <v>57</v>
      </c>
      <c r="L12" s="65">
        <f>VLOOKUP($A12,'Return Data'!$B$7:$R$2843,17,0)</f>
        <v>19.819199999999999</v>
      </c>
      <c r="M12" s="66">
        <f t="shared" si="4"/>
        <v>38</v>
      </c>
      <c r="N12" s="65">
        <f>VLOOKUP($A12,'Return Data'!$B$7:$R$2843,14,0)</f>
        <v>14.352</v>
      </c>
      <c r="O12" s="66">
        <f>RANK(N12,N$8:N$73,0)</f>
        <v>21</v>
      </c>
      <c r="P12" s="65">
        <f>VLOOKUP($A12,'Return Data'!$B$7:$R$2843,15,0)</f>
        <v>12.404400000000001</v>
      </c>
      <c r="Q12" s="66">
        <f>RANK(P12,P$8:P$73,0)</f>
        <v>25</v>
      </c>
      <c r="R12" s="65">
        <f>VLOOKUP($A12,'Return Data'!$B$7:$R$2843,16,0)</f>
        <v>11.620799999999999</v>
      </c>
      <c r="S12" s="67">
        <f t="shared" si="5"/>
        <v>48</v>
      </c>
    </row>
    <row r="13" spans="1:20" x14ac:dyDescent="0.3">
      <c r="A13" s="63" t="s">
        <v>271</v>
      </c>
      <c r="B13" s="64">
        <f>VLOOKUP($A13,'Return Data'!$B$7:$R$2843,3,0)</f>
        <v>44389</v>
      </c>
      <c r="C13" s="65">
        <f>VLOOKUP($A13,'Return Data'!$B$7:$R$2843,4,0)</f>
        <v>15.8</v>
      </c>
      <c r="D13" s="65">
        <f>VLOOKUP($A13,'Return Data'!$B$7:$R$2843,10,0)</f>
        <v>19.878599999999999</v>
      </c>
      <c r="E13" s="66">
        <f t="shared" si="0"/>
        <v>12</v>
      </c>
      <c r="F13" s="65">
        <f>VLOOKUP($A13,'Return Data'!$B$7:$R$2843,11,0)</f>
        <v>26.298999999999999</v>
      </c>
      <c r="G13" s="66">
        <f t="shared" si="1"/>
        <v>12</v>
      </c>
      <c r="H13" s="65">
        <f>VLOOKUP($A13,'Return Data'!$B$7:$R$2843,12,0)</f>
        <v>51.631500000000003</v>
      </c>
      <c r="I13" s="66">
        <f t="shared" si="2"/>
        <v>16</v>
      </c>
      <c r="J13" s="65">
        <f>VLOOKUP($A13,'Return Data'!$B$7:$R$2843,13,0)</f>
        <v>77.528099999999995</v>
      </c>
      <c r="K13" s="66">
        <f t="shared" si="3"/>
        <v>13</v>
      </c>
      <c r="L13" s="65">
        <f>VLOOKUP($A13,'Return Data'!$B$7:$R$2843,17,0)</f>
        <v>38.411299999999997</v>
      </c>
      <c r="M13" s="66">
        <f t="shared" si="4"/>
        <v>5</v>
      </c>
      <c r="N13" s="65"/>
      <c r="O13" s="66"/>
      <c r="P13" s="65"/>
      <c r="Q13" s="66"/>
      <c r="R13" s="65">
        <f>VLOOKUP($A13,'Return Data'!$B$7:$R$2843,16,0)</f>
        <v>14.4255</v>
      </c>
      <c r="S13" s="67">
        <f t="shared" si="5"/>
        <v>35</v>
      </c>
    </row>
    <row r="14" spans="1:20" x14ac:dyDescent="0.3">
      <c r="A14" s="63" t="s">
        <v>272</v>
      </c>
      <c r="B14" s="64">
        <f>VLOOKUP($A14,'Return Data'!$B$7:$R$2843,3,0)</f>
        <v>44389</v>
      </c>
      <c r="C14" s="65">
        <f>VLOOKUP($A14,'Return Data'!$B$7:$R$2843,4,0)</f>
        <v>19.34</v>
      </c>
      <c r="D14" s="65">
        <f>VLOOKUP($A14,'Return Data'!$B$7:$R$2843,10,0)</f>
        <v>21.177900000000001</v>
      </c>
      <c r="E14" s="66">
        <f t="shared" si="0"/>
        <v>10</v>
      </c>
      <c r="F14" s="65">
        <f>VLOOKUP($A14,'Return Data'!$B$7:$R$2843,11,0)</f>
        <v>26.9862</v>
      </c>
      <c r="G14" s="66">
        <f t="shared" si="1"/>
        <v>11</v>
      </c>
      <c r="H14" s="65">
        <f>VLOOKUP($A14,'Return Data'!$B$7:$R$2843,12,0)</f>
        <v>53.613999999999997</v>
      </c>
      <c r="I14" s="66">
        <f t="shared" si="2"/>
        <v>14</v>
      </c>
      <c r="J14" s="65">
        <f>VLOOKUP($A14,'Return Data'!$B$7:$R$2843,13,0)</f>
        <v>79.906999999999996</v>
      </c>
      <c r="K14" s="66">
        <f t="shared" si="3"/>
        <v>11</v>
      </c>
      <c r="L14" s="65">
        <f>VLOOKUP($A14,'Return Data'!$B$7:$R$2843,17,0)</f>
        <v>36.309899999999999</v>
      </c>
      <c r="M14" s="66">
        <f t="shared" si="4"/>
        <v>6</v>
      </c>
      <c r="N14" s="65"/>
      <c r="O14" s="66"/>
      <c r="P14" s="65"/>
      <c r="Q14" s="66"/>
      <c r="R14" s="65">
        <f>VLOOKUP($A14,'Return Data'!$B$7:$R$2843,16,0)</f>
        <v>27.3126</v>
      </c>
      <c r="S14" s="67">
        <f t="shared" si="5"/>
        <v>2</v>
      </c>
    </row>
    <row r="15" spans="1:20" x14ac:dyDescent="0.3">
      <c r="A15" s="63" t="s">
        <v>273</v>
      </c>
      <c r="B15" s="64">
        <f>VLOOKUP($A15,'Return Data'!$B$7:$R$2843,3,0)</f>
        <v>44389</v>
      </c>
      <c r="C15" s="65">
        <f>VLOOKUP($A15,'Return Data'!$B$7:$R$2843,4,0)</f>
        <v>92.43</v>
      </c>
      <c r="D15" s="65">
        <f>VLOOKUP($A15,'Return Data'!$B$7:$R$2843,10,0)</f>
        <v>18.988199999999999</v>
      </c>
      <c r="E15" s="66">
        <f t="shared" si="0"/>
        <v>13</v>
      </c>
      <c r="F15" s="65">
        <f>VLOOKUP($A15,'Return Data'!$B$7:$R$2843,11,0)</f>
        <v>21.506499999999999</v>
      </c>
      <c r="G15" s="66">
        <f t="shared" si="1"/>
        <v>16</v>
      </c>
      <c r="H15" s="65">
        <f>VLOOKUP($A15,'Return Data'!$B$7:$R$2843,12,0)</f>
        <v>48.006399999999999</v>
      </c>
      <c r="I15" s="66">
        <f t="shared" si="2"/>
        <v>21</v>
      </c>
      <c r="J15" s="65">
        <f>VLOOKUP($A15,'Return Data'!$B$7:$R$2843,13,0)</f>
        <v>72.026799999999994</v>
      </c>
      <c r="K15" s="66">
        <f t="shared" si="3"/>
        <v>17</v>
      </c>
      <c r="L15" s="65">
        <f>VLOOKUP($A15,'Return Data'!$B$7:$R$2843,17,0)</f>
        <v>36.082900000000002</v>
      </c>
      <c r="M15" s="66">
        <f t="shared" si="4"/>
        <v>7</v>
      </c>
      <c r="N15" s="65">
        <f>VLOOKUP($A15,'Return Data'!$B$7:$R$2843,14,0)</f>
        <v>18.750399999999999</v>
      </c>
      <c r="O15" s="66">
        <f t="shared" ref="O15:O23" si="6">RANK(N15,N$8:N$73,0)</f>
        <v>9</v>
      </c>
      <c r="P15" s="65">
        <f>VLOOKUP($A15,'Return Data'!$B$7:$R$2843,15,0)</f>
        <v>19.293600000000001</v>
      </c>
      <c r="Q15" s="66">
        <f t="shared" ref="Q15:Q23" si="7">RANK(P15,P$8:P$73,0)</f>
        <v>4</v>
      </c>
      <c r="R15" s="65">
        <f>VLOOKUP($A15,'Return Data'!$B$7:$R$2843,16,0)</f>
        <v>19.671700000000001</v>
      </c>
      <c r="S15" s="67">
        <f t="shared" si="5"/>
        <v>13</v>
      </c>
    </row>
    <row r="16" spans="1:20" x14ac:dyDescent="0.3">
      <c r="A16" s="63" t="s">
        <v>274</v>
      </c>
      <c r="B16" s="64">
        <f>VLOOKUP($A16,'Return Data'!$B$7:$R$2843,3,0)</f>
        <v>44389</v>
      </c>
      <c r="C16" s="65">
        <f>VLOOKUP($A16,'Return Data'!$B$7:$R$2843,4,0)</f>
        <v>105.02</v>
      </c>
      <c r="D16" s="65">
        <f>VLOOKUP($A16,'Return Data'!$B$7:$R$2843,10,0)</f>
        <v>14.6632</v>
      </c>
      <c r="E16" s="66">
        <f t="shared" si="0"/>
        <v>35</v>
      </c>
      <c r="F16" s="65">
        <f>VLOOKUP($A16,'Return Data'!$B$7:$R$2843,11,0)</f>
        <v>13.941599999999999</v>
      </c>
      <c r="G16" s="66">
        <f t="shared" si="1"/>
        <v>35</v>
      </c>
      <c r="H16" s="65">
        <f>VLOOKUP($A16,'Return Data'!$B$7:$R$2843,12,0)</f>
        <v>39.802999999999997</v>
      </c>
      <c r="I16" s="66">
        <f t="shared" si="2"/>
        <v>43</v>
      </c>
      <c r="J16" s="65">
        <f>VLOOKUP($A16,'Return Data'!$B$7:$R$2843,13,0)</f>
        <v>61.073599999999999</v>
      </c>
      <c r="K16" s="66">
        <f t="shared" si="3"/>
        <v>25</v>
      </c>
      <c r="L16" s="65">
        <f>VLOOKUP($A16,'Return Data'!$B$7:$R$2843,17,0)</f>
        <v>26.805399999999999</v>
      </c>
      <c r="M16" s="66">
        <f t="shared" si="4"/>
        <v>16</v>
      </c>
      <c r="N16" s="65">
        <f>VLOOKUP($A16,'Return Data'!$B$7:$R$2843,14,0)</f>
        <v>19.572199999999999</v>
      </c>
      <c r="O16" s="66">
        <f t="shared" si="6"/>
        <v>8</v>
      </c>
      <c r="P16" s="65">
        <f>VLOOKUP($A16,'Return Data'!$B$7:$R$2843,15,0)</f>
        <v>17.524799999999999</v>
      </c>
      <c r="Q16" s="66">
        <f t="shared" si="7"/>
        <v>5</v>
      </c>
      <c r="R16" s="65">
        <f>VLOOKUP($A16,'Return Data'!$B$7:$R$2843,16,0)</f>
        <v>20.397300000000001</v>
      </c>
      <c r="S16" s="67">
        <f t="shared" si="5"/>
        <v>11</v>
      </c>
    </row>
    <row r="17" spans="1:19" x14ac:dyDescent="0.3">
      <c r="A17" s="63" t="s">
        <v>275</v>
      </c>
      <c r="B17" s="64">
        <f>VLOOKUP($A17,'Return Data'!$B$7:$R$2843,3,0)</f>
        <v>44389</v>
      </c>
      <c r="C17" s="65">
        <f>VLOOKUP($A17,'Return Data'!$B$7:$R$2843,4,0)</f>
        <v>74.903999999999996</v>
      </c>
      <c r="D17" s="65">
        <f>VLOOKUP($A17,'Return Data'!$B$7:$R$2843,10,0)</f>
        <v>16.957100000000001</v>
      </c>
      <c r="E17" s="66">
        <f t="shared" si="0"/>
        <v>17</v>
      </c>
      <c r="F17" s="65">
        <f>VLOOKUP($A17,'Return Data'!$B$7:$R$2843,11,0)</f>
        <v>19.344200000000001</v>
      </c>
      <c r="G17" s="66">
        <f t="shared" si="1"/>
        <v>21</v>
      </c>
      <c r="H17" s="65">
        <f>VLOOKUP($A17,'Return Data'!$B$7:$R$2843,12,0)</f>
        <v>50.879199999999997</v>
      </c>
      <c r="I17" s="66">
        <f t="shared" si="2"/>
        <v>18</v>
      </c>
      <c r="J17" s="65">
        <f>VLOOKUP($A17,'Return Data'!$B$7:$R$2843,13,0)</f>
        <v>61.853099999999998</v>
      </c>
      <c r="K17" s="66">
        <f t="shared" si="3"/>
        <v>24</v>
      </c>
      <c r="L17" s="65">
        <f>VLOOKUP($A17,'Return Data'!$B$7:$R$2843,17,0)</f>
        <v>24.6798</v>
      </c>
      <c r="M17" s="66">
        <f t="shared" si="4"/>
        <v>20</v>
      </c>
      <c r="N17" s="65">
        <f>VLOOKUP($A17,'Return Data'!$B$7:$R$2843,14,0)</f>
        <v>18.167100000000001</v>
      </c>
      <c r="O17" s="66">
        <f t="shared" si="6"/>
        <v>11</v>
      </c>
      <c r="P17" s="65">
        <f>VLOOKUP($A17,'Return Data'!$B$7:$R$2843,15,0)</f>
        <v>16.2193</v>
      </c>
      <c r="Q17" s="66">
        <f t="shared" si="7"/>
        <v>9</v>
      </c>
      <c r="R17" s="65">
        <f>VLOOKUP($A17,'Return Data'!$B$7:$R$2843,16,0)</f>
        <v>14.908099999999999</v>
      </c>
      <c r="S17" s="67">
        <f t="shared" si="5"/>
        <v>31</v>
      </c>
    </row>
    <row r="18" spans="1:19" x14ac:dyDescent="0.3">
      <c r="A18" s="63" t="s">
        <v>276</v>
      </c>
      <c r="B18" s="64">
        <f>VLOOKUP($A18,'Return Data'!$B$7:$R$2843,3,0)</f>
        <v>44389</v>
      </c>
      <c r="C18" s="65">
        <f>VLOOKUP($A18,'Return Data'!$B$7:$R$2843,4,0)</f>
        <v>64.91</v>
      </c>
      <c r="D18" s="65">
        <f>VLOOKUP($A18,'Return Data'!$B$7:$R$2843,10,0)</f>
        <v>13.8772</v>
      </c>
      <c r="E18" s="66">
        <f t="shared" si="0"/>
        <v>42</v>
      </c>
      <c r="F18" s="65">
        <f>VLOOKUP($A18,'Return Data'!$B$7:$R$2843,11,0)</f>
        <v>12.828099999999999</v>
      </c>
      <c r="G18" s="66">
        <f t="shared" si="1"/>
        <v>45</v>
      </c>
      <c r="H18" s="65">
        <f>VLOOKUP($A18,'Return Data'!$B$7:$R$2843,12,0)</f>
        <v>38.282899999999998</v>
      </c>
      <c r="I18" s="66">
        <f t="shared" si="2"/>
        <v>50</v>
      </c>
      <c r="J18" s="65">
        <f>VLOOKUP($A18,'Return Data'!$B$7:$R$2843,13,0)</f>
        <v>51.978499999999997</v>
      </c>
      <c r="K18" s="66">
        <f t="shared" si="3"/>
        <v>50</v>
      </c>
      <c r="L18" s="65">
        <f>VLOOKUP($A18,'Return Data'!$B$7:$R$2843,17,0)</f>
        <v>18.6968</v>
      </c>
      <c r="M18" s="66">
        <f t="shared" si="4"/>
        <v>42</v>
      </c>
      <c r="N18" s="65">
        <f>VLOOKUP($A18,'Return Data'!$B$7:$R$2843,14,0)</f>
        <v>11.668699999999999</v>
      </c>
      <c r="O18" s="66">
        <f t="shared" si="6"/>
        <v>38</v>
      </c>
      <c r="P18" s="65">
        <f>VLOOKUP($A18,'Return Data'!$B$7:$R$2843,15,0)</f>
        <v>12.282</v>
      </c>
      <c r="Q18" s="66">
        <f t="shared" si="7"/>
        <v>26</v>
      </c>
      <c r="R18" s="65">
        <f>VLOOKUP($A18,'Return Data'!$B$7:$R$2843,16,0)</f>
        <v>16.085799999999999</v>
      </c>
      <c r="S18" s="67">
        <f t="shared" si="5"/>
        <v>23</v>
      </c>
    </row>
    <row r="19" spans="1:19" x14ac:dyDescent="0.3">
      <c r="A19" s="63" t="s">
        <v>278</v>
      </c>
      <c r="B19" s="64">
        <f>VLOOKUP($A19,'Return Data'!$B$7:$R$2843,3,0)</f>
        <v>44389</v>
      </c>
      <c r="C19" s="65">
        <f>VLOOKUP($A19,'Return Data'!$B$7:$R$2843,4,0)</f>
        <v>783.42539999999997</v>
      </c>
      <c r="D19" s="65">
        <f>VLOOKUP($A19,'Return Data'!$B$7:$R$2843,10,0)</f>
        <v>16.5229</v>
      </c>
      <c r="E19" s="66">
        <f t="shared" si="0"/>
        <v>19</v>
      </c>
      <c r="F19" s="65">
        <f>VLOOKUP($A19,'Return Data'!$B$7:$R$2843,11,0)</f>
        <v>16.2392</v>
      </c>
      <c r="G19" s="66">
        <f t="shared" si="1"/>
        <v>28</v>
      </c>
      <c r="H19" s="65">
        <f>VLOOKUP($A19,'Return Data'!$B$7:$R$2843,12,0)</f>
        <v>50.921900000000001</v>
      </c>
      <c r="I19" s="66">
        <f t="shared" si="2"/>
        <v>17</v>
      </c>
      <c r="J19" s="65">
        <f>VLOOKUP($A19,'Return Data'!$B$7:$R$2843,13,0)</f>
        <v>63.532899999999998</v>
      </c>
      <c r="K19" s="66">
        <f t="shared" si="3"/>
        <v>21</v>
      </c>
      <c r="L19" s="65">
        <f>VLOOKUP($A19,'Return Data'!$B$7:$R$2843,17,0)</f>
        <v>17.9161</v>
      </c>
      <c r="M19" s="66">
        <f t="shared" si="4"/>
        <v>46</v>
      </c>
      <c r="N19" s="65">
        <f>VLOOKUP($A19,'Return Data'!$B$7:$R$2843,14,0)</f>
        <v>11.9603</v>
      </c>
      <c r="O19" s="66">
        <f t="shared" si="6"/>
        <v>34</v>
      </c>
      <c r="P19" s="65">
        <f>VLOOKUP($A19,'Return Data'!$B$7:$R$2843,15,0)</f>
        <v>11.449400000000001</v>
      </c>
      <c r="Q19" s="66">
        <f t="shared" si="7"/>
        <v>32</v>
      </c>
      <c r="R19" s="65">
        <f>VLOOKUP($A19,'Return Data'!$B$7:$R$2843,16,0)</f>
        <v>21.630500000000001</v>
      </c>
      <c r="S19" s="67">
        <f t="shared" si="5"/>
        <v>8</v>
      </c>
    </row>
    <row r="20" spans="1:19" x14ac:dyDescent="0.3">
      <c r="A20" s="63" t="s">
        <v>279</v>
      </c>
      <c r="B20" s="64">
        <f>VLOOKUP($A20,'Return Data'!$B$7:$R$2843,3,0)</f>
        <v>44389</v>
      </c>
      <c r="C20" s="65">
        <f>VLOOKUP($A20,'Return Data'!$B$7:$R$2843,4,0)</f>
        <v>509.19600000000003</v>
      </c>
      <c r="D20" s="65">
        <f>VLOOKUP($A20,'Return Data'!$B$7:$R$2843,10,0)</f>
        <v>15.619400000000001</v>
      </c>
      <c r="E20" s="66">
        <f t="shared" si="0"/>
        <v>27</v>
      </c>
      <c r="F20" s="65">
        <f>VLOOKUP($A20,'Return Data'!$B$7:$R$2843,11,0)</f>
        <v>16.674099999999999</v>
      </c>
      <c r="G20" s="66">
        <f t="shared" si="1"/>
        <v>25</v>
      </c>
      <c r="H20" s="65">
        <f>VLOOKUP($A20,'Return Data'!$B$7:$R$2843,12,0)</f>
        <v>45.203699999999998</v>
      </c>
      <c r="I20" s="66">
        <f t="shared" si="2"/>
        <v>27</v>
      </c>
      <c r="J20" s="65">
        <f>VLOOKUP($A20,'Return Data'!$B$7:$R$2843,13,0)</f>
        <v>58.530299999999997</v>
      </c>
      <c r="K20" s="66">
        <f t="shared" si="3"/>
        <v>29</v>
      </c>
      <c r="L20" s="65">
        <f>VLOOKUP($A20,'Return Data'!$B$7:$R$2843,17,0)</f>
        <v>18.342500000000001</v>
      </c>
      <c r="M20" s="66">
        <f t="shared" si="4"/>
        <v>44</v>
      </c>
      <c r="N20" s="65">
        <f>VLOOKUP($A20,'Return Data'!$B$7:$R$2843,14,0)</f>
        <v>14.517200000000001</v>
      </c>
      <c r="O20" s="66">
        <f t="shared" si="6"/>
        <v>19</v>
      </c>
      <c r="P20" s="65">
        <f>VLOOKUP($A20,'Return Data'!$B$7:$R$2843,15,0)</f>
        <v>15.0045</v>
      </c>
      <c r="Q20" s="66">
        <f t="shared" si="7"/>
        <v>14</v>
      </c>
      <c r="R20" s="65">
        <f>VLOOKUP($A20,'Return Data'!$B$7:$R$2843,16,0)</f>
        <v>21.091200000000001</v>
      </c>
      <c r="S20" s="67">
        <f t="shared" si="5"/>
        <v>9</v>
      </c>
    </row>
    <row r="21" spans="1:19" x14ac:dyDescent="0.3">
      <c r="A21" s="63" t="s">
        <v>280</v>
      </c>
      <c r="B21" s="64">
        <f>VLOOKUP($A21,'Return Data'!$B$7:$R$2843,3,0)</f>
        <v>44389</v>
      </c>
      <c r="C21" s="65">
        <f>VLOOKUP($A21,'Return Data'!$B$7:$R$2843,4,0)</f>
        <v>2119.0659119893498</v>
      </c>
      <c r="D21" s="65">
        <f>VLOOKUP($A21,'Return Data'!$B$7:$R$2843,10,0)</f>
        <v>14.391999999999999</v>
      </c>
      <c r="E21" s="66">
        <f t="shared" si="0"/>
        <v>37</v>
      </c>
      <c r="F21" s="65">
        <f>VLOOKUP($A21,'Return Data'!$B$7:$R$2843,11,0)</f>
        <v>13.373200000000001</v>
      </c>
      <c r="G21" s="66">
        <f t="shared" si="1"/>
        <v>37</v>
      </c>
      <c r="H21" s="65">
        <f>VLOOKUP($A21,'Return Data'!$B$7:$R$2843,12,0)</f>
        <v>38.853000000000002</v>
      </c>
      <c r="I21" s="66">
        <f t="shared" si="2"/>
        <v>45</v>
      </c>
      <c r="J21" s="65">
        <f>VLOOKUP($A21,'Return Data'!$B$7:$R$2843,13,0)</f>
        <v>48.571599999999997</v>
      </c>
      <c r="K21" s="66">
        <f t="shared" si="3"/>
        <v>55</v>
      </c>
      <c r="L21" s="65">
        <f>VLOOKUP($A21,'Return Data'!$B$7:$R$2843,17,0)</f>
        <v>12.2522</v>
      </c>
      <c r="M21" s="66">
        <f t="shared" si="4"/>
        <v>62</v>
      </c>
      <c r="N21" s="65">
        <f>VLOOKUP($A21,'Return Data'!$B$7:$R$2843,14,0)</f>
        <v>9.1172000000000004</v>
      </c>
      <c r="O21" s="66">
        <f t="shared" si="6"/>
        <v>48</v>
      </c>
      <c r="P21" s="65">
        <f>VLOOKUP($A21,'Return Data'!$B$7:$R$2843,15,0)</f>
        <v>10.3239</v>
      </c>
      <c r="Q21" s="66">
        <f t="shared" si="7"/>
        <v>38</v>
      </c>
      <c r="R21" s="65">
        <f>VLOOKUP($A21,'Return Data'!$B$7:$R$2843,16,0)</f>
        <v>23.579799999999999</v>
      </c>
      <c r="S21" s="67">
        <f t="shared" si="5"/>
        <v>6</v>
      </c>
    </row>
    <row r="22" spans="1:19" x14ac:dyDescent="0.3">
      <c r="A22" s="63" t="s">
        <v>281</v>
      </c>
      <c r="B22" s="64">
        <f>VLOOKUP($A22,'Return Data'!$B$7:$R$2843,3,0)</f>
        <v>44389</v>
      </c>
      <c r="C22" s="65">
        <f>VLOOKUP($A22,'Return Data'!$B$7:$R$2843,4,0)</f>
        <v>50.3461</v>
      </c>
      <c r="D22" s="65">
        <f>VLOOKUP($A22,'Return Data'!$B$7:$R$2843,10,0)</f>
        <v>14.1288</v>
      </c>
      <c r="E22" s="66">
        <f t="shared" si="0"/>
        <v>39</v>
      </c>
      <c r="F22" s="65">
        <f>VLOOKUP($A22,'Return Data'!$B$7:$R$2843,11,0)</f>
        <v>12.2857</v>
      </c>
      <c r="G22" s="66">
        <f t="shared" si="1"/>
        <v>47</v>
      </c>
      <c r="H22" s="65">
        <f>VLOOKUP($A22,'Return Data'!$B$7:$R$2843,12,0)</f>
        <v>37.756</v>
      </c>
      <c r="I22" s="66">
        <f t="shared" si="2"/>
        <v>52</v>
      </c>
      <c r="J22" s="65">
        <f>VLOOKUP($A22,'Return Data'!$B$7:$R$2843,13,0)</f>
        <v>50.986400000000003</v>
      </c>
      <c r="K22" s="66">
        <f t="shared" si="3"/>
        <v>52</v>
      </c>
      <c r="L22" s="65">
        <f>VLOOKUP($A22,'Return Data'!$B$7:$R$2843,17,0)</f>
        <v>17.571000000000002</v>
      </c>
      <c r="M22" s="66">
        <f t="shared" si="4"/>
        <v>49</v>
      </c>
      <c r="N22" s="65">
        <f>VLOOKUP($A22,'Return Data'!$B$7:$R$2843,14,0)</f>
        <v>11.5616</v>
      </c>
      <c r="O22" s="66">
        <f t="shared" si="6"/>
        <v>39</v>
      </c>
      <c r="P22" s="65">
        <f>VLOOKUP($A22,'Return Data'!$B$7:$R$2843,15,0)</f>
        <v>12.0542</v>
      </c>
      <c r="Q22" s="66">
        <f t="shared" si="7"/>
        <v>28</v>
      </c>
      <c r="R22" s="65">
        <f>VLOOKUP($A22,'Return Data'!$B$7:$R$2843,16,0)</f>
        <v>11.7699</v>
      </c>
      <c r="S22" s="67">
        <f t="shared" si="5"/>
        <v>45</v>
      </c>
    </row>
    <row r="23" spans="1:19" x14ac:dyDescent="0.3">
      <c r="A23" s="63" t="s">
        <v>282</v>
      </c>
      <c r="B23" s="64">
        <f>VLOOKUP($A23,'Return Data'!$B$7:$R$2843,3,0)</f>
        <v>44389</v>
      </c>
      <c r="C23" s="65">
        <f>VLOOKUP($A23,'Return Data'!$B$7:$R$2843,4,0)</f>
        <v>527.51</v>
      </c>
      <c r="D23" s="65">
        <f>VLOOKUP($A23,'Return Data'!$B$7:$R$2843,10,0)</f>
        <v>12.749499999999999</v>
      </c>
      <c r="E23" s="66">
        <f t="shared" si="0"/>
        <v>49</v>
      </c>
      <c r="F23" s="65">
        <f>VLOOKUP($A23,'Return Data'!$B$7:$R$2843,11,0)</f>
        <v>11.857799999999999</v>
      </c>
      <c r="G23" s="66">
        <f t="shared" si="1"/>
        <v>50</v>
      </c>
      <c r="H23" s="65">
        <f>VLOOKUP($A23,'Return Data'!$B$7:$R$2843,12,0)</f>
        <v>43.908200000000001</v>
      </c>
      <c r="I23" s="66">
        <f t="shared" si="2"/>
        <v>30</v>
      </c>
      <c r="J23" s="65">
        <f>VLOOKUP($A23,'Return Data'!$B$7:$R$2843,13,0)</f>
        <v>53.341500000000003</v>
      </c>
      <c r="K23" s="66">
        <f t="shared" si="3"/>
        <v>42</v>
      </c>
      <c r="L23" s="65">
        <f>VLOOKUP($A23,'Return Data'!$B$7:$R$2843,17,0)</f>
        <v>18.1571</v>
      </c>
      <c r="M23" s="66">
        <f t="shared" si="4"/>
        <v>45</v>
      </c>
      <c r="N23" s="65">
        <f>VLOOKUP($A23,'Return Data'!$B$7:$R$2843,14,0)</f>
        <v>13.491099999999999</v>
      </c>
      <c r="O23" s="66">
        <f t="shared" si="6"/>
        <v>25</v>
      </c>
      <c r="P23" s="65">
        <f>VLOOKUP($A23,'Return Data'!$B$7:$R$2843,15,0)</f>
        <v>12.7729</v>
      </c>
      <c r="Q23" s="66">
        <f t="shared" si="7"/>
        <v>23</v>
      </c>
      <c r="R23" s="65">
        <f>VLOOKUP($A23,'Return Data'!$B$7:$R$2843,16,0)</f>
        <v>19.8385</v>
      </c>
      <c r="S23" s="67">
        <f t="shared" si="5"/>
        <v>12</v>
      </c>
    </row>
    <row r="24" spans="1:19" x14ac:dyDescent="0.3">
      <c r="A24" s="63" t="s">
        <v>283</v>
      </c>
      <c r="B24" s="64">
        <f>VLOOKUP($A24,'Return Data'!$B$7:$R$2843,3,0)</f>
        <v>44389</v>
      </c>
      <c r="C24" s="65">
        <f>VLOOKUP($A24,'Return Data'!$B$7:$R$2843,4,0)</f>
        <v>14.36</v>
      </c>
      <c r="D24" s="65">
        <f>VLOOKUP($A24,'Return Data'!$B$7:$R$2843,10,0)</f>
        <v>15.8065</v>
      </c>
      <c r="E24" s="66">
        <f t="shared" si="0"/>
        <v>23</v>
      </c>
      <c r="F24" s="65">
        <f>VLOOKUP($A24,'Return Data'!$B$7:$R$2843,11,0)</f>
        <v>11.577299999999999</v>
      </c>
      <c r="G24" s="66">
        <f t="shared" si="1"/>
        <v>51</v>
      </c>
      <c r="H24" s="65">
        <f>VLOOKUP($A24,'Return Data'!$B$7:$R$2843,12,0)</f>
        <v>38.343000000000004</v>
      </c>
      <c r="I24" s="66">
        <f t="shared" si="2"/>
        <v>49</v>
      </c>
      <c r="J24" s="65">
        <f>VLOOKUP($A24,'Return Data'!$B$7:$R$2843,13,0)</f>
        <v>52.118600000000001</v>
      </c>
      <c r="K24" s="66">
        <f t="shared" si="3"/>
        <v>49</v>
      </c>
      <c r="L24" s="65">
        <f>VLOOKUP($A24,'Return Data'!$B$7:$R$2843,17,0)</f>
        <v>15.662000000000001</v>
      </c>
      <c r="M24" s="66">
        <f t="shared" si="4"/>
        <v>55</v>
      </c>
      <c r="N24" s="65"/>
      <c r="O24" s="66"/>
      <c r="P24" s="65"/>
      <c r="Q24" s="66"/>
      <c r="R24" s="65">
        <f>VLOOKUP($A24,'Return Data'!$B$7:$R$2843,16,0)</f>
        <v>11.564</v>
      </c>
      <c r="S24" s="67">
        <f t="shared" si="5"/>
        <v>50</v>
      </c>
    </row>
    <row r="25" spans="1:19" x14ac:dyDescent="0.3">
      <c r="A25" s="63" t="s">
        <v>284</v>
      </c>
      <c r="B25" s="64">
        <f>VLOOKUP($A25,'Return Data'!$B$7:$R$2843,3,0)</f>
        <v>44389</v>
      </c>
      <c r="C25" s="65">
        <f>VLOOKUP($A25,'Return Data'!$B$7:$R$2843,4,0)</f>
        <v>34.57</v>
      </c>
      <c r="D25" s="65">
        <f>VLOOKUP($A25,'Return Data'!$B$7:$R$2843,10,0)</f>
        <v>12.7896</v>
      </c>
      <c r="E25" s="66">
        <f t="shared" si="0"/>
        <v>48</v>
      </c>
      <c r="F25" s="65">
        <f>VLOOKUP($A25,'Return Data'!$B$7:$R$2843,11,0)</f>
        <v>8.9848999999999997</v>
      </c>
      <c r="G25" s="66">
        <f t="shared" si="1"/>
        <v>60</v>
      </c>
      <c r="H25" s="65">
        <f>VLOOKUP($A25,'Return Data'!$B$7:$R$2843,12,0)</f>
        <v>33.836599999999997</v>
      </c>
      <c r="I25" s="66">
        <f t="shared" si="2"/>
        <v>58</v>
      </c>
      <c r="J25" s="65">
        <f>VLOOKUP($A25,'Return Data'!$B$7:$R$2843,13,0)</f>
        <v>41.101999999999997</v>
      </c>
      <c r="K25" s="66">
        <f t="shared" si="3"/>
        <v>62</v>
      </c>
      <c r="L25" s="65">
        <f>VLOOKUP($A25,'Return Data'!$B$7:$R$2843,17,0)</f>
        <v>16.799199999999999</v>
      </c>
      <c r="M25" s="66">
        <f t="shared" si="4"/>
        <v>51</v>
      </c>
      <c r="N25" s="65">
        <f>VLOOKUP($A25,'Return Data'!$B$7:$R$2843,14,0)</f>
        <v>8.4720999999999993</v>
      </c>
      <c r="O25" s="66">
        <f>RANK(N25,N$8:N$73,0)</f>
        <v>49</v>
      </c>
      <c r="P25" s="65">
        <f>VLOOKUP($A25,'Return Data'!$B$7:$R$2843,15,0)</f>
        <v>10.561400000000001</v>
      </c>
      <c r="Q25" s="66">
        <f>RANK(P25,P$8:P$73,0)</f>
        <v>37</v>
      </c>
      <c r="R25" s="65">
        <f>VLOOKUP($A25,'Return Data'!$B$7:$R$2843,16,0)</f>
        <v>17.139099999999999</v>
      </c>
      <c r="S25" s="67">
        <f t="shared" si="5"/>
        <v>19</v>
      </c>
    </row>
    <row r="26" spans="1:19" x14ac:dyDescent="0.3">
      <c r="A26" s="63" t="s">
        <v>285</v>
      </c>
      <c r="B26" s="64">
        <f>VLOOKUP($A26,'Return Data'!$B$7:$R$2843,3,0)</f>
        <v>44389</v>
      </c>
      <c r="C26" s="65">
        <f>VLOOKUP($A26,'Return Data'!$B$7:$R$2843,4,0)</f>
        <v>86.84</v>
      </c>
      <c r="D26" s="65">
        <f>VLOOKUP($A26,'Return Data'!$B$7:$R$2843,10,0)</f>
        <v>17.4148</v>
      </c>
      <c r="E26" s="66">
        <f t="shared" si="0"/>
        <v>16</v>
      </c>
      <c r="F26" s="65">
        <f>VLOOKUP($A26,'Return Data'!$B$7:$R$2843,11,0)</f>
        <v>24.823899999999998</v>
      </c>
      <c r="G26" s="66">
        <f t="shared" si="1"/>
        <v>13</v>
      </c>
      <c r="H26" s="65">
        <f>VLOOKUP($A26,'Return Data'!$B$7:$R$2843,12,0)</f>
        <v>58.409300000000002</v>
      </c>
      <c r="I26" s="66">
        <f t="shared" si="2"/>
        <v>9</v>
      </c>
      <c r="J26" s="65">
        <f>VLOOKUP($A26,'Return Data'!$B$7:$R$2843,13,0)</f>
        <v>78.830299999999994</v>
      </c>
      <c r="K26" s="66">
        <f t="shared" si="3"/>
        <v>12</v>
      </c>
      <c r="L26" s="65">
        <f>VLOOKUP($A26,'Return Data'!$B$7:$R$2843,17,0)</f>
        <v>25.094100000000001</v>
      </c>
      <c r="M26" s="66">
        <f t="shared" si="4"/>
        <v>19</v>
      </c>
      <c r="N26" s="65">
        <f>VLOOKUP($A26,'Return Data'!$B$7:$R$2843,14,0)</f>
        <v>15.370699999999999</v>
      </c>
      <c r="O26" s="66">
        <f>RANK(N26,N$8:N$73,0)</f>
        <v>15</v>
      </c>
      <c r="P26" s="65">
        <f>VLOOKUP($A26,'Return Data'!$B$7:$R$2843,15,0)</f>
        <v>16.659800000000001</v>
      </c>
      <c r="Q26" s="66">
        <f>RANK(P26,P$8:P$73,0)</f>
        <v>6</v>
      </c>
      <c r="R26" s="65">
        <f>VLOOKUP($A26,'Return Data'!$B$7:$R$2843,16,0)</f>
        <v>18.793900000000001</v>
      </c>
      <c r="S26" s="67">
        <f t="shared" si="5"/>
        <v>15</v>
      </c>
    </row>
    <row r="27" spans="1:19" x14ac:dyDescent="0.3">
      <c r="A27" s="63" t="s">
        <v>286</v>
      </c>
      <c r="B27" s="64">
        <f>VLOOKUP($A27,'Return Data'!$B$7:$R$2843,3,0)</f>
        <v>44389</v>
      </c>
      <c r="C27" s="65">
        <f>VLOOKUP($A27,'Return Data'!$B$7:$R$2843,4,0)</f>
        <v>12.29</v>
      </c>
      <c r="D27" s="65">
        <f>VLOOKUP($A27,'Return Data'!$B$7:$R$2843,10,0)</f>
        <v>9.9283999999999999</v>
      </c>
      <c r="E27" s="66">
        <f t="shared" si="0"/>
        <v>63</v>
      </c>
      <c r="F27" s="65">
        <f>VLOOKUP($A27,'Return Data'!$B$7:$R$2843,11,0)</f>
        <v>6.9626000000000001</v>
      </c>
      <c r="G27" s="66">
        <f t="shared" si="1"/>
        <v>63</v>
      </c>
      <c r="H27" s="65">
        <f>VLOOKUP($A27,'Return Data'!$B$7:$R$2843,12,0)</f>
        <v>28.4222</v>
      </c>
      <c r="I27" s="66">
        <f t="shared" si="2"/>
        <v>61</v>
      </c>
      <c r="J27" s="65">
        <f>VLOOKUP($A27,'Return Data'!$B$7:$R$2843,13,0)</f>
        <v>39.500599999999999</v>
      </c>
      <c r="K27" s="66">
        <f t="shared" si="3"/>
        <v>63</v>
      </c>
      <c r="L27" s="65">
        <f>VLOOKUP($A27,'Return Data'!$B$7:$R$2843,17,0)</f>
        <v>13.0097</v>
      </c>
      <c r="M27" s="66">
        <f t="shared" si="4"/>
        <v>61</v>
      </c>
      <c r="N27" s="65"/>
      <c r="O27" s="66"/>
      <c r="P27" s="65"/>
      <c r="Q27" s="66"/>
      <c r="R27" s="65">
        <f>VLOOKUP($A27,'Return Data'!$B$7:$R$2843,16,0)</f>
        <v>5.9983000000000004</v>
      </c>
      <c r="S27" s="67">
        <f t="shared" si="5"/>
        <v>64</v>
      </c>
    </row>
    <row r="28" spans="1:19" x14ac:dyDescent="0.3">
      <c r="A28" s="63" t="s">
        <v>287</v>
      </c>
      <c r="B28" s="64">
        <f>VLOOKUP($A28,'Return Data'!$B$7:$R$2843,3,0)</f>
        <v>44389</v>
      </c>
      <c r="C28" s="65">
        <f>VLOOKUP($A28,'Return Data'!$B$7:$R$2843,4,0)</f>
        <v>75.680000000000007</v>
      </c>
      <c r="D28" s="65">
        <f>VLOOKUP($A28,'Return Data'!$B$7:$R$2843,10,0)</f>
        <v>15.155200000000001</v>
      </c>
      <c r="E28" s="66">
        <f t="shared" si="0"/>
        <v>30</v>
      </c>
      <c r="F28" s="65">
        <f>VLOOKUP($A28,'Return Data'!$B$7:$R$2843,11,0)</f>
        <v>14.0618</v>
      </c>
      <c r="G28" s="66">
        <f t="shared" si="1"/>
        <v>34</v>
      </c>
      <c r="H28" s="65">
        <f>VLOOKUP($A28,'Return Data'!$B$7:$R$2843,12,0)</f>
        <v>38.7605</v>
      </c>
      <c r="I28" s="66">
        <f t="shared" si="2"/>
        <v>47</v>
      </c>
      <c r="J28" s="65">
        <f>VLOOKUP($A28,'Return Data'!$B$7:$R$2843,13,0)</f>
        <v>53.229399999999998</v>
      </c>
      <c r="K28" s="66">
        <f t="shared" si="3"/>
        <v>43</v>
      </c>
      <c r="L28" s="65">
        <f>VLOOKUP($A28,'Return Data'!$B$7:$R$2843,17,0)</f>
        <v>22.6633</v>
      </c>
      <c r="M28" s="66">
        <f t="shared" si="4"/>
        <v>25</v>
      </c>
      <c r="N28" s="65">
        <f>VLOOKUP($A28,'Return Data'!$B$7:$R$2843,14,0)</f>
        <v>14.309100000000001</v>
      </c>
      <c r="O28" s="66">
        <f>RANK(N28,N$8:N$73,0)</f>
        <v>22</v>
      </c>
      <c r="P28" s="65">
        <f>VLOOKUP($A28,'Return Data'!$B$7:$R$2843,15,0)</f>
        <v>15.111499999999999</v>
      </c>
      <c r="Q28" s="66">
        <f>RANK(P28,P$8:P$73,0)</f>
        <v>13</v>
      </c>
      <c r="R28" s="65">
        <f>VLOOKUP($A28,'Return Data'!$B$7:$R$2843,16,0)</f>
        <v>14.929399999999999</v>
      </c>
      <c r="S28" s="67">
        <f t="shared" si="5"/>
        <v>30</v>
      </c>
    </row>
    <row r="29" spans="1:19" x14ac:dyDescent="0.3">
      <c r="A29" s="63" t="s">
        <v>288</v>
      </c>
      <c r="B29" s="64">
        <f>VLOOKUP($A29,'Return Data'!$B$7:$R$2843,3,0)</f>
        <v>44389</v>
      </c>
      <c r="C29" s="65">
        <f>VLOOKUP($A29,'Return Data'!$B$7:$R$2843,4,0)</f>
        <v>14.315300000000001</v>
      </c>
      <c r="D29" s="65">
        <f>VLOOKUP($A29,'Return Data'!$B$7:$R$2843,10,0)</f>
        <v>13.011699999999999</v>
      </c>
      <c r="E29" s="66">
        <f t="shared" si="0"/>
        <v>45</v>
      </c>
      <c r="F29" s="65">
        <f>VLOOKUP($A29,'Return Data'!$B$7:$R$2843,11,0)</f>
        <v>15.552199999999999</v>
      </c>
      <c r="G29" s="66">
        <f t="shared" si="1"/>
        <v>30</v>
      </c>
      <c r="H29" s="65">
        <f>VLOOKUP($A29,'Return Data'!$B$7:$R$2843,12,0)</f>
        <v>40.9375</v>
      </c>
      <c r="I29" s="66">
        <f t="shared" si="2"/>
        <v>37</v>
      </c>
      <c r="J29" s="65">
        <f>VLOOKUP($A29,'Return Data'!$B$7:$R$2843,13,0)</f>
        <v>56.023400000000002</v>
      </c>
      <c r="K29" s="66">
        <f t="shared" si="3"/>
        <v>36</v>
      </c>
      <c r="L29" s="65"/>
      <c r="M29" s="66"/>
      <c r="N29" s="65"/>
      <c r="O29" s="66"/>
      <c r="P29" s="65"/>
      <c r="Q29" s="66"/>
      <c r="R29" s="65">
        <f>VLOOKUP($A29,'Return Data'!$B$7:$R$2843,16,0)</f>
        <v>22.980899999999998</v>
      </c>
      <c r="S29" s="67">
        <f t="shared" si="5"/>
        <v>7</v>
      </c>
    </row>
    <row r="30" spans="1:19" x14ac:dyDescent="0.3">
      <c r="A30" s="63" t="s">
        <v>289</v>
      </c>
      <c r="B30" s="64">
        <f>VLOOKUP($A30,'Return Data'!$B$7:$R$2843,3,0)</f>
        <v>44389</v>
      </c>
      <c r="C30" s="65">
        <f>VLOOKUP($A30,'Return Data'!$B$7:$R$2843,4,0)</f>
        <v>25.308199999999999</v>
      </c>
      <c r="D30" s="65">
        <f>VLOOKUP($A30,'Return Data'!$B$7:$R$2843,10,0)</f>
        <v>12.041700000000001</v>
      </c>
      <c r="E30" s="66">
        <f t="shared" si="0"/>
        <v>58</v>
      </c>
      <c r="F30" s="65">
        <f>VLOOKUP($A30,'Return Data'!$B$7:$R$2843,11,0)</f>
        <v>11.1891</v>
      </c>
      <c r="G30" s="66">
        <f t="shared" si="1"/>
        <v>54</v>
      </c>
      <c r="H30" s="65">
        <f>VLOOKUP($A30,'Return Data'!$B$7:$R$2843,12,0)</f>
        <v>41.955199999999998</v>
      </c>
      <c r="I30" s="66">
        <f t="shared" si="2"/>
        <v>32</v>
      </c>
      <c r="J30" s="65">
        <f>VLOOKUP($A30,'Return Data'!$B$7:$R$2843,13,0)</f>
        <v>56.200299999999999</v>
      </c>
      <c r="K30" s="66">
        <f t="shared" si="3"/>
        <v>35</v>
      </c>
      <c r="L30" s="65">
        <f>VLOOKUP($A30,'Return Data'!$B$7:$R$2843,17,0)</f>
        <v>22.559699999999999</v>
      </c>
      <c r="M30" s="66">
        <f t="shared" ref="M30:M38" si="8">RANK(L30,L$8:L$73,0)</f>
        <v>27</v>
      </c>
      <c r="N30" s="65">
        <f>VLOOKUP($A30,'Return Data'!$B$7:$R$2843,14,0)</f>
        <v>14.9786</v>
      </c>
      <c r="O30" s="66">
        <f t="shared" ref="O30:O38" si="9">RANK(N30,N$8:N$73,0)</f>
        <v>16</v>
      </c>
      <c r="P30" s="65">
        <f>VLOOKUP($A30,'Return Data'!$B$7:$R$2843,15,0)</f>
        <v>16.310199999999998</v>
      </c>
      <c r="Q30" s="66">
        <f>RANK(P30,P$8:P$73,0)</f>
        <v>7</v>
      </c>
      <c r="R30" s="65">
        <f>VLOOKUP($A30,'Return Data'!$B$7:$R$2843,16,0)</f>
        <v>7.2363999999999997</v>
      </c>
      <c r="S30" s="67">
        <f t="shared" si="5"/>
        <v>63</v>
      </c>
    </row>
    <row r="31" spans="1:19" x14ac:dyDescent="0.3">
      <c r="A31" s="63" t="s">
        <v>290</v>
      </c>
      <c r="B31" s="64">
        <f>VLOOKUP($A31,'Return Data'!$B$7:$R$2843,3,0)</f>
        <v>44389</v>
      </c>
      <c r="C31" s="65">
        <f>VLOOKUP($A31,'Return Data'!$B$7:$R$2843,4,0)</f>
        <v>65.497</v>
      </c>
      <c r="D31" s="65">
        <f>VLOOKUP($A31,'Return Data'!$B$7:$R$2843,10,0)</f>
        <v>13.0038</v>
      </c>
      <c r="E31" s="66">
        <f t="shared" si="0"/>
        <v>46</v>
      </c>
      <c r="F31" s="65">
        <f>VLOOKUP($A31,'Return Data'!$B$7:$R$2843,11,0)</f>
        <v>16.2593</v>
      </c>
      <c r="G31" s="66">
        <f t="shared" si="1"/>
        <v>27</v>
      </c>
      <c r="H31" s="65">
        <f>VLOOKUP($A31,'Return Data'!$B$7:$R$2843,12,0)</f>
        <v>40.878</v>
      </c>
      <c r="I31" s="66">
        <f t="shared" si="2"/>
        <v>39</v>
      </c>
      <c r="J31" s="65">
        <f>VLOOKUP($A31,'Return Data'!$B$7:$R$2843,13,0)</f>
        <v>55.261299999999999</v>
      </c>
      <c r="K31" s="66">
        <f t="shared" si="3"/>
        <v>38</v>
      </c>
      <c r="L31" s="65">
        <f>VLOOKUP($A31,'Return Data'!$B$7:$R$2843,17,0)</f>
        <v>21.376000000000001</v>
      </c>
      <c r="M31" s="66">
        <f t="shared" si="8"/>
        <v>30</v>
      </c>
      <c r="N31" s="65">
        <f>VLOOKUP($A31,'Return Data'!$B$7:$R$2843,14,0)</f>
        <v>16.5806</v>
      </c>
      <c r="O31" s="66">
        <f t="shared" si="9"/>
        <v>12</v>
      </c>
      <c r="P31" s="65">
        <f>VLOOKUP($A31,'Return Data'!$B$7:$R$2843,15,0)</f>
        <v>15.115500000000001</v>
      </c>
      <c r="Q31" s="66">
        <f>RANK(P31,P$8:P$73,0)</f>
        <v>12</v>
      </c>
      <c r="R31" s="65">
        <f>VLOOKUP($A31,'Return Data'!$B$7:$R$2843,16,0)</f>
        <v>12.7652</v>
      </c>
      <c r="S31" s="67">
        <f t="shared" si="5"/>
        <v>42</v>
      </c>
    </row>
    <row r="32" spans="1:19" x14ac:dyDescent="0.3">
      <c r="A32" s="63" t="s">
        <v>291</v>
      </c>
      <c r="B32" s="64">
        <f>VLOOKUP($A32,'Return Data'!$B$7:$R$2843,3,0)</f>
        <v>44389</v>
      </c>
      <c r="C32" s="65">
        <f>VLOOKUP($A32,'Return Data'!$B$7:$R$2843,4,0)</f>
        <v>74.221999999999994</v>
      </c>
      <c r="D32" s="65">
        <f>VLOOKUP($A32,'Return Data'!$B$7:$R$2843,10,0)</f>
        <v>12.131399999999999</v>
      </c>
      <c r="E32" s="66">
        <f t="shared" si="0"/>
        <v>57</v>
      </c>
      <c r="F32" s="65">
        <f>VLOOKUP($A32,'Return Data'!$B$7:$R$2843,11,0)</f>
        <v>12.993399999999999</v>
      </c>
      <c r="G32" s="66">
        <f t="shared" si="1"/>
        <v>42</v>
      </c>
      <c r="H32" s="65">
        <f>VLOOKUP($A32,'Return Data'!$B$7:$R$2843,12,0)</f>
        <v>36.688800000000001</v>
      </c>
      <c r="I32" s="66">
        <f t="shared" si="2"/>
        <v>54</v>
      </c>
      <c r="J32" s="65">
        <f>VLOOKUP($A32,'Return Data'!$B$7:$R$2843,13,0)</f>
        <v>53.145600000000002</v>
      </c>
      <c r="K32" s="66">
        <f t="shared" si="3"/>
        <v>44</v>
      </c>
      <c r="L32" s="65">
        <f>VLOOKUP($A32,'Return Data'!$B$7:$R$2843,17,0)</f>
        <v>17.848700000000001</v>
      </c>
      <c r="M32" s="66">
        <f t="shared" si="8"/>
        <v>47</v>
      </c>
      <c r="N32" s="65">
        <f>VLOOKUP($A32,'Return Data'!$B$7:$R$2843,14,0)</f>
        <v>9.9635999999999996</v>
      </c>
      <c r="O32" s="66">
        <f t="shared" si="9"/>
        <v>45</v>
      </c>
      <c r="P32" s="65">
        <f>VLOOKUP($A32,'Return Data'!$B$7:$R$2843,15,0)</f>
        <v>12.686999999999999</v>
      </c>
      <c r="Q32" s="66">
        <f>RANK(P32,P$8:P$73,0)</f>
        <v>24</v>
      </c>
      <c r="R32" s="65">
        <f>VLOOKUP($A32,'Return Data'!$B$7:$R$2843,16,0)</f>
        <v>13.919600000000001</v>
      </c>
      <c r="S32" s="67">
        <f t="shared" si="5"/>
        <v>39</v>
      </c>
    </row>
    <row r="33" spans="1:19" x14ac:dyDescent="0.3">
      <c r="A33" s="63" t="s">
        <v>292</v>
      </c>
      <c r="B33" s="64">
        <f>VLOOKUP($A33,'Return Data'!$B$7:$R$2843,3,0)</f>
        <v>44389</v>
      </c>
      <c r="C33" s="65">
        <f>VLOOKUP($A33,'Return Data'!$B$7:$R$2843,4,0)</f>
        <v>90.333600000000004</v>
      </c>
      <c r="D33" s="65">
        <f>VLOOKUP($A33,'Return Data'!$B$7:$R$2843,10,0)</f>
        <v>12.6577</v>
      </c>
      <c r="E33" s="66">
        <f t="shared" si="0"/>
        <v>50</v>
      </c>
      <c r="F33" s="65">
        <f>VLOOKUP($A33,'Return Data'!$B$7:$R$2843,11,0)</f>
        <v>9.3673000000000002</v>
      </c>
      <c r="G33" s="66">
        <f t="shared" si="1"/>
        <v>59</v>
      </c>
      <c r="H33" s="65">
        <f>VLOOKUP($A33,'Return Data'!$B$7:$R$2843,12,0)</f>
        <v>34.263399999999997</v>
      </c>
      <c r="I33" s="66">
        <f t="shared" si="2"/>
        <v>57</v>
      </c>
      <c r="J33" s="65">
        <f>VLOOKUP($A33,'Return Data'!$B$7:$R$2843,13,0)</f>
        <v>47.896799999999999</v>
      </c>
      <c r="K33" s="66">
        <f t="shared" si="3"/>
        <v>56</v>
      </c>
      <c r="L33" s="65">
        <f>VLOOKUP($A33,'Return Data'!$B$7:$R$2843,17,0)</f>
        <v>16.993099999999998</v>
      </c>
      <c r="M33" s="66">
        <f t="shared" si="8"/>
        <v>50</v>
      </c>
      <c r="N33" s="65">
        <f>VLOOKUP($A33,'Return Data'!$B$7:$R$2843,14,0)</f>
        <v>11.697699999999999</v>
      </c>
      <c r="O33" s="66">
        <f t="shared" si="9"/>
        <v>35</v>
      </c>
      <c r="P33" s="65">
        <f>VLOOKUP($A33,'Return Data'!$B$7:$R$2843,15,0)</f>
        <v>12.8345</v>
      </c>
      <c r="Q33" s="66">
        <f>RANK(P33,P$8:P$73,0)</f>
        <v>22</v>
      </c>
      <c r="R33" s="65">
        <f>VLOOKUP($A33,'Return Data'!$B$7:$R$2843,16,0)</f>
        <v>9.7540999999999993</v>
      </c>
      <c r="S33" s="67">
        <f t="shared" si="5"/>
        <v>55</v>
      </c>
    </row>
    <row r="34" spans="1:19" x14ac:dyDescent="0.3">
      <c r="A34" s="63" t="s">
        <v>435</v>
      </c>
      <c r="B34" s="64">
        <f>VLOOKUP($A34,'Return Data'!$B$7:$R$2843,3,0)</f>
        <v>44389</v>
      </c>
      <c r="C34" s="65">
        <f>VLOOKUP($A34,'Return Data'!$B$7:$R$2843,4,0)</f>
        <v>16.898</v>
      </c>
      <c r="D34" s="65">
        <f>VLOOKUP($A34,'Return Data'!$B$7:$R$2843,10,0)</f>
        <v>15.678699999999999</v>
      </c>
      <c r="E34" s="66">
        <f t="shared" si="0"/>
        <v>25</v>
      </c>
      <c r="F34" s="65">
        <f>VLOOKUP($A34,'Return Data'!$B$7:$R$2843,11,0)</f>
        <v>18.857700000000001</v>
      </c>
      <c r="G34" s="66">
        <f t="shared" si="1"/>
        <v>22</v>
      </c>
      <c r="H34" s="65">
        <f>VLOOKUP($A34,'Return Data'!$B$7:$R$2843,12,0)</f>
        <v>47.677500000000002</v>
      </c>
      <c r="I34" s="66">
        <f t="shared" si="2"/>
        <v>24</v>
      </c>
      <c r="J34" s="65">
        <f>VLOOKUP($A34,'Return Data'!$B$7:$R$2843,13,0)</f>
        <v>60.456499999999998</v>
      </c>
      <c r="K34" s="66">
        <f t="shared" si="3"/>
        <v>26</v>
      </c>
      <c r="L34" s="65">
        <f>VLOOKUP($A34,'Return Data'!$B$7:$R$2843,17,0)</f>
        <v>22.129799999999999</v>
      </c>
      <c r="M34" s="66">
        <f t="shared" si="8"/>
        <v>28</v>
      </c>
      <c r="N34" s="65">
        <f>VLOOKUP($A34,'Return Data'!$B$7:$R$2843,14,0)</f>
        <v>13.8568</v>
      </c>
      <c r="O34" s="66">
        <f t="shared" si="9"/>
        <v>23</v>
      </c>
      <c r="P34" s="65"/>
      <c r="Q34" s="66"/>
      <c r="R34" s="65">
        <f>VLOOKUP($A34,'Return Data'!$B$7:$R$2843,16,0)</f>
        <v>11.718500000000001</v>
      </c>
      <c r="S34" s="67">
        <f t="shared" si="5"/>
        <v>47</v>
      </c>
    </row>
    <row r="35" spans="1:19" x14ac:dyDescent="0.3">
      <c r="A35" s="63" t="s">
        <v>294</v>
      </c>
      <c r="B35" s="64">
        <f>VLOOKUP($A35,'Return Data'!$B$7:$R$2843,3,0)</f>
        <v>44389</v>
      </c>
      <c r="C35" s="65">
        <f>VLOOKUP($A35,'Return Data'!$B$7:$R$2843,4,0)</f>
        <v>28.341000000000001</v>
      </c>
      <c r="D35" s="65">
        <f>VLOOKUP($A35,'Return Data'!$B$7:$R$2843,10,0)</f>
        <v>14.615600000000001</v>
      </c>
      <c r="E35" s="66">
        <f t="shared" si="0"/>
        <v>36</v>
      </c>
      <c r="F35" s="65">
        <f>VLOOKUP($A35,'Return Data'!$B$7:$R$2843,11,0)</f>
        <v>16.764199999999999</v>
      </c>
      <c r="G35" s="66">
        <f t="shared" si="1"/>
        <v>24</v>
      </c>
      <c r="H35" s="65">
        <f>VLOOKUP($A35,'Return Data'!$B$7:$R$2843,12,0)</f>
        <v>44.361199999999997</v>
      </c>
      <c r="I35" s="66">
        <f t="shared" si="2"/>
        <v>29</v>
      </c>
      <c r="J35" s="65">
        <f>VLOOKUP($A35,'Return Data'!$B$7:$R$2843,13,0)</f>
        <v>62.533700000000003</v>
      </c>
      <c r="K35" s="66">
        <f t="shared" si="3"/>
        <v>22</v>
      </c>
      <c r="L35" s="65">
        <f>VLOOKUP($A35,'Return Data'!$B$7:$R$2843,17,0)</f>
        <v>26.4937</v>
      </c>
      <c r="M35" s="66">
        <f t="shared" si="8"/>
        <v>18</v>
      </c>
      <c r="N35" s="65">
        <f>VLOOKUP($A35,'Return Data'!$B$7:$R$2843,14,0)</f>
        <v>19.994800000000001</v>
      </c>
      <c r="O35" s="66">
        <f t="shared" si="9"/>
        <v>7</v>
      </c>
      <c r="P35" s="65"/>
      <c r="Q35" s="66"/>
      <c r="R35" s="65">
        <f>VLOOKUP($A35,'Return Data'!$B$7:$R$2843,16,0)</f>
        <v>20.677700000000002</v>
      </c>
      <c r="S35" s="67">
        <f t="shared" si="5"/>
        <v>10</v>
      </c>
    </row>
    <row r="36" spans="1:19" x14ac:dyDescent="0.3">
      <c r="A36" s="63" t="s">
        <v>295</v>
      </c>
      <c r="B36" s="64">
        <f>VLOOKUP($A36,'Return Data'!$B$7:$R$2843,3,0)</f>
        <v>44389</v>
      </c>
      <c r="C36" s="65">
        <f>VLOOKUP($A36,'Return Data'!$B$7:$R$2843,4,0)</f>
        <v>24.9282</v>
      </c>
      <c r="D36" s="65">
        <f>VLOOKUP($A36,'Return Data'!$B$7:$R$2843,10,0)</f>
        <v>16.167200000000001</v>
      </c>
      <c r="E36" s="66">
        <f t="shared" si="0"/>
        <v>22</v>
      </c>
      <c r="F36" s="65">
        <f>VLOOKUP($A36,'Return Data'!$B$7:$R$2843,11,0)</f>
        <v>16.615500000000001</v>
      </c>
      <c r="G36" s="66">
        <f t="shared" si="1"/>
        <v>26</v>
      </c>
      <c r="H36" s="65">
        <f>VLOOKUP($A36,'Return Data'!$B$7:$R$2843,12,0)</f>
        <v>47.944499999999998</v>
      </c>
      <c r="I36" s="66">
        <f t="shared" si="2"/>
        <v>23</v>
      </c>
      <c r="J36" s="65">
        <f>VLOOKUP($A36,'Return Data'!$B$7:$R$2843,13,0)</f>
        <v>56.469200000000001</v>
      </c>
      <c r="K36" s="66">
        <f t="shared" si="3"/>
        <v>33</v>
      </c>
      <c r="L36" s="65">
        <f>VLOOKUP($A36,'Return Data'!$B$7:$R$2843,17,0)</f>
        <v>21.921500000000002</v>
      </c>
      <c r="M36" s="66">
        <f t="shared" si="8"/>
        <v>29</v>
      </c>
      <c r="N36" s="65">
        <f>VLOOKUP($A36,'Return Data'!$B$7:$R$2843,14,0)</f>
        <v>11.6928</v>
      </c>
      <c r="O36" s="66">
        <f t="shared" si="9"/>
        <v>37</v>
      </c>
      <c r="P36" s="65">
        <f>VLOOKUP($A36,'Return Data'!$B$7:$R$2843,15,0)</f>
        <v>15.7357</v>
      </c>
      <c r="Q36" s="66">
        <f>RANK(P36,P$8:P$73,0)</f>
        <v>11</v>
      </c>
      <c r="R36" s="65">
        <f>VLOOKUP($A36,'Return Data'!$B$7:$R$2843,16,0)</f>
        <v>15.146000000000001</v>
      </c>
      <c r="S36" s="67">
        <f t="shared" si="5"/>
        <v>28</v>
      </c>
    </row>
    <row r="37" spans="1:19" x14ac:dyDescent="0.3">
      <c r="A37" s="63" t="s">
        <v>2014</v>
      </c>
      <c r="B37" s="64">
        <f>VLOOKUP($A37,'Return Data'!$B$7:$R$2843,3,0)</f>
        <v>44389</v>
      </c>
      <c r="C37" s="65">
        <f>VLOOKUP($A37,'Return Data'!$B$7:$R$2843,4,0)</f>
        <v>18.510100000000001</v>
      </c>
      <c r="D37" s="65">
        <f>VLOOKUP($A37,'Return Data'!$B$7:$R$2843,10,0)</f>
        <v>12.006600000000001</v>
      </c>
      <c r="E37" s="66">
        <f t="shared" si="0"/>
        <v>59</v>
      </c>
      <c r="F37" s="65">
        <f>VLOOKUP($A37,'Return Data'!$B$7:$R$2843,11,0)</f>
        <v>8.3538999999999994</v>
      </c>
      <c r="G37" s="66">
        <f t="shared" si="1"/>
        <v>61</v>
      </c>
      <c r="H37" s="65">
        <f>VLOOKUP($A37,'Return Data'!$B$7:$R$2843,12,0)</f>
        <v>32.072600000000001</v>
      </c>
      <c r="I37" s="66">
        <f t="shared" si="2"/>
        <v>59</v>
      </c>
      <c r="J37" s="65">
        <f>VLOOKUP($A37,'Return Data'!$B$7:$R$2843,13,0)</f>
        <v>41.424799999999998</v>
      </c>
      <c r="K37" s="66">
        <f t="shared" si="3"/>
        <v>61</v>
      </c>
      <c r="L37" s="65">
        <f>VLOOKUP($A37,'Return Data'!$B$7:$R$2843,17,0)</f>
        <v>13.9573</v>
      </c>
      <c r="M37" s="66">
        <f t="shared" si="8"/>
        <v>60</v>
      </c>
      <c r="N37" s="65">
        <f>VLOOKUP($A37,'Return Data'!$B$7:$R$2843,14,0)</f>
        <v>9.7832000000000008</v>
      </c>
      <c r="O37" s="66">
        <f t="shared" si="9"/>
        <v>46</v>
      </c>
      <c r="P37" s="65"/>
      <c r="Q37" s="66"/>
      <c r="R37" s="65">
        <f>VLOOKUP($A37,'Return Data'!$B$7:$R$2843,16,0)</f>
        <v>11.7622</v>
      </c>
      <c r="S37" s="67">
        <f t="shared" si="5"/>
        <v>46</v>
      </c>
    </row>
    <row r="38" spans="1:19" x14ac:dyDescent="0.3">
      <c r="A38" s="63" t="s">
        <v>296</v>
      </c>
      <c r="B38" s="64">
        <f>VLOOKUP($A38,'Return Data'!$B$7:$R$2843,3,0)</f>
        <v>44389</v>
      </c>
      <c r="C38" s="65">
        <f>VLOOKUP($A38,'Return Data'!$B$7:$R$2843,4,0)</f>
        <v>68.4011</v>
      </c>
      <c r="D38" s="65">
        <f>VLOOKUP($A38,'Return Data'!$B$7:$R$2843,10,0)</f>
        <v>12.3355</v>
      </c>
      <c r="E38" s="66">
        <f t="shared" si="0"/>
        <v>53</v>
      </c>
      <c r="F38" s="65">
        <f>VLOOKUP($A38,'Return Data'!$B$7:$R$2843,11,0)</f>
        <v>17.0032</v>
      </c>
      <c r="G38" s="66">
        <f t="shared" si="1"/>
        <v>23</v>
      </c>
      <c r="H38" s="65">
        <f>VLOOKUP($A38,'Return Data'!$B$7:$R$2843,12,0)</f>
        <v>47.648800000000001</v>
      </c>
      <c r="I38" s="66">
        <f t="shared" si="2"/>
        <v>25</v>
      </c>
      <c r="J38" s="65">
        <f>VLOOKUP($A38,'Return Data'!$B$7:$R$2843,13,0)</f>
        <v>59.448700000000002</v>
      </c>
      <c r="K38" s="66">
        <f t="shared" si="3"/>
        <v>27</v>
      </c>
      <c r="L38" s="65">
        <f>VLOOKUP($A38,'Return Data'!$B$7:$R$2843,17,0)</f>
        <v>12.08</v>
      </c>
      <c r="M38" s="66">
        <f t="shared" si="8"/>
        <v>63</v>
      </c>
      <c r="N38" s="65">
        <f>VLOOKUP($A38,'Return Data'!$B$7:$R$2843,14,0)</f>
        <v>7.6235999999999997</v>
      </c>
      <c r="O38" s="66">
        <f t="shared" si="9"/>
        <v>51</v>
      </c>
      <c r="P38" s="65">
        <f>VLOOKUP($A38,'Return Data'!$B$7:$R$2843,15,0)</f>
        <v>7.5334000000000003</v>
      </c>
      <c r="Q38" s="66">
        <f>RANK(P38,P$8:P$73,0)</f>
        <v>39</v>
      </c>
      <c r="R38" s="65">
        <f>VLOOKUP($A38,'Return Data'!$B$7:$R$2843,16,0)</f>
        <v>12.9268</v>
      </c>
      <c r="S38" s="67">
        <f t="shared" si="5"/>
        <v>41</v>
      </c>
    </row>
    <row r="39" spans="1:19" x14ac:dyDescent="0.3">
      <c r="A39" s="63" t="s">
        <v>297</v>
      </c>
      <c r="B39" s="64">
        <f>VLOOKUP($A39,'Return Data'!$B$7:$R$2843,3,0)</f>
        <v>44389</v>
      </c>
      <c r="C39" s="65">
        <f>VLOOKUP($A39,'Return Data'!$B$7:$R$2843,4,0)</f>
        <v>16.241399999999999</v>
      </c>
      <c r="D39" s="65">
        <f>VLOOKUP($A39,'Return Data'!$B$7:$R$2843,10,0)</f>
        <v>12.3413</v>
      </c>
      <c r="E39" s="66">
        <f t="shared" si="0"/>
        <v>52</v>
      </c>
      <c r="F39" s="65">
        <f>VLOOKUP($A39,'Return Data'!$B$7:$R$2843,11,0)</f>
        <v>13.236499999999999</v>
      </c>
      <c r="G39" s="66">
        <f t="shared" si="1"/>
        <v>40</v>
      </c>
      <c r="H39" s="65">
        <f>VLOOKUP($A39,'Return Data'!$B$7:$R$2843,12,0)</f>
        <v>27.788399999999999</v>
      </c>
      <c r="I39" s="66">
        <f t="shared" si="2"/>
        <v>63</v>
      </c>
      <c r="J39" s="65">
        <f>VLOOKUP($A39,'Return Data'!$B$7:$R$2843,13,0)</f>
        <v>52.1999</v>
      </c>
      <c r="K39" s="66">
        <f t="shared" si="3"/>
        <v>48</v>
      </c>
      <c r="L39" s="65"/>
      <c r="M39" s="66"/>
      <c r="N39" s="65"/>
      <c r="O39" s="66"/>
      <c r="P39" s="65"/>
      <c r="Q39" s="66"/>
      <c r="R39" s="65">
        <f>VLOOKUP($A39,'Return Data'!$B$7:$R$2843,16,0)</f>
        <v>27.915400000000002</v>
      </c>
      <c r="S39" s="67">
        <f t="shared" si="5"/>
        <v>1</v>
      </c>
    </row>
    <row r="40" spans="1:19" x14ac:dyDescent="0.3">
      <c r="A40" s="63" t="s">
        <v>298</v>
      </c>
      <c r="B40" s="64">
        <f>VLOOKUP($A40,'Return Data'!$B$7:$R$2843,3,0)</f>
        <v>44389</v>
      </c>
      <c r="C40" s="65">
        <f>VLOOKUP($A40,'Return Data'!$B$7:$R$2843,4,0)</f>
        <v>20.95</v>
      </c>
      <c r="D40" s="65">
        <f>VLOOKUP($A40,'Return Data'!$B$7:$R$2843,10,0)</f>
        <v>15.236499999999999</v>
      </c>
      <c r="E40" s="66">
        <f t="shared" ref="E40:E71" si="10">RANK(D40,D$8:D$73,0)</f>
        <v>29</v>
      </c>
      <c r="F40" s="65">
        <f>VLOOKUP($A40,'Return Data'!$B$7:$R$2843,11,0)</f>
        <v>15.299899999999999</v>
      </c>
      <c r="G40" s="66">
        <f t="shared" ref="G40:G71" si="11">RANK(F40,F$8:F$73,0)</f>
        <v>31</v>
      </c>
      <c r="H40" s="65">
        <f>VLOOKUP($A40,'Return Data'!$B$7:$R$2843,12,0)</f>
        <v>45.083100000000002</v>
      </c>
      <c r="I40" s="66">
        <f t="shared" ref="I40:I71" si="12">RANK(H40,H$8:H$73,0)</f>
        <v>28</v>
      </c>
      <c r="J40" s="65">
        <f>VLOOKUP($A40,'Return Data'!$B$7:$R$2843,13,0)</f>
        <v>56.694099999999999</v>
      </c>
      <c r="K40" s="66">
        <f t="shared" ref="K40:K71" si="13">RANK(J40,J$8:J$73,0)</f>
        <v>32</v>
      </c>
      <c r="L40" s="65">
        <f>VLOOKUP($A40,'Return Data'!$B$7:$R$2843,17,0)</f>
        <v>20.880500000000001</v>
      </c>
      <c r="M40" s="66">
        <f t="shared" ref="M40:M53" si="14">RANK(L40,L$8:L$73,0)</f>
        <v>32</v>
      </c>
      <c r="N40" s="65">
        <f>VLOOKUP($A40,'Return Data'!$B$7:$R$2843,14,0)</f>
        <v>13.827500000000001</v>
      </c>
      <c r="O40" s="66">
        <f t="shared" ref="O40:O49" si="15">RANK(N40,N$8:N$73,0)</f>
        <v>24</v>
      </c>
      <c r="P40" s="65"/>
      <c r="Q40" s="66"/>
      <c r="R40" s="65">
        <f>VLOOKUP($A40,'Return Data'!$B$7:$R$2843,16,0)</f>
        <v>14.147600000000001</v>
      </c>
      <c r="S40" s="67">
        <f t="shared" ref="S40:S71" si="16">RANK(R40,R$8:R$73,0)</f>
        <v>38</v>
      </c>
    </row>
    <row r="41" spans="1:19" x14ac:dyDescent="0.3">
      <c r="A41" s="63" t="s">
        <v>299</v>
      </c>
      <c r="B41" s="64">
        <f>VLOOKUP($A41,'Return Data'!$B$7:$R$2843,3,0)</f>
        <v>44389</v>
      </c>
      <c r="C41" s="65">
        <f>VLOOKUP($A41,'Return Data'!$B$7:$R$2843,4,0)</f>
        <v>805.248825371929</v>
      </c>
      <c r="D41" s="65">
        <f>VLOOKUP($A41,'Return Data'!$B$7:$R$2843,10,0)</f>
        <v>14.7592</v>
      </c>
      <c r="E41" s="66">
        <f t="shared" si="10"/>
        <v>33</v>
      </c>
      <c r="F41" s="65">
        <f>VLOOKUP($A41,'Return Data'!$B$7:$R$2843,11,0)</f>
        <v>12.9754</v>
      </c>
      <c r="G41" s="66">
        <f t="shared" si="11"/>
        <v>43</v>
      </c>
      <c r="H41" s="65">
        <f>VLOOKUP($A41,'Return Data'!$B$7:$R$2843,12,0)</f>
        <v>41.027200000000001</v>
      </c>
      <c r="I41" s="66">
        <f t="shared" si="12"/>
        <v>35</v>
      </c>
      <c r="J41" s="65">
        <f>VLOOKUP($A41,'Return Data'!$B$7:$R$2843,13,0)</f>
        <v>53.031599999999997</v>
      </c>
      <c r="K41" s="66">
        <f t="shared" si="13"/>
        <v>45</v>
      </c>
      <c r="L41" s="65">
        <f>VLOOKUP($A41,'Return Data'!$B$7:$R$2843,17,0)</f>
        <v>19.029499999999999</v>
      </c>
      <c r="M41" s="66">
        <f t="shared" si="14"/>
        <v>41</v>
      </c>
      <c r="N41" s="65">
        <f>VLOOKUP($A41,'Return Data'!$B$7:$R$2843,14,0)</f>
        <v>12.068199999999999</v>
      </c>
      <c r="O41" s="66">
        <f t="shared" si="15"/>
        <v>33</v>
      </c>
      <c r="P41" s="65">
        <f>VLOOKUP($A41,'Return Data'!$B$7:$R$2843,15,0)</f>
        <v>11.131399999999999</v>
      </c>
      <c r="Q41" s="66">
        <f>RANK(P41,P$8:P$73,0)</f>
        <v>33</v>
      </c>
      <c r="R41" s="65">
        <f>VLOOKUP($A41,'Return Data'!$B$7:$R$2843,16,0)</f>
        <v>18.942599999999999</v>
      </c>
      <c r="S41" s="67">
        <f t="shared" si="16"/>
        <v>14</v>
      </c>
    </row>
    <row r="42" spans="1:19" x14ac:dyDescent="0.3">
      <c r="A42" s="63" t="s">
        <v>300</v>
      </c>
      <c r="B42" s="64">
        <f>VLOOKUP($A42,'Return Data'!$B$7:$R$2843,3,0)</f>
        <v>44389</v>
      </c>
      <c r="C42" s="65">
        <f>VLOOKUP($A42,'Return Data'!$B$7:$R$2843,4,0)</f>
        <v>439.50067655383299</v>
      </c>
      <c r="D42" s="65">
        <f>VLOOKUP($A42,'Return Data'!$B$7:$R$2843,10,0)</f>
        <v>14.7273</v>
      </c>
      <c r="E42" s="66">
        <f t="shared" si="10"/>
        <v>34</v>
      </c>
      <c r="F42" s="65">
        <f>VLOOKUP($A42,'Return Data'!$B$7:$R$2843,11,0)</f>
        <v>12.961399999999999</v>
      </c>
      <c r="G42" s="66">
        <f t="shared" si="11"/>
        <v>44</v>
      </c>
      <c r="H42" s="65">
        <f>VLOOKUP($A42,'Return Data'!$B$7:$R$2843,12,0)</f>
        <v>40.932600000000001</v>
      </c>
      <c r="I42" s="66">
        <f t="shared" si="12"/>
        <v>38</v>
      </c>
      <c r="J42" s="65">
        <f>VLOOKUP($A42,'Return Data'!$B$7:$R$2843,13,0)</f>
        <v>52.595199999999998</v>
      </c>
      <c r="K42" s="66">
        <f t="shared" si="13"/>
        <v>47</v>
      </c>
      <c r="L42" s="65">
        <f>VLOOKUP($A42,'Return Data'!$B$7:$R$2843,17,0)</f>
        <v>19.290900000000001</v>
      </c>
      <c r="M42" s="66">
        <f t="shared" si="14"/>
        <v>40</v>
      </c>
      <c r="N42" s="65">
        <f>VLOOKUP($A42,'Return Data'!$B$7:$R$2843,14,0)</f>
        <v>12.219099999999999</v>
      </c>
      <c r="O42" s="66">
        <f t="shared" si="15"/>
        <v>32</v>
      </c>
      <c r="P42" s="65">
        <f>VLOOKUP($A42,'Return Data'!$B$7:$R$2843,15,0)</f>
        <v>14.1625</v>
      </c>
      <c r="Q42" s="66">
        <f>RANK(P42,P$8:P$73,0)</f>
        <v>16</v>
      </c>
      <c r="R42" s="65">
        <f>VLOOKUP($A42,'Return Data'!$B$7:$R$2843,16,0)</f>
        <v>16.1295</v>
      </c>
      <c r="S42" s="67">
        <f t="shared" si="16"/>
        <v>22</v>
      </c>
    </row>
    <row r="43" spans="1:19" x14ac:dyDescent="0.3">
      <c r="A43" s="63" t="s">
        <v>301</v>
      </c>
      <c r="B43" s="64">
        <f>VLOOKUP($A43,'Return Data'!$B$7:$R$2843,3,0)</f>
        <v>44389</v>
      </c>
      <c r="C43" s="65">
        <f>VLOOKUP($A43,'Return Data'!$B$7:$R$2843,4,0)</f>
        <v>200.43629999999999</v>
      </c>
      <c r="D43" s="65">
        <f>VLOOKUP($A43,'Return Data'!$B$7:$R$2843,10,0)</f>
        <v>24.356999999999999</v>
      </c>
      <c r="E43" s="66">
        <f t="shared" si="10"/>
        <v>8</v>
      </c>
      <c r="F43" s="65">
        <f>VLOOKUP($A43,'Return Data'!$B$7:$R$2843,11,0)</f>
        <v>36.680199999999999</v>
      </c>
      <c r="G43" s="66">
        <f t="shared" si="11"/>
        <v>8</v>
      </c>
      <c r="H43" s="65">
        <f>VLOOKUP($A43,'Return Data'!$B$7:$R$2843,12,0)</f>
        <v>73.070599999999999</v>
      </c>
      <c r="I43" s="66">
        <f t="shared" si="12"/>
        <v>8</v>
      </c>
      <c r="J43" s="65">
        <f>VLOOKUP($A43,'Return Data'!$B$7:$R$2843,13,0)</f>
        <v>113.377</v>
      </c>
      <c r="K43" s="66">
        <f t="shared" si="13"/>
        <v>3</v>
      </c>
      <c r="L43" s="65">
        <f>VLOOKUP($A43,'Return Data'!$B$7:$R$2843,17,0)</f>
        <v>45.288499999999999</v>
      </c>
      <c r="M43" s="66">
        <f t="shared" si="14"/>
        <v>1</v>
      </c>
      <c r="N43" s="65">
        <f>VLOOKUP($A43,'Return Data'!$B$7:$R$2843,14,0)</f>
        <v>30.184100000000001</v>
      </c>
      <c r="O43" s="66">
        <f t="shared" si="15"/>
        <v>2</v>
      </c>
      <c r="P43" s="65">
        <f>VLOOKUP($A43,'Return Data'!$B$7:$R$2843,15,0)</f>
        <v>23.537500000000001</v>
      </c>
      <c r="Q43" s="66">
        <f>RANK(P43,P$8:P$73,0)</f>
        <v>3</v>
      </c>
      <c r="R43" s="65">
        <f>VLOOKUP($A43,'Return Data'!$B$7:$R$2843,16,0)</f>
        <v>15.1165</v>
      </c>
      <c r="S43" s="67">
        <f t="shared" si="16"/>
        <v>29</v>
      </c>
    </row>
    <row r="44" spans="1:19" x14ac:dyDescent="0.3">
      <c r="A44" s="63" t="s">
        <v>302</v>
      </c>
      <c r="B44" s="64">
        <f>VLOOKUP($A44,'Return Data'!$B$7:$R$2843,3,0)</f>
        <v>44389</v>
      </c>
      <c r="C44" s="65">
        <f>VLOOKUP($A44,'Return Data'!$B$7:$R$2843,4,0)</f>
        <v>71.459999999999994</v>
      </c>
      <c r="D44" s="65">
        <f>VLOOKUP($A44,'Return Data'!$B$7:$R$2843,10,0)</f>
        <v>12.1997</v>
      </c>
      <c r="E44" s="66">
        <f t="shared" si="10"/>
        <v>56</v>
      </c>
      <c r="F44" s="65">
        <f>VLOOKUP($A44,'Return Data'!$B$7:$R$2843,11,0)</f>
        <v>11.239100000000001</v>
      </c>
      <c r="G44" s="66">
        <f t="shared" si="11"/>
        <v>53</v>
      </c>
      <c r="H44" s="65">
        <f>VLOOKUP($A44,'Return Data'!$B$7:$R$2843,12,0)</f>
        <v>38.838200000000001</v>
      </c>
      <c r="I44" s="66">
        <f t="shared" si="12"/>
        <v>46</v>
      </c>
      <c r="J44" s="65">
        <f>VLOOKUP($A44,'Return Data'!$B$7:$R$2843,13,0)</f>
        <v>58.905900000000003</v>
      </c>
      <c r="K44" s="66">
        <f t="shared" si="13"/>
        <v>28</v>
      </c>
      <c r="L44" s="65">
        <f>VLOOKUP($A44,'Return Data'!$B$7:$R$2843,17,0)</f>
        <v>15.270300000000001</v>
      </c>
      <c r="M44" s="66">
        <f t="shared" si="14"/>
        <v>57</v>
      </c>
      <c r="N44" s="65">
        <f>VLOOKUP($A44,'Return Data'!$B$7:$R$2843,14,0)</f>
        <v>10.6526</v>
      </c>
      <c r="O44" s="66">
        <f t="shared" si="15"/>
        <v>43</v>
      </c>
      <c r="P44" s="65">
        <f>VLOOKUP($A44,'Return Data'!$B$7:$R$2843,15,0)</f>
        <v>10.732900000000001</v>
      </c>
      <c r="Q44" s="66">
        <f>RANK(P44,P$8:P$73,0)</f>
        <v>35</v>
      </c>
      <c r="R44" s="65">
        <f>VLOOKUP($A44,'Return Data'!$B$7:$R$2843,16,0)</f>
        <v>16.7578</v>
      </c>
      <c r="S44" s="67">
        <f t="shared" si="16"/>
        <v>20</v>
      </c>
    </row>
    <row r="45" spans="1:19" x14ac:dyDescent="0.3">
      <c r="A45" s="63" t="s">
        <v>373</v>
      </c>
      <c r="B45" s="64">
        <f>VLOOKUP($A45,'Return Data'!$B$7:$R$2843,3,0)</f>
        <v>44389</v>
      </c>
      <c r="C45" s="65">
        <f>VLOOKUP($A45,'Return Data'!$B$7:$R$2843,4,0)</f>
        <v>631.90240159389498</v>
      </c>
      <c r="D45" s="65">
        <f>VLOOKUP($A45,'Return Data'!$B$7:$R$2843,10,0)</f>
        <v>14.875999999999999</v>
      </c>
      <c r="E45" s="66">
        <f t="shared" si="10"/>
        <v>31</v>
      </c>
      <c r="F45" s="65">
        <f>VLOOKUP($A45,'Return Data'!$B$7:$R$2843,11,0)</f>
        <v>13.254300000000001</v>
      </c>
      <c r="G45" s="66">
        <f t="shared" si="11"/>
        <v>39</v>
      </c>
      <c r="H45" s="65">
        <f>VLOOKUP($A45,'Return Data'!$B$7:$R$2843,12,0)</f>
        <v>40.569099999999999</v>
      </c>
      <c r="I45" s="66">
        <f t="shared" si="12"/>
        <v>40</v>
      </c>
      <c r="J45" s="65">
        <f>VLOOKUP($A45,'Return Data'!$B$7:$R$2843,13,0)</f>
        <v>54.293199999999999</v>
      </c>
      <c r="K45" s="66">
        <f t="shared" si="13"/>
        <v>39</v>
      </c>
      <c r="L45" s="65">
        <f>VLOOKUP($A45,'Return Data'!$B$7:$R$2843,17,0)</f>
        <v>20.109300000000001</v>
      </c>
      <c r="M45" s="66">
        <f t="shared" si="14"/>
        <v>36</v>
      </c>
      <c r="N45" s="65">
        <f>VLOOKUP($A45,'Return Data'!$B$7:$R$2843,14,0)</f>
        <v>14.3735</v>
      </c>
      <c r="O45" s="66">
        <f t="shared" si="15"/>
        <v>20</v>
      </c>
      <c r="P45" s="65">
        <f>VLOOKUP($A45,'Return Data'!$B$7:$R$2843,15,0)</f>
        <v>11.874700000000001</v>
      </c>
      <c r="Q45" s="66">
        <f>RANK(P45,P$8:P$73,0)</f>
        <v>29</v>
      </c>
      <c r="R45" s="65">
        <f>VLOOKUP($A45,'Return Data'!$B$7:$R$2843,16,0)</f>
        <v>15.7775</v>
      </c>
      <c r="S45" s="67">
        <f t="shared" si="16"/>
        <v>25</v>
      </c>
    </row>
    <row r="46" spans="1:19" x14ac:dyDescent="0.3">
      <c r="A46" s="63" t="s">
        <v>304</v>
      </c>
      <c r="B46" s="64">
        <f>VLOOKUP($A46,'Return Data'!$B$7:$R$2843,3,0)</f>
        <v>44389</v>
      </c>
      <c r="C46" s="65">
        <f>VLOOKUP($A46,'Return Data'!$B$7:$R$2843,4,0)</f>
        <v>22.269500000000001</v>
      </c>
      <c r="D46" s="65">
        <f>VLOOKUP($A46,'Return Data'!$B$7:$R$2843,10,0)</f>
        <v>15.7759</v>
      </c>
      <c r="E46" s="66">
        <f t="shared" si="10"/>
        <v>24</v>
      </c>
      <c r="F46" s="65">
        <f>VLOOKUP($A46,'Return Data'!$B$7:$R$2843,11,0)</f>
        <v>19.737500000000001</v>
      </c>
      <c r="G46" s="66">
        <f t="shared" si="11"/>
        <v>18</v>
      </c>
      <c r="H46" s="65">
        <f>VLOOKUP($A46,'Return Data'!$B$7:$R$2843,12,0)</f>
        <v>48.786700000000003</v>
      </c>
      <c r="I46" s="66">
        <f t="shared" si="12"/>
        <v>19</v>
      </c>
      <c r="J46" s="65">
        <f>VLOOKUP($A46,'Return Data'!$B$7:$R$2843,13,0)</f>
        <v>73.7714</v>
      </c>
      <c r="K46" s="66">
        <f t="shared" si="13"/>
        <v>15</v>
      </c>
      <c r="L46" s="65">
        <f>VLOOKUP($A46,'Return Data'!$B$7:$R$2843,17,0)</f>
        <v>27.366900000000001</v>
      </c>
      <c r="M46" s="66">
        <f t="shared" si="14"/>
        <v>15</v>
      </c>
      <c r="N46" s="65">
        <f>VLOOKUP($A46,'Return Data'!$B$7:$R$2843,14,0)</f>
        <v>21.1891</v>
      </c>
      <c r="O46" s="66">
        <f t="shared" si="15"/>
        <v>5</v>
      </c>
      <c r="P46" s="65"/>
      <c r="Q46" s="66"/>
      <c r="R46" s="65">
        <f>VLOOKUP($A46,'Return Data'!$B$7:$R$2843,16,0)</f>
        <v>16.357099999999999</v>
      </c>
      <c r="S46" s="67">
        <f t="shared" si="16"/>
        <v>21</v>
      </c>
    </row>
    <row r="47" spans="1:19" x14ac:dyDescent="0.3">
      <c r="A47" s="63" t="s">
        <v>305</v>
      </c>
      <c r="B47" s="64">
        <f>VLOOKUP($A47,'Return Data'!$B$7:$R$2843,3,0)</f>
        <v>44389</v>
      </c>
      <c r="C47" s="65">
        <f>VLOOKUP($A47,'Return Data'!$B$7:$R$2843,4,0)</f>
        <v>23.116399999999999</v>
      </c>
      <c r="D47" s="65">
        <f>VLOOKUP($A47,'Return Data'!$B$7:$R$2843,10,0)</f>
        <v>16.235199999999999</v>
      </c>
      <c r="E47" s="66">
        <f t="shared" si="10"/>
        <v>21</v>
      </c>
      <c r="F47" s="65">
        <f>VLOOKUP($A47,'Return Data'!$B$7:$R$2843,11,0)</f>
        <v>19.562799999999999</v>
      </c>
      <c r="G47" s="66">
        <f t="shared" si="11"/>
        <v>20</v>
      </c>
      <c r="H47" s="65">
        <f>VLOOKUP($A47,'Return Data'!$B$7:$R$2843,12,0)</f>
        <v>47.988500000000002</v>
      </c>
      <c r="I47" s="66">
        <f t="shared" si="12"/>
        <v>22</v>
      </c>
      <c r="J47" s="65">
        <f>VLOOKUP($A47,'Return Data'!$B$7:$R$2843,13,0)</f>
        <v>73.455399999999997</v>
      </c>
      <c r="K47" s="66">
        <f t="shared" si="13"/>
        <v>16</v>
      </c>
      <c r="L47" s="65">
        <f>VLOOKUP($A47,'Return Data'!$B$7:$R$2843,17,0)</f>
        <v>28.062999999999999</v>
      </c>
      <c r="M47" s="66">
        <f t="shared" si="14"/>
        <v>14</v>
      </c>
      <c r="N47" s="65">
        <f>VLOOKUP($A47,'Return Data'!$B$7:$R$2843,14,0)</f>
        <v>20.247800000000002</v>
      </c>
      <c r="O47" s="66">
        <f t="shared" si="15"/>
        <v>6</v>
      </c>
      <c r="P47" s="65">
        <f>VLOOKUP($A47,'Return Data'!$B$7:$R$2843,15,0)</f>
        <v>16.2257</v>
      </c>
      <c r="Q47" s="66">
        <f>RANK(P47,P$8:P$73,0)</f>
        <v>8</v>
      </c>
      <c r="R47" s="65">
        <f>VLOOKUP($A47,'Return Data'!$B$7:$R$2843,16,0)</f>
        <v>14.2187</v>
      </c>
      <c r="S47" s="67">
        <f t="shared" si="16"/>
        <v>37</v>
      </c>
    </row>
    <row r="48" spans="1:19" x14ac:dyDescent="0.3">
      <c r="A48" s="63" t="s">
        <v>306</v>
      </c>
      <c r="B48" s="64">
        <f>VLOOKUP($A48,'Return Data'!$B$7:$R$2843,3,0)</f>
        <v>44389</v>
      </c>
      <c r="C48" s="65">
        <f>VLOOKUP($A48,'Return Data'!$B$7:$R$2843,4,0)</f>
        <v>21.7683</v>
      </c>
      <c r="D48" s="65">
        <f>VLOOKUP($A48,'Return Data'!$B$7:$R$2843,10,0)</f>
        <v>15.6412</v>
      </c>
      <c r="E48" s="66">
        <f t="shared" si="10"/>
        <v>26</v>
      </c>
      <c r="F48" s="65">
        <f>VLOOKUP($A48,'Return Data'!$B$7:$R$2843,11,0)</f>
        <v>19.604700000000001</v>
      </c>
      <c r="G48" s="66">
        <f t="shared" si="11"/>
        <v>19</v>
      </c>
      <c r="H48" s="65">
        <f>VLOOKUP($A48,'Return Data'!$B$7:$R$2843,12,0)</f>
        <v>48.466500000000003</v>
      </c>
      <c r="I48" s="66">
        <f t="shared" si="12"/>
        <v>20</v>
      </c>
      <c r="J48" s="65">
        <f>VLOOKUP($A48,'Return Data'!$B$7:$R$2843,13,0)</f>
        <v>74.153400000000005</v>
      </c>
      <c r="K48" s="66">
        <f t="shared" si="13"/>
        <v>14</v>
      </c>
      <c r="L48" s="65">
        <f>VLOOKUP($A48,'Return Data'!$B$7:$R$2843,17,0)</f>
        <v>26.6294</v>
      </c>
      <c r="M48" s="66">
        <f t="shared" si="14"/>
        <v>17</v>
      </c>
      <c r="N48" s="65">
        <f>VLOOKUP($A48,'Return Data'!$B$7:$R$2843,14,0)</f>
        <v>18.365600000000001</v>
      </c>
      <c r="O48" s="66">
        <f t="shared" si="15"/>
        <v>10</v>
      </c>
      <c r="P48" s="65">
        <f>VLOOKUP($A48,'Return Data'!$B$7:$R$2843,15,0)</f>
        <v>14.889099999999999</v>
      </c>
      <c r="Q48" s="66">
        <f>RANK(P48,P$8:P$73,0)</f>
        <v>15</v>
      </c>
      <c r="R48" s="65">
        <f>VLOOKUP($A48,'Return Data'!$B$7:$R$2843,16,0)</f>
        <v>12.9488</v>
      </c>
      <c r="S48" s="67">
        <f t="shared" si="16"/>
        <v>40</v>
      </c>
    </row>
    <row r="49" spans="1:19" x14ac:dyDescent="0.3">
      <c r="A49" s="63" t="s">
        <v>307</v>
      </c>
      <c r="B49" s="64">
        <f>VLOOKUP($A49,'Return Data'!$B$7:$R$2843,3,0)</f>
        <v>44389</v>
      </c>
      <c r="C49" s="65">
        <f>VLOOKUP($A49,'Return Data'!$B$7:$R$2843,4,0)</f>
        <v>26.427900000000001</v>
      </c>
      <c r="D49" s="65">
        <f>VLOOKUP($A49,'Return Data'!$B$7:$R$2843,10,0)</f>
        <v>29.334199999999999</v>
      </c>
      <c r="E49" s="66">
        <f t="shared" si="10"/>
        <v>7</v>
      </c>
      <c r="F49" s="65">
        <f>VLOOKUP($A49,'Return Data'!$B$7:$R$2843,11,0)</f>
        <v>37.464199999999998</v>
      </c>
      <c r="G49" s="66">
        <f t="shared" si="11"/>
        <v>7</v>
      </c>
      <c r="H49" s="65">
        <f>VLOOKUP($A49,'Return Data'!$B$7:$R$2843,12,0)</f>
        <v>75.809799999999996</v>
      </c>
      <c r="I49" s="66">
        <f t="shared" si="12"/>
        <v>7</v>
      </c>
      <c r="J49" s="65">
        <f>VLOOKUP($A49,'Return Data'!$B$7:$R$2843,13,0)</f>
        <v>97.161299999999997</v>
      </c>
      <c r="K49" s="66">
        <f t="shared" si="13"/>
        <v>8</v>
      </c>
      <c r="L49" s="65">
        <f>VLOOKUP($A49,'Return Data'!$B$7:$R$2843,17,0)</f>
        <v>44.1873</v>
      </c>
      <c r="M49" s="66">
        <f t="shared" si="14"/>
        <v>2</v>
      </c>
      <c r="N49" s="65">
        <f>VLOOKUP($A49,'Return Data'!$B$7:$R$2843,14,0)</f>
        <v>28.064699999999998</v>
      </c>
      <c r="O49" s="66">
        <f t="shared" si="15"/>
        <v>4</v>
      </c>
      <c r="P49" s="65"/>
      <c r="Q49" s="66"/>
      <c r="R49" s="65">
        <f>VLOOKUP($A49,'Return Data'!$B$7:$R$2843,16,0)</f>
        <v>25.458300000000001</v>
      </c>
      <c r="S49" s="67">
        <f t="shared" si="16"/>
        <v>3</v>
      </c>
    </row>
    <row r="50" spans="1:19" x14ac:dyDescent="0.3">
      <c r="A50" s="63" t="s">
        <v>308</v>
      </c>
      <c r="B50" s="64">
        <f>VLOOKUP($A50,'Return Data'!$B$7:$R$2843,3,0)</f>
        <v>44389</v>
      </c>
      <c r="C50" s="65">
        <f>VLOOKUP($A50,'Return Data'!$B$7:$R$2843,4,0)</f>
        <v>16.322500000000002</v>
      </c>
      <c r="D50" s="65">
        <f>VLOOKUP($A50,'Return Data'!$B$7:$R$2843,10,0)</f>
        <v>16.275300000000001</v>
      </c>
      <c r="E50" s="66">
        <f t="shared" si="10"/>
        <v>20</v>
      </c>
      <c r="F50" s="65">
        <f>VLOOKUP($A50,'Return Data'!$B$7:$R$2843,11,0)</f>
        <v>16.182600000000001</v>
      </c>
      <c r="G50" s="66">
        <f t="shared" si="11"/>
        <v>29</v>
      </c>
      <c r="H50" s="65">
        <f>VLOOKUP($A50,'Return Data'!$B$7:$R$2843,12,0)</f>
        <v>45.472900000000003</v>
      </c>
      <c r="I50" s="66">
        <f t="shared" si="12"/>
        <v>26</v>
      </c>
      <c r="J50" s="65">
        <f>VLOOKUP($A50,'Return Data'!$B$7:$R$2843,13,0)</f>
        <v>62.312800000000003</v>
      </c>
      <c r="K50" s="66">
        <f t="shared" si="13"/>
        <v>23</v>
      </c>
      <c r="L50" s="65">
        <f>VLOOKUP($A50,'Return Data'!$B$7:$R$2843,17,0)</f>
        <v>24.468399999999999</v>
      </c>
      <c r="M50" s="66">
        <f t="shared" si="14"/>
        <v>21</v>
      </c>
      <c r="N50" s="65"/>
      <c r="O50" s="66"/>
      <c r="P50" s="65"/>
      <c r="Q50" s="66"/>
      <c r="R50" s="65">
        <f>VLOOKUP($A50,'Return Data'!$B$7:$R$2843,16,0)</f>
        <v>17.811800000000002</v>
      </c>
      <c r="S50" s="67">
        <f t="shared" si="16"/>
        <v>18</v>
      </c>
    </row>
    <row r="51" spans="1:19" x14ac:dyDescent="0.3">
      <c r="A51" s="63" t="s">
        <v>309</v>
      </c>
      <c r="B51" s="64">
        <f>VLOOKUP($A51,'Return Data'!$B$7:$R$2843,3,0)</f>
        <v>44389</v>
      </c>
      <c r="C51" s="65">
        <f>VLOOKUP($A51,'Return Data'!$B$7:$R$2843,4,0)</f>
        <v>14.7745</v>
      </c>
      <c r="D51" s="65">
        <f>VLOOKUP($A51,'Return Data'!$B$7:$R$2843,10,0)</f>
        <v>14.339600000000001</v>
      </c>
      <c r="E51" s="66">
        <f t="shared" si="10"/>
        <v>38</v>
      </c>
      <c r="F51" s="65">
        <f>VLOOKUP($A51,'Return Data'!$B$7:$R$2843,11,0)</f>
        <v>15.0411</v>
      </c>
      <c r="G51" s="66">
        <f t="shared" si="11"/>
        <v>32</v>
      </c>
      <c r="H51" s="65">
        <f>VLOOKUP($A51,'Return Data'!$B$7:$R$2843,12,0)</f>
        <v>40.943100000000001</v>
      </c>
      <c r="I51" s="66">
        <f t="shared" si="12"/>
        <v>36</v>
      </c>
      <c r="J51" s="65">
        <f>VLOOKUP($A51,'Return Data'!$B$7:$R$2843,13,0)</f>
        <v>56.4681</v>
      </c>
      <c r="K51" s="66">
        <f t="shared" si="13"/>
        <v>34</v>
      </c>
      <c r="L51" s="65">
        <f>VLOOKUP($A51,'Return Data'!$B$7:$R$2843,17,0)</f>
        <v>20.724900000000002</v>
      </c>
      <c r="M51" s="66">
        <f t="shared" si="14"/>
        <v>34</v>
      </c>
      <c r="N51" s="65"/>
      <c r="O51" s="66"/>
      <c r="P51" s="65"/>
      <c r="Q51" s="66"/>
      <c r="R51" s="65">
        <f>VLOOKUP($A51,'Return Data'!$B$7:$R$2843,16,0)</f>
        <v>12.5723</v>
      </c>
      <c r="S51" s="67">
        <f t="shared" si="16"/>
        <v>43</v>
      </c>
    </row>
    <row r="52" spans="1:19" x14ac:dyDescent="0.3">
      <c r="A52" s="63" t="s">
        <v>310</v>
      </c>
      <c r="B52" s="64">
        <f>VLOOKUP($A52,'Return Data'!$B$7:$R$2843,3,0)</f>
        <v>44389</v>
      </c>
      <c r="C52" s="65">
        <f>VLOOKUP($A52,'Return Data'!$B$7:$R$2843,4,0)</f>
        <v>72.172399999999996</v>
      </c>
      <c r="D52" s="65">
        <f>VLOOKUP($A52,'Return Data'!$B$7:$R$2843,10,0)</f>
        <v>20.7316</v>
      </c>
      <c r="E52" s="66">
        <f t="shared" si="10"/>
        <v>11</v>
      </c>
      <c r="F52" s="65">
        <f>VLOOKUP($A52,'Return Data'!$B$7:$R$2843,11,0)</f>
        <v>27.7042</v>
      </c>
      <c r="G52" s="66">
        <f t="shared" si="11"/>
        <v>10</v>
      </c>
      <c r="H52" s="65">
        <f>VLOOKUP($A52,'Return Data'!$B$7:$R$2843,12,0)</f>
        <v>55.408299999999997</v>
      </c>
      <c r="I52" s="66">
        <f t="shared" si="12"/>
        <v>12</v>
      </c>
      <c r="J52" s="65">
        <f>VLOOKUP($A52,'Return Data'!$B$7:$R$2843,13,0)</f>
        <v>81.7761</v>
      </c>
      <c r="K52" s="66">
        <f t="shared" si="13"/>
        <v>10</v>
      </c>
      <c r="L52" s="65">
        <f>VLOOKUP($A52,'Return Data'!$B$7:$R$2843,17,0)</f>
        <v>39.5779</v>
      </c>
      <c r="M52" s="66">
        <f t="shared" si="14"/>
        <v>4</v>
      </c>
      <c r="N52" s="65">
        <f>VLOOKUP($A52,'Return Data'!$B$7:$R$2843,14,0)</f>
        <v>29.663499999999999</v>
      </c>
      <c r="O52" s="66">
        <f>RANK(N52,N$8:N$73,0)</f>
        <v>3</v>
      </c>
      <c r="P52" s="65">
        <f>VLOOKUP($A52,'Return Data'!$B$7:$R$2843,15,0)</f>
        <v>23.863399999999999</v>
      </c>
      <c r="Q52" s="66">
        <f>RANK(P52,P$8:P$73,0)</f>
        <v>2</v>
      </c>
      <c r="R52" s="65">
        <f>VLOOKUP($A52,'Return Data'!$B$7:$R$2843,16,0)</f>
        <v>23.698899999999998</v>
      </c>
      <c r="S52" s="67">
        <f t="shared" si="16"/>
        <v>5</v>
      </c>
    </row>
    <row r="53" spans="1:19" x14ac:dyDescent="0.3">
      <c r="A53" s="63" t="s">
        <v>311</v>
      </c>
      <c r="B53" s="64">
        <f>VLOOKUP($A53,'Return Data'!$B$7:$R$2843,3,0)</f>
        <v>44389</v>
      </c>
      <c r="C53" s="65">
        <f>VLOOKUP($A53,'Return Data'!$B$7:$R$2843,4,0)</f>
        <v>52.070799999999998</v>
      </c>
      <c r="D53" s="65">
        <f>VLOOKUP($A53,'Return Data'!$B$7:$R$2843,10,0)</f>
        <v>22.624300000000002</v>
      </c>
      <c r="E53" s="66">
        <f t="shared" si="10"/>
        <v>9</v>
      </c>
      <c r="F53" s="65">
        <f>VLOOKUP($A53,'Return Data'!$B$7:$R$2843,11,0)</f>
        <v>29.9467</v>
      </c>
      <c r="G53" s="66">
        <f t="shared" si="11"/>
        <v>9</v>
      </c>
      <c r="H53" s="65">
        <f>VLOOKUP($A53,'Return Data'!$B$7:$R$2843,12,0)</f>
        <v>57.371600000000001</v>
      </c>
      <c r="I53" s="66">
        <f t="shared" si="12"/>
        <v>10</v>
      </c>
      <c r="J53" s="65">
        <f>VLOOKUP($A53,'Return Data'!$B$7:$R$2843,13,0)</f>
        <v>86.169300000000007</v>
      </c>
      <c r="K53" s="66">
        <f t="shared" si="13"/>
        <v>9</v>
      </c>
      <c r="L53" s="65">
        <f>VLOOKUP($A53,'Return Data'!$B$7:$R$2843,17,0)</f>
        <v>43.18</v>
      </c>
      <c r="M53" s="66">
        <f t="shared" si="14"/>
        <v>3</v>
      </c>
      <c r="N53" s="65">
        <f>VLOOKUP($A53,'Return Data'!$B$7:$R$2843,14,0)</f>
        <v>31.5214</v>
      </c>
      <c r="O53" s="66">
        <f>RANK(N53,N$8:N$73,0)</f>
        <v>1</v>
      </c>
      <c r="P53" s="65">
        <f>VLOOKUP($A53,'Return Data'!$B$7:$R$2843,15,0)</f>
        <v>24.447399999999998</v>
      </c>
      <c r="Q53" s="66">
        <f>RANK(P53,P$8:P$73,0)</f>
        <v>1</v>
      </c>
      <c r="R53" s="65">
        <f>VLOOKUP($A53,'Return Data'!$B$7:$R$2843,16,0)</f>
        <v>25.377300000000002</v>
      </c>
      <c r="S53" s="67">
        <f t="shared" si="16"/>
        <v>4</v>
      </c>
    </row>
    <row r="54" spans="1:19" x14ac:dyDescent="0.3">
      <c r="A54" s="63" t="s">
        <v>312</v>
      </c>
      <c r="B54" s="64">
        <f>VLOOKUP($A54,'Return Data'!$B$7:$R$2843,3,0)</f>
        <v>44389</v>
      </c>
      <c r="C54" s="65">
        <f>VLOOKUP($A54,'Return Data'!$B$7:$R$2843,4,0)</f>
        <v>14.0319</v>
      </c>
      <c r="D54" s="65">
        <f>VLOOKUP($A54,'Return Data'!$B$7:$R$2843,10,0)</f>
        <v>9.5137999999999998</v>
      </c>
      <c r="E54" s="66">
        <f t="shared" si="10"/>
        <v>64</v>
      </c>
      <c r="F54" s="65">
        <f>VLOOKUP($A54,'Return Data'!$B$7:$R$2843,11,0)</f>
        <v>4.6266999999999996</v>
      </c>
      <c r="G54" s="66">
        <f t="shared" si="11"/>
        <v>64</v>
      </c>
      <c r="H54" s="65">
        <f>VLOOKUP($A54,'Return Data'!$B$7:$R$2843,12,0)</f>
        <v>23.474599999999999</v>
      </c>
      <c r="I54" s="66">
        <f t="shared" si="12"/>
        <v>65</v>
      </c>
      <c r="J54" s="65">
        <f>VLOOKUP($A54,'Return Data'!$B$7:$R$2843,13,0)</f>
        <v>32.611600000000003</v>
      </c>
      <c r="K54" s="66">
        <f t="shared" si="13"/>
        <v>65</v>
      </c>
      <c r="L54" s="65"/>
      <c r="M54" s="66"/>
      <c r="N54" s="65"/>
      <c r="O54" s="66"/>
      <c r="P54" s="65"/>
      <c r="Q54" s="66"/>
      <c r="R54" s="65">
        <f>VLOOKUP($A54,'Return Data'!$B$7:$R$2843,16,0)</f>
        <v>14.7441</v>
      </c>
      <c r="S54" s="67">
        <f t="shared" si="16"/>
        <v>33</v>
      </c>
    </row>
    <row r="55" spans="1:19" x14ac:dyDescent="0.3">
      <c r="A55" s="63" t="s">
        <v>313</v>
      </c>
      <c r="B55" s="64">
        <f>VLOOKUP($A55,'Return Data'!$B$7:$R$2843,3,0)</f>
        <v>44389</v>
      </c>
      <c r="C55" s="65">
        <f>VLOOKUP($A55,'Return Data'!$B$7:$R$2843,4,0)</f>
        <v>132.9529</v>
      </c>
      <c r="D55" s="65">
        <f>VLOOKUP($A55,'Return Data'!$B$7:$R$2843,10,0)</f>
        <v>12.863099999999999</v>
      </c>
      <c r="E55" s="66">
        <f t="shared" si="10"/>
        <v>47</v>
      </c>
      <c r="F55" s="65">
        <f>VLOOKUP($A55,'Return Data'!$B$7:$R$2843,11,0)</f>
        <v>12.569800000000001</v>
      </c>
      <c r="G55" s="66">
        <f t="shared" si="11"/>
        <v>46</v>
      </c>
      <c r="H55" s="65">
        <f>VLOOKUP($A55,'Return Data'!$B$7:$R$2843,12,0)</f>
        <v>38.716000000000001</v>
      </c>
      <c r="I55" s="66">
        <f t="shared" si="12"/>
        <v>48</v>
      </c>
      <c r="J55" s="65">
        <f>VLOOKUP($A55,'Return Data'!$B$7:$R$2843,13,0)</f>
        <v>52.780099999999997</v>
      </c>
      <c r="K55" s="66">
        <f t="shared" si="13"/>
        <v>46</v>
      </c>
      <c r="L55" s="65">
        <f>VLOOKUP($A55,'Return Data'!$B$7:$R$2843,17,0)</f>
        <v>15.652900000000001</v>
      </c>
      <c r="M55" s="66">
        <f t="shared" ref="M55:M73" si="17">RANK(L55,L$8:L$73,0)</f>
        <v>56</v>
      </c>
      <c r="N55" s="65">
        <f>VLOOKUP($A55,'Return Data'!$B$7:$R$2843,14,0)</f>
        <v>9.1933000000000007</v>
      </c>
      <c r="O55" s="66">
        <f>RANK(N55,N$8:N$73,0)</f>
        <v>47</v>
      </c>
      <c r="P55" s="65">
        <f>VLOOKUP($A55,'Return Data'!$B$7:$R$2843,15,0)</f>
        <v>10.6966</v>
      </c>
      <c r="Q55" s="66">
        <f>RANK(P55,P$8:P$73,0)</f>
        <v>36</v>
      </c>
      <c r="R55" s="65">
        <f>VLOOKUP($A55,'Return Data'!$B$7:$R$2843,16,0)</f>
        <v>15.3164</v>
      </c>
      <c r="S55" s="67">
        <f t="shared" si="16"/>
        <v>26</v>
      </c>
    </row>
    <row r="56" spans="1:19" x14ac:dyDescent="0.3">
      <c r="A56" s="63" t="s">
        <v>314</v>
      </c>
      <c r="B56" s="64">
        <f>VLOOKUP($A56,'Return Data'!$B$7:$R$2843,3,0)</f>
        <v>44389</v>
      </c>
      <c r="C56" s="65">
        <f>VLOOKUP($A56,'Return Data'!$B$7:$R$2843,4,0)</f>
        <v>16.459199999999999</v>
      </c>
      <c r="D56" s="65">
        <f>VLOOKUP($A56,'Return Data'!$B$7:$R$2843,10,0)</f>
        <v>38.001800000000003</v>
      </c>
      <c r="E56" s="66">
        <f t="shared" si="10"/>
        <v>3</v>
      </c>
      <c r="F56" s="65">
        <f>VLOOKUP($A56,'Return Data'!$B$7:$R$2843,11,0)</f>
        <v>44.109699999999997</v>
      </c>
      <c r="G56" s="66">
        <f t="shared" si="11"/>
        <v>4</v>
      </c>
      <c r="H56" s="65">
        <f>VLOOKUP($A56,'Return Data'!$B$7:$R$2843,12,0)</f>
        <v>88.096500000000006</v>
      </c>
      <c r="I56" s="66">
        <f t="shared" si="12"/>
        <v>4</v>
      </c>
      <c r="J56" s="65">
        <f>VLOOKUP($A56,'Return Data'!$B$7:$R$2843,13,0)</f>
        <v>107.01049999999999</v>
      </c>
      <c r="K56" s="66">
        <f t="shared" si="13"/>
        <v>5</v>
      </c>
      <c r="L56" s="65">
        <f>VLOOKUP($A56,'Return Data'!$B$7:$R$2843,17,0)</f>
        <v>29.842700000000001</v>
      </c>
      <c r="M56" s="66">
        <f t="shared" si="17"/>
        <v>11</v>
      </c>
      <c r="N56" s="65">
        <f>VLOOKUP($A56,'Return Data'!$B$7:$R$2843,14,0)</f>
        <v>11.4697</v>
      </c>
      <c r="O56" s="66">
        <f>RANK(N56,N$8:N$73,0)</f>
        <v>40</v>
      </c>
      <c r="P56" s="65"/>
      <c r="Q56" s="66"/>
      <c r="R56" s="65">
        <f>VLOOKUP($A56,'Return Data'!$B$7:$R$2843,16,0)</f>
        <v>11.3131</v>
      </c>
      <c r="S56" s="67">
        <f t="shared" si="16"/>
        <v>52</v>
      </c>
    </row>
    <row r="57" spans="1:19" x14ac:dyDescent="0.3">
      <c r="A57" s="63" t="s">
        <v>315</v>
      </c>
      <c r="B57" s="64">
        <f>VLOOKUP($A57,'Return Data'!$B$7:$R$2843,3,0)</f>
        <v>44389</v>
      </c>
      <c r="C57" s="65">
        <f>VLOOKUP($A57,'Return Data'!$B$7:$R$2843,4,0)</f>
        <v>14.1676</v>
      </c>
      <c r="D57" s="65">
        <f>VLOOKUP($A57,'Return Data'!$B$7:$R$2843,10,0)</f>
        <v>37.588299999999997</v>
      </c>
      <c r="E57" s="66">
        <f t="shared" si="10"/>
        <v>4</v>
      </c>
      <c r="F57" s="65">
        <f>VLOOKUP($A57,'Return Data'!$B$7:$R$2843,11,0)</f>
        <v>45.317700000000002</v>
      </c>
      <c r="G57" s="66">
        <f t="shared" si="11"/>
        <v>3</v>
      </c>
      <c r="H57" s="65">
        <f>VLOOKUP($A57,'Return Data'!$B$7:$R$2843,12,0)</f>
        <v>89.7209</v>
      </c>
      <c r="I57" s="66">
        <f t="shared" si="12"/>
        <v>3</v>
      </c>
      <c r="J57" s="65">
        <f>VLOOKUP($A57,'Return Data'!$B$7:$R$2843,13,0)</f>
        <v>108.2582</v>
      </c>
      <c r="K57" s="66">
        <f t="shared" si="13"/>
        <v>4</v>
      </c>
      <c r="L57" s="65">
        <f>VLOOKUP($A57,'Return Data'!$B$7:$R$2843,17,0)</f>
        <v>30.9682</v>
      </c>
      <c r="M57" s="66">
        <f t="shared" si="17"/>
        <v>10</v>
      </c>
      <c r="N57" s="65">
        <f>VLOOKUP($A57,'Return Data'!$B$7:$R$2843,14,0)</f>
        <v>11.6967</v>
      </c>
      <c r="O57" s="66">
        <f>RANK(N57,N$8:N$73,0)</f>
        <v>36</v>
      </c>
      <c r="P57" s="65"/>
      <c r="Q57" s="66"/>
      <c r="R57" s="65">
        <f>VLOOKUP($A57,'Return Data'!$B$7:$R$2843,16,0)</f>
        <v>8.4305000000000003</v>
      </c>
      <c r="S57" s="67">
        <f t="shared" si="16"/>
        <v>59</v>
      </c>
    </row>
    <row r="58" spans="1:19" x14ac:dyDescent="0.3">
      <c r="A58" s="63" t="s">
        <v>316</v>
      </c>
      <c r="B58" s="64">
        <f>VLOOKUP($A58,'Return Data'!$B$7:$R$2843,3,0)</f>
        <v>44389</v>
      </c>
      <c r="C58" s="65">
        <f>VLOOKUP($A58,'Return Data'!$B$7:$R$2843,4,0)</f>
        <v>13.083600000000001</v>
      </c>
      <c r="D58" s="65">
        <f>VLOOKUP($A58,'Return Data'!$B$7:$R$2843,10,0)</f>
        <v>40.226999999999997</v>
      </c>
      <c r="E58" s="66">
        <f t="shared" si="10"/>
        <v>1</v>
      </c>
      <c r="F58" s="65">
        <f>VLOOKUP($A58,'Return Data'!$B$7:$R$2843,11,0)</f>
        <v>49.696199999999997</v>
      </c>
      <c r="G58" s="66">
        <f t="shared" si="11"/>
        <v>1</v>
      </c>
      <c r="H58" s="65">
        <f>VLOOKUP($A58,'Return Data'!$B$7:$R$2843,12,0)</f>
        <v>94.867500000000007</v>
      </c>
      <c r="I58" s="66">
        <f t="shared" si="12"/>
        <v>1</v>
      </c>
      <c r="J58" s="65">
        <f>VLOOKUP($A58,'Return Data'!$B$7:$R$2843,13,0)</f>
        <v>114.85509999999999</v>
      </c>
      <c r="K58" s="66">
        <f t="shared" si="13"/>
        <v>2</v>
      </c>
      <c r="L58" s="65">
        <f>VLOOKUP($A58,'Return Data'!$B$7:$R$2843,17,0)</f>
        <v>31.33</v>
      </c>
      <c r="M58" s="66">
        <f t="shared" si="17"/>
        <v>9</v>
      </c>
      <c r="N58" s="65"/>
      <c r="O58" s="66"/>
      <c r="P58" s="65"/>
      <c r="Q58" s="66"/>
      <c r="R58" s="65">
        <f>VLOOKUP($A58,'Return Data'!$B$7:$R$2843,16,0)</f>
        <v>7.3510999999999997</v>
      </c>
      <c r="S58" s="67">
        <f t="shared" si="16"/>
        <v>62</v>
      </c>
    </row>
    <row r="59" spans="1:19" x14ac:dyDescent="0.3">
      <c r="A59" s="63" t="s">
        <v>317</v>
      </c>
      <c r="B59" s="64">
        <f>VLOOKUP($A59,'Return Data'!$B$7:$R$2843,3,0)</f>
        <v>44389</v>
      </c>
      <c r="C59" s="65">
        <f>VLOOKUP($A59,'Return Data'!$B$7:$R$2843,4,0)</f>
        <v>14.145</v>
      </c>
      <c r="D59" s="65">
        <f>VLOOKUP($A59,'Return Data'!$B$7:$R$2843,10,0)</f>
        <v>39.422800000000002</v>
      </c>
      <c r="E59" s="66">
        <f t="shared" si="10"/>
        <v>2</v>
      </c>
      <c r="F59" s="65">
        <f>VLOOKUP($A59,'Return Data'!$B$7:$R$2843,11,0)</f>
        <v>48.505499999999998</v>
      </c>
      <c r="G59" s="66">
        <f t="shared" si="11"/>
        <v>2</v>
      </c>
      <c r="H59" s="65">
        <f>VLOOKUP($A59,'Return Data'!$B$7:$R$2843,12,0)</f>
        <v>94.088800000000006</v>
      </c>
      <c r="I59" s="66">
        <f t="shared" si="12"/>
        <v>2</v>
      </c>
      <c r="J59" s="65">
        <f>VLOOKUP($A59,'Return Data'!$B$7:$R$2843,13,0)</f>
        <v>116.51609999999999</v>
      </c>
      <c r="K59" s="66">
        <f t="shared" si="13"/>
        <v>1</v>
      </c>
      <c r="L59" s="65">
        <f>VLOOKUP($A59,'Return Data'!$B$7:$R$2843,17,0)</f>
        <v>32.330599999999997</v>
      </c>
      <c r="M59" s="66">
        <f t="shared" si="17"/>
        <v>8</v>
      </c>
      <c r="N59" s="65">
        <f>VLOOKUP($A59,'Return Data'!$B$7:$R$2843,14,0)</f>
        <v>12.6759</v>
      </c>
      <c r="O59" s="66">
        <f>RANK(N59,N$8:N$73,0)</f>
        <v>31</v>
      </c>
      <c r="P59" s="65"/>
      <c r="Q59" s="66"/>
      <c r="R59" s="65">
        <f>VLOOKUP($A59,'Return Data'!$B$7:$R$2843,16,0)</f>
        <v>9.0047999999999995</v>
      </c>
      <c r="S59" s="67">
        <f t="shared" si="16"/>
        <v>58</v>
      </c>
    </row>
    <row r="60" spans="1:19" x14ac:dyDescent="0.3">
      <c r="A60" s="63" t="s">
        <v>318</v>
      </c>
      <c r="B60" s="64">
        <f>VLOOKUP($A60,'Return Data'!$B$7:$R$2843,3,0)</f>
        <v>44389</v>
      </c>
      <c r="C60" s="65">
        <f>VLOOKUP($A60,'Return Data'!$B$7:$R$2843,4,0)</f>
        <v>13.5557</v>
      </c>
      <c r="D60" s="65">
        <f>VLOOKUP($A60,'Return Data'!$B$7:$R$2843,10,0)</f>
        <v>35.217599999999997</v>
      </c>
      <c r="E60" s="66">
        <f t="shared" si="10"/>
        <v>5</v>
      </c>
      <c r="F60" s="65">
        <f>VLOOKUP($A60,'Return Data'!$B$7:$R$2843,11,0)</f>
        <v>43.734000000000002</v>
      </c>
      <c r="G60" s="66">
        <f t="shared" si="11"/>
        <v>5</v>
      </c>
      <c r="H60" s="65">
        <f>VLOOKUP($A60,'Return Data'!$B$7:$R$2843,12,0)</f>
        <v>85.877899999999997</v>
      </c>
      <c r="I60" s="66">
        <f t="shared" si="12"/>
        <v>5</v>
      </c>
      <c r="J60" s="65">
        <f>VLOOKUP($A60,'Return Data'!$B$7:$R$2843,13,0)</f>
        <v>106.97620000000001</v>
      </c>
      <c r="K60" s="66">
        <f t="shared" si="13"/>
        <v>6</v>
      </c>
      <c r="L60" s="65">
        <f>VLOOKUP($A60,'Return Data'!$B$7:$R$2843,17,0)</f>
        <v>29.480499999999999</v>
      </c>
      <c r="M60" s="66">
        <f t="shared" si="17"/>
        <v>12</v>
      </c>
      <c r="N60" s="65"/>
      <c r="O60" s="66"/>
      <c r="P60" s="65"/>
      <c r="Q60" s="66"/>
      <c r="R60" s="65">
        <f>VLOOKUP($A60,'Return Data'!$B$7:$R$2843,16,0)</f>
        <v>9.6782000000000004</v>
      </c>
      <c r="S60" s="67">
        <f t="shared" si="16"/>
        <v>56</v>
      </c>
    </row>
    <row r="61" spans="1:19" x14ac:dyDescent="0.3">
      <c r="A61" s="63" t="s">
        <v>319</v>
      </c>
      <c r="B61" s="64">
        <f>VLOOKUP($A61,'Return Data'!$B$7:$R$2843,3,0)</f>
        <v>44389</v>
      </c>
      <c r="C61" s="65">
        <f>VLOOKUP($A61,'Return Data'!$B$7:$R$2843,4,0)</f>
        <v>21.1586</v>
      </c>
      <c r="D61" s="65">
        <f>VLOOKUP($A61,'Return Data'!$B$7:$R$2843,10,0)</f>
        <v>13.466799999999999</v>
      </c>
      <c r="E61" s="66">
        <f t="shared" si="10"/>
        <v>43</v>
      </c>
      <c r="F61" s="65">
        <f>VLOOKUP($A61,'Return Data'!$B$7:$R$2843,11,0)</f>
        <v>13.0436</v>
      </c>
      <c r="G61" s="66">
        <f t="shared" si="11"/>
        <v>41</v>
      </c>
      <c r="H61" s="65">
        <f>VLOOKUP($A61,'Return Data'!$B$7:$R$2843,12,0)</f>
        <v>39.848100000000002</v>
      </c>
      <c r="I61" s="66">
        <f t="shared" si="12"/>
        <v>42</v>
      </c>
      <c r="J61" s="65">
        <f>VLOOKUP($A61,'Return Data'!$B$7:$R$2843,13,0)</f>
        <v>53.436599999999999</v>
      </c>
      <c r="K61" s="66">
        <f t="shared" si="13"/>
        <v>41</v>
      </c>
      <c r="L61" s="65">
        <f>VLOOKUP($A61,'Return Data'!$B$7:$R$2843,17,0)</f>
        <v>20.818300000000001</v>
      </c>
      <c r="M61" s="66">
        <f t="shared" si="17"/>
        <v>33</v>
      </c>
      <c r="N61" s="65">
        <f>VLOOKUP($A61,'Return Data'!$B$7:$R$2843,14,0)</f>
        <v>13.4452</v>
      </c>
      <c r="O61" s="66">
        <f>RANK(N61,N$8:N$73,0)</f>
        <v>27</v>
      </c>
      <c r="P61" s="65"/>
      <c r="Q61" s="66"/>
      <c r="R61" s="65">
        <f>VLOOKUP($A61,'Return Data'!$B$7:$R$2843,16,0)</f>
        <v>15.1516</v>
      </c>
      <c r="S61" s="67">
        <f t="shared" si="16"/>
        <v>27</v>
      </c>
    </row>
    <row r="62" spans="1:19" x14ac:dyDescent="0.3">
      <c r="A62" s="63" t="s">
        <v>320</v>
      </c>
      <c r="B62" s="64">
        <f>VLOOKUP($A62,'Return Data'!$B$7:$R$2843,3,0)</f>
        <v>44389</v>
      </c>
      <c r="C62" s="65">
        <f>VLOOKUP($A62,'Return Data'!$B$7:$R$2843,4,0)</f>
        <v>19.409800000000001</v>
      </c>
      <c r="D62" s="65">
        <f>VLOOKUP($A62,'Return Data'!$B$7:$R$2843,10,0)</f>
        <v>13.8825</v>
      </c>
      <c r="E62" s="66">
        <f t="shared" si="10"/>
        <v>41</v>
      </c>
      <c r="F62" s="65">
        <f>VLOOKUP($A62,'Return Data'!$B$7:$R$2843,11,0)</f>
        <v>13.3445</v>
      </c>
      <c r="G62" s="66">
        <f t="shared" si="11"/>
        <v>38</v>
      </c>
      <c r="H62" s="65">
        <f>VLOOKUP($A62,'Return Data'!$B$7:$R$2843,12,0)</f>
        <v>41.179600000000001</v>
      </c>
      <c r="I62" s="66">
        <f t="shared" si="12"/>
        <v>34</v>
      </c>
      <c r="J62" s="65">
        <f>VLOOKUP($A62,'Return Data'!$B$7:$R$2843,13,0)</f>
        <v>54.058300000000003</v>
      </c>
      <c r="K62" s="66">
        <f t="shared" si="13"/>
        <v>40</v>
      </c>
      <c r="L62" s="65">
        <f>VLOOKUP($A62,'Return Data'!$B$7:$R$2843,17,0)</f>
        <v>20.557600000000001</v>
      </c>
      <c r="M62" s="66">
        <f t="shared" si="17"/>
        <v>35</v>
      </c>
      <c r="N62" s="65">
        <f>VLOOKUP($A62,'Return Data'!$B$7:$R$2843,14,0)</f>
        <v>13.1076</v>
      </c>
      <c r="O62" s="66">
        <f>RANK(N62,N$8:N$73,0)</f>
        <v>29</v>
      </c>
      <c r="P62" s="65">
        <f>VLOOKUP($A62,'Return Data'!$B$7:$R$2843,15,0)</f>
        <v>13.337</v>
      </c>
      <c r="Q62" s="66">
        <f>RANK(P62,P$8:P$73,0)</f>
        <v>20</v>
      </c>
      <c r="R62" s="65">
        <f>VLOOKUP($A62,'Return Data'!$B$7:$R$2843,16,0)</f>
        <v>11.0984</v>
      </c>
      <c r="S62" s="67">
        <f t="shared" si="16"/>
        <v>53</v>
      </c>
    </row>
    <row r="63" spans="1:19" x14ac:dyDescent="0.3">
      <c r="A63" s="63" t="s">
        <v>321</v>
      </c>
      <c r="B63" s="64">
        <f>VLOOKUP($A63,'Return Data'!$B$7:$R$2843,3,0)</f>
        <v>44389</v>
      </c>
      <c r="C63" s="65">
        <f>VLOOKUP($A63,'Return Data'!$B$7:$R$2843,4,0)</f>
        <v>15.7171</v>
      </c>
      <c r="D63" s="65">
        <f>VLOOKUP($A63,'Return Data'!$B$7:$R$2843,10,0)</f>
        <v>34.077500000000001</v>
      </c>
      <c r="E63" s="66">
        <f t="shared" si="10"/>
        <v>6</v>
      </c>
      <c r="F63" s="65">
        <f>VLOOKUP($A63,'Return Data'!$B$7:$R$2843,11,0)</f>
        <v>41.677199999999999</v>
      </c>
      <c r="G63" s="66">
        <f t="shared" si="11"/>
        <v>6</v>
      </c>
      <c r="H63" s="65">
        <f>VLOOKUP($A63,'Return Data'!$B$7:$R$2843,12,0)</f>
        <v>84.512</v>
      </c>
      <c r="I63" s="66">
        <f t="shared" si="12"/>
        <v>6</v>
      </c>
      <c r="J63" s="65">
        <f>VLOOKUP($A63,'Return Data'!$B$7:$R$2843,13,0)</f>
        <v>102.92700000000001</v>
      </c>
      <c r="K63" s="66">
        <f t="shared" si="13"/>
        <v>7</v>
      </c>
      <c r="L63" s="65">
        <f>VLOOKUP($A63,'Return Data'!$B$7:$R$2843,17,0)</f>
        <v>29.175899999999999</v>
      </c>
      <c r="M63" s="66">
        <f t="shared" si="17"/>
        <v>13</v>
      </c>
      <c r="N63" s="65"/>
      <c r="O63" s="66"/>
      <c r="P63" s="65"/>
      <c r="Q63" s="66"/>
      <c r="R63" s="65">
        <f>VLOOKUP($A63,'Return Data'!$B$7:$R$2843,16,0)</f>
        <v>16.046299999999999</v>
      </c>
      <c r="S63" s="67">
        <f t="shared" si="16"/>
        <v>24</v>
      </c>
    </row>
    <row r="64" spans="1:19" x14ac:dyDescent="0.3">
      <c r="A64" s="63" t="s">
        <v>322</v>
      </c>
      <c r="B64" s="64">
        <f>VLOOKUP($A64,'Return Data'!$B$7:$R$2843,3,0)</f>
        <v>44389</v>
      </c>
      <c r="C64" s="65">
        <f>VLOOKUP($A64,'Return Data'!$B$7:$R$2843,4,0)</f>
        <v>24.8706</v>
      </c>
      <c r="D64" s="65">
        <f>VLOOKUP($A64,'Return Data'!$B$7:$R$2843,10,0)</f>
        <v>11.0077</v>
      </c>
      <c r="E64" s="66">
        <f t="shared" si="10"/>
        <v>62</v>
      </c>
      <c r="F64" s="65">
        <f>VLOOKUP($A64,'Return Data'!$B$7:$R$2843,11,0)</f>
        <v>10.48</v>
      </c>
      <c r="G64" s="66">
        <f t="shared" si="11"/>
        <v>56</v>
      </c>
      <c r="H64" s="65">
        <f>VLOOKUP($A64,'Return Data'!$B$7:$R$2843,12,0)</f>
        <v>34.525799999999997</v>
      </c>
      <c r="I64" s="66">
        <f t="shared" si="12"/>
        <v>56</v>
      </c>
      <c r="J64" s="65">
        <f>VLOOKUP($A64,'Return Data'!$B$7:$R$2843,13,0)</f>
        <v>49.2179</v>
      </c>
      <c r="K64" s="66">
        <f t="shared" si="13"/>
        <v>54</v>
      </c>
      <c r="L64" s="65">
        <f>VLOOKUP($A64,'Return Data'!$B$7:$R$2843,17,0)</f>
        <v>16.732299999999999</v>
      </c>
      <c r="M64" s="66">
        <f t="shared" si="17"/>
        <v>52</v>
      </c>
      <c r="N64" s="65">
        <f>VLOOKUP($A64,'Return Data'!$B$7:$R$2843,14,0)</f>
        <v>13.183199999999999</v>
      </c>
      <c r="O64" s="66">
        <f t="shared" ref="O64:O69" si="18">RANK(N64,N$8:N$73,0)</f>
        <v>28</v>
      </c>
      <c r="P64" s="65">
        <f>VLOOKUP($A64,'Return Data'!$B$7:$R$2843,15,0)</f>
        <v>13.5054</v>
      </c>
      <c r="Q64" s="66">
        <f>RANK(P64,P$8:P$73,0)</f>
        <v>18</v>
      </c>
      <c r="R64" s="65">
        <f>VLOOKUP($A64,'Return Data'!$B$7:$R$2843,16,0)</f>
        <v>14.4496</v>
      </c>
      <c r="S64" s="67">
        <f t="shared" si="16"/>
        <v>34</v>
      </c>
    </row>
    <row r="65" spans="1:19" x14ac:dyDescent="0.3">
      <c r="A65" s="63" t="s">
        <v>323</v>
      </c>
      <c r="B65" s="64">
        <f>VLOOKUP($A65,'Return Data'!$B$7:$R$2843,3,0)</f>
        <v>44389</v>
      </c>
      <c r="C65" s="65">
        <f>VLOOKUP($A65,'Return Data'!$B$7:$R$2843,4,0)</f>
        <v>160.25824255475499</v>
      </c>
      <c r="D65" s="65">
        <f>VLOOKUP($A65,'Return Data'!$B$7:$R$2843,10,0)</f>
        <v>12.3018</v>
      </c>
      <c r="E65" s="66">
        <f t="shared" si="10"/>
        <v>55</v>
      </c>
      <c r="F65" s="65">
        <f>VLOOKUP($A65,'Return Data'!$B$7:$R$2843,11,0)</f>
        <v>9.5277999999999992</v>
      </c>
      <c r="G65" s="66">
        <f t="shared" si="11"/>
        <v>58</v>
      </c>
      <c r="H65" s="65">
        <f>VLOOKUP($A65,'Return Data'!$B$7:$R$2843,12,0)</f>
        <v>28.1326</v>
      </c>
      <c r="I65" s="66">
        <f t="shared" si="12"/>
        <v>62</v>
      </c>
      <c r="J65" s="65">
        <f>VLOOKUP($A65,'Return Data'!$B$7:$R$2843,13,0)</f>
        <v>43.344200000000001</v>
      </c>
      <c r="K65" s="66">
        <f t="shared" si="13"/>
        <v>59</v>
      </c>
      <c r="L65" s="65">
        <f>VLOOKUP($A65,'Return Data'!$B$7:$R$2843,17,0)</f>
        <v>16.591200000000001</v>
      </c>
      <c r="M65" s="66">
        <f t="shared" si="17"/>
        <v>53</v>
      </c>
      <c r="N65" s="65">
        <f>VLOOKUP($A65,'Return Data'!$B$7:$R$2843,14,0)</f>
        <v>10.4076</v>
      </c>
      <c r="O65" s="66">
        <f t="shared" si="18"/>
        <v>44</v>
      </c>
      <c r="P65" s="65">
        <f>VLOOKUP($A65,'Return Data'!$B$7:$R$2843,15,0)</f>
        <v>13.406000000000001</v>
      </c>
      <c r="Q65" s="66">
        <f>RANK(P65,P$8:P$73,0)</f>
        <v>19</v>
      </c>
      <c r="R65" s="65">
        <f>VLOOKUP($A65,'Return Data'!$B$7:$R$2843,16,0)</f>
        <v>11.589700000000001</v>
      </c>
      <c r="S65" s="67">
        <f t="shared" si="16"/>
        <v>49</v>
      </c>
    </row>
    <row r="66" spans="1:19" x14ac:dyDescent="0.3">
      <c r="A66" s="63" t="s">
        <v>324</v>
      </c>
      <c r="B66" s="64">
        <f>VLOOKUP($A66,'Return Data'!$B$7:$R$2843,3,0)</f>
        <v>44389</v>
      </c>
      <c r="C66" s="65">
        <f>VLOOKUP($A66,'Return Data'!$B$7:$R$2843,4,0)</f>
        <v>37.35</v>
      </c>
      <c r="D66" s="65">
        <f>VLOOKUP($A66,'Return Data'!$B$7:$R$2843,10,0)</f>
        <v>15.384600000000001</v>
      </c>
      <c r="E66" s="66">
        <f t="shared" si="10"/>
        <v>28</v>
      </c>
      <c r="F66" s="65">
        <f>VLOOKUP($A66,'Return Data'!$B$7:$R$2843,11,0)</f>
        <v>14.8171</v>
      </c>
      <c r="G66" s="66">
        <f t="shared" si="11"/>
        <v>33</v>
      </c>
      <c r="H66" s="65">
        <f>VLOOKUP($A66,'Return Data'!$B$7:$R$2843,12,0)</f>
        <v>39.417700000000004</v>
      </c>
      <c r="I66" s="66">
        <f t="shared" si="12"/>
        <v>44</v>
      </c>
      <c r="J66" s="65">
        <f>VLOOKUP($A66,'Return Data'!$B$7:$R$2843,13,0)</f>
        <v>55.560200000000002</v>
      </c>
      <c r="K66" s="66">
        <f t="shared" si="13"/>
        <v>37</v>
      </c>
      <c r="L66" s="65">
        <f>VLOOKUP($A66,'Return Data'!$B$7:$R$2843,17,0)</f>
        <v>24.376100000000001</v>
      </c>
      <c r="M66" s="66">
        <f t="shared" si="17"/>
        <v>22</v>
      </c>
      <c r="N66" s="65">
        <f>VLOOKUP($A66,'Return Data'!$B$7:$R$2843,14,0)</f>
        <v>15.9497</v>
      </c>
      <c r="O66" s="66">
        <f t="shared" si="18"/>
        <v>13</v>
      </c>
      <c r="P66" s="65">
        <f>VLOOKUP($A66,'Return Data'!$B$7:$R$2843,15,0)</f>
        <v>13.264099999999999</v>
      </c>
      <c r="Q66" s="66">
        <f>RANK(P66,P$8:P$73,0)</f>
        <v>21</v>
      </c>
      <c r="R66" s="65">
        <f>VLOOKUP($A66,'Return Data'!$B$7:$R$2843,16,0)</f>
        <v>14.781000000000001</v>
      </c>
      <c r="S66" s="67">
        <f t="shared" si="16"/>
        <v>32</v>
      </c>
    </row>
    <row r="67" spans="1:19" x14ac:dyDescent="0.3">
      <c r="A67" s="63" t="s">
        <v>325</v>
      </c>
      <c r="B67" s="64">
        <f>VLOOKUP($A67,'Return Data'!$B$7:$R$2843,3,0)</f>
        <v>44389</v>
      </c>
      <c r="C67" s="65">
        <f>VLOOKUP($A67,'Return Data'!$B$7:$R$2843,4,0)</f>
        <v>20.261900000000001</v>
      </c>
      <c r="D67" s="65">
        <f>VLOOKUP($A67,'Return Data'!$B$7:$R$2843,10,0)</f>
        <v>16.567599999999999</v>
      </c>
      <c r="E67" s="66">
        <f t="shared" si="10"/>
        <v>18</v>
      </c>
      <c r="F67" s="65">
        <f>VLOOKUP($A67,'Return Data'!$B$7:$R$2843,11,0)</f>
        <v>21.128599999999999</v>
      </c>
      <c r="G67" s="66">
        <f t="shared" si="11"/>
        <v>17</v>
      </c>
      <c r="H67" s="65">
        <f>VLOOKUP($A67,'Return Data'!$B$7:$R$2843,12,0)</f>
        <v>51.633699999999997</v>
      </c>
      <c r="I67" s="66">
        <f t="shared" si="12"/>
        <v>15</v>
      </c>
      <c r="J67" s="65">
        <f>VLOOKUP($A67,'Return Data'!$B$7:$R$2843,13,0)</f>
        <v>67.529899999999998</v>
      </c>
      <c r="K67" s="66">
        <f t="shared" si="13"/>
        <v>19</v>
      </c>
      <c r="L67" s="65">
        <f>VLOOKUP($A67,'Return Data'!$B$7:$R$2843,17,0)</f>
        <v>24.139199999999999</v>
      </c>
      <c r="M67" s="66">
        <f t="shared" si="17"/>
        <v>23</v>
      </c>
      <c r="N67" s="65">
        <f>VLOOKUP($A67,'Return Data'!$B$7:$R$2843,14,0)</f>
        <v>14.673</v>
      </c>
      <c r="O67" s="66">
        <f t="shared" si="18"/>
        <v>18</v>
      </c>
      <c r="P67" s="65"/>
      <c r="Q67" s="66"/>
      <c r="R67" s="65">
        <f>VLOOKUP($A67,'Return Data'!$B$7:$R$2843,16,0)</f>
        <v>14.287599999999999</v>
      </c>
      <c r="S67" s="67">
        <f t="shared" si="16"/>
        <v>36</v>
      </c>
    </row>
    <row r="68" spans="1:19" x14ac:dyDescent="0.3">
      <c r="A68" s="63" t="s">
        <v>326</v>
      </c>
      <c r="B68" s="64">
        <f>VLOOKUP($A68,'Return Data'!$B$7:$R$2843,3,0)</f>
        <v>44389</v>
      </c>
      <c r="C68" s="65">
        <f>VLOOKUP($A68,'Return Data'!$B$7:$R$2843,4,0)</f>
        <v>14.727</v>
      </c>
      <c r="D68" s="65">
        <f>VLOOKUP($A68,'Return Data'!$B$7:$R$2843,10,0)</f>
        <v>18.552</v>
      </c>
      <c r="E68" s="66">
        <f t="shared" si="10"/>
        <v>14</v>
      </c>
      <c r="F68" s="65">
        <f>VLOOKUP($A68,'Return Data'!$B$7:$R$2843,11,0)</f>
        <v>22.1752</v>
      </c>
      <c r="G68" s="66">
        <f t="shared" si="11"/>
        <v>15</v>
      </c>
      <c r="H68" s="65">
        <f>VLOOKUP($A68,'Return Data'!$B$7:$R$2843,12,0)</f>
        <v>55.724299999999999</v>
      </c>
      <c r="I68" s="66">
        <f t="shared" si="12"/>
        <v>11</v>
      </c>
      <c r="J68" s="65">
        <f>VLOOKUP($A68,'Return Data'!$B$7:$R$2843,13,0)</f>
        <v>68.062700000000007</v>
      </c>
      <c r="K68" s="66">
        <f t="shared" si="13"/>
        <v>18</v>
      </c>
      <c r="L68" s="65">
        <f>VLOOKUP($A68,'Return Data'!$B$7:$R$2843,17,0)</f>
        <v>19.471699999999998</v>
      </c>
      <c r="M68" s="66">
        <f t="shared" si="17"/>
        <v>39</v>
      </c>
      <c r="N68" s="65">
        <f>VLOOKUP($A68,'Return Data'!$B$7:$R$2843,14,0)</f>
        <v>12.7841</v>
      </c>
      <c r="O68" s="66">
        <f t="shared" si="18"/>
        <v>30</v>
      </c>
      <c r="P68" s="65"/>
      <c r="Q68" s="66"/>
      <c r="R68" s="65">
        <f>VLOOKUP($A68,'Return Data'!$B$7:$R$2843,16,0)</f>
        <v>9.0607000000000006</v>
      </c>
      <c r="S68" s="67">
        <f t="shared" si="16"/>
        <v>57</v>
      </c>
    </row>
    <row r="69" spans="1:19" x14ac:dyDescent="0.3">
      <c r="A69" s="63" t="s">
        <v>327</v>
      </c>
      <c r="B69" s="64">
        <f>VLOOKUP($A69,'Return Data'!$B$7:$R$2843,3,0)</f>
        <v>44389</v>
      </c>
      <c r="C69" s="65">
        <f>VLOOKUP($A69,'Return Data'!$B$7:$R$2843,4,0)</f>
        <v>13.7036</v>
      </c>
      <c r="D69" s="65">
        <f>VLOOKUP($A69,'Return Data'!$B$7:$R$2843,10,0)</f>
        <v>17.996099999999998</v>
      </c>
      <c r="E69" s="66">
        <f t="shared" si="10"/>
        <v>15</v>
      </c>
      <c r="F69" s="65">
        <f>VLOOKUP($A69,'Return Data'!$B$7:$R$2843,11,0)</f>
        <v>22.4815</v>
      </c>
      <c r="G69" s="66">
        <f t="shared" si="11"/>
        <v>14</v>
      </c>
      <c r="H69" s="65">
        <f>VLOOKUP($A69,'Return Data'!$B$7:$R$2843,12,0)</f>
        <v>54.704799999999999</v>
      </c>
      <c r="I69" s="66">
        <f t="shared" si="12"/>
        <v>13</v>
      </c>
      <c r="J69" s="65">
        <f>VLOOKUP($A69,'Return Data'!$B$7:$R$2843,13,0)</f>
        <v>64.990300000000005</v>
      </c>
      <c r="K69" s="66">
        <f t="shared" si="13"/>
        <v>20</v>
      </c>
      <c r="L69" s="65">
        <f>VLOOKUP($A69,'Return Data'!$B$7:$R$2843,17,0)</f>
        <v>20.035499999999999</v>
      </c>
      <c r="M69" s="66">
        <f t="shared" si="17"/>
        <v>37</v>
      </c>
      <c r="N69" s="65">
        <f>VLOOKUP($A69,'Return Data'!$B$7:$R$2843,14,0)</f>
        <v>13.4636</v>
      </c>
      <c r="O69" s="66">
        <f t="shared" si="18"/>
        <v>26</v>
      </c>
      <c r="P69" s="65"/>
      <c r="Q69" s="66"/>
      <c r="R69" s="65">
        <f>VLOOKUP($A69,'Return Data'!$B$7:$R$2843,16,0)</f>
        <v>7.62</v>
      </c>
      <c r="S69" s="67">
        <f t="shared" si="16"/>
        <v>61</v>
      </c>
    </row>
    <row r="70" spans="1:19" x14ac:dyDescent="0.3">
      <c r="A70" s="63" t="s">
        <v>328</v>
      </c>
      <c r="B70" s="64">
        <f>VLOOKUP($A70,'Return Data'!$B$7:$R$2843,3,0)</f>
        <v>44389</v>
      </c>
      <c r="C70" s="65">
        <f>VLOOKUP($A70,'Return Data'!$B$7:$R$2843,4,0)</f>
        <v>11.450100000000001</v>
      </c>
      <c r="D70" s="65">
        <f>VLOOKUP($A70,'Return Data'!$B$7:$R$2843,10,0)</f>
        <v>12.333</v>
      </c>
      <c r="E70" s="66">
        <f t="shared" si="10"/>
        <v>54</v>
      </c>
      <c r="F70" s="65">
        <f>VLOOKUP($A70,'Return Data'!$B$7:$R$2843,11,0)</f>
        <v>11.9968</v>
      </c>
      <c r="G70" s="66">
        <f t="shared" si="11"/>
        <v>49</v>
      </c>
      <c r="H70" s="65">
        <f>VLOOKUP($A70,'Return Data'!$B$7:$R$2843,12,0)</f>
        <v>38.031199999999998</v>
      </c>
      <c r="I70" s="66">
        <f t="shared" si="12"/>
        <v>51</v>
      </c>
      <c r="J70" s="65">
        <f>VLOOKUP($A70,'Return Data'!$B$7:$R$2843,13,0)</f>
        <v>43.565899999999999</v>
      </c>
      <c r="K70" s="66">
        <f t="shared" si="13"/>
        <v>58</v>
      </c>
      <c r="L70" s="65">
        <f>VLOOKUP($A70,'Return Data'!$B$7:$R$2843,17,0)</f>
        <v>17.709700000000002</v>
      </c>
      <c r="M70" s="66">
        <f t="shared" si="17"/>
        <v>48</v>
      </c>
      <c r="N70" s="65"/>
      <c r="O70" s="66"/>
      <c r="P70" s="65"/>
      <c r="Q70" s="66"/>
      <c r="R70" s="65">
        <f>VLOOKUP($A70,'Return Data'!$B$7:$R$2843,16,0)</f>
        <v>3.9653</v>
      </c>
      <c r="S70" s="67">
        <f t="shared" si="16"/>
        <v>66</v>
      </c>
    </row>
    <row r="71" spans="1:19" x14ac:dyDescent="0.3">
      <c r="A71" s="63" t="s">
        <v>329</v>
      </c>
      <c r="B71" s="64">
        <f>VLOOKUP($A71,'Return Data'!$B$7:$R$2843,3,0)</f>
        <v>44389</v>
      </c>
      <c r="C71" s="65">
        <f>VLOOKUP($A71,'Return Data'!$B$7:$R$2843,4,0)</f>
        <v>11.9336</v>
      </c>
      <c r="D71" s="65">
        <f>VLOOKUP($A71,'Return Data'!$B$7:$R$2843,10,0)</f>
        <v>12.396599999999999</v>
      </c>
      <c r="E71" s="66">
        <f t="shared" si="10"/>
        <v>51</v>
      </c>
      <c r="F71" s="65">
        <f>VLOOKUP($A71,'Return Data'!$B$7:$R$2843,11,0)</f>
        <v>11.4977</v>
      </c>
      <c r="G71" s="66">
        <f t="shared" si="11"/>
        <v>52</v>
      </c>
      <c r="H71" s="65">
        <f>VLOOKUP($A71,'Return Data'!$B$7:$R$2843,12,0)</f>
        <v>37.109499999999997</v>
      </c>
      <c r="I71" s="66">
        <f t="shared" si="12"/>
        <v>53</v>
      </c>
      <c r="J71" s="65">
        <f>VLOOKUP($A71,'Return Data'!$B$7:$R$2843,13,0)</f>
        <v>42.427799999999998</v>
      </c>
      <c r="K71" s="66">
        <f t="shared" si="13"/>
        <v>60</v>
      </c>
      <c r="L71" s="65">
        <f>VLOOKUP($A71,'Return Data'!$B$7:$R$2843,17,0)</f>
        <v>18.392900000000001</v>
      </c>
      <c r="M71" s="66">
        <f t="shared" si="17"/>
        <v>43</v>
      </c>
      <c r="N71" s="65"/>
      <c r="O71" s="66"/>
      <c r="P71" s="65"/>
      <c r="Q71" s="66"/>
      <c r="R71" s="65">
        <f>VLOOKUP($A71,'Return Data'!$B$7:$R$2843,16,0)</f>
        <v>5.5099</v>
      </c>
      <c r="S71" s="67">
        <f t="shared" si="16"/>
        <v>65</v>
      </c>
    </row>
    <row r="72" spans="1:19" x14ac:dyDescent="0.3">
      <c r="A72" s="63" t="s">
        <v>330</v>
      </c>
      <c r="B72" s="64">
        <f>VLOOKUP($A72,'Return Data'!$B$7:$R$2843,3,0)</f>
        <v>44389</v>
      </c>
      <c r="C72" s="65">
        <f>VLOOKUP($A72,'Return Data'!$B$7:$R$2843,4,0)</f>
        <v>131.1583</v>
      </c>
      <c r="D72" s="65">
        <f>VLOOKUP($A72,'Return Data'!$B$7:$R$2843,10,0)</f>
        <v>13.9611</v>
      </c>
      <c r="E72" s="66">
        <f t="shared" ref="E72:E73" si="19">RANK(D72,D$8:D$73,0)</f>
        <v>40</v>
      </c>
      <c r="F72" s="65">
        <f>VLOOKUP($A72,'Return Data'!$B$7:$R$2843,11,0)</f>
        <v>12.039199999999999</v>
      </c>
      <c r="G72" s="66">
        <f t="shared" ref="G72:G73" si="20">RANK(F72,F$8:F$73,0)</f>
        <v>48</v>
      </c>
      <c r="H72" s="65">
        <f>VLOOKUP($A72,'Return Data'!$B$7:$R$2843,12,0)</f>
        <v>43.8489</v>
      </c>
      <c r="I72" s="66">
        <f t="shared" ref="I72:I73" si="21">RANK(H72,H$8:H$73,0)</f>
        <v>31</v>
      </c>
      <c r="J72" s="65">
        <f>VLOOKUP($A72,'Return Data'!$B$7:$R$2843,13,0)</f>
        <v>57.648600000000002</v>
      </c>
      <c r="K72" s="66">
        <f t="shared" ref="K72:K73" si="22">RANK(J72,J$8:J$73,0)</f>
        <v>30</v>
      </c>
      <c r="L72" s="65">
        <f>VLOOKUP($A72,'Return Data'!$B$7:$R$2843,17,0)</f>
        <v>24.068100000000001</v>
      </c>
      <c r="M72" s="66">
        <f t="shared" si="17"/>
        <v>24</v>
      </c>
      <c r="N72" s="65">
        <f>VLOOKUP($A72,'Return Data'!$B$7:$R$2843,14,0)</f>
        <v>15.779400000000001</v>
      </c>
      <c r="O72" s="66">
        <f>RANK(N72,N$8:N$73,0)</f>
        <v>14</v>
      </c>
      <c r="P72" s="65">
        <f>VLOOKUP($A72,'Return Data'!$B$7:$R$2843,15,0)</f>
        <v>13.804</v>
      </c>
      <c r="Q72" s="66">
        <f>RANK(P72,P$8:P$73,0)</f>
        <v>17</v>
      </c>
      <c r="R72" s="65">
        <f>VLOOKUP($A72,'Return Data'!$B$7:$R$2843,16,0)</f>
        <v>12.0595</v>
      </c>
      <c r="S72" s="67">
        <f t="shared" ref="S72:S73" si="23">RANK(R72,R$8:R$73,0)</f>
        <v>44</v>
      </c>
    </row>
    <row r="73" spans="1:19" x14ac:dyDescent="0.3">
      <c r="A73" s="63" t="s">
        <v>331</v>
      </c>
      <c r="B73" s="64">
        <f>VLOOKUP($A73,'Return Data'!$B$7:$R$2843,3,0)</f>
        <v>44389</v>
      </c>
      <c r="C73" s="65">
        <f>VLOOKUP($A73,'Return Data'!$B$7:$R$2843,4,0)</f>
        <v>207.074038170769</v>
      </c>
      <c r="D73" s="65">
        <f>VLOOKUP($A73,'Return Data'!$B$7:$R$2843,10,0)</f>
        <v>11.6911</v>
      </c>
      <c r="E73" s="66">
        <f t="shared" si="19"/>
        <v>60</v>
      </c>
      <c r="F73" s="65">
        <f>VLOOKUP($A73,'Return Data'!$B$7:$R$2843,11,0)</f>
        <v>10.8406</v>
      </c>
      <c r="G73" s="66">
        <f t="shared" si="20"/>
        <v>55</v>
      </c>
      <c r="H73" s="65">
        <f>VLOOKUP($A73,'Return Data'!$B$7:$R$2843,12,0)</f>
        <v>35.314599999999999</v>
      </c>
      <c r="I73" s="66">
        <f t="shared" si="21"/>
        <v>55</v>
      </c>
      <c r="J73" s="65">
        <f>VLOOKUP($A73,'Return Data'!$B$7:$R$2843,13,0)</f>
        <v>49.301200000000001</v>
      </c>
      <c r="K73" s="66">
        <f t="shared" si="22"/>
        <v>53</v>
      </c>
      <c r="L73" s="65">
        <f>VLOOKUP($A73,'Return Data'!$B$7:$R$2843,17,0)</f>
        <v>16.450800000000001</v>
      </c>
      <c r="M73" s="66">
        <f t="shared" si="17"/>
        <v>54</v>
      </c>
      <c r="N73" s="65">
        <f>VLOOKUP($A73,'Return Data'!$B$7:$R$2843,14,0)</f>
        <v>11.0944</v>
      </c>
      <c r="O73" s="66">
        <f>RANK(N73,N$8:N$73,0)</f>
        <v>42</v>
      </c>
      <c r="P73" s="65">
        <f>VLOOKUP($A73,'Return Data'!$B$7:$R$2843,15,0)</f>
        <v>12.1579</v>
      </c>
      <c r="Q73" s="66">
        <f>RANK(P73,P$8:P$73,0)</f>
        <v>27</v>
      </c>
      <c r="R73" s="65">
        <f>VLOOKUP($A73,'Return Data'!$B$7:$R$2843,16,0)</f>
        <v>18.005800000000001</v>
      </c>
      <c r="S73" s="67">
        <f t="shared" si="23"/>
        <v>17</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16.882509090909089</v>
      </c>
      <c r="E75" s="74"/>
      <c r="F75" s="75">
        <f>AVERAGE(F8:F73)</f>
        <v>18.273648484848479</v>
      </c>
      <c r="G75" s="74"/>
      <c r="H75" s="75">
        <f>AVERAGE(H8:H73)</f>
        <v>46.936781818181807</v>
      </c>
      <c r="I75" s="74"/>
      <c r="J75" s="75">
        <f>AVERAGE(J8:J73)</f>
        <v>62.855553030303035</v>
      </c>
      <c r="K75" s="74"/>
      <c r="L75" s="75">
        <f>AVERAGE(L8:L73)</f>
        <v>23.159106349206347</v>
      </c>
      <c r="M75" s="74"/>
      <c r="N75" s="75">
        <f>AVERAGE(N8:N73)</f>
        <v>14.622048076923077</v>
      </c>
      <c r="O75" s="74"/>
      <c r="P75" s="75">
        <f>AVERAGE(P8:P73)</f>
        <v>14.188379487179491</v>
      </c>
      <c r="Q75" s="74"/>
      <c r="R75" s="75">
        <f>AVERAGE(R8:R73)</f>
        <v>14.858928787878787</v>
      </c>
      <c r="S75" s="76"/>
    </row>
    <row r="76" spans="1:19" x14ac:dyDescent="0.3">
      <c r="A76" s="73" t="s">
        <v>28</v>
      </c>
      <c r="B76" s="74"/>
      <c r="C76" s="74"/>
      <c r="D76" s="75">
        <f>MIN(D8:D73)</f>
        <v>7.4757999999999996</v>
      </c>
      <c r="E76" s="74"/>
      <c r="F76" s="75">
        <f>MIN(F8:F73)</f>
        <v>4.3106999999999998</v>
      </c>
      <c r="G76" s="74"/>
      <c r="H76" s="75">
        <f>MIN(H8:H73)</f>
        <v>23.465499999999999</v>
      </c>
      <c r="I76" s="74"/>
      <c r="J76" s="75">
        <f>MIN(J8:J73)</f>
        <v>32.537999999999997</v>
      </c>
      <c r="K76" s="74"/>
      <c r="L76" s="75">
        <f>MIN(L8:L73)</f>
        <v>12.08</v>
      </c>
      <c r="M76" s="74"/>
      <c r="N76" s="75">
        <f>MIN(N8:N73)</f>
        <v>7.2992999999999997</v>
      </c>
      <c r="O76" s="74"/>
      <c r="P76" s="75">
        <f>MIN(P8:P73)</f>
        <v>7.5334000000000003</v>
      </c>
      <c r="Q76" s="74"/>
      <c r="R76" s="75">
        <f>MIN(R8:R73)</f>
        <v>3.9653</v>
      </c>
      <c r="S76" s="76"/>
    </row>
    <row r="77" spans="1:19" ht="15" thickBot="1" x14ac:dyDescent="0.35">
      <c r="A77" s="77" t="s">
        <v>29</v>
      </c>
      <c r="B77" s="78"/>
      <c r="C77" s="78"/>
      <c r="D77" s="79">
        <f>MAX(D8:D73)</f>
        <v>40.226999999999997</v>
      </c>
      <c r="E77" s="78"/>
      <c r="F77" s="79">
        <f>MAX(F8:F73)</f>
        <v>49.696199999999997</v>
      </c>
      <c r="G77" s="78"/>
      <c r="H77" s="79">
        <f>MAX(H8:H73)</f>
        <v>94.867500000000007</v>
      </c>
      <c r="I77" s="78"/>
      <c r="J77" s="79">
        <f>MAX(J8:J73)</f>
        <v>116.51609999999999</v>
      </c>
      <c r="K77" s="78"/>
      <c r="L77" s="79">
        <f>MAX(L8:L73)</f>
        <v>45.288499999999999</v>
      </c>
      <c r="M77" s="78"/>
      <c r="N77" s="79">
        <f>MAX(N8:N73)</f>
        <v>31.5214</v>
      </c>
      <c r="O77" s="78"/>
      <c r="P77" s="79">
        <f>MAX(P8:P73)</f>
        <v>24.447399999999998</v>
      </c>
      <c r="Q77" s="78"/>
      <c r="R77" s="79">
        <f>MAX(R8:R73)</f>
        <v>27.915400000000002</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44389</v>
      </c>
      <c r="C8" s="65">
        <f>VLOOKUP($A8,'Return Data'!$B$7:$R$2843,4,0)</f>
        <v>11.67</v>
      </c>
      <c r="D8" s="65">
        <f>VLOOKUP($A8,'Return Data'!$B$7:$R$2843,8,0)</f>
        <v>0.7772</v>
      </c>
      <c r="E8" s="66">
        <f>RANK(D8,D$8:D$15,0)</f>
        <v>3</v>
      </c>
      <c r="F8" s="65">
        <f>VLOOKUP($A8,'Return Data'!$B$7:$R$2843,9,0)</f>
        <v>1.7437</v>
      </c>
      <c r="G8" s="66">
        <f t="shared" ref="G8" si="0">RANK(F8,F$8:F$15,0)</f>
        <v>5</v>
      </c>
      <c r="H8" s="65">
        <f>VLOOKUP($A8,'Return Data'!$B$7:$R$2843,10,0)</f>
        <v>13.1911</v>
      </c>
      <c r="I8" s="66">
        <f t="shared" ref="I8" si="1">RANK(H8,H$8:H$15,0)</f>
        <v>2</v>
      </c>
      <c r="J8" s="65"/>
      <c r="K8" s="66"/>
      <c r="L8" s="65"/>
      <c r="M8" s="66"/>
      <c r="N8" s="65"/>
      <c r="O8" s="66"/>
      <c r="P8" s="65">
        <f>VLOOKUP($A8,'Return Data'!$B$7:$R$2843,16,0)</f>
        <v>16.7</v>
      </c>
      <c r="Q8" s="67">
        <f>RANK(P8,P$8:P$15,0)</f>
        <v>5</v>
      </c>
    </row>
    <row r="9" spans="1:18" x14ac:dyDescent="0.3">
      <c r="A9" s="63" t="s">
        <v>377</v>
      </c>
      <c r="B9" s="64">
        <f>VLOOKUP($A9,'Return Data'!$B$7:$R$2843,3,0)</f>
        <v>44389</v>
      </c>
      <c r="C9" s="65">
        <f>VLOOKUP($A9,'Return Data'!$B$7:$R$2843,4,0)</f>
        <v>15.18</v>
      </c>
      <c r="D9" s="65">
        <f>VLOOKUP($A9,'Return Data'!$B$7:$R$2843,8,0)</f>
        <v>0.66310000000000002</v>
      </c>
      <c r="E9" s="66">
        <f t="shared" ref="E9:E15" si="2">RANK(D9,D$8:D$15,0)</f>
        <v>4</v>
      </c>
      <c r="F9" s="65">
        <f>VLOOKUP($A9,'Return Data'!$B$7:$R$2843,9,0)</f>
        <v>1.8109</v>
      </c>
      <c r="G9" s="66">
        <f t="shared" ref="G9" si="3">RANK(F9,F$8:F$15,0)</f>
        <v>4</v>
      </c>
      <c r="H9" s="65">
        <f>VLOOKUP($A9,'Return Data'!$B$7:$R$2843,10,0)</f>
        <v>9.2086000000000006</v>
      </c>
      <c r="I9" s="66">
        <f t="shared" ref="I9" si="4">RANK(H9,H$8:H$15,0)</f>
        <v>7</v>
      </c>
      <c r="J9" s="65">
        <f>VLOOKUP($A9,'Return Data'!$B$7:$R$2843,11,0)</f>
        <v>7.5071000000000003</v>
      </c>
      <c r="K9" s="66">
        <f t="shared" ref="K9" si="5">RANK(J9,J$8:J$15,0)</f>
        <v>5</v>
      </c>
      <c r="L9" s="65">
        <f>VLOOKUP($A9,'Return Data'!$B$7:$R$2843,12,0)</f>
        <v>36.143500000000003</v>
      </c>
      <c r="M9" s="66">
        <f t="shared" ref="M9" si="6">RANK(L9,L$8:L$15,0)</f>
        <v>2</v>
      </c>
      <c r="N9" s="65">
        <f>VLOOKUP($A9,'Return Data'!$B$7:$R$2843,13,0)</f>
        <v>43.478299999999997</v>
      </c>
      <c r="O9" s="66">
        <f t="shared" ref="O9" si="7">RANK(N9,N$8:N$15,0)</f>
        <v>3</v>
      </c>
      <c r="P9" s="65">
        <f>VLOOKUP($A9,'Return Data'!$B$7:$R$2843,16,0)</f>
        <v>34.3461</v>
      </c>
      <c r="Q9" s="67">
        <f t="shared" ref="Q9:Q15" si="8">RANK(P9,P$8:P$15,0)</f>
        <v>2</v>
      </c>
    </row>
    <row r="10" spans="1:18" x14ac:dyDescent="0.3">
      <c r="A10" s="63" t="s">
        <v>1961</v>
      </c>
      <c r="B10" s="64">
        <f>VLOOKUP($A10,'Return Data'!$B$7:$R$2843,3,0)</f>
        <v>44389</v>
      </c>
      <c r="C10" s="65">
        <f>VLOOKUP($A10,'Return Data'!$B$7:$R$2843,4,0)</f>
        <v>13.16</v>
      </c>
      <c r="D10" s="65">
        <f>VLOOKUP($A10,'Return Data'!$B$7:$R$2843,8,0)</f>
        <v>0.61160000000000003</v>
      </c>
      <c r="E10" s="66">
        <f t="shared" si="2"/>
        <v>5</v>
      </c>
      <c r="F10" s="65">
        <f>VLOOKUP($A10,'Return Data'!$B$7:$R$2843,9,0)</f>
        <v>2.8125</v>
      </c>
      <c r="G10" s="66">
        <f t="shared" ref="G10:G15" si="9">RANK(F10,F$8:F$15,0)</f>
        <v>3</v>
      </c>
      <c r="H10" s="65">
        <f>VLOOKUP($A10,'Return Data'!$B$7:$R$2843,10,0)</f>
        <v>12.5749</v>
      </c>
      <c r="I10" s="66">
        <f t="shared" ref="I10:I15" si="10">RANK(H10,H$8:H$15,0)</f>
        <v>3</v>
      </c>
      <c r="J10" s="65">
        <f>VLOOKUP($A10,'Return Data'!$B$7:$R$2843,11,0)</f>
        <v>11.430999999999999</v>
      </c>
      <c r="K10" s="66">
        <f t="shared" ref="K10:K15" si="11">RANK(J10,J$8:J$15,0)</f>
        <v>3</v>
      </c>
      <c r="L10" s="65"/>
      <c r="M10" s="66"/>
      <c r="N10" s="65"/>
      <c r="O10" s="66"/>
      <c r="P10" s="65">
        <f>VLOOKUP($A10,'Return Data'!$B$7:$R$2843,16,0)</f>
        <v>31.6</v>
      </c>
      <c r="Q10" s="67">
        <f t="shared" si="8"/>
        <v>3</v>
      </c>
    </row>
    <row r="11" spans="1:18" x14ac:dyDescent="0.3">
      <c r="A11" s="63" t="s">
        <v>1962</v>
      </c>
      <c r="B11" s="64">
        <f>VLOOKUP($A11,'Return Data'!$B$7:$R$2843,3,0)</f>
        <v>44389</v>
      </c>
      <c r="C11" s="65">
        <f>VLOOKUP($A11,'Return Data'!$B$7:$R$2843,4,0)</f>
        <v>11.5</v>
      </c>
      <c r="D11" s="65">
        <f>VLOOKUP($A11,'Return Data'!$B$7:$R$2843,8,0)</f>
        <v>2.4043000000000001</v>
      </c>
      <c r="E11" s="66">
        <f t="shared" si="2"/>
        <v>1</v>
      </c>
      <c r="F11" s="65">
        <f>VLOOKUP($A11,'Return Data'!$B$7:$R$2843,9,0)</f>
        <v>4.5454999999999997</v>
      </c>
      <c r="G11" s="66">
        <f t="shared" si="9"/>
        <v>1</v>
      </c>
      <c r="H11" s="65"/>
      <c r="I11" s="66"/>
      <c r="J11" s="65"/>
      <c r="K11" s="66"/>
      <c r="L11" s="65"/>
      <c r="M11" s="66"/>
      <c r="N11" s="65"/>
      <c r="O11" s="66"/>
      <c r="P11" s="65">
        <f>VLOOKUP($A11,'Return Data'!$B$7:$R$2843,16,0)</f>
        <v>15</v>
      </c>
      <c r="Q11" s="67">
        <f t="shared" si="8"/>
        <v>7</v>
      </c>
    </row>
    <row r="12" spans="1:18" x14ac:dyDescent="0.3">
      <c r="A12" s="63" t="s">
        <v>1964</v>
      </c>
      <c r="B12" s="64">
        <f>VLOOKUP($A12,'Return Data'!$B$7:$R$2843,3,0)</f>
        <v>44389</v>
      </c>
      <c r="C12" s="65">
        <f>VLOOKUP($A12,'Return Data'!$B$7:$R$2843,4,0)</f>
        <v>11.641999999999999</v>
      </c>
      <c r="D12" s="65">
        <f>VLOOKUP($A12,'Return Data'!$B$7:$R$2843,8,0)</f>
        <v>0.45729999999999998</v>
      </c>
      <c r="E12" s="66">
        <f t="shared" si="2"/>
        <v>6</v>
      </c>
      <c r="F12" s="65">
        <f>VLOOKUP($A12,'Return Data'!$B$7:$R$2843,9,0)</f>
        <v>1.2787999999999999</v>
      </c>
      <c r="G12" s="66">
        <f t="shared" si="9"/>
        <v>6</v>
      </c>
      <c r="H12" s="65">
        <f>VLOOKUP($A12,'Return Data'!$B$7:$R$2843,10,0)</f>
        <v>11.3108</v>
      </c>
      <c r="I12" s="66">
        <f t="shared" si="10"/>
        <v>5</v>
      </c>
      <c r="J12" s="65"/>
      <c r="K12" s="66"/>
      <c r="L12" s="65"/>
      <c r="M12" s="66"/>
      <c r="N12" s="65"/>
      <c r="O12" s="66"/>
      <c r="P12" s="65">
        <f>VLOOKUP($A12,'Return Data'!$B$7:$R$2843,16,0)</f>
        <v>16.420000000000002</v>
      </c>
      <c r="Q12" s="67">
        <f t="shared" si="8"/>
        <v>6</v>
      </c>
    </row>
    <row r="13" spans="1:18" x14ac:dyDescent="0.3">
      <c r="A13" s="63" t="s">
        <v>1967</v>
      </c>
      <c r="B13" s="64">
        <f>VLOOKUP($A13,'Return Data'!$B$7:$R$2843,3,0)</f>
        <v>44389</v>
      </c>
      <c r="C13" s="65">
        <f>VLOOKUP($A13,'Return Data'!$B$7:$R$2843,4,0)</f>
        <v>16.223400000000002</v>
      </c>
      <c r="D13" s="65">
        <f>VLOOKUP($A13,'Return Data'!$B$7:$R$2843,8,0)</f>
        <v>2.0847000000000002</v>
      </c>
      <c r="E13" s="66">
        <f t="shared" si="2"/>
        <v>2</v>
      </c>
      <c r="F13" s="65">
        <f>VLOOKUP($A13,'Return Data'!$B$7:$R$2843,9,0)</f>
        <v>4.0835999999999997</v>
      </c>
      <c r="G13" s="66">
        <f t="shared" si="9"/>
        <v>2</v>
      </c>
      <c r="H13" s="65">
        <f>VLOOKUP($A13,'Return Data'!$B$7:$R$2843,10,0)</f>
        <v>19.562200000000001</v>
      </c>
      <c r="I13" s="66">
        <f t="shared" si="10"/>
        <v>1</v>
      </c>
      <c r="J13" s="65">
        <f>VLOOKUP($A13,'Return Data'!$B$7:$R$2843,11,0)</f>
        <v>29.499199999999998</v>
      </c>
      <c r="K13" s="66">
        <f t="shared" ref="K13" si="12">RANK(J13,J$8:J$15,0)</f>
        <v>1</v>
      </c>
      <c r="L13" s="65"/>
      <c r="M13" s="66"/>
      <c r="N13" s="65"/>
      <c r="O13" s="66"/>
      <c r="P13" s="65">
        <f>VLOOKUP($A13,'Return Data'!$B$7:$R$2843,16,0)</f>
        <v>62.234000000000002</v>
      </c>
      <c r="Q13" s="67">
        <f t="shared" si="8"/>
        <v>1</v>
      </c>
    </row>
    <row r="14" spans="1:18" x14ac:dyDescent="0.3">
      <c r="A14" s="63" t="s">
        <v>49</v>
      </c>
      <c r="B14" s="64">
        <f>VLOOKUP($A14,'Return Data'!$B$7:$R$2843,3,0)</f>
        <v>44389</v>
      </c>
      <c r="C14" s="65">
        <f>VLOOKUP($A14,'Return Data'!$B$7:$R$2843,4,0)</f>
        <v>15.91</v>
      </c>
      <c r="D14" s="65">
        <f>VLOOKUP($A14,'Return Data'!$B$7:$R$2843,8,0)</f>
        <v>0.31530000000000002</v>
      </c>
      <c r="E14" s="66">
        <f t="shared" si="2"/>
        <v>7</v>
      </c>
      <c r="F14" s="65">
        <f>VLOOKUP($A14,'Return Data'!$B$7:$R$2843,9,0)</f>
        <v>1.1443000000000001</v>
      </c>
      <c r="G14" s="66">
        <f t="shared" si="9"/>
        <v>7</v>
      </c>
      <c r="H14" s="65">
        <f>VLOOKUP($A14,'Return Data'!$B$7:$R$2843,10,0)</f>
        <v>10.562900000000001</v>
      </c>
      <c r="I14" s="66">
        <f t="shared" si="10"/>
        <v>6</v>
      </c>
      <c r="J14" s="65">
        <f>VLOOKUP($A14,'Return Data'!$B$7:$R$2843,11,0)</f>
        <v>12.4382</v>
      </c>
      <c r="K14" s="66">
        <f t="shared" si="11"/>
        <v>2</v>
      </c>
      <c r="L14" s="65">
        <f>VLOOKUP($A14,'Return Data'!$B$7:$R$2843,12,0)</f>
        <v>40.796500000000002</v>
      </c>
      <c r="M14" s="66">
        <f t="shared" ref="M14:M15" si="13">RANK(L14,L$8:L$15,0)</f>
        <v>1</v>
      </c>
      <c r="N14" s="65">
        <f>VLOOKUP($A14,'Return Data'!$B$7:$R$2843,13,0)</f>
        <v>59.738999999999997</v>
      </c>
      <c r="O14" s="66">
        <f t="shared" ref="O14:O15" si="14">RANK(N14,N$8:N$15,0)</f>
        <v>1</v>
      </c>
      <c r="P14" s="65">
        <f>VLOOKUP($A14,'Return Data'!$B$7:$R$2843,16,0)</f>
        <v>26.094799999999999</v>
      </c>
      <c r="Q14" s="67">
        <f t="shared" si="8"/>
        <v>4</v>
      </c>
    </row>
    <row r="15" spans="1:18" x14ac:dyDescent="0.3">
      <c r="A15" s="63" t="s">
        <v>50</v>
      </c>
      <c r="B15" s="64">
        <f>VLOOKUP($A15,'Return Data'!$B$7:$R$2843,3,0)</f>
        <v>44389</v>
      </c>
      <c r="C15" s="65">
        <f>VLOOKUP($A15,'Return Data'!$B$7:$R$2843,4,0)</f>
        <v>157.25319999999999</v>
      </c>
      <c r="D15" s="65">
        <f>VLOOKUP($A15,'Return Data'!$B$7:$R$2843,8,0)</f>
        <v>-0.1245</v>
      </c>
      <c r="E15" s="66">
        <f t="shared" si="2"/>
        <v>8</v>
      </c>
      <c r="F15" s="65">
        <f>VLOOKUP($A15,'Return Data'!$B$7:$R$2843,9,0)</f>
        <v>0.90980000000000005</v>
      </c>
      <c r="G15" s="66">
        <f t="shared" si="9"/>
        <v>8</v>
      </c>
      <c r="H15" s="65">
        <f>VLOOKUP($A15,'Return Data'!$B$7:$R$2843,10,0)</f>
        <v>11.7858</v>
      </c>
      <c r="I15" s="66">
        <f t="shared" si="10"/>
        <v>4</v>
      </c>
      <c r="J15" s="65">
        <f>VLOOKUP($A15,'Return Data'!$B$7:$R$2843,11,0)</f>
        <v>9.1234000000000002</v>
      </c>
      <c r="K15" s="66">
        <f t="shared" si="11"/>
        <v>4</v>
      </c>
      <c r="L15" s="65">
        <f>VLOOKUP($A15,'Return Data'!$B$7:$R$2843,12,0)</f>
        <v>35.473199999999999</v>
      </c>
      <c r="M15" s="66">
        <f t="shared" si="13"/>
        <v>3</v>
      </c>
      <c r="N15" s="65">
        <f>VLOOKUP($A15,'Return Data'!$B$7:$R$2843,13,0)</f>
        <v>48.537700000000001</v>
      </c>
      <c r="O15" s="66">
        <f t="shared" si="14"/>
        <v>2</v>
      </c>
      <c r="P15" s="65">
        <f>VLOOKUP($A15,'Return Data'!$B$7:$R$2843,16,0)</f>
        <v>14.858499999999999</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0.89862500000000001</v>
      </c>
      <c r="E17" s="74"/>
      <c r="F17" s="75">
        <f>AVERAGE(F8:F15)</f>
        <v>2.2911375</v>
      </c>
      <c r="G17" s="74"/>
      <c r="H17" s="75">
        <f>AVERAGE(H8:H15)</f>
        <v>12.599471428571428</v>
      </c>
      <c r="I17" s="74"/>
      <c r="J17" s="75">
        <f>AVERAGE(J8:J15)</f>
        <v>13.999779999999998</v>
      </c>
      <c r="K17" s="74"/>
      <c r="L17" s="75">
        <f>AVERAGE(L8:L15)</f>
        <v>37.471066666666665</v>
      </c>
      <c r="M17" s="74"/>
      <c r="N17" s="75">
        <f>AVERAGE(N8:N15)</f>
        <v>50.585000000000001</v>
      </c>
      <c r="O17" s="74"/>
      <c r="P17" s="75">
        <f>AVERAGE(P8:P15)</f>
        <v>27.156674999999996</v>
      </c>
      <c r="Q17" s="76"/>
    </row>
    <row r="18" spans="1:17" ht="15" customHeight="1" x14ac:dyDescent="0.3">
      <c r="A18" s="73" t="s">
        <v>28</v>
      </c>
      <c r="B18" s="74"/>
      <c r="C18" s="74"/>
      <c r="D18" s="75">
        <f>MIN(D8:D15)</f>
        <v>-0.1245</v>
      </c>
      <c r="E18" s="74"/>
      <c r="F18" s="75">
        <f>MIN(F8:F15)</f>
        <v>0.90980000000000005</v>
      </c>
      <c r="G18" s="74"/>
      <c r="H18" s="75">
        <f>MIN(H8:H15)</f>
        <v>9.2086000000000006</v>
      </c>
      <c r="I18" s="74"/>
      <c r="J18" s="75">
        <f>MIN(J8:J15)</f>
        <v>7.5071000000000003</v>
      </c>
      <c r="K18" s="74"/>
      <c r="L18" s="75">
        <f>MIN(L8:L15)</f>
        <v>35.473199999999999</v>
      </c>
      <c r="M18" s="74"/>
      <c r="N18" s="75">
        <f>MIN(N8:N15)</f>
        <v>43.478299999999997</v>
      </c>
      <c r="O18" s="74"/>
      <c r="P18" s="75">
        <f>MIN(P8:P15)</f>
        <v>14.858499999999999</v>
      </c>
      <c r="Q18" s="76"/>
    </row>
    <row r="19" spans="1:17" ht="15" thickBot="1" x14ac:dyDescent="0.35">
      <c r="A19" s="77" t="s">
        <v>29</v>
      </c>
      <c r="B19" s="78"/>
      <c r="C19" s="78"/>
      <c r="D19" s="79">
        <f>MAX(D8:D15)</f>
        <v>2.4043000000000001</v>
      </c>
      <c r="E19" s="78"/>
      <c r="F19" s="79">
        <f>MAX(F8:F15)</f>
        <v>4.5454999999999997</v>
      </c>
      <c r="G19" s="78"/>
      <c r="H19" s="79">
        <f>MAX(H8:H15)</f>
        <v>19.562200000000001</v>
      </c>
      <c r="I19" s="78"/>
      <c r="J19" s="79">
        <f>MAX(J8:J15)</f>
        <v>29.499199999999998</v>
      </c>
      <c r="K19" s="78"/>
      <c r="L19" s="79">
        <f>MAX(L8:L15)</f>
        <v>40.796500000000002</v>
      </c>
      <c r="M19" s="78"/>
      <c r="N19" s="79">
        <f>MAX(N8:N15)</f>
        <v>59.738999999999997</v>
      </c>
      <c r="O19" s="78"/>
      <c r="P19" s="79">
        <f>MAX(P8:P15)</f>
        <v>62.234000000000002</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44389</v>
      </c>
      <c r="C8" s="65">
        <f>VLOOKUP($A8,'Return Data'!$B$7:$R$2843,4,0)</f>
        <v>11.54</v>
      </c>
      <c r="D8" s="65">
        <f>VLOOKUP($A8,'Return Data'!$B$7:$R$2843,8,0)</f>
        <v>0.69810000000000005</v>
      </c>
      <c r="E8" s="66">
        <f>RANK(D8,D$8:D$16,0)</f>
        <v>3</v>
      </c>
      <c r="F8" s="65">
        <f>VLOOKUP($A8,'Return Data'!$B$7:$R$2843,9,0)</f>
        <v>1.5845</v>
      </c>
      <c r="G8" s="66">
        <f>RANK(F8,F$8:F$16,0)</f>
        <v>4</v>
      </c>
      <c r="H8" s="65">
        <f>VLOOKUP($A8,'Return Data'!$B$7:$R$2843,10,0)</f>
        <v>12.5854</v>
      </c>
      <c r="I8" s="66">
        <f>RANK(H8,H$8:H$16,0)</f>
        <v>2</v>
      </c>
      <c r="J8" s="65"/>
      <c r="K8" s="66"/>
      <c r="L8" s="65"/>
      <c r="M8" s="66"/>
      <c r="N8" s="65"/>
      <c r="O8" s="66"/>
      <c r="P8" s="65">
        <f>VLOOKUP($A8,'Return Data'!$B$7:$R$2843,16,0)</f>
        <v>15.4</v>
      </c>
      <c r="Q8" s="67">
        <f>RANK(P8,P$8:P$16,0)</f>
        <v>6</v>
      </c>
    </row>
    <row r="9" spans="1:17" x14ac:dyDescent="0.3">
      <c r="A9" s="63" t="s">
        <v>379</v>
      </c>
      <c r="B9" s="64">
        <f>VLOOKUP($A9,'Return Data'!$B$7:$R$2843,3,0)</f>
        <v>44389</v>
      </c>
      <c r="C9" s="65">
        <f>VLOOKUP($A9,'Return Data'!$B$7:$R$2843,4,0)</f>
        <v>14.83</v>
      </c>
      <c r="D9" s="65">
        <f>VLOOKUP($A9,'Return Data'!$B$7:$R$2843,8,0)</f>
        <v>0.54239999999999999</v>
      </c>
      <c r="E9" s="66">
        <f t="shared" ref="E9:E16" si="0">RANK(D9,D$8:D$16,0)</f>
        <v>4</v>
      </c>
      <c r="F9" s="65">
        <f>VLOOKUP($A9,'Return Data'!$B$7:$R$2843,9,0)</f>
        <v>1.5752999999999999</v>
      </c>
      <c r="G9" s="66">
        <f t="shared" ref="G9:G16" si="1">RANK(F9,F$8:F$16,0)</f>
        <v>5</v>
      </c>
      <c r="H9" s="65">
        <f>VLOOKUP($A9,'Return Data'!$B$7:$R$2843,10,0)</f>
        <v>8.7242999999999995</v>
      </c>
      <c r="I9" s="66">
        <f t="shared" ref="I9:I16" si="2">RANK(H9,H$8:H$16,0)</f>
        <v>7</v>
      </c>
      <c r="J9" s="65">
        <f>VLOOKUP($A9,'Return Data'!$B$7:$R$2843,11,0)</f>
        <v>6.6139000000000001</v>
      </c>
      <c r="K9" s="66">
        <f t="shared" ref="K9:K16" si="3">RANK(J9,J$8:J$16,0)</f>
        <v>5</v>
      </c>
      <c r="L9" s="65">
        <f>VLOOKUP($A9,'Return Data'!$B$7:$R$2843,12,0)</f>
        <v>34.451500000000003</v>
      </c>
      <c r="M9" s="66">
        <f t="shared" ref="M9:M16" si="4">RANK(L9,L$8:L$16,0)</f>
        <v>3</v>
      </c>
      <c r="N9" s="65">
        <f>VLOOKUP($A9,'Return Data'!$B$7:$R$2843,13,0)</f>
        <v>41.103700000000003</v>
      </c>
      <c r="O9" s="66">
        <f t="shared" ref="O9:O16" si="5">RANK(N9,N$8:N$16,0)</f>
        <v>3</v>
      </c>
      <c r="P9" s="65">
        <f>VLOOKUP($A9,'Return Data'!$B$7:$R$2843,16,0)</f>
        <v>32.147599999999997</v>
      </c>
      <c r="Q9" s="67">
        <f t="shared" ref="Q9:Q16" si="6">RANK(P9,P$8:P$16,0)</f>
        <v>2</v>
      </c>
    </row>
    <row r="10" spans="1:17" x14ac:dyDescent="0.3">
      <c r="A10" s="63" t="s">
        <v>1960</v>
      </c>
      <c r="B10" s="64">
        <f>VLOOKUP($A10,'Return Data'!$B$7:$R$2843,3,0)</f>
        <v>44389</v>
      </c>
      <c r="C10" s="65">
        <f>VLOOKUP($A10,'Return Data'!$B$7:$R$2843,4,0)</f>
        <v>12.99</v>
      </c>
      <c r="D10" s="65">
        <f>VLOOKUP($A10,'Return Data'!$B$7:$R$2843,8,0)</f>
        <v>0.46400000000000002</v>
      </c>
      <c r="E10" s="66">
        <f t="shared" si="0"/>
        <v>5</v>
      </c>
      <c r="F10" s="65">
        <f>VLOOKUP($A10,'Return Data'!$B$7:$R$2843,9,0)</f>
        <v>2.6065999999999998</v>
      </c>
      <c r="G10" s="66">
        <f t="shared" si="1"/>
        <v>3</v>
      </c>
      <c r="H10" s="65">
        <f>VLOOKUP($A10,'Return Data'!$B$7:$R$2843,10,0)</f>
        <v>12.0794</v>
      </c>
      <c r="I10" s="66">
        <f t="shared" ref="I10" si="7">RANK(H10,H$8:H$16,0)</f>
        <v>3</v>
      </c>
      <c r="J10" s="65">
        <f>VLOOKUP($A10,'Return Data'!$B$7:$R$2843,11,0)</f>
        <v>10.5532</v>
      </c>
      <c r="K10" s="66">
        <f t="shared" ref="K10" si="8">RANK(J10,J$8:J$16,0)</f>
        <v>3</v>
      </c>
      <c r="L10" s="65"/>
      <c r="M10" s="66"/>
      <c r="N10" s="65"/>
      <c r="O10" s="66"/>
      <c r="P10" s="65">
        <f>VLOOKUP($A10,'Return Data'!$B$7:$R$2843,16,0)</f>
        <v>29.9</v>
      </c>
      <c r="Q10" s="67">
        <f t="shared" si="6"/>
        <v>3</v>
      </c>
    </row>
    <row r="11" spans="1:17" x14ac:dyDescent="0.3">
      <c r="A11" s="63" t="s">
        <v>1963</v>
      </c>
      <c r="B11" s="64">
        <f>VLOOKUP($A11,'Return Data'!$B$7:$R$2843,3,0)</f>
        <v>44389</v>
      </c>
      <c r="C11" s="65">
        <f>VLOOKUP($A11,'Return Data'!$B$7:$R$2843,4,0)</f>
        <v>11.43</v>
      </c>
      <c r="D11" s="65">
        <f>VLOOKUP($A11,'Return Data'!$B$7:$R$2843,8,0)</f>
        <v>2.2361</v>
      </c>
      <c r="E11" s="66">
        <f t="shared" si="0"/>
        <v>1</v>
      </c>
      <c r="F11" s="65">
        <f>VLOOKUP($A11,'Return Data'!$B$7:$R$2843,9,0)</f>
        <v>4.2882999999999996</v>
      </c>
      <c r="G11" s="66">
        <f t="shared" ref="G11" si="9">RANK(F11,F$8:F$16,0)</f>
        <v>1</v>
      </c>
      <c r="H11" s="65"/>
      <c r="I11" s="66"/>
      <c r="J11" s="65"/>
      <c r="K11" s="66"/>
      <c r="L11" s="65"/>
      <c r="M11" s="66"/>
      <c r="N11" s="65"/>
      <c r="O11" s="66"/>
      <c r="P11" s="65">
        <f>VLOOKUP($A11,'Return Data'!$B$7:$R$2843,16,0)</f>
        <v>14.3</v>
      </c>
      <c r="Q11" s="67">
        <f t="shared" si="6"/>
        <v>9</v>
      </c>
    </row>
    <row r="12" spans="1:17" x14ac:dyDescent="0.3">
      <c r="A12" s="63" t="s">
        <v>1965</v>
      </c>
      <c r="B12" s="64">
        <f>VLOOKUP($A12,'Return Data'!$B$7:$R$2843,3,0)</f>
        <v>44389</v>
      </c>
      <c r="C12" s="65">
        <f>VLOOKUP($A12,'Return Data'!$B$7:$R$2843,4,0)</f>
        <v>11.52</v>
      </c>
      <c r="D12" s="65">
        <f>VLOOKUP($A12,'Return Data'!$B$7:$R$2843,8,0)</f>
        <v>0.38340000000000002</v>
      </c>
      <c r="E12" s="66">
        <f t="shared" si="0"/>
        <v>6</v>
      </c>
      <c r="F12" s="65">
        <f>VLOOKUP($A12,'Return Data'!$B$7:$R$2843,9,0)</f>
        <v>1.1325000000000001</v>
      </c>
      <c r="G12" s="66">
        <f t="shared" si="1"/>
        <v>6</v>
      </c>
      <c r="H12" s="65">
        <f>VLOOKUP($A12,'Return Data'!$B$7:$R$2843,10,0)</f>
        <v>10.8438</v>
      </c>
      <c r="I12" s="66">
        <f t="shared" si="2"/>
        <v>5</v>
      </c>
      <c r="J12" s="65"/>
      <c r="K12" s="66"/>
      <c r="L12" s="65"/>
      <c r="M12" s="66"/>
      <c r="N12" s="65"/>
      <c r="O12" s="66"/>
      <c r="P12" s="65">
        <f>VLOOKUP($A12,'Return Data'!$B$7:$R$2843,16,0)</f>
        <v>15.2</v>
      </c>
      <c r="Q12" s="67">
        <f t="shared" si="6"/>
        <v>7</v>
      </c>
    </row>
    <row r="13" spans="1:17" x14ac:dyDescent="0.3">
      <c r="A13" s="63" t="s">
        <v>1966</v>
      </c>
      <c r="B13" s="64">
        <f>VLOOKUP($A13,'Return Data'!$B$7:$R$2843,3,0)</f>
        <v>44389</v>
      </c>
      <c r="C13" s="65">
        <f>VLOOKUP($A13,'Return Data'!$B$7:$R$2843,4,0)</f>
        <v>26.736000000000001</v>
      </c>
      <c r="D13" s="65">
        <f>VLOOKUP($A13,'Return Data'!$B$7:$R$2843,8,0)</f>
        <v>-0.77929999999999999</v>
      </c>
      <c r="E13" s="66">
        <f t="shared" si="0"/>
        <v>9</v>
      </c>
      <c r="F13" s="65">
        <f>VLOOKUP($A13,'Return Data'!$B$7:$R$2843,9,0)</f>
        <v>-0.97040000000000004</v>
      </c>
      <c r="G13" s="66">
        <f t="shared" si="1"/>
        <v>9</v>
      </c>
      <c r="H13" s="65">
        <f>VLOOKUP($A13,'Return Data'!$B$7:$R$2843,10,0)</f>
        <v>8.0023999999999997</v>
      </c>
      <c r="I13" s="66">
        <f t="shared" si="2"/>
        <v>8</v>
      </c>
      <c r="J13" s="65"/>
      <c r="K13" s="66"/>
      <c r="L13" s="65"/>
      <c r="M13" s="66"/>
      <c r="N13" s="65"/>
      <c r="O13" s="66"/>
      <c r="P13" s="65">
        <f>VLOOKUP($A13,'Return Data'!$B$7:$R$2843,16,0)</f>
        <v>19.865500000000001</v>
      </c>
      <c r="Q13" s="67">
        <f t="shared" si="6"/>
        <v>5</v>
      </c>
    </row>
    <row r="14" spans="1:17" x14ac:dyDescent="0.3">
      <c r="A14" s="63" t="s">
        <v>1968</v>
      </c>
      <c r="B14" s="64">
        <f>VLOOKUP($A14,'Return Data'!$B$7:$R$2843,3,0)</f>
        <v>44389</v>
      </c>
      <c r="C14" s="65">
        <f>VLOOKUP($A14,'Return Data'!$B$7:$R$2843,4,0)</f>
        <v>16.082599999999999</v>
      </c>
      <c r="D14" s="65">
        <f>VLOOKUP($A14,'Return Data'!$B$7:$R$2843,8,0)</f>
        <v>2.0379</v>
      </c>
      <c r="E14" s="66">
        <f t="shared" si="0"/>
        <v>2</v>
      </c>
      <c r="F14" s="65">
        <f>VLOOKUP($A14,'Return Data'!$B$7:$R$2843,9,0)</f>
        <v>3.9794</v>
      </c>
      <c r="G14" s="66">
        <f t="shared" si="1"/>
        <v>2</v>
      </c>
      <c r="H14" s="65">
        <f>VLOOKUP($A14,'Return Data'!$B$7:$R$2843,10,0)</f>
        <v>19.208100000000002</v>
      </c>
      <c r="I14" s="66">
        <f t="shared" si="2"/>
        <v>1</v>
      </c>
      <c r="J14" s="65">
        <f>VLOOKUP($A14,'Return Data'!$B$7:$R$2843,11,0)</f>
        <v>28.6629</v>
      </c>
      <c r="K14" s="66">
        <f t="shared" ref="K14" si="10">RANK(J14,J$8:J$16,0)</f>
        <v>1</v>
      </c>
      <c r="L14" s="65"/>
      <c r="M14" s="66"/>
      <c r="N14" s="65"/>
      <c r="O14" s="66"/>
      <c r="P14" s="65">
        <f>VLOOKUP($A14,'Return Data'!$B$7:$R$2843,16,0)</f>
        <v>60.826000000000001</v>
      </c>
      <c r="Q14" s="67">
        <f t="shared" si="6"/>
        <v>1</v>
      </c>
    </row>
    <row r="15" spans="1:17" x14ac:dyDescent="0.3">
      <c r="A15" s="63" t="s">
        <v>51</v>
      </c>
      <c r="B15" s="64">
        <f>VLOOKUP($A15,'Return Data'!$B$7:$R$2843,3,0)</f>
        <v>44389</v>
      </c>
      <c r="C15" s="65">
        <f>VLOOKUP($A15,'Return Data'!$B$7:$R$2843,4,0)</f>
        <v>15.71</v>
      </c>
      <c r="D15" s="65">
        <f>VLOOKUP($A15,'Return Data'!$B$7:$R$2843,8,0)</f>
        <v>0.25530000000000003</v>
      </c>
      <c r="E15" s="66">
        <f t="shared" si="0"/>
        <v>7</v>
      </c>
      <c r="F15" s="65">
        <f>VLOOKUP($A15,'Return Data'!$B$7:$R$2843,9,0)</f>
        <v>1.0940000000000001</v>
      </c>
      <c r="G15" s="66">
        <f t="shared" si="1"/>
        <v>7</v>
      </c>
      <c r="H15" s="65">
        <f>VLOOKUP($A15,'Return Data'!$B$7:$R$2843,10,0)</f>
        <v>10.323</v>
      </c>
      <c r="I15" s="66">
        <f t="shared" si="2"/>
        <v>6</v>
      </c>
      <c r="J15" s="65">
        <f>VLOOKUP($A15,'Return Data'!$B$7:$R$2843,11,0)</f>
        <v>12.0542</v>
      </c>
      <c r="K15" s="66">
        <f t="shared" si="3"/>
        <v>2</v>
      </c>
      <c r="L15" s="65">
        <f>VLOOKUP($A15,'Return Data'!$B$7:$R$2843,12,0)</f>
        <v>40.017800000000001</v>
      </c>
      <c r="M15" s="66">
        <f t="shared" si="4"/>
        <v>1</v>
      </c>
      <c r="N15" s="65">
        <f>VLOOKUP($A15,'Return Data'!$B$7:$R$2843,13,0)</f>
        <v>58.526699999999998</v>
      </c>
      <c r="O15" s="66">
        <f t="shared" si="5"/>
        <v>1</v>
      </c>
      <c r="P15" s="65">
        <f>VLOOKUP($A15,'Return Data'!$B$7:$R$2843,16,0)</f>
        <v>25.300799999999999</v>
      </c>
      <c r="Q15" s="67">
        <f t="shared" si="6"/>
        <v>4</v>
      </c>
    </row>
    <row r="16" spans="1:17" x14ac:dyDescent="0.3">
      <c r="A16" s="63" t="s">
        <v>52</v>
      </c>
      <c r="B16" s="64">
        <f>VLOOKUP($A16,'Return Data'!$B$7:$R$2843,3,0)</f>
        <v>44389</v>
      </c>
      <c r="C16" s="65">
        <f>VLOOKUP($A16,'Return Data'!$B$7:$R$2843,4,0)</f>
        <v>650.07302921483097</v>
      </c>
      <c r="D16" s="65">
        <f>VLOOKUP($A16,'Return Data'!$B$7:$R$2843,8,0)</f>
        <v>-0.1532</v>
      </c>
      <c r="E16" s="66">
        <f t="shared" si="0"/>
        <v>8</v>
      </c>
      <c r="F16" s="65">
        <f>VLOOKUP($A16,'Return Data'!$B$7:$R$2843,9,0)</f>
        <v>0.84470000000000001</v>
      </c>
      <c r="G16" s="66">
        <f t="shared" si="1"/>
        <v>8</v>
      </c>
      <c r="H16" s="65">
        <f>VLOOKUP($A16,'Return Data'!$B$7:$R$2843,10,0)</f>
        <v>11.562200000000001</v>
      </c>
      <c r="I16" s="66">
        <f t="shared" si="2"/>
        <v>4</v>
      </c>
      <c r="J16" s="65">
        <f>VLOOKUP($A16,'Return Data'!$B$7:$R$2843,11,0)</f>
        <v>8.6811000000000007</v>
      </c>
      <c r="K16" s="66">
        <f t="shared" si="3"/>
        <v>4</v>
      </c>
      <c r="L16" s="65">
        <f>VLOOKUP($A16,'Return Data'!$B$7:$R$2843,12,0)</f>
        <v>34.661099999999998</v>
      </c>
      <c r="M16" s="66">
        <f t="shared" si="4"/>
        <v>2</v>
      </c>
      <c r="N16" s="65">
        <f>VLOOKUP($A16,'Return Data'!$B$7:$R$2843,13,0)</f>
        <v>47.379600000000003</v>
      </c>
      <c r="O16" s="66">
        <f t="shared" si="5"/>
        <v>2</v>
      </c>
      <c r="P16" s="65">
        <f>VLOOKUP($A16,'Return Data'!$B$7:$R$2843,16,0)</f>
        <v>14.6431</v>
      </c>
      <c r="Q16" s="67">
        <f t="shared" si="6"/>
        <v>8</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0.63163333333333327</v>
      </c>
      <c r="E18" s="74"/>
      <c r="F18" s="75">
        <f>AVERAGE(F8:F16)</f>
        <v>1.7927666666666664</v>
      </c>
      <c r="G18" s="74"/>
      <c r="H18" s="75">
        <f>AVERAGE(H8:H16)</f>
        <v>11.666075000000001</v>
      </c>
      <c r="I18" s="74"/>
      <c r="J18" s="75">
        <f>AVERAGE(J8:J16)</f>
        <v>13.313060000000002</v>
      </c>
      <c r="K18" s="74"/>
      <c r="L18" s="75">
        <f>AVERAGE(L8:L16)</f>
        <v>36.376800000000003</v>
      </c>
      <c r="M18" s="74"/>
      <c r="N18" s="75">
        <f>AVERAGE(N8:N16)</f>
        <v>49.003333333333337</v>
      </c>
      <c r="O18" s="74"/>
      <c r="P18" s="75">
        <f>AVERAGE(P8:P16)</f>
        <v>25.286999999999999</v>
      </c>
      <c r="Q18" s="76"/>
    </row>
    <row r="19" spans="1:17" x14ac:dyDescent="0.3">
      <c r="A19" s="73" t="s">
        <v>28</v>
      </c>
      <c r="B19" s="74"/>
      <c r="C19" s="74"/>
      <c r="D19" s="75">
        <f>MIN(D8:D16)</f>
        <v>-0.77929999999999999</v>
      </c>
      <c r="E19" s="74"/>
      <c r="F19" s="75">
        <f>MIN(F8:F16)</f>
        <v>-0.97040000000000004</v>
      </c>
      <c r="G19" s="74"/>
      <c r="H19" s="75">
        <f>MIN(H8:H16)</f>
        <v>8.0023999999999997</v>
      </c>
      <c r="I19" s="74"/>
      <c r="J19" s="75">
        <f>MIN(J8:J16)</f>
        <v>6.6139000000000001</v>
      </c>
      <c r="K19" s="74"/>
      <c r="L19" s="75">
        <f>MIN(L8:L16)</f>
        <v>34.451500000000003</v>
      </c>
      <c r="M19" s="74"/>
      <c r="N19" s="75">
        <f>MIN(N8:N16)</f>
        <v>41.103700000000003</v>
      </c>
      <c r="O19" s="74"/>
      <c r="P19" s="75">
        <f>MIN(P8:P16)</f>
        <v>14.3</v>
      </c>
      <c r="Q19" s="76"/>
    </row>
    <row r="20" spans="1:17" ht="15" thickBot="1" x14ac:dyDescent="0.35">
      <c r="A20" s="77" t="s">
        <v>29</v>
      </c>
      <c r="B20" s="78"/>
      <c r="C20" s="78"/>
      <c r="D20" s="79">
        <f>MAX(D8:D16)</f>
        <v>2.2361</v>
      </c>
      <c r="E20" s="78"/>
      <c r="F20" s="79">
        <f>MAX(F8:F16)</f>
        <v>4.2882999999999996</v>
      </c>
      <c r="G20" s="78"/>
      <c r="H20" s="79">
        <f>MAX(H8:H16)</f>
        <v>19.208100000000002</v>
      </c>
      <c r="I20" s="78"/>
      <c r="J20" s="79">
        <f>MAX(J8:J16)</f>
        <v>28.6629</v>
      </c>
      <c r="K20" s="78"/>
      <c r="L20" s="79">
        <f>MAX(L8:L16)</f>
        <v>40.017800000000001</v>
      </c>
      <c r="M20" s="78"/>
      <c r="N20" s="79">
        <f>MAX(N8:N16)</f>
        <v>58.526699999999998</v>
      </c>
      <c r="O20" s="78"/>
      <c r="P20" s="79">
        <f>MAX(P8:P16)</f>
        <v>60.826000000000001</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44389</v>
      </c>
      <c r="C8" s="65">
        <f>VLOOKUP($A8,'Return Data'!$B$7:$R$2843,4,0)</f>
        <v>39.125100000000003</v>
      </c>
      <c r="D8" s="65">
        <f>VLOOKUP($A8,'Return Data'!$B$7:$R$2843,9,0)</f>
        <v>0.89749999999999996</v>
      </c>
      <c r="E8" s="66">
        <f t="shared" ref="E8:E33" si="0">RANK(D8,D$8:D$33,0)</f>
        <v>3</v>
      </c>
      <c r="F8" s="65">
        <f>VLOOKUP($A8,'Return Data'!$B$7:$R$2843,10,0)</f>
        <v>5.5785999999999998</v>
      </c>
      <c r="G8" s="66">
        <f t="shared" ref="G8:G33" si="1">RANK(F8,F$8:F$33,0)</f>
        <v>5</v>
      </c>
      <c r="H8" s="65">
        <f>VLOOKUP($A8,'Return Data'!$B$7:$R$2843,11,0)</f>
        <v>4.2008000000000001</v>
      </c>
      <c r="I8" s="66">
        <f t="shared" ref="I8:I33" si="2">RANK(H8,H$8:H$33,0)</f>
        <v>4</v>
      </c>
      <c r="J8" s="65">
        <f>VLOOKUP($A8,'Return Data'!$B$7:$R$2843,12,0)</f>
        <v>5.4263000000000003</v>
      </c>
      <c r="K8" s="66">
        <f t="shared" ref="K8:K33" si="3">RANK(J8,J$8:J$33,0)</f>
        <v>4</v>
      </c>
      <c r="L8" s="65">
        <f>VLOOKUP($A8,'Return Data'!$B$7:$R$2843,13,0)</f>
        <v>6.8879999999999999</v>
      </c>
      <c r="M8" s="66">
        <f t="shared" ref="M8:M33" si="4">RANK(L8,L$8:L$33,0)</f>
        <v>1</v>
      </c>
      <c r="N8" s="65">
        <f>VLOOKUP($A8,'Return Data'!$B$7:$R$2843,17,0)</f>
        <v>8.7502999999999993</v>
      </c>
      <c r="O8" s="66">
        <f t="shared" ref="O8:O24" si="5">RANK(N8,N$8:N$33,0)</f>
        <v>5</v>
      </c>
      <c r="P8" s="65">
        <f>VLOOKUP($A8,'Return Data'!$B$7:$R$2843,14,0)</f>
        <v>9.2521000000000004</v>
      </c>
      <c r="Q8" s="66">
        <f t="shared" ref="Q8:Q24" si="6">RANK(P8,P$8:P$33,0)</f>
        <v>2</v>
      </c>
      <c r="R8" s="65">
        <f>VLOOKUP($A8,'Return Data'!$B$7:$R$2843,16,0)</f>
        <v>9.3826000000000001</v>
      </c>
      <c r="S8" s="67">
        <f t="shared" ref="S8:S33" si="7">RANK(R8,R$8:R$33,0)</f>
        <v>1</v>
      </c>
    </row>
    <row r="9" spans="1:19" x14ac:dyDescent="0.3">
      <c r="A9" s="82" t="s">
        <v>1385</v>
      </c>
      <c r="B9" s="64">
        <f>VLOOKUP($A9,'Return Data'!$B$7:$R$2843,3,0)</f>
        <v>44389</v>
      </c>
      <c r="C9" s="65">
        <f>VLOOKUP($A9,'Return Data'!$B$7:$R$2843,4,0)</f>
        <v>25.798100000000002</v>
      </c>
      <c r="D9" s="65">
        <f>VLOOKUP($A9,'Return Data'!$B$7:$R$2843,9,0)</f>
        <v>0.13239999999999999</v>
      </c>
      <c r="E9" s="66">
        <f t="shared" si="0"/>
        <v>11</v>
      </c>
      <c r="F9" s="65">
        <f>VLOOKUP($A9,'Return Data'!$B$7:$R$2843,10,0)</f>
        <v>5.1445999999999996</v>
      </c>
      <c r="G9" s="66">
        <f t="shared" si="1"/>
        <v>10</v>
      </c>
      <c r="H9" s="65">
        <f>VLOOKUP($A9,'Return Data'!$B$7:$R$2843,11,0)</f>
        <v>3.8597000000000001</v>
      </c>
      <c r="I9" s="66">
        <f t="shared" si="2"/>
        <v>10</v>
      </c>
      <c r="J9" s="65">
        <f>VLOOKUP($A9,'Return Data'!$B$7:$R$2843,12,0)</f>
        <v>4.8651999999999997</v>
      </c>
      <c r="K9" s="66">
        <f t="shared" si="3"/>
        <v>7</v>
      </c>
      <c r="L9" s="65">
        <f>VLOOKUP($A9,'Return Data'!$B$7:$R$2843,13,0)</f>
        <v>5.24</v>
      </c>
      <c r="M9" s="66">
        <f t="shared" si="4"/>
        <v>8</v>
      </c>
      <c r="N9" s="65">
        <f>VLOOKUP($A9,'Return Data'!$B$7:$R$2843,17,0)</f>
        <v>8.6298999999999992</v>
      </c>
      <c r="O9" s="66">
        <f t="shared" si="5"/>
        <v>8</v>
      </c>
      <c r="P9" s="65">
        <f>VLOOKUP($A9,'Return Data'!$B$7:$R$2843,14,0)</f>
        <v>9.0558999999999994</v>
      </c>
      <c r="Q9" s="66">
        <f t="shared" si="6"/>
        <v>3</v>
      </c>
      <c r="R9" s="65">
        <f>VLOOKUP($A9,'Return Data'!$B$7:$R$2843,16,0)</f>
        <v>8.8398000000000003</v>
      </c>
      <c r="S9" s="67">
        <f t="shared" si="7"/>
        <v>3</v>
      </c>
    </row>
    <row r="10" spans="1:19" x14ac:dyDescent="0.3">
      <c r="A10" s="82" t="s">
        <v>1388</v>
      </c>
      <c r="B10" s="64">
        <f>VLOOKUP($A10,'Return Data'!$B$7:$R$2843,3,0)</f>
        <v>44389</v>
      </c>
      <c r="C10" s="65">
        <f>VLOOKUP($A10,'Return Data'!$B$7:$R$2843,4,0)</f>
        <v>24.470400000000001</v>
      </c>
      <c r="D10" s="65">
        <f>VLOOKUP($A10,'Return Data'!$B$7:$R$2843,9,0)</f>
        <v>0.46689999999999998</v>
      </c>
      <c r="E10" s="66">
        <f t="shared" si="0"/>
        <v>6</v>
      </c>
      <c r="F10" s="65">
        <f>VLOOKUP($A10,'Return Data'!$B$7:$R$2843,10,0)</f>
        <v>4.5453999999999999</v>
      </c>
      <c r="G10" s="66">
        <f t="shared" si="1"/>
        <v>20</v>
      </c>
      <c r="H10" s="65">
        <f>VLOOKUP($A10,'Return Data'!$B$7:$R$2843,11,0)</f>
        <v>4.4143999999999997</v>
      </c>
      <c r="I10" s="66">
        <f t="shared" si="2"/>
        <v>2</v>
      </c>
      <c r="J10" s="65">
        <f>VLOOKUP($A10,'Return Data'!$B$7:$R$2843,12,0)</f>
        <v>4.8383000000000003</v>
      </c>
      <c r="K10" s="66">
        <f t="shared" si="3"/>
        <v>8</v>
      </c>
      <c r="L10" s="65">
        <f>VLOOKUP($A10,'Return Data'!$B$7:$R$2843,13,0)</f>
        <v>5.4709000000000003</v>
      </c>
      <c r="M10" s="66">
        <f t="shared" si="4"/>
        <v>6</v>
      </c>
      <c r="N10" s="65">
        <f>VLOOKUP($A10,'Return Data'!$B$7:$R$2843,17,0)</f>
        <v>7.2339000000000002</v>
      </c>
      <c r="O10" s="66">
        <f t="shared" si="5"/>
        <v>19</v>
      </c>
      <c r="P10" s="65">
        <f>VLOOKUP($A10,'Return Data'!$B$7:$R$2843,14,0)</f>
        <v>8.0648999999999997</v>
      </c>
      <c r="Q10" s="66">
        <f t="shared" si="6"/>
        <v>14</v>
      </c>
      <c r="R10" s="65">
        <f>VLOOKUP($A10,'Return Data'!$B$7:$R$2843,16,0)</f>
        <v>8.7233000000000001</v>
      </c>
      <c r="S10" s="67">
        <f t="shared" si="7"/>
        <v>5</v>
      </c>
    </row>
    <row r="11" spans="1:19" x14ac:dyDescent="0.3">
      <c r="A11" s="82" t="s">
        <v>1390</v>
      </c>
      <c r="B11" s="64">
        <f>VLOOKUP($A11,'Return Data'!$B$7:$R$2843,3,0)</f>
        <v>44389</v>
      </c>
      <c r="C11" s="65">
        <f>VLOOKUP($A11,'Return Data'!$B$7:$R$2843,4,0)</f>
        <v>26.198799999999999</v>
      </c>
      <c r="D11" s="65">
        <f>VLOOKUP($A11,'Return Data'!$B$7:$R$2843,9,0)</f>
        <v>-0.39979999999999999</v>
      </c>
      <c r="E11" s="66">
        <f t="shared" si="0"/>
        <v>17</v>
      </c>
      <c r="F11" s="65">
        <f>VLOOKUP($A11,'Return Data'!$B$7:$R$2843,10,0)</f>
        <v>5.4120999999999997</v>
      </c>
      <c r="G11" s="66">
        <f t="shared" si="1"/>
        <v>7</v>
      </c>
      <c r="H11" s="65">
        <f>VLOOKUP($A11,'Return Data'!$B$7:$R$2843,11,0)</f>
        <v>3.7444000000000002</v>
      </c>
      <c r="I11" s="66">
        <f t="shared" si="2"/>
        <v>12</v>
      </c>
      <c r="J11" s="65">
        <f>VLOOKUP($A11,'Return Data'!$B$7:$R$2843,12,0)</f>
        <v>4.9893000000000001</v>
      </c>
      <c r="K11" s="66">
        <f t="shared" si="3"/>
        <v>6</v>
      </c>
      <c r="L11" s="65">
        <f>VLOOKUP($A11,'Return Data'!$B$7:$R$2843,13,0)</f>
        <v>5.3379000000000003</v>
      </c>
      <c r="M11" s="66">
        <f t="shared" si="4"/>
        <v>7</v>
      </c>
      <c r="N11" s="65">
        <f>VLOOKUP($A11,'Return Data'!$B$7:$R$2843,17,0)</f>
        <v>8.6768000000000001</v>
      </c>
      <c r="O11" s="66">
        <f t="shared" si="5"/>
        <v>6</v>
      </c>
      <c r="P11" s="65">
        <f>VLOOKUP($A11,'Return Data'!$B$7:$R$2843,14,0)</f>
        <v>8.1888000000000005</v>
      </c>
      <c r="Q11" s="66">
        <f t="shared" si="6"/>
        <v>12</v>
      </c>
      <c r="R11" s="65">
        <f>VLOOKUP($A11,'Return Data'!$B$7:$R$2843,16,0)</f>
        <v>8.4169</v>
      </c>
      <c r="S11" s="67">
        <f t="shared" si="7"/>
        <v>12</v>
      </c>
    </row>
    <row r="12" spans="1:19" x14ac:dyDescent="0.3">
      <c r="A12" s="82" t="s">
        <v>1391</v>
      </c>
      <c r="B12" s="64">
        <f>VLOOKUP($A12,'Return Data'!$B$7:$R$2843,3,0)</f>
        <v>44389</v>
      </c>
      <c r="C12" s="65">
        <f>VLOOKUP($A12,'Return Data'!$B$7:$R$2843,4,0)</f>
        <v>18.480899999999998</v>
      </c>
      <c r="D12" s="65">
        <f>VLOOKUP($A12,'Return Data'!$B$7:$R$2843,9,0)</f>
        <v>1.5183</v>
      </c>
      <c r="E12" s="66">
        <f t="shared" si="0"/>
        <v>1</v>
      </c>
      <c r="F12" s="65">
        <f>VLOOKUP($A12,'Return Data'!$B$7:$R$2843,10,0)</f>
        <v>4.3128000000000002</v>
      </c>
      <c r="G12" s="66">
        <f t="shared" si="1"/>
        <v>22</v>
      </c>
      <c r="H12" s="65">
        <f>VLOOKUP($A12,'Return Data'!$B$7:$R$2843,11,0)</f>
        <v>4.2187000000000001</v>
      </c>
      <c r="I12" s="66">
        <f t="shared" si="2"/>
        <v>3</v>
      </c>
      <c r="J12" s="65">
        <f>VLOOKUP($A12,'Return Data'!$B$7:$R$2843,12,0)</f>
        <v>4.2503000000000002</v>
      </c>
      <c r="K12" s="66">
        <f t="shared" si="3"/>
        <v>18</v>
      </c>
      <c r="L12" s="65">
        <f>VLOOKUP($A12,'Return Data'!$B$7:$R$2843,13,0)</f>
        <v>4.5252999999999997</v>
      </c>
      <c r="M12" s="66">
        <f t="shared" si="4"/>
        <v>15</v>
      </c>
      <c r="N12" s="65">
        <f>VLOOKUP($A12,'Return Data'!$B$7:$R$2843,17,0)</f>
        <v>-1.6503000000000001</v>
      </c>
      <c r="O12" s="66">
        <f t="shared" si="5"/>
        <v>25</v>
      </c>
      <c r="P12" s="65">
        <f>VLOOKUP($A12,'Return Data'!$B$7:$R$2843,14,0)</f>
        <v>-2.9096000000000002</v>
      </c>
      <c r="Q12" s="66">
        <f t="shared" si="6"/>
        <v>24</v>
      </c>
      <c r="R12" s="65">
        <f>VLOOKUP($A12,'Return Data'!$B$7:$R$2843,16,0)</f>
        <v>4.6515000000000004</v>
      </c>
      <c r="S12" s="67">
        <f t="shared" si="7"/>
        <v>26</v>
      </c>
    </row>
    <row r="13" spans="1:19" x14ac:dyDescent="0.3">
      <c r="A13" s="82" t="s">
        <v>1393</v>
      </c>
      <c r="B13" s="64">
        <f>VLOOKUP($A13,'Return Data'!$B$7:$R$2843,3,0)</f>
        <v>44389</v>
      </c>
      <c r="C13" s="65">
        <f>VLOOKUP($A13,'Return Data'!$B$7:$R$2843,4,0)</f>
        <v>21.843800000000002</v>
      </c>
      <c r="D13" s="65">
        <f>VLOOKUP($A13,'Return Data'!$B$7:$R$2843,9,0)</f>
        <v>0.32350000000000001</v>
      </c>
      <c r="E13" s="66">
        <f t="shared" si="0"/>
        <v>8</v>
      </c>
      <c r="F13" s="65">
        <f>VLOOKUP($A13,'Return Data'!$B$7:$R$2843,10,0)</f>
        <v>4.2081999999999997</v>
      </c>
      <c r="G13" s="66">
        <f t="shared" si="1"/>
        <v>23</v>
      </c>
      <c r="H13" s="65">
        <f>VLOOKUP($A13,'Return Data'!$B$7:$R$2843,11,0)</f>
        <v>3.3475999999999999</v>
      </c>
      <c r="I13" s="66">
        <f t="shared" si="2"/>
        <v>17</v>
      </c>
      <c r="J13" s="65">
        <f>VLOOKUP($A13,'Return Data'!$B$7:$R$2843,12,0)</f>
        <v>4.2618999999999998</v>
      </c>
      <c r="K13" s="66">
        <f t="shared" si="3"/>
        <v>17</v>
      </c>
      <c r="L13" s="65">
        <f>VLOOKUP($A13,'Return Data'!$B$7:$R$2843,13,0)</f>
        <v>4.3376999999999999</v>
      </c>
      <c r="M13" s="66">
        <f t="shared" si="4"/>
        <v>19</v>
      </c>
      <c r="N13" s="65">
        <f>VLOOKUP($A13,'Return Data'!$B$7:$R$2843,17,0)</f>
        <v>7.5734000000000004</v>
      </c>
      <c r="O13" s="66">
        <f t="shared" si="5"/>
        <v>18</v>
      </c>
      <c r="P13" s="65">
        <f>VLOOKUP($A13,'Return Data'!$B$7:$R$2843,14,0)</f>
        <v>8.0802999999999994</v>
      </c>
      <c r="Q13" s="66">
        <f t="shared" si="6"/>
        <v>13</v>
      </c>
      <c r="R13" s="65">
        <f>VLOOKUP($A13,'Return Data'!$B$7:$R$2843,16,0)</f>
        <v>7.8189000000000002</v>
      </c>
      <c r="S13" s="67">
        <f t="shared" si="7"/>
        <v>18</v>
      </c>
    </row>
    <row r="14" spans="1:19" x14ac:dyDescent="0.3">
      <c r="A14" s="82" t="s">
        <v>1395</v>
      </c>
      <c r="B14" s="64">
        <f>VLOOKUP($A14,'Return Data'!$B$7:$R$2843,3,0)</f>
        <v>44389</v>
      </c>
      <c r="C14" s="65">
        <f>VLOOKUP($A14,'Return Data'!$B$7:$R$2843,4,0)</f>
        <v>39.415999999999997</v>
      </c>
      <c r="D14" s="65">
        <f>VLOOKUP($A14,'Return Data'!$B$7:$R$2843,9,0)</f>
        <v>0.1434</v>
      </c>
      <c r="E14" s="66">
        <f t="shared" si="0"/>
        <v>10</v>
      </c>
      <c r="F14" s="65">
        <f>VLOOKUP($A14,'Return Data'!$B$7:$R$2843,10,0)</f>
        <v>4.8883999999999999</v>
      </c>
      <c r="G14" s="66">
        <f t="shared" si="1"/>
        <v>14</v>
      </c>
      <c r="H14" s="65">
        <f>VLOOKUP($A14,'Return Data'!$B$7:$R$2843,11,0)</f>
        <v>3.3864999999999998</v>
      </c>
      <c r="I14" s="66">
        <f t="shared" si="2"/>
        <v>16</v>
      </c>
      <c r="J14" s="65">
        <f>VLOOKUP($A14,'Return Data'!$B$7:$R$2843,12,0)</f>
        <v>4.2896000000000001</v>
      </c>
      <c r="K14" s="66">
        <f t="shared" si="3"/>
        <v>14</v>
      </c>
      <c r="L14" s="65">
        <f>VLOOKUP($A14,'Return Data'!$B$7:$R$2843,13,0)</f>
        <v>4.5972999999999997</v>
      </c>
      <c r="M14" s="66">
        <f t="shared" si="4"/>
        <v>11</v>
      </c>
      <c r="N14" s="65">
        <f>VLOOKUP($A14,'Return Data'!$B$7:$R$2843,17,0)</f>
        <v>8.0116999999999994</v>
      </c>
      <c r="O14" s="66">
        <f t="shared" si="5"/>
        <v>12</v>
      </c>
      <c r="P14" s="65">
        <f>VLOOKUP($A14,'Return Data'!$B$7:$R$2843,14,0)</f>
        <v>8.5520999999999994</v>
      </c>
      <c r="Q14" s="66">
        <f t="shared" si="6"/>
        <v>8</v>
      </c>
      <c r="R14" s="65">
        <f>VLOOKUP($A14,'Return Data'!$B$7:$R$2843,16,0)</f>
        <v>8.5571999999999999</v>
      </c>
      <c r="S14" s="67">
        <f t="shared" si="7"/>
        <v>9</v>
      </c>
    </row>
    <row r="15" spans="1:19" x14ac:dyDescent="0.3">
      <c r="A15" s="82" t="s">
        <v>1405</v>
      </c>
      <c r="B15" s="64">
        <f>VLOOKUP($A15,'Return Data'!$B$7:$R$2843,3,0)</f>
        <v>44389</v>
      </c>
      <c r="C15" s="65">
        <f>VLOOKUP($A15,'Return Data'!$B$7:$R$2843,4,0)</f>
        <v>4207.799</v>
      </c>
      <c r="D15" s="65">
        <f>VLOOKUP($A15,'Return Data'!$B$7:$R$2843,9,0)</f>
        <v>-46.686300000000003</v>
      </c>
      <c r="E15" s="66">
        <f t="shared" si="0"/>
        <v>26</v>
      </c>
      <c r="F15" s="65">
        <f>VLOOKUP($A15,'Return Data'!$B$7:$R$2843,10,0)</f>
        <v>-6.9043000000000001</v>
      </c>
      <c r="G15" s="66">
        <f t="shared" si="1"/>
        <v>26</v>
      </c>
      <c r="H15" s="65">
        <f>VLOOKUP($A15,'Return Data'!$B$7:$R$2843,11,0)</f>
        <v>4.0068999999999999</v>
      </c>
      <c r="I15" s="66">
        <f t="shared" si="2"/>
        <v>8</v>
      </c>
      <c r="J15" s="65">
        <f>VLOOKUP($A15,'Return Data'!$B$7:$R$2843,12,0)</f>
        <v>11.7477</v>
      </c>
      <c r="K15" s="66">
        <f t="shared" si="3"/>
        <v>1</v>
      </c>
      <c r="L15" s="65">
        <f>VLOOKUP($A15,'Return Data'!$B$7:$R$2843,13,0)</f>
        <v>4.5709</v>
      </c>
      <c r="M15" s="66">
        <f t="shared" si="4"/>
        <v>13</v>
      </c>
      <c r="N15" s="65">
        <f>VLOOKUP($A15,'Return Data'!$B$7:$R$2843,17,0)</f>
        <v>-0.56079999999999997</v>
      </c>
      <c r="O15" s="66">
        <f t="shared" si="5"/>
        <v>24</v>
      </c>
      <c r="P15" s="65">
        <f>VLOOKUP($A15,'Return Data'!$B$7:$R$2843,14,0)</f>
        <v>2.7134999999999998</v>
      </c>
      <c r="Q15" s="66">
        <f t="shared" si="6"/>
        <v>23</v>
      </c>
      <c r="R15" s="65">
        <f>VLOOKUP($A15,'Return Data'!$B$7:$R$2843,16,0)</f>
        <v>7.3170999999999999</v>
      </c>
      <c r="S15" s="67">
        <f t="shared" si="7"/>
        <v>21</v>
      </c>
    </row>
    <row r="16" spans="1:19" x14ac:dyDescent="0.3">
      <c r="A16" s="82" t="s">
        <v>1407</v>
      </c>
      <c r="B16" s="64">
        <f>VLOOKUP($A16,'Return Data'!$B$7:$R$2843,3,0)</f>
        <v>44389</v>
      </c>
      <c r="C16" s="65">
        <f>VLOOKUP($A16,'Return Data'!$B$7:$R$2843,4,0)</f>
        <v>25.394100000000002</v>
      </c>
      <c r="D16" s="65">
        <f>VLOOKUP($A16,'Return Data'!$B$7:$R$2843,9,0)</f>
        <v>0.62160000000000004</v>
      </c>
      <c r="E16" s="66">
        <f t="shared" si="0"/>
        <v>5</v>
      </c>
      <c r="F16" s="65">
        <f>VLOOKUP($A16,'Return Data'!$B$7:$R$2843,10,0)</f>
        <v>5.5941000000000001</v>
      </c>
      <c r="G16" s="66">
        <f t="shared" si="1"/>
        <v>4</v>
      </c>
      <c r="H16" s="65">
        <f>VLOOKUP($A16,'Return Data'!$B$7:$R$2843,11,0)</f>
        <v>3.8613</v>
      </c>
      <c r="I16" s="66">
        <f t="shared" si="2"/>
        <v>9</v>
      </c>
      <c r="J16" s="65">
        <f>VLOOKUP($A16,'Return Data'!$B$7:$R$2843,12,0)</f>
        <v>5.2614999999999998</v>
      </c>
      <c r="K16" s="66">
        <f t="shared" si="3"/>
        <v>5</v>
      </c>
      <c r="L16" s="65">
        <f>VLOOKUP($A16,'Return Data'!$B$7:$R$2843,13,0)</f>
        <v>5.6395999999999997</v>
      </c>
      <c r="M16" s="66">
        <f t="shared" si="4"/>
        <v>4</v>
      </c>
      <c r="N16" s="65">
        <f>VLOOKUP($A16,'Return Data'!$B$7:$R$2843,17,0)</f>
        <v>8.8811</v>
      </c>
      <c r="O16" s="66">
        <f t="shared" si="5"/>
        <v>3</v>
      </c>
      <c r="P16" s="65">
        <f>VLOOKUP($A16,'Return Data'!$B$7:$R$2843,14,0)</f>
        <v>9.0267999999999997</v>
      </c>
      <c r="Q16" s="66">
        <f t="shared" si="6"/>
        <v>4</v>
      </c>
      <c r="R16" s="65">
        <f>VLOOKUP($A16,'Return Data'!$B$7:$R$2843,16,0)</f>
        <v>8.7162000000000006</v>
      </c>
      <c r="S16" s="67">
        <f t="shared" si="7"/>
        <v>7</v>
      </c>
    </row>
    <row r="17" spans="1:19" x14ac:dyDescent="0.3">
      <c r="A17" s="82" t="s">
        <v>1409</v>
      </c>
      <c r="B17" s="64">
        <f>VLOOKUP($A17,'Return Data'!$B$7:$R$2843,3,0)</f>
        <v>44389</v>
      </c>
      <c r="C17" s="65">
        <f>VLOOKUP($A17,'Return Data'!$B$7:$R$2843,4,0)</f>
        <v>34.003599999999999</v>
      </c>
      <c r="D17" s="65">
        <f>VLOOKUP($A17,'Return Data'!$B$7:$R$2843,9,0)</f>
        <v>-2.2982</v>
      </c>
      <c r="E17" s="66">
        <f t="shared" si="0"/>
        <v>24</v>
      </c>
      <c r="F17" s="65">
        <f>VLOOKUP($A17,'Return Data'!$B$7:$R$2843,10,0)</f>
        <v>4.9810999999999996</v>
      </c>
      <c r="G17" s="66">
        <f t="shared" si="1"/>
        <v>12</v>
      </c>
      <c r="H17" s="65">
        <f>VLOOKUP($A17,'Return Data'!$B$7:$R$2843,11,0)</f>
        <v>3.6781000000000001</v>
      </c>
      <c r="I17" s="66">
        <f t="shared" si="2"/>
        <v>13</v>
      </c>
      <c r="J17" s="65">
        <f>VLOOKUP($A17,'Return Data'!$B$7:$R$2843,12,0)</f>
        <v>4.7373000000000003</v>
      </c>
      <c r="K17" s="66">
        <f t="shared" si="3"/>
        <v>9</v>
      </c>
      <c r="L17" s="65">
        <f>VLOOKUP($A17,'Return Data'!$B$7:$R$2843,13,0)</f>
        <v>4.3941999999999997</v>
      </c>
      <c r="M17" s="66">
        <f t="shared" si="4"/>
        <v>17</v>
      </c>
      <c r="N17" s="65">
        <f>VLOOKUP($A17,'Return Data'!$B$7:$R$2843,17,0)</f>
        <v>6.2446000000000002</v>
      </c>
      <c r="O17" s="66">
        <f t="shared" si="5"/>
        <v>21</v>
      </c>
      <c r="P17" s="65">
        <f>VLOOKUP($A17,'Return Data'!$B$7:$R$2843,14,0)</f>
        <v>4.1631</v>
      </c>
      <c r="Q17" s="66">
        <f t="shared" si="6"/>
        <v>21</v>
      </c>
      <c r="R17" s="65">
        <f>VLOOKUP($A17,'Return Data'!$B$7:$R$2843,16,0)</f>
        <v>6.8966000000000003</v>
      </c>
      <c r="S17" s="67">
        <f t="shared" si="7"/>
        <v>25</v>
      </c>
    </row>
    <row r="18" spans="1:19" x14ac:dyDescent="0.3">
      <c r="A18" s="82" t="s">
        <v>1411</v>
      </c>
      <c r="B18" s="64">
        <f>VLOOKUP($A18,'Return Data'!$B$7:$R$2843,3,0)</f>
        <v>44389</v>
      </c>
      <c r="C18" s="65">
        <f>VLOOKUP($A18,'Return Data'!$B$7:$R$2843,4,0)</f>
        <v>49.434199999999997</v>
      </c>
      <c r="D18" s="65">
        <f>VLOOKUP($A18,'Return Data'!$B$7:$R$2843,9,0)</f>
        <v>9.2899999999999996E-2</v>
      </c>
      <c r="E18" s="66">
        <f t="shared" si="0"/>
        <v>12</v>
      </c>
      <c r="F18" s="65">
        <f>VLOOKUP($A18,'Return Data'!$B$7:$R$2843,10,0)</f>
        <v>5.4725999999999999</v>
      </c>
      <c r="G18" s="66">
        <f t="shared" si="1"/>
        <v>6</v>
      </c>
      <c r="H18" s="65">
        <f>VLOOKUP($A18,'Return Data'!$B$7:$R$2843,11,0)</f>
        <v>4.1779999999999999</v>
      </c>
      <c r="I18" s="66">
        <f t="shared" si="2"/>
        <v>5</v>
      </c>
      <c r="J18" s="65">
        <f>VLOOKUP($A18,'Return Data'!$B$7:$R$2843,12,0)</f>
        <v>5.5865</v>
      </c>
      <c r="K18" s="66">
        <f t="shared" si="3"/>
        <v>3</v>
      </c>
      <c r="L18" s="65">
        <f>VLOOKUP($A18,'Return Data'!$B$7:$R$2843,13,0)</f>
        <v>5.8933</v>
      </c>
      <c r="M18" s="66">
        <f t="shared" si="4"/>
        <v>3</v>
      </c>
      <c r="N18" s="65">
        <f>VLOOKUP($A18,'Return Data'!$B$7:$R$2843,17,0)</f>
        <v>9.0637000000000008</v>
      </c>
      <c r="O18" s="66">
        <f t="shared" si="5"/>
        <v>2</v>
      </c>
      <c r="P18" s="65">
        <f>VLOOKUP($A18,'Return Data'!$B$7:$R$2843,14,0)</f>
        <v>9.3040000000000003</v>
      </c>
      <c r="Q18" s="66">
        <f t="shared" si="6"/>
        <v>1</v>
      </c>
      <c r="R18" s="65">
        <f>VLOOKUP($A18,'Return Data'!$B$7:$R$2843,16,0)</f>
        <v>9.1415000000000006</v>
      </c>
      <c r="S18" s="67">
        <f t="shared" si="7"/>
        <v>2</v>
      </c>
    </row>
    <row r="19" spans="1:19" x14ac:dyDescent="0.3">
      <c r="A19" s="82" t="s">
        <v>1413</v>
      </c>
      <c r="B19" s="64">
        <f>VLOOKUP($A19,'Return Data'!$B$7:$R$2843,3,0)</f>
        <v>44389</v>
      </c>
      <c r="C19" s="65">
        <f>VLOOKUP($A19,'Return Data'!$B$7:$R$2843,4,0)</f>
        <v>21.659099999999999</v>
      </c>
      <c r="D19" s="65">
        <f>VLOOKUP($A19,'Return Data'!$B$7:$R$2843,9,0)</f>
        <v>-1.5851999999999999</v>
      </c>
      <c r="E19" s="66">
        <f t="shared" si="0"/>
        <v>22</v>
      </c>
      <c r="F19" s="65">
        <f>VLOOKUP($A19,'Return Data'!$B$7:$R$2843,10,0)</f>
        <v>4.5852000000000004</v>
      </c>
      <c r="G19" s="66">
        <f t="shared" si="1"/>
        <v>19</v>
      </c>
      <c r="H19" s="65">
        <f>VLOOKUP($A19,'Return Data'!$B$7:$R$2843,11,0)</f>
        <v>3.3083999999999998</v>
      </c>
      <c r="I19" s="66">
        <f t="shared" si="2"/>
        <v>18</v>
      </c>
      <c r="J19" s="65">
        <f>VLOOKUP($A19,'Return Data'!$B$7:$R$2843,12,0)</f>
        <v>4.5781999999999998</v>
      </c>
      <c r="K19" s="66">
        <f t="shared" si="3"/>
        <v>11</v>
      </c>
      <c r="L19" s="65">
        <f>VLOOKUP($A19,'Return Data'!$B$7:$R$2843,13,0)</f>
        <v>5.5629</v>
      </c>
      <c r="M19" s="66">
        <f t="shared" si="4"/>
        <v>5</v>
      </c>
      <c r="N19" s="65">
        <f>VLOOKUP($A19,'Return Data'!$B$7:$R$2843,17,0)</f>
        <v>6.2747000000000002</v>
      </c>
      <c r="O19" s="66">
        <f t="shared" si="5"/>
        <v>20</v>
      </c>
      <c r="P19" s="65">
        <f>VLOOKUP($A19,'Return Data'!$B$7:$R$2843,14,0)</f>
        <v>5.6231</v>
      </c>
      <c r="Q19" s="66">
        <f t="shared" si="6"/>
        <v>17</v>
      </c>
      <c r="R19" s="65">
        <f>VLOOKUP($A19,'Return Data'!$B$7:$R$2843,16,0)</f>
        <v>7.4336000000000002</v>
      </c>
      <c r="S19" s="67">
        <f t="shared" si="7"/>
        <v>20</v>
      </c>
    </row>
    <row r="20" spans="1:19" x14ac:dyDescent="0.3">
      <c r="A20" s="82" t="s">
        <v>1414</v>
      </c>
      <c r="B20" s="64">
        <f>VLOOKUP($A20,'Return Data'!$B$7:$R$2843,3,0)</f>
        <v>44389</v>
      </c>
      <c r="C20" s="65">
        <f>VLOOKUP($A20,'Return Data'!$B$7:$R$2843,4,0)</f>
        <v>47.5351</v>
      </c>
      <c r="D20" s="65">
        <f>VLOOKUP($A20,'Return Data'!$B$7:$R$2843,9,0)</f>
        <v>0.39150000000000001</v>
      </c>
      <c r="E20" s="66">
        <f t="shared" si="0"/>
        <v>7</v>
      </c>
      <c r="F20" s="65">
        <f>VLOOKUP($A20,'Return Data'!$B$7:$R$2843,10,0)</f>
        <v>4.7488000000000001</v>
      </c>
      <c r="G20" s="66">
        <f t="shared" si="1"/>
        <v>16</v>
      </c>
      <c r="H20" s="65">
        <f>VLOOKUP($A20,'Return Data'!$B$7:$R$2843,11,0)</f>
        <v>3.444</v>
      </c>
      <c r="I20" s="66">
        <f t="shared" si="2"/>
        <v>15</v>
      </c>
      <c r="J20" s="65">
        <f>VLOOKUP($A20,'Return Data'!$B$7:$R$2843,12,0)</f>
        <v>4.2649999999999997</v>
      </c>
      <c r="K20" s="66">
        <f t="shared" si="3"/>
        <v>16</v>
      </c>
      <c r="L20" s="65">
        <f>VLOOKUP($A20,'Return Data'!$B$7:$R$2843,13,0)</f>
        <v>4.5911</v>
      </c>
      <c r="M20" s="66">
        <f t="shared" si="4"/>
        <v>12</v>
      </c>
      <c r="N20" s="65">
        <f>VLOOKUP($A20,'Return Data'!$B$7:$R$2843,17,0)</f>
        <v>8.1827000000000005</v>
      </c>
      <c r="O20" s="66">
        <f t="shared" si="5"/>
        <v>10</v>
      </c>
      <c r="P20" s="65">
        <f>VLOOKUP($A20,'Return Data'!$B$7:$R$2843,14,0)</f>
        <v>8.7967999999999993</v>
      </c>
      <c r="Q20" s="66">
        <f t="shared" si="6"/>
        <v>7</v>
      </c>
      <c r="R20" s="65">
        <f>VLOOKUP($A20,'Return Data'!$B$7:$R$2843,16,0)</f>
        <v>8.5692000000000004</v>
      </c>
      <c r="S20" s="67">
        <f t="shared" si="7"/>
        <v>8</v>
      </c>
    </row>
    <row r="21" spans="1:19" x14ac:dyDescent="0.3">
      <c r="A21" s="82" t="s">
        <v>1417</v>
      </c>
      <c r="B21" s="64">
        <f>VLOOKUP($A21,'Return Data'!$B$7:$R$2843,3,0)</f>
        <v>44389</v>
      </c>
      <c r="C21" s="65">
        <f>VLOOKUP($A21,'Return Data'!$B$7:$R$2843,4,0)</f>
        <v>1871.0798</v>
      </c>
      <c r="D21" s="65">
        <f>VLOOKUP($A21,'Return Data'!$B$7:$R$2843,9,0)</f>
        <v>-1.9877</v>
      </c>
      <c r="E21" s="66">
        <f t="shared" si="0"/>
        <v>23</v>
      </c>
      <c r="F21" s="65">
        <f>VLOOKUP($A21,'Return Data'!$B$7:$R$2843,10,0)</f>
        <v>3.8329</v>
      </c>
      <c r="G21" s="66">
        <f t="shared" si="1"/>
        <v>25</v>
      </c>
      <c r="H21" s="65">
        <f>VLOOKUP($A21,'Return Data'!$B$7:$R$2843,11,0)</f>
        <v>2.8488000000000002</v>
      </c>
      <c r="I21" s="66">
        <f t="shared" si="2"/>
        <v>24</v>
      </c>
      <c r="J21" s="65">
        <f>VLOOKUP($A21,'Return Data'!$B$7:$R$2843,12,0)</f>
        <v>4.1143999999999998</v>
      </c>
      <c r="K21" s="66">
        <f t="shared" si="3"/>
        <v>21</v>
      </c>
      <c r="L21" s="65">
        <f>VLOOKUP($A21,'Return Data'!$B$7:$R$2843,13,0)</f>
        <v>4.2900999999999998</v>
      </c>
      <c r="M21" s="66">
        <f t="shared" si="4"/>
        <v>20</v>
      </c>
      <c r="N21" s="65">
        <f>VLOOKUP($A21,'Return Data'!$B$7:$R$2843,17,0)</f>
        <v>4.9573999999999998</v>
      </c>
      <c r="O21" s="66">
        <f t="shared" si="5"/>
        <v>23</v>
      </c>
      <c r="P21" s="65">
        <f>VLOOKUP($A21,'Return Data'!$B$7:$R$2843,14,0)</f>
        <v>6.5994999999999999</v>
      </c>
      <c r="Q21" s="66">
        <f t="shared" si="6"/>
        <v>15</v>
      </c>
      <c r="R21" s="65">
        <f>VLOOKUP($A21,'Return Data'!$B$7:$R$2843,16,0)</f>
        <v>8.3017000000000003</v>
      </c>
      <c r="S21" s="67">
        <f t="shared" si="7"/>
        <v>13</v>
      </c>
    </row>
    <row r="22" spans="1:19" x14ac:dyDescent="0.3">
      <c r="A22" s="82" t="s">
        <v>1419</v>
      </c>
      <c r="B22" s="64">
        <f>VLOOKUP($A22,'Return Data'!$B$7:$R$2843,3,0)</f>
        <v>44389</v>
      </c>
      <c r="C22" s="65">
        <f>VLOOKUP($A22,'Return Data'!$B$7:$R$2843,4,0)</f>
        <v>3072.0036</v>
      </c>
      <c r="D22" s="65">
        <f>VLOOKUP($A22,'Return Data'!$B$7:$R$2843,9,0)</f>
        <v>-1.4061999999999999</v>
      </c>
      <c r="E22" s="66">
        <f t="shared" si="0"/>
        <v>21</v>
      </c>
      <c r="F22" s="65">
        <f>VLOOKUP($A22,'Return Data'!$B$7:$R$2843,10,0)</f>
        <v>4.6367000000000003</v>
      </c>
      <c r="G22" s="66">
        <f t="shared" si="1"/>
        <v>18</v>
      </c>
      <c r="H22" s="65">
        <f>VLOOKUP($A22,'Return Data'!$B$7:$R$2843,11,0)</f>
        <v>2.8812000000000002</v>
      </c>
      <c r="I22" s="66">
        <f t="shared" si="2"/>
        <v>23</v>
      </c>
      <c r="J22" s="65">
        <f>VLOOKUP($A22,'Return Data'!$B$7:$R$2843,12,0)</f>
        <v>4.2317</v>
      </c>
      <c r="K22" s="66">
        <f t="shared" si="3"/>
        <v>19</v>
      </c>
      <c r="L22" s="65">
        <f>VLOOKUP($A22,'Return Data'!$B$7:$R$2843,13,0)</f>
        <v>4.0358999999999998</v>
      </c>
      <c r="M22" s="66">
        <f t="shared" si="4"/>
        <v>24</v>
      </c>
      <c r="N22" s="65">
        <f>VLOOKUP($A22,'Return Data'!$B$7:$R$2843,17,0)</f>
        <v>7.9880000000000004</v>
      </c>
      <c r="O22" s="66">
        <f t="shared" si="5"/>
        <v>13</v>
      </c>
      <c r="P22" s="65">
        <f>VLOOKUP($A22,'Return Data'!$B$7:$R$2843,14,0)</f>
        <v>8.5501000000000005</v>
      </c>
      <c r="Q22" s="66">
        <f t="shared" si="6"/>
        <v>9</v>
      </c>
      <c r="R22" s="65">
        <f>VLOOKUP($A22,'Return Data'!$B$7:$R$2843,16,0)</f>
        <v>8.2486999999999995</v>
      </c>
      <c r="S22" s="67">
        <f t="shared" si="7"/>
        <v>15</v>
      </c>
    </row>
    <row r="23" spans="1:19" x14ac:dyDescent="0.3">
      <c r="A23" s="82" t="s">
        <v>1423</v>
      </c>
      <c r="B23" s="64">
        <f>VLOOKUP($A23,'Return Data'!$B$7:$R$2843,3,0)</f>
        <v>44389</v>
      </c>
      <c r="C23" s="65">
        <f>VLOOKUP($A23,'Return Data'!$B$7:$R$2843,4,0)</f>
        <v>44.162500000000001</v>
      </c>
      <c r="D23" s="65">
        <f>VLOOKUP($A23,'Return Data'!$B$7:$R$2843,9,0)</f>
        <v>-0.28249999999999997</v>
      </c>
      <c r="E23" s="66">
        <f t="shared" si="0"/>
        <v>16</v>
      </c>
      <c r="F23" s="65">
        <f>VLOOKUP($A23,'Return Data'!$B$7:$R$2843,10,0)</f>
        <v>5.2389999999999999</v>
      </c>
      <c r="G23" s="66">
        <f t="shared" si="1"/>
        <v>9</v>
      </c>
      <c r="H23" s="65">
        <f>VLOOKUP($A23,'Return Data'!$B$7:$R$2843,11,0)</f>
        <v>3.2092000000000001</v>
      </c>
      <c r="I23" s="66">
        <f t="shared" si="2"/>
        <v>19</v>
      </c>
      <c r="J23" s="65">
        <f>VLOOKUP($A23,'Return Data'!$B$7:$R$2843,12,0)</f>
        <v>4.5407999999999999</v>
      </c>
      <c r="K23" s="66">
        <f t="shared" si="3"/>
        <v>12</v>
      </c>
      <c r="L23" s="65">
        <f>VLOOKUP($A23,'Return Data'!$B$7:$R$2843,13,0)</f>
        <v>4.8414000000000001</v>
      </c>
      <c r="M23" s="66">
        <f t="shared" si="4"/>
        <v>10</v>
      </c>
      <c r="N23" s="65">
        <f>VLOOKUP($A23,'Return Data'!$B$7:$R$2843,17,0)</f>
        <v>8.3483000000000001</v>
      </c>
      <c r="O23" s="66">
        <f t="shared" si="5"/>
        <v>9</v>
      </c>
      <c r="P23" s="65">
        <f>VLOOKUP($A23,'Return Data'!$B$7:$R$2843,14,0)</f>
        <v>9.0008999999999997</v>
      </c>
      <c r="Q23" s="66">
        <f t="shared" si="6"/>
        <v>5</v>
      </c>
      <c r="R23" s="65">
        <f>VLOOKUP($A23,'Return Data'!$B$7:$R$2843,16,0)</f>
        <v>8.7172000000000001</v>
      </c>
      <c r="S23" s="67">
        <f t="shared" si="7"/>
        <v>6</v>
      </c>
    </row>
    <row r="24" spans="1:19" x14ac:dyDescent="0.3">
      <c r="A24" s="82" t="s">
        <v>1424</v>
      </c>
      <c r="B24" s="64">
        <f>VLOOKUP($A24,'Return Data'!$B$7:$R$2843,3,0)</f>
        <v>44389</v>
      </c>
      <c r="C24" s="65">
        <f>VLOOKUP($A24,'Return Data'!$B$7:$R$2843,4,0)</f>
        <v>21.960999999999999</v>
      </c>
      <c r="D24" s="65">
        <f>VLOOKUP($A24,'Return Data'!$B$7:$R$2843,9,0)</f>
        <v>-1.3121</v>
      </c>
      <c r="E24" s="66">
        <f t="shared" si="0"/>
        <v>20</v>
      </c>
      <c r="F24" s="65">
        <f>VLOOKUP($A24,'Return Data'!$B$7:$R$2843,10,0)</f>
        <v>4.8747999999999996</v>
      </c>
      <c r="G24" s="66">
        <f t="shared" si="1"/>
        <v>15</v>
      </c>
      <c r="H24" s="65">
        <f>VLOOKUP($A24,'Return Data'!$B$7:$R$2843,11,0)</f>
        <v>3.1797</v>
      </c>
      <c r="I24" s="66">
        <f t="shared" si="2"/>
        <v>20</v>
      </c>
      <c r="J24" s="65">
        <f>VLOOKUP($A24,'Return Data'!$B$7:$R$2843,12,0)</f>
        <v>4.0610999999999997</v>
      </c>
      <c r="K24" s="66">
        <f t="shared" si="3"/>
        <v>22</v>
      </c>
      <c r="L24" s="65">
        <f>VLOOKUP($A24,'Return Data'!$B$7:$R$2843,13,0)</f>
        <v>4.1207000000000003</v>
      </c>
      <c r="M24" s="66">
        <f t="shared" si="4"/>
        <v>23</v>
      </c>
      <c r="N24" s="65">
        <f>VLOOKUP($A24,'Return Data'!$B$7:$R$2843,17,0)</f>
        <v>7.9352</v>
      </c>
      <c r="O24" s="66">
        <f t="shared" si="5"/>
        <v>14</v>
      </c>
      <c r="P24" s="65">
        <f>VLOOKUP($A24,'Return Data'!$B$7:$R$2843,14,0)</f>
        <v>8.4695</v>
      </c>
      <c r="Q24" s="66">
        <f t="shared" si="6"/>
        <v>10</v>
      </c>
      <c r="R24" s="65">
        <f>VLOOKUP($A24,'Return Data'!$B$7:$R$2843,16,0)</f>
        <v>8.4297000000000004</v>
      </c>
      <c r="S24" s="67">
        <f t="shared" si="7"/>
        <v>11</v>
      </c>
    </row>
    <row r="25" spans="1:19" x14ac:dyDescent="0.3">
      <c r="A25" s="82" t="s">
        <v>1426</v>
      </c>
      <c r="B25" s="64">
        <f>VLOOKUP($A25,'Return Data'!$B$7:$R$2843,3,0)</f>
        <v>44389</v>
      </c>
      <c r="C25" s="65">
        <f>VLOOKUP($A25,'Return Data'!$B$7:$R$2843,4,0)</f>
        <v>12.1431</v>
      </c>
      <c r="D25" s="65">
        <f>VLOOKUP($A25,'Return Data'!$B$7:$R$2843,9,0)</f>
        <v>-0.5524</v>
      </c>
      <c r="E25" s="66">
        <f t="shared" si="0"/>
        <v>18</v>
      </c>
      <c r="F25" s="65">
        <f>VLOOKUP($A25,'Return Data'!$B$7:$R$2843,10,0)</f>
        <v>4.6951999999999998</v>
      </c>
      <c r="G25" s="66">
        <f t="shared" si="1"/>
        <v>17</v>
      </c>
      <c r="H25" s="65">
        <f>VLOOKUP($A25,'Return Data'!$B$7:$R$2843,11,0)</f>
        <v>2.9811999999999999</v>
      </c>
      <c r="I25" s="66">
        <f t="shared" si="2"/>
        <v>22</v>
      </c>
      <c r="J25" s="65">
        <f>VLOOKUP($A25,'Return Data'!$B$7:$R$2843,12,0)</f>
        <v>3.75</v>
      </c>
      <c r="K25" s="66">
        <f t="shared" si="3"/>
        <v>26</v>
      </c>
      <c r="L25" s="65">
        <f>VLOOKUP($A25,'Return Data'!$B$7:$R$2843,13,0)</f>
        <v>3.9557000000000002</v>
      </c>
      <c r="M25" s="66">
        <f t="shared" si="4"/>
        <v>25</v>
      </c>
      <c r="N25" s="65"/>
      <c r="O25" s="66"/>
      <c r="P25" s="65"/>
      <c r="Q25" s="66"/>
      <c r="R25" s="65">
        <f>VLOOKUP($A25,'Return Data'!$B$7:$R$2843,16,0)</f>
        <v>8.2697000000000003</v>
      </c>
      <c r="S25" s="67">
        <f t="shared" si="7"/>
        <v>14</v>
      </c>
    </row>
    <row r="26" spans="1:19" x14ac:dyDescent="0.3">
      <c r="A26" s="82" t="s">
        <v>1429</v>
      </c>
      <c r="B26" s="64">
        <f>VLOOKUP($A26,'Return Data'!$B$7:$R$2843,3,0)</f>
        <v>44389</v>
      </c>
      <c r="C26" s="65">
        <f>VLOOKUP($A26,'Return Data'!$B$7:$R$2843,4,0)</f>
        <v>12.8941</v>
      </c>
      <c r="D26" s="65">
        <f>VLOOKUP($A26,'Return Data'!$B$7:$R$2843,9,0)</f>
        <v>0</v>
      </c>
      <c r="E26" s="66">
        <f t="shared" si="0"/>
        <v>15</v>
      </c>
      <c r="F26" s="65">
        <f>VLOOKUP($A26,'Return Data'!$B$7:$R$2843,10,0)</f>
        <v>4.9025999999999996</v>
      </c>
      <c r="G26" s="66">
        <f t="shared" si="1"/>
        <v>13</v>
      </c>
      <c r="H26" s="65">
        <f>VLOOKUP($A26,'Return Data'!$B$7:$R$2843,11,0)</f>
        <v>3.8473999999999999</v>
      </c>
      <c r="I26" s="66">
        <f t="shared" si="2"/>
        <v>11</v>
      </c>
      <c r="J26" s="65">
        <f>VLOOKUP($A26,'Return Data'!$B$7:$R$2843,12,0)</f>
        <v>4.5237999999999996</v>
      </c>
      <c r="K26" s="66">
        <f t="shared" si="3"/>
        <v>13</v>
      </c>
      <c r="L26" s="65">
        <f>VLOOKUP($A26,'Return Data'!$B$7:$R$2843,13,0)</f>
        <v>4.5231000000000003</v>
      </c>
      <c r="M26" s="66">
        <f t="shared" si="4"/>
        <v>16</v>
      </c>
      <c r="N26" s="65">
        <f>VLOOKUP($A26,'Return Data'!$B$7:$R$2843,17,0)</f>
        <v>7.6116999999999999</v>
      </c>
      <c r="O26" s="66">
        <f t="shared" ref="O26:O33" si="8">RANK(N26,N$8:N$33,0)</f>
        <v>16</v>
      </c>
      <c r="P26" s="65"/>
      <c r="Q26" s="66"/>
      <c r="R26" s="65">
        <f>VLOOKUP($A26,'Return Data'!$B$7:$R$2843,16,0)</f>
        <v>7.9419000000000004</v>
      </c>
      <c r="S26" s="67">
        <f t="shared" si="7"/>
        <v>17</v>
      </c>
    </row>
    <row r="27" spans="1:19" x14ac:dyDescent="0.3">
      <c r="A27" s="82" t="s">
        <v>1431</v>
      </c>
      <c r="B27" s="64">
        <f>VLOOKUP($A27,'Return Data'!$B$7:$R$2843,3,0)</f>
        <v>44389</v>
      </c>
      <c r="C27" s="65">
        <f>VLOOKUP($A27,'Return Data'!$B$7:$R$2843,4,0)</f>
        <v>43.873600000000003</v>
      </c>
      <c r="D27" s="65">
        <f>VLOOKUP($A27,'Return Data'!$B$7:$R$2843,9,0)</f>
        <v>0.20399999999999999</v>
      </c>
      <c r="E27" s="66">
        <f t="shared" si="0"/>
        <v>9</v>
      </c>
      <c r="F27" s="65">
        <f>VLOOKUP($A27,'Return Data'!$B$7:$R$2843,10,0)</f>
        <v>6.2107999999999999</v>
      </c>
      <c r="G27" s="66">
        <f t="shared" si="1"/>
        <v>1</v>
      </c>
      <c r="H27" s="65">
        <f>VLOOKUP($A27,'Return Data'!$B$7:$R$2843,11,0)</f>
        <v>5.3160999999999996</v>
      </c>
      <c r="I27" s="66">
        <f t="shared" si="2"/>
        <v>1</v>
      </c>
      <c r="J27" s="65">
        <f>VLOOKUP($A27,'Return Data'!$B$7:$R$2843,12,0)</f>
        <v>6.0660999999999996</v>
      </c>
      <c r="K27" s="66">
        <f t="shared" si="3"/>
        <v>2</v>
      </c>
      <c r="L27" s="65">
        <f>VLOOKUP($A27,'Return Data'!$B$7:$R$2843,13,0)</f>
        <v>6.1688999999999998</v>
      </c>
      <c r="M27" s="66">
        <f t="shared" si="4"/>
        <v>2</v>
      </c>
      <c r="N27" s="65">
        <f>VLOOKUP($A27,'Return Data'!$B$7:$R$2843,17,0)</f>
        <v>8.7912999999999997</v>
      </c>
      <c r="O27" s="66">
        <f t="shared" si="8"/>
        <v>4</v>
      </c>
      <c r="P27" s="65">
        <f>VLOOKUP($A27,'Return Data'!$B$7:$R$2843,14,0)</f>
        <v>8.9556000000000004</v>
      </c>
      <c r="Q27" s="66">
        <f t="shared" ref="Q27:Q33" si="9">RANK(P27,P$8:P$33,0)</f>
        <v>6</v>
      </c>
      <c r="R27" s="65">
        <f>VLOOKUP($A27,'Return Data'!$B$7:$R$2843,16,0)</f>
        <v>8.7693999999999992</v>
      </c>
      <c r="S27" s="67">
        <f t="shared" si="7"/>
        <v>4</v>
      </c>
    </row>
    <row r="28" spans="1:19" x14ac:dyDescent="0.3">
      <c r="A28" s="82" t="s">
        <v>1433</v>
      </c>
      <c r="B28" s="64">
        <f>VLOOKUP($A28,'Return Data'!$B$7:$R$2843,3,0)</f>
        <v>44389</v>
      </c>
      <c r="C28" s="65">
        <f>VLOOKUP($A28,'Return Data'!$B$7:$R$2843,4,0)</f>
        <v>38.564999999999998</v>
      </c>
      <c r="D28" s="65">
        <f>VLOOKUP($A28,'Return Data'!$B$7:$R$2843,9,0)</f>
        <v>0.85240000000000005</v>
      </c>
      <c r="E28" s="66">
        <f t="shared" si="0"/>
        <v>4</v>
      </c>
      <c r="F28" s="65">
        <f>VLOOKUP($A28,'Return Data'!$B$7:$R$2843,10,0)</f>
        <v>6.1223000000000001</v>
      </c>
      <c r="G28" s="66">
        <f t="shared" si="1"/>
        <v>2</v>
      </c>
      <c r="H28" s="65">
        <f>VLOOKUP($A28,'Return Data'!$B$7:$R$2843,11,0)</f>
        <v>4.0392999999999999</v>
      </c>
      <c r="I28" s="66">
        <f t="shared" si="2"/>
        <v>7</v>
      </c>
      <c r="J28" s="65">
        <f>VLOOKUP($A28,'Return Data'!$B$7:$R$2843,12,0)</f>
        <v>4.2717000000000001</v>
      </c>
      <c r="K28" s="66">
        <f t="shared" si="3"/>
        <v>15</v>
      </c>
      <c r="L28" s="65">
        <f>VLOOKUP($A28,'Return Data'!$B$7:$R$2843,13,0)</f>
        <v>4.5541</v>
      </c>
      <c r="M28" s="66">
        <f t="shared" si="4"/>
        <v>14</v>
      </c>
      <c r="N28" s="65">
        <f>VLOOKUP($A28,'Return Data'!$B$7:$R$2843,17,0)</f>
        <v>9.7698999999999998</v>
      </c>
      <c r="O28" s="66">
        <f t="shared" si="8"/>
        <v>1</v>
      </c>
      <c r="P28" s="65">
        <f>VLOOKUP($A28,'Return Data'!$B$7:$R$2843,14,0)</f>
        <v>4.7359</v>
      </c>
      <c r="Q28" s="66">
        <f t="shared" si="9"/>
        <v>19</v>
      </c>
      <c r="R28" s="65">
        <f>VLOOKUP($A28,'Return Data'!$B$7:$R$2843,16,0)</f>
        <v>7.6468999999999996</v>
      </c>
      <c r="S28" s="67">
        <f t="shared" si="7"/>
        <v>19</v>
      </c>
    </row>
    <row r="29" spans="1:19" x14ac:dyDescent="0.3">
      <c r="A29" s="82" t="s">
        <v>1435</v>
      </c>
      <c r="B29" s="64">
        <f>VLOOKUP($A29,'Return Data'!$B$7:$R$2843,3,0)</f>
        <v>44389</v>
      </c>
      <c r="C29" s="65">
        <f>VLOOKUP($A29,'Return Data'!$B$7:$R$2843,4,0)</f>
        <v>36.839100000000002</v>
      </c>
      <c r="D29" s="65">
        <f>VLOOKUP($A29,'Return Data'!$B$7:$R$2843,9,0)</f>
        <v>-3.0190000000000001</v>
      </c>
      <c r="E29" s="66">
        <f t="shared" si="0"/>
        <v>25</v>
      </c>
      <c r="F29" s="65">
        <f>VLOOKUP($A29,'Return Data'!$B$7:$R$2843,10,0)</f>
        <v>4.4173999999999998</v>
      </c>
      <c r="G29" s="66">
        <f t="shared" si="1"/>
        <v>21</v>
      </c>
      <c r="H29" s="65">
        <f>VLOOKUP($A29,'Return Data'!$B$7:$R$2843,11,0)</f>
        <v>2.3973</v>
      </c>
      <c r="I29" s="66">
        <f t="shared" si="2"/>
        <v>26</v>
      </c>
      <c r="J29" s="65">
        <f>VLOOKUP($A29,'Return Data'!$B$7:$R$2843,12,0)</f>
        <v>3.8252999999999999</v>
      </c>
      <c r="K29" s="66">
        <f t="shared" si="3"/>
        <v>25</v>
      </c>
      <c r="L29" s="65">
        <f>VLOOKUP($A29,'Return Data'!$B$7:$R$2843,13,0)</f>
        <v>3.7393000000000001</v>
      </c>
      <c r="M29" s="66">
        <f t="shared" si="4"/>
        <v>26</v>
      </c>
      <c r="N29" s="65">
        <f>VLOOKUP($A29,'Return Data'!$B$7:$R$2843,17,0)</f>
        <v>7.5944000000000003</v>
      </c>
      <c r="O29" s="66">
        <f t="shared" si="8"/>
        <v>17</v>
      </c>
      <c r="P29" s="65">
        <f>VLOOKUP($A29,'Return Data'!$B$7:$R$2843,14,0)</f>
        <v>4.7539999999999996</v>
      </c>
      <c r="Q29" s="66">
        <f t="shared" si="9"/>
        <v>18</v>
      </c>
      <c r="R29" s="65">
        <f>VLOOKUP($A29,'Return Data'!$B$7:$R$2843,16,0)</f>
        <v>7.2884000000000002</v>
      </c>
      <c r="S29" s="67">
        <f t="shared" si="7"/>
        <v>22</v>
      </c>
    </row>
    <row r="30" spans="1:19" x14ac:dyDescent="0.3">
      <c r="A30" s="82" t="s">
        <v>1436</v>
      </c>
      <c r="B30" s="64">
        <f>VLOOKUP($A30,'Return Data'!$B$7:$R$2843,3,0)</f>
        <v>44389</v>
      </c>
      <c r="C30" s="65">
        <f>VLOOKUP($A30,'Return Data'!$B$7:$R$2843,4,0)</f>
        <v>26.413399999999999</v>
      </c>
      <c r="D30" s="65">
        <f>VLOOKUP($A30,'Return Data'!$B$7:$R$2843,9,0)</f>
        <v>4.9000000000000002E-2</v>
      </c>
      <c r="E30" s="66">
        <f t="shared" si="0"/>
        <v>13</v>
      </c>
      <c r="F30" s="65">
        <f>VLOOKUP($A30,'Return Data'!$B$7:$R$2843,10,0)</f>
        <v>5.0014000000000003</v>
      </c>
      <c r="G30" s="66">
        <f t="shared" si="1"/>
        <v>11</v>
      </c>
      <c r="H30" s="65">
        <f>VLOOKUP($A30,'Return Data'!$B$7:$R$2843,11,0)</f>
        <v>2.7010000000000001</v>
      </c>
      <c r="I30" s="66">
        <f t="shared" si="2"/>
        <v>25</v>
      </c>
      <c r="J30" s="65">
        <f>VLOOKUP($A30,'Return Data'!$B$7:$R$2843,12,0)</f>
        <v>4.0060000000000002</v>
      </c>
      <c r="K30" s="66">
        <f t="shared" si="3"/>
        <v>24</v>
      </c>
      <c r="L30" s="65">
        <f>VLOOKUP($A30,'Return Data'!$B$7:$R$2843,13,0)</f>
        <v>4.1835000000000004</v>
      </c>
      <c r="M30" s="66">
        <f t="shared" si="4"/>
        <v>22</v>
      </c>
      <c r="N30" s="65">
        <f>VLOOKUP($A30,'Return Data'!$B$7:$R$2843,17,0)</f>
        <v>7.8994999999999997</v>
      </c>
      <c r="O30" s="66">
        <f t="shared" si="8"/>
        <v>15</v>
      </c>
      <c r="P30" s="65">
        <f>VLOOKUP($A30,'Return Data'!$B$7:$R$2843,14,0)</f>
        <v>8.4575999999999993</v>
      </c>
      <c r="Q30" s="66">
        <f t="shared" si="9"/>
        <v>11</v>
      </c>
      <c r="R30" s="65">
        <f>VLOOKUP($A30,'Return Data'!$B$7:$R$2843,16,0)</f>
        <v>8.4583999999999993</v>
      </c>
      <c r="S30" s="67">
        <f t="shared" si="7"/>
        <v>10</v>
      </c>
    </row>
    <row r="31" spans="1:19" x14ac:dyDescent="0.3">
      <c r="A31" s="82" t="s">
        <v>1439</v>
      </c>
      <c r="B31" s="64">
        <f>VLOOKUP($A31,'Return Data'!$B$7:$R$2843,3,0)</f>
        <v>44389</v>
      </c>
      <c r="C31" s="65">
        <f>VLOOKUP($A31,'Return Data'!$B$7:$R$2843,4,0)</f>
        <v>35.028399999999998</v>
      </c>
      <c r="D31" s="65">
        <f>VLOOKUP($A31,'Return Data'!$B$7:$R$2843,9,0)</f>
        <v>1.6799999999999999E-2</v>
      </c>
      <c r="E31" s="66">
        <f t="shared" si="0"/>
        <v>14</v>
      </c>
      <c r="F31" s="65">
        <f>VLOOKUP($A31,'Return Data'!$B$7:$R$2843,10,0)</f>
        <v>4.0178000000000003</v>
      </c>
      <c r="G31" s="66">
        <f t="shared" si="1"/>
        <v>24</v>
      </c>
      <c r="H31" s="65">
        <f>VLOOKUP($A31,'Return Data'!$B$7:$R$2843,11,0)</f>
        <v>3.6103999999999998</v>
      </c>
      <c r="I31" s="66">
        <f t="shared" si="2"/>
        <v>14</v>
      </c>
      <c r="J31" s="65">
        <f>VLOOKUP($A31,'Return Data'!$B$7:$R$2843,12,0)</f>
        <v>4.0545999999999998</v>
      </c>
      <c r="K31" s="66">
        <f t="shared" si="3"/>
        <v>23</v>
      </c>
      <c r="L31" s="65">
        <f>VLOOKUP($A31,'Return Data'!$B$7:$R$2843,13,0)</f>
        <v>4.2492999999999999</v>
      </c>
      <c r="M31" s="66">
        <f t="shared" si="4"/>
        <v>21</v>
      </c>
      <c r="N31" s="65">
        <f>VLOOKUP($A31,'Return Data'!$B$7:$R$2843,17,0)</f>
        <v>4.9729000000000001</v>
      </c>
      <c r="O31" s="66">
        <f t="shared" si="8"/>
        <v>22</v>
      </c>
      <c r="P31" s="65">
        <f>VLOOKUP($A31,'Return Data'!$B$7:$R$2843,14,0)</f>
        <v>3.5491999999999999</v>
      </c>
      <c r="Q31" s="66">
        <f t="shared" si="9"/>
        <v>22</v>
      </c>
      <c r="R31" s="65">
        <f>VLOOKUP($A31,'Return Data'!$B$7:$R$2843,16,0)</f>
        <v>7.0388999999999999</v>
      </c>
      <c r="S31" s="67">
        <f t="shared" si="7"/>
        <v>24</v>
      </c>
    </row>
    <row r="32" spans="1:19" x14ac:dyDescent="0.3">
      <c r="A32" s="82" t="s">
        <v>1441</v>
      </c>
      <c r="B32" s="64">
        <f>VLOOKUP($A32,'Return Data'!$B$7:$R$2843,3,0)</f>
        <v>44389</v>
      </c>
      <c r="C32" s="65">
        <f>VLOOKUP($A32,'Return Data'!$B$7:$R$2843,4,0)</f>
        <v>41.061100000000003</v>
      </c>
      <c r="D32" s="65">
        <f>VLOOKUP($A32,'Return Data'!$B$7:$R$2843,9,0)</f>
        <v>-0.82240000000000002</v>
      </c>
      <c r="E32" s="66">
        <f t="shared" si="0"/>
        <v>19</v>
      </c>
      <c r="F32" s="65">
        <f>VLOOKUP($A32,'Return Data'!$B$7:$R$2843,10,0)</f>
        <v>5.3261000000000003</v>
      </c>
      <c r="G32" s="66">
        <f t="shared" si="1"/>
        <v>8</v>
      </c>
      <c r="H32" s="65">
        <f>VLOOKUP($A32,'Return Data'!$B$7:$R$2843,11,0)</f>
        <v>3.1067999999999998</v>
      </c>
      <c r="I32" s="66">
        <f t="shared" si="2"/>
        <v>21</v>
      </c>
      <c r="J32" s="65">
        <f>VLOOKUP($A32,'Return Data'!$B$7:$R$2843,12,0)</f>
        <v>4.2245999999999997</v>
      </c>
      <c r="K32" s="66">
        <f t="shared" si="3"/>
        <v>20</v>
      </c>
      <c r="L32" s="65">
        <f>VLOOKUP($A32,'Return Data'!$B$7:$R$2843,13,0)</f>
        <v>4.3433999999999999</v>
      </c>
      <c r="M32" s="66">
        <f t="shared" si="4"/>
        <v>18</v>
      </c>
      <c r="N32" s="65">
        <f>VLOOKUP($A32,'Return Data'!$B$7:$R$2843,17,0)</f>
        <v>8.0934000000000008</v>
      </c>
      <c r="O32" s="66">
        <f t="shared" si="8"/>
        <v>11</v>
      </c>
      <c r="P32" s="65">
        <f>VLOOKUP($A32,'Return Data'!$B$7:$R$2843,14,0)</f>
        <v>6.5872999999999999</v>
      </c>
      <c r="Q32" s="66">
        <f t="shared" si="9"/>
        <v>16</v>
      </c>
      <c r="R32" s="65">
        <f>VLOOKUP($A32,'Return Data'!$B$7:$R$2843,16,0)</f>
        <v>8.0812000000000008</v>
      </c>
      <c r="S32" s="67">
        <f t="shared" si="7"/>
        <v>16</v>
      </c>
    </row>
    <row r="33" spans="1:19" x14ac:dyDescent="0.3">
      <c r="A33" s="82" t="s">
        <v>1442</v>
      </c>
      <c r="B33" s="64">
        <f>VLOOKUP($A33,'Return Data'!$B$7:$R$2843,3,0)</f>
        <v>44389</v>
      </c>
      <c r="C33" s="65">
        <f>VLOOKUP($A33,'Return Data'!$B$7:$R$2843,4,0)</f>
        <v>24.778300000000002</v>
      </c>
      <c r="D33" s="65">
        <f>VLOOKUP($A33,'Return Data'!$B$7:$R$2843,9,0)</f>
        <v>1.1987000000000001</v>
      </c>
      <c r="E33" s="66">
        <f t="shared" si="0"/>
        <v>2</v>
      </c>
      <c r="F33" s="65">
        <f>VLOOKUP($A33,'Return Data'!$B$7:$R$2843,10,0)</f>
        <v>5.7285000000000004</v>
      </c>
      <c r="G33" s="66">
        <f t="shared" si="1"/>
        <v>3</v>
      </c>
      <c r="H33" s="65">
        <f>VLOOKUP($A33,'Return Data'!$B$7:$R$2843,11,0)</f>
        <v>4.1496000000000004</v>
      </c>
      <c r="I33" s="66">
        <f t="shared" si="2"/>
        <v>6</v>
      </c>
      <c r="J33" s="65">
        <f>VLOOKUP($A33,'Return Data'!$B$7:$R$2843,12,0)</f>
        <v>4.6748000000000003</v>
      </c>
      <c r="K33" s="66">
        <f t="shared" si="3"/>
        <v>10</v>
      </c>
      <c r="L33" s="65">
        <f>VLOOKUP($A33,'Return Data'!$B$7:$R$2843,13,0)</f>
        <v>5.0293000000000001</v>
      </c>
      <c r="M33" s="66">
        <f t="shared" si="4"/>
        <v>9</v>
      </c>
      <c r="N33" s="65">
        <f>VLOOKUP($A33,'Return Data'!$B$7:$R$2843,17,0)</f>
        <v>8.6502999999999997</v>
      </c>
      <c r="O33" s="66">
        <f t="shared" si="8"/>
        <v>7</v>
      </c>
      <c r="P33" s="65">
        <f>VLOOKUP($A33,'Return Data'!$B$7:$R$2843,14,0)</f>
        <v>4.1733000000000002</v>
      </c>
      <c r="Q33" s="66">
        <f t="shared" si="9"/>
        <v>20</v>
      </c>
      <c r="R33" s="65">
        <f>VLOOKUP($A33,'Return Data'!$B$7:$R$2843,16,0)</f>
        <v>7.2497999999999996</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-2.0554961538461534</v>
      </c>
      <c r="E35" s="88"/>
      <c r="F35" s="89">
        <f>AVERAGE(F8:F33)</f>
        <v>4.5220423076923071</v>
      </c>
      <c r="G35" s="88"/>
      <c r="H35" s="89">
        <f>AVERAGE(H8:H33)</f>
        <v>3.6121846153846144</v>
      </c>
      <c r="I35" s="88"/>
      <c r="J35" s="89">
        <f>AVERAGE(J8:J33)</f>
        <v>4.8246923076923078</v>
      </c>
      <c r="K35" s="88"/>
      <c r="L35" s="89">
        <f>AVERAGE(L8:L33)</f>
        <v>4.8109153846153854</v>
      </c>
      <c r="M35" s="88"/>
      <c r="N35" s="89">
        <f>AVERAGE(N8:N33)</f>
        <v>7.1169599999999988</v>
      </c>
      <c r="O35" s="88"/>
      <c r="P35" s="89">
        <f>AVERAGE(P8:P33)</f>
        <v>6.7393624999999995</v>
      </c>
      <c r="Q35" s="88"/>
      <c r="R35" s="89">
        <f>AVERAGE(R8:R33)</f>
        <v>8.0348576923076926</v>
      </c>
      <c r="S35" s="90"/>
    </row>
    <row r="36" spans="1:19" x14ac:dyDescent="0.3">
      <c r="A36" s="87" t="s">
        <v>28</v>
      </c>
      <c r="B36" s="88"/>
      <c r="C36" s="88"/>
      <c r="D36" s="89">
        <f>MIN(D8:D33)</f>
        <v>-46.686300000000003</v>
      </c>
      <c r="E36" s="88"/>
      <c r="F36" s="89">
        <f>MIN(F8:F33)</f>
        <v>-6.9043000000000001</v>
      </c>
      <c r="G36" s="88"/>
      <c r="H36" s="89">
        <f>MIN(H8:H33)</f>
        <v>2.3973</v>
      </c>
      <c r="I36" s="88"/>
      <c r="J36" s="89">
        <f>MIN(J8:J33)</f>
        <v>3.75</v>
      </c>
      <c r="K36" s="88"/>
      <c r="L36" s="89">
        <f>MIN(L8:L33)</f>
        <v>3.7393000000000001</v>
      </c>
      <c r="M36" s="88"/>
      <c r="N36" s="89">
        <f>MIN(N8:N33)</f>
        <v>-1.6503000000000001</v>
      </c>
      <c r="O36" s="88"/>
      <c r="P36" s="89">
        <f>MIN(P8:P33)</f>
        <v>-2.9096000000000002</v>
      </c>
      <c r="Q36" s="88"/>
      <c r="R36" s="89">
        <f>MIN(R8:R33)</f>
        <v>4.6515000000000004</v>
      </c>
      <c r="S36" s="90"/>
    </row>
    <row r="37" spans="1:19" ht="15" thickBot="1" x14ac:dyDescent="0.35">
      <c r="A37" s="91" t="s">
        <v>29</v>
      </c>
      <c r="B37" s="92"/>
      <c r="C37" s="92"/>
      <c r="D37" s="93">
        <f>MAX(D8:D33)</f>
        <v>1.5183</v>
      </c>
      <c r="E37" s="92"/>
      <c r="F37" s="93">
        <f>MAX(F8:F33)</f>
        <v>6.2107999999999999</v>
      </c>
      <c r="G37" s="92"/>
      <c r="H37" s="93">
        <f>MAX(H8:H33)</f>
        <v>5.3160999999999996</v>
      </c>
      <c r="I37" s="92"/>
      <c r="J37" s="93">
        <f>MAX(J8:J33)</f>
        <v>11.7477</v>
      </c>
      <c r="K37" s="92"/>
      <c r="L37" s="93">
        <f>MAX(L8:L33)</f>
        <v>6.8879999999999999</v>
      </c>
      <c r="M37" s="92"/>
      <c r="N37" s="93">
        <f>MAX(N8:N33)</f>
        <v>9.7698999999999998</v>
      </c>
      <c r="O37" s="92"/>
      <c r="P37" s="93">
        <f>MAX(P8:P33)</f>
        <v>9.3040000000000003</v>
      </c>
      <c r="Q37" s="92"/>
      <c r="R37" s="93">
        <f>MAX(R8:R33)</f>
        <v>9.3826000000000001</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44389</v>
      </c>
      <c r="C8" s="65">
        <f>VLOOKUP($A8,'Return Data'!$B$7:$R$2843,4,0)</f>
        <v>37.136699999999998</v>
      </c>
      <c r="D8" s="65">
        <f>VLOOKUP($A8,'Return Data'!$B$7:$R$2843,9,0)</f>
        <v>0.1966</v>
      </c>
      <c r="E8" s="66">
        <f t="shared" ref="E8:E33" si="0">RANK(D8,D$8:D$33,0)</f>
        <v>3</v>
      </c>
      <c r="F8" s="65">
        <f>VLOOKUP($A8,'Return Data'!$B$7:$R$2843,10,0)</f>
        <v>4.9840999999999998</v>
      </c>
      <c r="G8" s="66">
        <f t="shared" ref="G8:G33" si="1">RANK(F8,F$8:F$33,0)</f>
        <v>5</v>
      </c>
      <c r="H8" s="65">
        <f>VLOOKUP($A8,'Return Data'!$B$7:$R$2843,11,0)</f>
        <v>3.5413000000000001</v>
      </c>
      <c r="I8" s="66">
        <f t="shared" ref="I8:I33" si="2">RANK(H8,H$8:H$33,0)</f>
        <v>5</v>
      </c>
      <c r="J8" s="65">
        <f>VLOOKUP($A8,'Return Data'!$B$7:$R$2843,12,0)</f>
        <v>4.7317999999999998</v>
      </c>
      <c r="K8" s="66">
        <f t="shared" ref="K8:K33" si="3">RANK(J8,J$8:J$33,0)</f>
        <v>5</v>
      </c>
      <c r="L8" s="65">
        <f>VLOOKUP($A8,'Return Data'!$B$7:$R$2843,13,0)</f>
        <v>6.1630000000000003</v>
      </c>
      <c r="M8" s="66">
        <f t="shared" ref="M8:M33" si="4">RANK(L8,L$8:L$33,0)</f>
        <v>1</v>
      </c>
      <c r="N8" s="65">
        <f>VLOOKUP($A8,'Return Data'!$B$7:$R$2843,17,0)</f>
        <v>8.0030999999999999</v>
      </c>
      <c r="O8" s="66">
        <f t="shared" ref="O8:O24" si="5">RANK(N8,N$8:N$33,0)</f>
        <v>5</v>
      </c>
      <c r="P8" s="65">
        <f>VLOOKUP($A8,'Return Data'!$B$7:$R$2843,14,0)</f>
        <v>8.5030000000000001</v>
      </c>
      <c r="Q8" s="66">
        <f t="shared" ref="Q8:Q24" si="6">RANK(P8,P$8:P$33,0)</f>
        <v>2</v>
      </c>
      <c r="R8" s="65">
        <f>VLOOKUP($A8,'Return Data'!$B$7:$R$2843,16,0)</f>
        <v>7.4798</v>
      </c>
      <c r="S8" s="67">
        <f t="shared" ref="S8:S33" si="7">RANK(R8,R$8:R$33,0)</f>
        <v>10</v>
      </c>
    </row>
    <row r="9" spans="1:19" x14ac:dyDescent="0.3">
      <c r="A9" s="82" t="s">
        <v>1386</v>
      </c>
      <c r="B9" s="64">
        <f>VLOOKUP($A9,'Return Data'!$B$7:$R$2843,3,0)</f>
        <v>44389</v>
      </c>
      <c r="C9" s="65">
        <f>VLOOKUP($A9,'Return Data'!$B$7:$R$2843,4,0)</f>
        <v>24.218699999999998</v>
      </c>
      <c r="D9" s="65">
        <f>VLOOKUP($A9,'Return Data'!$B$7:$R$2843,9,0)</f>
        <v>-0.55879999999999996</v>
      </c>
      <c r="E9" s="66">
        <f t="shared" si="0"/>
        <v>11</v>
      </c>
      <c r="F9" s="65">
        <f>VLOOKUP($A9,'Return Data'!$B$7:$R$2843,10,0)</f>
        <v>4.4424000000000001</v>
      </c>
      <c r="G9" s="66">
        <f t="shared" si="1"/>
        <v>9</v>
      </c>
      <c r="H9" s="65">
        <f>VLOOKUP($A9,'Return Data'!$B$7:$R$2843,11,0)</f>
        <v>3.1655000000000002</v>
      </c>
      <c r="I9" s="66">
        <f t="shared" si="2"/>
        <v>10</v>
      </c>
      <c r="J9" s="65">
        <f>VLOOKUP($A9,'Return Data'!$B$7:$R$2843,12,0)</f>
        <v>4.1510999999999996</v>
      </c>
      <c r="K9" s="66">
        <f t="shared" si="3"/>
        <v>8</v>
      </c>
      <c r="L9" s="65">
        <f>VLOOKUP($A9,'Return Data'!$B$7:$R$2843,13,0)</f>
        <v>4.5122</v>
      </c>
      <c r="M9" s="66">
        <f t="shared" si="4"/>
        <v>8</v>
      </c>
      <c r="N9" s="65">
        <f>VLOOKUP($A9,'Return Data'!$B$7:$R$2843,17,0)</f>
        <v>7.9013</v>
      </c>
      <c r="O9" s="66">
        <f t="shared" si="5"/>
        <v>7</v>
      </c>
      <c r="P9" s="65">
        <f>VLOOKUP($A9,'Return Data'!$B$7:$R$2843,14,0)</f>
        <v>8.3369</v>
      </c>
      <c r="Q9" s="66">
        <f t="shared" si="6"/>
        <v>4</v>
      </c>
      <c r="R9" s="65">
        <f>VLOOKUP($A9,'Return Data'!$B$7:$R$2843,16,0)</f>
        <v>8.0120000000000005</v>
      </c>
      <c r="S9" s="67">
        <f t="shared" si="7"/>
        <v>4</v>
      </c>
    </row>
    <row r="10" spans="1:19" x14ac:dyDescent="0.3">
      <c r="A10" s="82" t="s">
        <v>1387</v>
      </c>
      <c r="B10" s="64">
        <f>VLOOKUP($A10,'Return Data'!$B$7:$R$2843,3,0)</f>
        <v>44389</v>
      </c>
      <c r="C10" s="65">
        <f>VLOOKUP($A10,'Return Data'!$B$7:$R$2843,4,0)</f>
        <v>23.159600000000001</v>
      </c>
      <c r="D10" s="65">
        <f>VLOOKUP($A10,'Return Data'!$B$7:$R$2843,9,0)</f>
        <v>-0.24399999999999999</v>
      </c>
      <c r="E10" s="66">
        <f t="shared" si="0"/>
        <v>7</v>
      </c>
      <c r="F10" s="65">
        <f>VLOOKUP($A10,'Return Data'!$B$7:$R$2843,10,0)</f>
        <v>3.7778999999999998</v>
      </c>
      <c r="G10" s="66">
        <f t="shared" si="1"/>
        <v>21</v>
      </c>
      <c r="H10" s="65">
        <f>VLOOKUP($A10,'Return Data'!$B$7:$R$2843,11,0)</f>
        <v>3.6288999999999998</v>
      </c>
      <c r="I10" s="66">
        <f t="shared" si="2"/>
        <v>4</v>
      </c>
      <c r="J10" s="65">
        <f>VLOOKUP($A10,'Return Data'!$B$7:$R$2843,12,0)</f>
        <v>4.0461999999999998</v>
      </c>
      <c r="K10" s="66">
        <f t="shared" si="3"/>
        <v>10</v>
      </c>
      <c r="L10" s="65">
        <f>VLOOKUP($A10,'Return Data'!$B$7:$R$2843,13,0)</f>
        <v>4.6733000000000002</v>
      </c>
      <c r="M10" s="66">
        <f t="shared" si="4"/>
        <v>6</v>
      </c>
      <c r="N10" s="65">
        <f>VLOOKUP($A10,'Return Data'!$B$7:$R$2843,17,0)</f>
        <v>6.4595000000000002</v>
      </c>
      <c r="O10" s="66">
        <f t="shared" si="5"/>
        <v>19</v>
      </c>
      <c r="P10" s="65">
        <f>VLOOKUP($A10,'Return Data'!$B$7:$R$2843,14,0)</f>
        <v>7.3090999999999999</v>
      </c>
      <c r="Q10" s="66">
        <f t="shared" si="6"/>
        <v>14</v>
      </c>
      <c r="R10" s="65">
        <f>VLOOKUP($A10,'Return Data'!$B$7:$R$2843,16,0)</f>
        <v>7.9031000000000002</v>
      </c>
      <c r="S10" s="67">
        <f t="shared" si="7"/>
        <v>6</v>
      </c>
    </row>
    <row r="11" spans="1:19" x14ac:dyDescent="0.3">
      <c r="A11" s="82" t="s">
        <v>1389</v>
      </c>
      <c r="B11" s="64">
        <f>VLOOKUP($A11,'Return Data'!$B$7:$R$2843,3,0)</f>
        <v>44389</v>
      </c>
      <c r="C11" s="65">
        <f>VLOOKUP($A11,'Return Data'!$B$7:$R$2843,4,0)</f>
        <v>24.858799999999999</v>
      </c>
      <c r="D11" s="65">
        <f>VLOOKUP($A11,'Return Data'!$B$7:$R$2843,9,0)</f>
        <v>-1.1026</v>
      </c>
      <c r="E11" s="66">
        <f t="shared" si="0"/>
        <v>16</v>
      </c>
      <c r="F11" s="65">
        <f>VLOOKUP($A11,'Return Data'!$B$7:$R$2843,10,0)</f>
        <v>4.7030000000000003</v>
      </c>
      <c r="G11" s="66">
        <f t="shared" si="1"/>
        <v>7</v>
      </c>
      <c r="H11" s="65">
        <f>VLOOKUP($A11,'Return Data'!$B$7:$R$2843,11,0)</f>
        <v>3.0318000000000001</v>
      </c>
      <c r="I11" s="66">
        <f t="shared" si="2"/>
        <v>11</v>
      </c>
      <c r="J11" s="65">
        <f>VLOOKUP($A11,'Return Data'!$B$7:$R$2843,12,0)</f>
        <v>4.2633999999999999</v>
      </c>
      <c r="K11" s="66">
        <f t="shared" si="3"/>
        <v>6</v>
      </c>
      <c r="L11" s="65">
        <f>VLOOKUP($A11,'Return Data'!$B$7:$R$2843,13,0)</f>
        <v>4.6143000000000001</v>
      </c>
      <c r="M11" s="66">
        <f t="shared" si="4"/>
        <v>7</v>
      </c>
      <c r="N11" s="65">
        <f>VLOOKUP($A11,'Return Data'!$B$7:$R$2843,17,0)</f>
        <v>7.8752000000000004</v>
      </c>
      <c r="O11" s="66">
        <f t="shared" si="5"/>
        <v>8</v>
      </c>
      <c r="P11" s="65">
        <f>VLOOKUP($A11,'Return Data'!$B$7:$R$2843,14,0)</f>
        <v>7.3357000000000001</v>
      </c>
      <c r="Q11" s="66">
        <f t="shared" si="6"/>
        <v>13</v>
      </c>
      <c r="R11" s="65">
        <f>VLOOKUP($A11,'Return Data'!$B$7:$R$2843,16,0)</f>
        <v>5.5570000000000004</v>
      </c>
      <c r="S11" s="67">
        <f t="shared" si="7"/>
        <v>25</v>
      </c>
    </row>
    <row r="12" spans="1:19" x14ac:dyDescent="0.3">
      <c r="A12" s="82" t="s">
        <v>1392</v>
      </c>
      <c r="B12" s="64">
        <f>VLOOKUP($A12,'Return Data'!$B$7:$R$2843,3,0)</f>
        <v>44389</v>
      </c>
      <c r="C12" s="65">
        <f>VLOOKUP($A12,'Return Data'!$B$7:$R$2843,4,0)</f>
        <v>17.304400000000001</v>
      </c>
      <c r="D12" s="65">
        <f>VLOOKUP($A12,'Return Data'!$B$7:$R$2843,9,0)</f>
        <v>1.2397</v>
      </c>
      <c r="E12" s="66">
        <f t="shared" si="0"/>
        <v>1</v>
      </c>
      <c r="F12" s="65">
        <f>VLOOKUP($A12,'Return Data'!$B$7:$R$2843,10,0)</f>
        <v>3.9771999999999998</v>
      </c>
      <c r="G12" s="66">
        <f t="shared" si="1"/>
        <v>18</v>
      </c>
      <c r="H12" s="65">
        <f>VLOOKUP($A12,'Return Data'!$B$7:$R$2843,11,0)</f>
        <v>3.7583000000000002</v>
      </c>
      <c r="I12" s="66">
        <f t="shared" si="2"/>
        <v>3</v>
      </c>
      <c r="J12" s="65">
        <f>VLOOKUP($A12,'Return Data'!$B$7:$R$2843,12,0)</f>
        <v>3.7465999999999999</v>
      </c>
      <c r="K12" s="66">
        <f t="shared" si="3"/>
        <v>12</v>
      </c>
      <c r="L12" s="65">
        <f>VLOOKUP($A12,'Return Data'!$B$7:$R$2843,13,0)</f>
        <v>3.9990000000000001</v>
      </c>
      <c r="M12" s="66">
        <f t="shared" si="4"/>
        <v>12</v>
      </c>
      <c r="N12" s="65">
        <f>VLOOKUP($A12,'Return Data'!$B$7:$R$2843,17,0)</f>
        <v>-2.1714000000000002</v>
      </c>
      <c r="O12" s="66">
        <f t="shared" si="5"/>
        <v>25</v>
      </c>
      <c r="P12" s="65">
        <f>VLOOKUP($A12,'Return Data'!$B$7:$R$2843,14,0)</f>
        <v>-3.4281999999999999</v>
      </c>
      <c r="Q12" s="66">
        <f t="shared" si="6"/>
        <v>24</v>
      </c>
      <c r="R12" s="65">
        <f>VLOOKUP($A12,'Return Data'!$B$7:$R$2843,16,0)</f>
        <v>4.4581999999999997</v>
      </c>
      <c r="S12" s="67">
        <f t="shared" si="7"/>
        <v>26</v>
      </c>
    </row>
    <row r="13" spans="1:19" x14ac:dyDescent="0.3">
      <c r="A13" s="82" t="s">
        <v>1394</v>
      </c>
      <c r="B13" s="64">
        <f>VLOOKUP($A13,'Return Data'!$B$7:$R$2843,3,0)</f>
        <v>44389</v>
      </c>
      <c r="C13" s="65">
        <f>VLOOKUP($A13,'Return Data'!$B$7:$R$2843,4,0)</f>
        <v>20.509699999999999</v>
      </c>
      <c r="D13" s="65">
        <f>VLOOKUP($A13,'Return Data'!$B$7:$R$2843,9,0)</f>
        <v>-0.27550000000000002</v>
      </c>
      <c r="E13" s="66">
        <f t="shared" si="0"/>
        <v>8</v>
      </c>
      <c r="F13" s="65">
        <f>VLOOKUP($A13,'Return Data'!$B$7:$R$2843,10,0)</f>
        <v>3.5851999999999999</v>
      </c>
      <c r="G13" s="66">
        <f t="shared" si="1"/>
        <v>23</v>
      </c>
      <c r="H13" s="65">
        <f>VLOOKUP($A13,'Return Data'!$B$7:$R$2843,11,0)</f>
        <v>2.7063000000000001</v>
      </c>
      <c r="I13" s="66">
        <f t="shared" si="2"/>
        <v>17</v>
      </c>
      <c r="J13" s="65">
        <f>VLOOKUP($A13,'Return Data'!$B$7:$R$2843,12,0)</f>
        <v>3.6229</v>
      </c>
      <c r="K13" s="66">
        <f t="shared" si="3"/>
        <v>16</v>
      </c>
      <c r="L13" s="65">
        <f>VLOOKUP($A13,'Return Data'!$B$7:$R$2843,13,0)</f>
        <v>3.6850999999999998</v>
      </c>
      <c r="M13" s="66">
        <f t="shared" si="4"/>
        <v>16</v>
      </c>
      <c r="N13" s="65">
        <f>VLOOKUP($A13,'Return Data'!$B$7:$R$2843,17,0)</f>
        <v>6.8708999999999998</v>
      </c>
      <c r="O13" s="66">
        <f t="shared" si="5"/>
        <v>17</v>
      </c>
      <c r="P13" s="65">
        <f>VLOOKUP($A13,'Return Data'!$B$7:$R$2843,14,0)</f>
        <v>7.3468999999999998</v>
      </c>
      <c r="Q13" s="66">
        <f t="shared" si="6"/>
        <v>12</v>
      </c>
      <c r="R13" s="65">
        <f>VLOOKUP($A13,'Return Data'!$B$7:$R$2843,16,0)</f>
        <v>7.28</v>
      </c>
      <c r="S13" s="67">
        <f t="shared" si="7"/>
        <v>13</v>
      </c>
    </row>
    <row r="14" spans="1:19" x14ac:dyDescent="0.3">
      <c r="A14" s="82" t="s">
        <v>1396</v>
      </c>
      <c r="B14" s="64">
        <f>VLOOKUP($A14,'Return Data'!$B$7:$R$2843,3,0)</f>
        <v>44389</v>
      </c>
      <c r="C14" s="65">
        <f>VLOOKUP($A14,'Return Data'!$B$7:$R$2843,4,0)</f>
        <v>37.173000000000002</v>
      </c>
      <c r="D14" s="65">
        <f>VLOOKUP($A14,'Return Data'!$B$7:$R$2843,9,0)</f>
        <v>-0.49390000000000001</v>
      </c>
      <c r="E14" s="66">
        <f t="shared" si="0"/>
        <v>10</v>
      </c>
      <c r="F14" s="65">
        <f>VLOOKUP($A14,'Return Data'!$B$7:$R$2843,10,0)</f>
        <v>4.2416999999999998</v>
      </c>
      <c r="G14" s="66">
        <f t="shared" si="1"/>
        <v>14</v>
      </c>
      <c r="H14" s="65">
        <f>VLOOKUP($A14,'Return Data'!$B$7:$R$2843,11,0)</f>
        <v>2.7238000000000002</v>
      </c>
      <c r="I14" s="66">
        <f t="shared" si="2"/>
        <v>16</v>
      </c>
      <c r="J14" s="65">
        <f>VLOOKUP($A14,'Return Data'!$B$7:$R$2843,12,0)</f>
        <v>3.6194000000000002</v>
      </c>
      <c r="K14" s="66">
        <f t="shared" si="3"/>
        <v>17</v>
      </c>
      <c r="L14" s="65">
        <f>VLOOKUP($A14,'Return Data'!$B$7:$R$2843,13,0)</f>
        <v>3.9300999999999999</v>
      </c>
      <c r="M14" s="66">
        <f t="shared" si="4"/>
        <v>14</v>
      </c>
      <c r="N14" s="65">
        <f>VLOOKUP($A14,'Return Data'!$B$7:$R$2843,17,0)</f>
        <v>7.3</v>
      </c>
      <c r="O14" s="66">
        <f t="shared" si="5"/>
        <v>13</v>
      </c>
      <c r="P14" s="65">
        <f>VLOOKUP($A14,'Return Data'!$B$7:$R$2843,14,0)</f>
        <v>7.8029999999999999</v>
      </c>
      <c r="Q14" s="66">
        <f t="shared" si="6"/>
        <v>10</v>
      </c>
      <c r="R14" s="65">
        <f>VLOOKUP($A14,'Return Data'!$B$7:$R$2843,16,0)</f>
        <v>7.2130000000000001</v>
      </c>
      <c r="S14" s="67">
        <f t="shared" si="7"/>
        <v>14</v>
      </c>
    </row>
    <row r="15" spans="1:19" x14ac:dyDescent="0.3">
      <c r="A15" s="82" t="s">
        <v>1404</v>
      </c>
      <c r="B15" s="64">
        <f>VLOOKUP($A15,'Return Data'!$B$7:$R$2843,3,0)</f>
        <v>44389</v>
      </c>
      <c r="C15" s="65">
        <f>VLOOKUP($A15,'Return Data'!$B$7:$R$2843,4,0)</f>
        <v>3968.1359437750998</v>
      </c>
      <c r="D15" s="65">
        <f>VLOOKUP($A15,'Return Data'!$B$7:$R$2843,9,0)</f>
        <v>-46.686300000000003</v>
      </c>
      <c r="E15" s="66">
        <f t="shared" si="0"/>
        <v>26</v>
      </c>
      <c r="F15" s="65">
        <f>VLOOKUP($A15,'Return Data'!$B$7:$R$2843,10,0)</f>
        <v>-6.9038000000000004</v>
      </c>
      <c r="G15" s="66">
        <f t="shared" si="1"/>
        <v>26</v>
      </c>
      <c r="H15" s="65">
        <f>VLOOKUP($A15,'Return Data'!$B$7:$R$2843,11,0)</f>
        <v>3.8485</v>
      </c>
      <c r="I15" s="66">
        <f t="shared" si="2"/>
        <v>2</v>
      </c>
      <c r="J15" s="65">
        <f>VLOOKUP($A15,'Return Data'!$B$7:$R$2843,12,0)</f>
        <v>11.3612</v>
      </c>
      <c r="K15" s="66">
        <f t="shared" si="3"/>
        <v>1</v>
      </c>
      <c r="L15" s="65">
        <f>VLOOKUP($A15,'Return Data'!$B$7:$R$2843,13,0)</f>
        <v>4.0942999999999996</v>
      </c>
      <c r="M15" s="66">
        <f t="shared" si="4"/>
        <v>10</v>
      </c>
      <c r="N15" s="65">
        <f>VLOOKUP($A15,'Return Data'!$B$7:$R$2843,17,0)</f>
        <v>-1.1532</v>
      </c>
      <c r="O15" s="66">
        <f t="shared" si="5"/>
        <v>24</v>
      </c>
      <c r="P15" s="65">
        <f>VLOOKUP($A15,'Return Data'!$B$7:$R$2843,14,0)</f>
        <v>2.0415999999999999</v>
      </c>
      <c r="Q15" s="66">
        <f t="shared" si="6"/>
        <v>23</v>
      </c>
      <c r="R15" s="65">
        <f>VLOOKUP($A15,'Return Data'!$B$7:$R$2843,16,0)</f>
        <v>7.3404999999999996</v>
      </c>
      <c r="S15" s="67">
        <f t="shared" si="7"/>
        <v>12</v>
      </c>
    </row>
    <row r="16" spans="1:19" x14ac:dyDescent="0.3">
      <c r="A16" s="82" t="s">
        <v>1406</v>
      </c>
      <c r="B16" s="64">
        <f>VLOOKUP($A16,'Return Data'!$B$7:$R$2843,3,0)</f>
        <v>44389</v>
      </c>
      <c r="C16" s="65">
        <f>VLOOKUP($A16,'Return Data'!$B$7:$R$2843,4,0)</f>
        <v>24.971900000000002</v>
      </c>
      <c r="D16" s="65">
        <f>VLOOKUP($A16,'Return Data'!$B$7:$R$2843,9,0)</f>
        <v>0.1037</v>
      </c>
      <c r="E16" s="66">
        <f t="shared" si="0"/>
        <v>5</v>
      </c>
      <c r="F16" s="65">
        <f>VLOOKUP($A16,'Return Data'!$B$7:$R$2843,10,0)</f>
        <v>5.0780000000000003</v>
      </c>
      <c r="G16" s="66">
        <f t="shared" si="1"/>
        <v>4</v>
      </c>
      <c r="H16" s="65">
        <f>VLOOKUP($A16,'Return Data'!$B$7:$R$2843,11,0)</f>
        <v>3.3435999999999999</v>
      </c>
      <c r="I16" s="66">
        <f t="shared" si="2"/>
        <v>8</v>
      </c>
      <c r="J16" s="65">
        <f>VLOOKUP($A16,'Return Data'!$B$7:$R$2843,12,0)</f>
        <v>4.7324999999999999</v>
      </c>
      <c r="K16" s="66">
        <f t="shared" si="3"/>
        <v>4</v>
      </c>
      <c r="L16" s="65">
        <f>VLOOKUP($A16,'Return Data'!$B$7:$R$2843,13,0)</f>
        <v>5.1005000000000003</v>
      </c>
      <c r="M16" s="66">
        <f t="shared" si="4"/>
        <v>4</v>
      </c>
      <c r="N16" s="65">
        <f>VLOOKUP($A16,'Return Data'!$B$7:$R$2843,17,0)</f>
        <v>8.4955999999999996</v>
      </c>
      <c r="O16" s="66">
        <f t="shared" si="5"/>
        <v>2</v>
      </c>
      <c r="P16" s="65">
        <f>VLOOKUP($A16,'Return Data'!$B$7:$R$2843,14,0)</f>
        <v>8.7148000000000003</v>
      </c>
      <c r="Q16" s="66">
        <f t="shared" si="6"/>
        <v>1</v>
      </c>
      <c r="R16" s="65">
        <f>VLOOKUP($A16,'Return Data'!$B$7:$R$2843,16,0)</f>
        <v>8.6308000000000007</v>
      </c>
      <c r="S16" s="67">
        <f t="shared" si="7"/>
        <v>1</v>
      </c>
    </row>
    <row r="17" spans="1:19" x14ac:dyDescent="0.3">
      <c r="A17" s="82" t="s">
        <v>1408</v>
      </c>
      <c r="B17" s="64">
        <f>VLOOKUP($A17,'Return Data'!$B$7:$R$2843,3,0)</f>
        <v>44389</v>
      </c>
      <c r="C17" s="65">
        <f>VLOOKUP($A17,'Return Data'!$B$7:$R$2843,4,0)</f>
        <v>31.435300000000002</v>
      </c>
      <c r="D17" s="65">
        <f>VLOOKUP($A17,'Return Data'!$B$7:$R$2843,9,0)</f>
        <v>-3.3315999999999999</v>
      </c>
      <c r="E17" s="66">
        <f t="shared" si="0"/>
        <v>24</v>
      </c>
      <c r="F17" s="65">
        <f>VLOOKUP($A17,'Return Data'!$B$7:$R$2843,10,0)</f>
        <v>3.9180999999999999</v>
      </c>
      <c r="G17" s="66">
        <f t="shared" si="1"/>
        <v>19</v>
      </c>
      <c r="H17" s="65">
        <f>VLOOKUP($A17,'Return Data'!$B$7:$R$2843,11,0)</f>
        <v>2.5931000000000002</v>
      </c>
      <c r="I17" s="66">
        <f t="shared" si="2"/>
        <v>19</v>
      </c>
      <c r="J17" s="65">
        <f>VLOOKUP($A17,'Return Data'!$B$7:$R$2843,12,0)</f>
        <v>3.6591</v>
      </c>
      <c r="K17" s="66">
        <f t="shared" si="3"/>
        <v>14</v>
      </c>
      <c r="L17" s="65">
        <f>VLOOKUP($A17,'Return Data'!$B$7:$R$2843,13,0)</f>
        <v>3.3174000000000001</v>
      </c>
      <c r="M17" s="66">
        <f t="shared" si="4"/>
        <v>22</v>
      </c>
      <c r="N17" s="65">
        <f>VLOOKUP($A17,'Return Data'!$B$7:$R$2843,17,0)</f>
        <v>5.1875999999999998</v>
      </c>
      <c r="O17" s="66">
        <f t="shared" si="5"/>
        <v>21</v>
      </c>
      <c r="P17" s="65">
        <f>VLOOKUP($A17,'Return Data'!$B$7:$R$2843,14,0)</f>
        <v>3.1444999999999999</v>
      </c>
      <c r="Q17" s="66">
        <f t="shared" si="6"/>
        <v>21</v>
      </c>
      <c r="R17" s="65">
        <f>VLOOKUP($A17,'Return Data'!$B$7:$R$2843,16,0)</f>
        <v>6.3513000000000002</v>
      </c>
      <c r="S17" s="67">
        <f t="shared" si="7"/>
        <v>24</v>
      </c>
    </row>
    <row r="18" spans="1:19" x14ac:dyDescent="0.3">
      <c r="A18" s="82" t="s">
        <v>1410</v>
      </c>
      <c r="B18" s="64">
        <f>VLOOKUP($A18,'Return Data'!$B$7:$R$2843,3,0)</f>
        <v>44389</v>
      </c>
      <c r="C18" s="65">
        <f>VLOOKUP($A18,'Return Data'!$B$7:$R$2843,4,0)</f>
        <v>46.532400000000003</v>
      </c>
      <c r="D18" s="65">
        <f>VLOOKUP($A18,'Return Data'!$B$7:$R$2843,9,0)</f>
        <v>-0.66759999999999997</v>
      </c>
      <c r="E18" s="66">
        <f t="shared" si="0"/>
        <v>13</v>
      </c>
      <c r="F18" s="65">
        <f>VLOOKUP($A18,'Return Data'!$B$7:$R$2843,10,0)</f>
        <v>4.7031999999999998</v>
      </c>
      <c r="G18" s="66">
        <f t="shared" si="1"/>
        <v>6</v>
      </c>
      <c r="H18" s="65">
        <f>VLOOKUP($A18,'Return Data'!$B$7:$R$2843,11,0)</f>
        <v>3.4043000000000001</v>
      </c>
      <c r="I18" s="66">
        <f t="shared" si="2"/>
        <v>7</v>
      </c>
      <c r="J18" s="65">
        <f>VLOOKUP($A18,'Return Data'!$B$7:$R$2843,12,0)</f>
        <v>4.7972999999999999</v>
      </c>
      <c r="K18" s="66">
        <f t="shared" si="3"/>
        <v>3</v>
      </c>
      <c r="L18" s="65">
        <f>VLOOKUP($A18,'Return Data'!$B$7:$R$2843,13,0)</f>
        <v>5.0918000000000001</v>
      </c>
      <c r="M18" s="66">
        <f t="shared" si="4"/>
        <v>5</v>
      </c>
      <c r="N18" s="65">
        <f>VLOOKUP($A18,'Return Data'!$B$7:$R$2843,17,0)</f>
        <v>8.2445000000000004</v>
      </c>
      <c r="O18" s="66">
        <f t="shared" si="5"/>
        <v>3</v>
      </c>
      <c r="P18" s="65">
        <f>VLOOKUP($A18,'Return Data'!$B$7:$R$2843,14,0)</f>
        <v>8.4786000000000001</v>
      </c>
      <c r="Q18" s="66">
        <f t="shared" si="6"/>
        <v>3</v>
      </c>
      <c r="R18" s="65">
        <f>VLOOKUP($A18,'Return Data'!$B$7:$R$2843,16,0)</f>
        <v>8.1064000000000007</v>
      </c>
      <c r="S18" s="67">
        <f t="shared" si="7"/>
        <v>3</v>
      </c>
    </row>
    <row r="19" spans="1:19" x14ac:dyDescent="0.3">
      <c r="A19" s="82" t="s">
        <v>1412</v>
      </c>
      <c r="B19" s="64">
        <f>VLOOKUP($A19,'Return Data'!$B$7:$R$2843,3,0)</f>
        <v>44389</v>
      </c>
      <c r="C19" s="65">
        <f>VLOOKUP($A19,'Return Data'!$B$7:$R$2843,4,0)</f>
        <v>20.21</v>
      </c>
      <c r="D19" s="65">
        <f>VLOOKUP($A19,'Return Data'!$B$7:$R$2843,9,0)</f>
        <v>-2.0238999999999998</v>
      </c>
      <c r="E19" s="66">
        <f t="shared" si="0"/>
        <v>21</v>
      </c>
      <c r="F19" s="65">
        <f>VLOOKUP($A19,'Return Data'!$B$7:$R$2843,10,0)</f>
        <v>4.1406000000000001</v>
      </c>
      <c r="G19" s="66">
        <f t="shared" si="1"/>
        <v>15</v>
      </c>
      <c r="H19" s="65">
        <f>VLOOKUP($A19,'Return Data'!$B$7:$R$2843,11,0)</f>
        <v>2.8824000000000001</v>
      </c>
      <c r="I19" s="66">
        <f t="shared" si="2"/>
        <v>15</v>
      </c>
      <c r="J19" s="65">
        <f>VLOOKUP($A19,'Return Data'!$B$7:$R$2843,12,0)</f>
        <v>4.1646000000000001</v>
      </c>
      <c r="K19" s="66">
        <f t="shared" si="3"/>
        <v>7</v>
      </c>
      <c r="L19" s="65">
        <f>VLOOKUP($A19,'Return Data'!$B$7:$R$2843,13,0)</f>
        <v>5.1234000000000002</v>
      </c>
      <c r="M19" s="66">
        <f t="shared" si="4"/>
        <v>3</v>
      </c>
      <c r="N19" s="65">
        <f>VLOOKUP($A19,'Return Data'!$B$7:$R$2843,17,0)</f>
        <v>5.6881000000000004</v>
      </c>
      <c r="O19" s="66">
        <f t="shared" si="5"/>
        <v>20</v>
      </c>
      <c r="P19" s="65">
        <f>VLOOKUP($A19,'Return Data'!$B$7:$R$2843,14,0)</f>
        <v>4.8947000000000003</v>
      </c>
      <c r="Q19" s="66">
        <f t="shared" si="6"/>
        <v>17</v>
      </c>
      <c r="R19" s="65">
        <f>VLOOKUP($A19,'Return Data'!$B$7:$R$2843,16,0)</f>
        <v>7.0609999999999999</v>
      </c>
      <c r="S19" s="67">
        <f t="shared" si="7"/>
        <v>19</v>
      </c>
    </row>
    <row r="20" spans="1:19" x14ac:dyDescent="0.3">
      <c r="A20" s="82" t="s">
        <v>1415</v>
      </c>
      <c r="B20" s="64">
        <f>VLOOKUP($A20,'Return Data'!$B$7:$R$2843,3,0)</f>
        <v>44389</v>
      </c>
      <c r="C20" s="65">
        <f>VLOOKUP($A20,'Return Data'!$B$7:$R$2843,4,0)</f>
        <v>45.245199999999997</v>
      </c>
      <c r="D20" s="65">
        <f>VLOOKUP($A20,'Return Data'!$B$7:$R$2843,9,0)</f>
        <v>-9.3700000000000006E-2</v>
      </c>
      <c r="E20" s="66">
        <f t="shared" si="0"/>
        <v>6</v>
      </c>
      <c r="F20" s="65">
        <f>VLOOKUP($A20,'Return Data'!$B$7:$R$2843,10,0)</f>
        <v>4.2591999999999999</v>
      </c>
      <c r="G20" s="66">
        <f t="shared" si="1"/>
        <v>13</v>
      </c>
      <c r="H20" s="65">
        <f>VLOOKUP($A20,'Return Data'!$B$7:$R$2843,11,0)</f>
        <v>2.9498000000000002</v>
      </c>
      <c r="I20" s="66">
        <f t="shared" si="2"/>
        <v>13</v>
      </c>
      <c r="J20" s="65">
        <f>VLOOKUP($A20,'Return Data'!$B$7:$R$2843,12,0)</f>
        <v>3.7517999999999998</v>
      </c>
      <c r="K20" s="66">
        <f t="shared" si="3"/>
        <v>11</v>
      </c>
      <c r="L20" s="65">
        <f>VLOOKUP($A20,'Return Data'!$B$7:$R$2843,13,0)</f>
        <v>4.0655000000000001</v>
      </c>
      <c r="M20" s="66">
        <f t="shared" si="4"/>
        <v>11</v>
      </c>
      <c r="N20" s="65">
        <f>VLOOKUP($A20,'Return Data'!$B$7:$R$2843,17,0)</f>
        <v>7.6353</v>
      </c>
      <c r="O20" s="66">
        <f t="shared" si="5"/>
        <v>9</v>
      </c>
      <c r="P20" s="65">
        <f>VLOOKUP($A20,'Return Data'!$B$7:$R$2843,14,0)</f>
        <v>8.2530000000000001</v>
      </c>
      <c r="Q20" s="66">
        <f t="shared" si="6"/>
        <v>5</v>
      </c>
      <c r="R20" s="65">
        <f>VLOOKUP($A20,'Return Data'!$B$7:$R$2843,16,0)</f>
        <v>7.6071</v>
      </c>
      <c r="S20" s="67">
        <f t="shared" si="7"/>
        <v>9</v>
      </c>
    </row>
    <row r="21" spans="1:19" x14ac:dyDescent="0.3">
      <c r="A21" s="82" t="s">
        <v>1416</v>
      </c>
      <c r="B21" s="64">
        <f>VLOOKUP($A21,'Return Data'!$B$7:$R$2843,3,0)</f>
        <v>44389</v>
      </c>
      <c r="C21" s="65">
        <f>VLOOKUP($A21,'Return Data'!$B$7:$R$2843,4,0)</f>
        <v>1705.7561000000001</v>
      </c>
      <c r="D21" s="65">
        <f>VLOOKUP($A21,'Return Data'!$B$7:$R$2843,9,0)</f>
        <v>-3.2843</v>
      </c>
      <c r="E21" s="66">
        <f t="shared" si="0"/>
        <v>23</v>
      </c>
      <c r="F21" s="65">
        <f>VLOOKUP($A21,'Return Data'!$B$7:$R$2843,10,0)</f>
        <v>2.524</v>
      </c>
      <c r="G21" s="66">
        <f t="shared" si="1"/>
        <v>25</v>
      </c>
      <c r="H21" s="65">
        <f>VLOOKUP($A21,'Return Data'!$B$7:$R$2843,11,0)</f>
        <v>1.4778</v>
      </c>
      <c r="I21" s="66">
        <f t="shared" si="2"/>
        <v>26</v>
      </c>
      <c r="J21" s="65">
        <f>VLOOKUP($A21,'Return Data'!$B$7:$R$2843,12,0)</f>
        <v>2.7429999999999999</v>
      </c>
      <c r="K21" s="66">
        <f t="shared" si="3"/>
        <v>25</v>
      </c>
      <c r="L21" s="65">
        <f>VLOOKUP($A21,'Return Data'!$B$7:$R$2843,13,0)</f>
        <v>2.9140000000000001</v>
      </c>
      <c r="M21" s="66">
        <f t="shared" si="4"/>
        <v>25</v>
      </c>
      <c r="N21" s="65">
        <f>VLOOKUP($A21,'Return Data'!$B$7:$R$2843,17,0)</f>
        <v>3.6793</v>
      </c>
      <c r="O21" s="66">
        <f t="shared" si="5"/>
        <v>23</v>
      </c>
      <c r="P21" s="65">
        <f>VLOOKUP($A21,'Return Data'!$B$7:$R$2843,14,0)</f>
        <v>5.3367000000000004</v>
      </c>
      <c r="Q21" s="66">
        <f t="shared" si="6"/>
        <v>16</v>
      </c>
      <c r="R21" s="65">
        <f>VLOOKUP($A21,'Return Data'!$B$7:$R$2843,16,0)</f>
        <v>7.0552999999999999</v>
      </c>
      <c r="S21" s="67">
        <f t="shared" si="7"/>
        <v>20</v>
      </c>
    </row>
    <row r="22" spans="1:19" x14ac:dyDescent="0.3">
      <c r="A22" s="82" t="s">
        <v>1418</v>
      </c>
      <c r="B22" s="64">
        <f>VLOOKUP($A22,'Return Data'!$B$7:$R$2843,3,0)</f>
        <v>44389</v>
      </c>
      <c r="C22" s="65">
        <f>VLOOKUP($A22,'Return Data'!$B$7:$R$2843,4,0)</f>
        <v>2858.1309999999999</v>
      </c>
      <c r="D22" s="65">
        <f>VLOOKUP($A22,'Return Data'!$B$7:$R$2843,9,0)</f>
        <v>-2.2541000000000002</v>
      </c>
      <c r="E22" s="66">
        <f t="shared" si="0"/>
        <v>22</v>
      </c>
      <c r="F22" s="65">
        <f>VLOOKUP($A22,'Return Data'!$B$7:$R$2843,10,0)</f>
        <v>3.7780999999999998</v>
      </c>
      <c r="G22" s="66">
        <f t="shared" si="1"/>
        <v>20</v>
      </c>
      <c r="H22" s="65">
        <f>VLOOKUP($A22,'Return Data'!$B$7:$R$2843,11,0)</f>
        <v>2.0207999999999999</v>
      </c>
      <c r="I22" s="66">
        <f t="shared" si="2"/>
        <v>23</v>
      </c>
      <c r="J22" s="65">
        <f>VLOOKUP($A22,'Return Data'!$B$7:$R$2843,12,0)</f>
        <v>3.3578000000000001</v>
      </c>
      <c r="K22" s="66">
        <f t="shared" si="3"/>
        <v>22</v>
      </c>
      <c r="L22" s="65">
        <f>VLOOKUP($A22,'Return Data'!$B$7:$R$2843,13,0)</f>
        <v>3.1555</v>
      </c>
      <c r="M22" s="66">
        <f t="shared" si="4"/>
        <v>24</v>
      </c>
      <c r="N22" s="65">
        <f>VLOOKUP($A22,'Return Data'!$B$7:$R$2843,17,0)</f>
        <v>7.0758000000000001</v>
      </c>
      <c r="O22" s="66">
        <f t="shared" si="5"/>
        <v>16</v>
      </c>
      <c r="P22" s="65">
        <f>VLOOKUP($A22,'Return Data'!$B$7:$R$2843,14,0)</f>
        <v>7.6329000000000002</v>
      </c>
      <c r="Q22" s="66">
        <f t="shared" si="6"/>
        <v>11</v>
      </c>
      <c r="R22" s="65">
        <f>VLOOKUP($A22,'Return Data'!$B$7:$R$2843,16,0)</f>
        <v>7.6134000000000004</v>
      </c>
      <c r="S22" s="67">
        <f t="shared" si="7"/>
        <v>8</v>
      </c>
    </row>
    <row r="23" spans="1:19" x14ac:dyDescent="0.3">
      <c r="A23" s="82" t="s">
        <v>1422</v>
      </c>
      <c r="B23" s="64">
        <f>VLOOKUP($A23,'Return Data'!$B$7:$R$2843,3,0)</f>
        <v>44389</v>
      </c>
      <c r="C23" s="65">
        <f>VLOOKUP($A23,'Return Data'!$B$7:$R$2843,4,0)</f>
        <v>41.401600000000002</v>
      </c>
      <c r="D23" s="65">
        <f>VLOOKUP($A23,'Return Data'!$B$7:$R$2843,9,0)</f>
        <v>-1.1052</v>
      </c>
      <c r="E23" s="66">
        <f t="shared" si="0"/>
        <v>17</v>
      </c>
      <c r="F23" s="65">
        <f>VLOOKUP($A23,'Return Data'!$B$7:$R$2843,10,0)</f>
        <v>4.4055</v>
      </c>
      <c r="G23" s="66">
        <f t="shared" si="1"/>
        <v>10</v>
      </c>
      <c r="H23" s="65">
        <f>VLOOKUP($A23,'Return Data'!$B$7:$R$2843,11,0)</f>
        <v>2.3759000000000001</v>
      </c>
      <c r="I23" s="66">
        <f t="shared" si="2"/>
        <v>20</v>
      </c>
      <c r="J23" s="65">
        <f>VLOOKUP($A23,'Return Data'!$B$7:$R$2843,12,0)</f>
        <v>3.7006999999999999</v>
      </c>
      <c r="K23" s="66">
        <f t="shared" si="3"/>
        <v>13</v>
      </c>
      <c r="L23" s="65">
        <f>VLOOKUP($A23,'Return Data'!$B$7:$R$2843,13,0)</f>
        <v>3.9931000000000001</v>
      </c>
      <c r="M23" s="66">
        <f t="shared" si="4"/>
        <v>13</v>
      </c>
      <c r="N23" s="65">
        <f>VLOOKUP($A23,'Return Data'!$B$7:$R$2843,17,0)</f>
        <v>7.4686000000000003</v>
      </c>
      <c r="O23" s="66">
        <f t="shared" si="5"/>
        <v>10</v>
      </c>
      <c r="P23" s="65">
        <f>VLOOKUP($A23,'Return Data'!$B$7:$R$2843,14,0)</f>
        <v>8.1110000000000007</v>
      </c>
      <c r="Q23" s="66">
        <f t="shared" si="6"/>
        <v>7</v>
      </c>
      <c r="R23" s="65">
        <f>VLOOKUP($A23,'Return Data'!$B$7:$R$2843,16,0)</f>
        <v>7.6768999999999998</v>
      </c>
      <c r="S23" s="67">
        <f t="shared" si="7"/>
        <v>7</v>
      </c>
    </row>
    <row r="24" spans="1:19" x14ac:dyDescent="0.3">
      <c r="A24" s="82" t="s">
        <v>1425</v>
      </c>
      <c r="B24" s="64">
        <f>VLOOKUP($A24,'Return Data'!$B$7:$R$2843,3,0)</f>
        <v>44389</v>
      </c>
      <c r="C24" s="65">
        <f>VLOOKUP($A24,'Return Data'!$B$7:$R$2843,4,0)</f>
        <v>21.110600000000002</v>
      </c>
      <c r="D24" s="65">
        <f>VLOOKUP($A24,'Return Data'!$B$7:$R$2843,9,0)</f>
        <v>-1.7876000000000001</v>
      </c>
      <c r="E24" s="66">
        <f t="shared" si="0"/>
        <v>20</v>
      </c>
      <c r="F24" s="65">
        <f>VLOOKUP($A24,'Return Data'!$B$7:$R$2843,10,0)</f>
        <v>4.3890000000000002</v>
      </c>
      <c r="G24" s="66">
        <f t="shared" si="1"/>
        <v>12</v>
      </c>
      <c r="H24" s="65">
        <f>VLOOKUP($A24,'Return Data'!$B$7:$R$2843,11,0)</f>
        <v>2.6840999999999999</v>
      </c>
      <c r="I24" s="66">
        <f t="shared" si="2"/>
        <v>18</v>
      </c>
      <c r="J24" s="65">
        <f>VLOOKUP($A24,'Return Data'!$B$7:$R$2843,12,0)</f>
        <v>3.5577999999999999</v>
      </c>
      <c r="K24" s="66">
        <f t="shared" si="3"/>
        <v>18</v>
      </c>
      <c r="L24" s="65">
        <f>VLOOKUP($A24,'Return Data'!$B$7:$R$2843,13,0)</f>
        <v>3.6099000000000001</v>
      </c>
      <c r="M24" s="66">
        <f t="shared" si="4"/>
        <v>19</v>
      </c>
      <c r="N24" s="65">
        <f>VLOOKUP($A24,'Return Data'!$B$7:$R$2843,17,0)</f>
        <v>7.4100999999999999</v>
      </c>
      <c r="O24" s="66">
        <f t="shared" si="5"/>
        <v>11</v>
      </c>
      <c r="P24" s="65">
        <f>VLOOKUP($A24,'Return Data'!$B$7:$R$2843,14,0)</f>
        <v>7.9363999999999999</v>
      </c>
      <c r="Q24" s="66">
        <f t="shared" si="6"/>
        <v>8</v>
      </c>
      <c r="R24" s="65">
        <f>VLOOKUP($A24,'Return Data'!$B$7:$R$2843,16,0)</f>
        <v>8.14</v>
      </c>
      <c r="S24" s="67">
        <f t="shared" si="7"/>
        <v>2</v>
      </c>
    </row>
    <row r="25" spans="1:19" x14ac:dyDescent="0.3">
      <c r="A25" s="82" t="s">
        <v>1427</v>
      </c>
      <c r="B25" s="64">
        <f>VLOOKUP($A25,'Return Data'!$B$7:$R$2843,3,0)</f>
        <v>44389</v>
      </c>
      <c r="C25" s="65">
        <f>VLOOKUP($A25,'Return Data'!$B$7:$R$2843,4,0)</f>
        <v>11.8347</v>
      </c>
      <c r="D25" s="65">
        <f>VLOOKUP($A25,'Return Data'!$B$7:$R$2843,9,0)</f>
        <v>-1.5995999999999999</v>
      </c>
      <c r="E25" s="66">
        <f t="shared" si="0"/>
        <v>18</v>
      </c>
      <c r="F25" s="65">
        <f>VLOOKUP($A25,'Return Data'!$B$7:$R$2843,10,0)</f>
        <v>3.6353</v>
      </c>
      <c r="G25" s="66">
        <f t="shared" si="1"/>
        <v>22</v>
      </c>
      <c r="H25" s="65">
        <f>VLOOKUP($A25,'Return Data'!$B$7:$R$2843,11,0)</f>
        <v>1.9179999999999999</v>
      </c>
      <c r="I25" s="66">
        <f t="shared" si="2"/>
        <v>25</v>
      </c>
      <c r="J25" s="65">
        <f>VLOOKUP($A25,'Return Data'!$B$7:$R$2843,12,0)</f>
        <v>2.6734</v>
      </c>
      <c r="K25" s="66">
        <f t="shared" si="3"/>
        <v>26</v>
      </c>
      <c r="L25" s="65">
        <f>VLOOKUP($A25,'Return Data'!$B$7:$R$2843,13,0)</f>
        <v>2.8696999999999999</v>
      </c>
      <c r="M25" s="66">
        <f t="shared" si="4"/>
        <v>26</v>
      </c>
      <c r="N25" s="65"/>
      <c r="O25" s="66"/>
      <c r="P25" s="65"/>
      <c r="Q25" s="66"/>
      <c r="R25" s="65">
        <f>VLOOKUP($A25,'Return Data'!$B$7:$R$2843,16,0)</f>
        <v>7.1360000000000001</v>
      </c>
      <c r="S25" s="67">
        <f t="shared" si="7"/>
        <v>16</v>
      </c>
    </row>
    <row r="26" spans="1:19" x14ac:dyDescent="0.3">
      <c r="A26" s="82" t="s">
        <v>1428</v>
      </c>
      <c r="B26" s="64">
        <f>VLOOKUP($A26,'Return Data'!$B$7:$R$2843,3,0)</f>
        <v>44389</v>
      </c>
      <c r="C26" s="65">
        <f>VLOOKUP($A26,'Return Data'!$B$7:$R$2843,4,0)</f>
        <v>12.5631</v>
      </c>
      <c r="D26" s="65">
        <f>VLOOKUP($A26,'Return Data'!$B$7:$R$2843,9,0)</f>
        <v>-0.81479999999999997</v>
      </c>
      <c r="E26" s="66">
        <f t="shared" si="0"/>
        <v>15</v>
      </c>
      <c r="F26" s="65">
        <f>VLOOKUP($A26,'Return Data'!$B$7:$R$2843,10,0)</f>
        <v>4.07</v>
      </c>
      <c r="G26" s="66">
        <f t="shared" si="1"/>
        <v>16</v>
      </c>
      <c r="H26" s="65">
        <f>VLOOKUP($A26,'Return Data'!$B$7:$R$2843,11,0)</f>
        <v>2.9990000000000001</v>
      </c>
      <c r="I26" s="66">
        <f t="shared" si="2"/>
        <v>12</v>
      </c>
      <c r="J26" s="65">
        <f>VLOOKUP($A26,'Return Data'!$B$7:$R$2843,12,0)</f>
        <v>3.6583000000000001</v>
      </c>
      <c r="K26" s="66">
        <f t="shared" si="3"/>
        <v>15</v>
      </c>
      <c r="L26" s="65">
        <f>VLOOKUP($A26,'Return Data'!$B$7:$R$2843,13,0)</f>
        <v>3.6598000000000002</v>
      </c>
      <c r="M26" s="66">
        <f t="shared" si="4"/>
        <v>18</v>
      </c>
      <c r="N26" s="65">
        <f>VLOOKUP($A26,'Return Data'!$B$7:$R$2843,17,0)</f>
        <v>6.7446000000000002</v>
      </c>
      <c r="O26" s="66">
        <f t="shared" ref="O26:O33" si="8">RANK(N26,N$8:N$33,0)</f>
        <v>18</v>
      </c>
      <c r="P26" s="65"/>
      <c r="Q26" s="66"/>
      <c r="R26" s="65">
        <f>VLOOKUP($A26,'Return Data'!$B$7:$R$2843,16,0)</f>
        <v>7.1012000000000004</v>
      </c>
      <c r="S26" s="67">
        <f t="shared" si="7"/>
        <v>17</v>
      </c>
    </row>
    <row r="27" spans="1:19" x14ac:dyDescent="0.3">
      <c r="A27" s="82" t="s">
        <v>1430</v>
      </c>
      <c r="B27" s="64">
        <f>VLOOKUP($A27,'Return Data'!$B$7:$R$2843,3,0)</f>
        <v>44389</v>
      </c>
      <c r="C27" s="65">
        <f>VLOOKUP($A27,'Return Data'!$B$7:$R$2843,4,0)</f>
        <v>41.479799999999997</v>
      </c>
      <c r="D27" s="65">
        <f>VLOOKUP($A27,'Return Data'!$B$7:$R$2843,9,0)</f>
        <v>-0.61560000000000004</v>
      </c>
      <c r="E27" s="66">
        <f t="shared" si="0"/>
        <v>12</v>
      </c>
      <c r="F27" s="65">
        <f>VLOOKUP($A27,'Return Data'!$B$7:$R$2843,10,0)</f>
        <v>5.3987999999999996</v>
      </c>
      <c r="G27" s="66">
        <f t="shared" si="1"/>
        <v>1</v>
      </c>
      <c r="H27" s="65">
        <f>VLOOKUP($A27,'Return Data'!$B$7:$R$2843,11,0)</f>
        <v>4.4923000000000002</v>
      </c>
      <c r="I27" s="66">
        <f t="shared" si="2"/>
        <v>1</v>
      </c>
      <c r="J27" s="65">
        <f>VLOOKUP($A27,'Return Data'!$B$7:$R$2843,12,0)</f>
        <v>5.2142999999999997</v>
      </c>
      <c r="K27" s="66">
        <f t="shared" si="3"/>
        <v>2</v>
      </c>
      <c r="L27" s="65">
        <f>VLOOKUP($A27,'Return Data'!$B$7:$R$2843,13,0)</f>
        <v>5.2994000000000003</v>
      </c>
      <c r="M27" s="66">
        <f t="shared" si="4"/>
        <v>2</v>
      </c>
      <c r="N27" s="65">
        <f>VLOOKUP($A27,'Return Data'!$B$7:$R$2843,17,0)</f>
        <v>7.9132999999999996</v>
      </c>
      <c r="O27" s="66">
        <f t="shared" si="8"/>
        <v>6</v>
      </c>
      <c r="P27" s="65">
        <f>VLOOKUP($A27,'Return Data'!$B$7:$R$2843,14,0)</f>
        <v>8.1203000000000003</v>
      </c>
      <c r="Q27" s="66">
        <f t="shared" ref="Q27:Q33" si="9">RANK(P27,P$8:P$33,0)</f>
        <v>6</v>
      </c>
      <c r="R27" s="65">
        <f>VLOOKUP($A27,'Return Data'!$B$7:$R$2843,16,0)</f>
        <v>7.9583000000000004</v>
      </c>
      <c r="S27" s="67">
        <f t="shared" si="7"/>
        <v>5</v>
      </c>
    </row>
    <row r="28" spans="1:19" x14ac:dyDescent="0.3">
      <c r="A28" s="82" t="s">
        <v>1432</v>
      </c>
      <c r="B28" s="64">
        <f>VLOOKUP($A28,'Return Data'!$B$7:$R$2843,3,0)</f>
        <v>44389</v>
      </c>
      <c r="C28" s="65">
        <f>VLOOKUP($A28,'Return Data'!$B$7:$R$2843,4,0)</f>
        <v>35.925699999999999</v>
      </c>
      <c r="D28" s="65">
        <f>VLOOKUP($A28,'Return Data'!$B$7:$R$2843,9,0)</f>
        <v>0.1278</v>
      </c>
      <c r="E28" s="66">
        <f t="shared" si="0"/>
        <v>4</v>
      </c>
      <c r="F28" s="65">
        <f>VLOOKUP($A28,'Return Data'!$B$7:$R$2843,10,0)</f>
        <v>5.3868999999999998</v>
      </c>
      <c r="G28" s="66">
        <f t="shared" si="1"/>
        <v>2</v>
      </c>
      <c r="H28" s="65">
        <f>VLOOKUP($A28,'Return Data'!$B$7:$R$2843,11,0)</f>
        <v>3.3056000000000001</v>
      </c>
      <c r="I28" s="66">
        <f t="shared" si="2"/>
        <v>9</v>
      </c>
      <c r="J28" s="65">
        <f>VLOOKUP($A28,'Return Data'!$B$7:$R$2843,12,0)</f>
        <v>3.5373000000000001</v>
      </c>
      <c r="K28" s="66">
        <f t="shared" si="3"/>
        <v>19</v>
      </c>
      <c r="L28" s="65">
        <f>VLOOKUP($A28,'Return Data'!$B$7:$R$2843,13,0)</f>
        <v>3.7972000000000001</v>
      </c>
      <c r="M28" s="66">
        <f t="shared" si="4"/>
        <v>15</v>
      </c>
      <c r="N28" s="65">
        <f>VLOOKUP($A28,'Return Data'!$B$7:$R$2843,17,0)</f>
        <v>8.9688999999999997</v>
      </c>
      <c r="O28" s="66">
        <f t="shared" si="8"/>
        <v>1</v>
      </c>
      <c r="P28" s="65">
        <f>VLOOKUP($A28,'Return Data'!$B$7:$R$2843,14,0)</f>
        <v>3.9047999999999998</v>
      </c>
      <c r="Q28" s="66">
        <f t="shared" si="9"/>
        <v>19</v>
      </c>
      <c r="R28" s="65">
        <f>VLOOKUP($A28,'Return Data'!$B$7:$R$2843,16,0)</f>
        <v>7.17</v>
      </c>
      <c r="S28" s="67">
        <f t="shared" si="7"/>
        <v>15</v>
      </c>
    </row>
    <row r="29" spans="1:19" x14ac:dyDescent="0.3">
      <c r="A29" s="82" t="s">
        <v>1434</v>
      </c>
      <c r="B29" s="64">
        <f>VLOOKUP($A29,'Return Data'!$B$7:$R$2843,3,0)</f>
        <v>44389</v>
      </c>
      <c r="C29" s="65">
        <f>VLOOKUP($A29,'Return Data'!$B$7:$R$2843,4,0)</f>
        <v>34.801900000000003</v>
      </c>
      <c r="D29" s="65">
        <f>VLOOKUP($A29,'Return Data'!$B$7:$R$2843,9,0)</f>
        <v>-3.4104999999999999</v>
      </c>
      <c r="E29" s="66">
        <f t="shared" si="0"/>
        <v>25</v>
      </c>
      <c r="F29" s="65">
        <f>VLOOKUP($A29,'Return Data'!$B$7:$R$2843,10,0)</f>
        <v>4.0113000000000003</v>
      </c>
      <c r="G29" s="66">
        <f t="shared" si="1"/>
        <v>17</v>
      </c>
      <c r="H29" s="65">
        <f>VLOOKUP($A29,'Return Data'!$B$7:$R$2843,11,0)</f>
        <v>1.9937</v>
      </c>
      <c r="I29" s="66">
        <f t="shared" si="2"/>
        <v>24</v>
      </c>
      <c r="J29" s="65">
        <f>VLOOKUP($A29,'Return Data'!$B$7:$R$2843,12,0)</f>
        <v>3.4058000000000002</v>
      </c>
      <c r="K29" s="66">
        <f t="shared" si="3"/>
        <v>21</v>
      </c>
      <c r="L29" s="65">
        <f>VLOOKUP($A29,'Return Data'!$B$7:$R$2843,13,0)</f>
        <v>3.3153000000000001</v>
      </c>
      <c r="M29" s="66">
        <f t="shared" si="4"/>
        <v>23</v>
      </c>
      <c r="N29" s="65">
        <f>VLOOKUP($A29,'Return Data'!$B$7:$R$2843,17,0)</f>
        <v>7.1485000000000003</v>
      </c>
      <c r="O29" s="66">
        <f t="shared" si="8"/>
        <v>14</v>
      </c>
      <c r="P29" s="65">
        <f>VLOOKUP($A29,'Return Data'!$B$7:$R$2843,14,0)</f>
        <v>4.2211999999999996</v>
      </c>
      <c r="Q29" s="66">
        <f t="shared" si="9"/>
        <v>18</v>
      </c>
      <c r="R29" s="65">
        <f>VLOOKUP($A29,'Return Data'!$B$7:$R$2843,16,0)</f>
        <v>7.0922000000000001</v>
      </c>
      <c r="S29" s="67">
        <f t="shared" si="7"/>
        <v>18</v>
      </c>
    </row>
    <row r="30" spans="1:19" x14ac:dyDescent="0.3">
      <c r="A30" s="82" t="s">
        <v>1437</v>
      </c>
      <c r="B30" s="64">
        <f>VLOOKUP($A30,'Return Data'!$B$7:$R$2843,3,0)</f>
        <v>44389</v>
      </c>
      <c r="C30" s="65">
        <f>VLOOKUP($A30,'Return Data'!$B$7:$R$2843,4,0)</f>
        <v>25.356100000000001</v>
      </c>
      <c r="D30" s="65">
        <f>VLOOKUP($A30,'Return Data'!$B$7:$R$2843,9,0)</f>
        <v>-0.45029999999999998</v>
      </c>
      <c r="E30" s="66">
        <f t="shared" si="0"/>
        <v>9</v>
      </c>
      <c r="F30" s="65">
        <f>VLOOKUP($A30,'Return Data'!$B$7:$R$2843,10,0)</f>
        <v>4.4965000000000002</v>
      </c>
      <c r="G30" s="66">
        <f t="shared" si="1"/>
        <v>8</v>
      </c>
      <c r="H30" s="65">
        <f>VLOOKUP($A30,'Return Data'!$B$7:$R$2843,11,0)</f>
        <v>2.194</v>
      </c>
      <c r="I30" s="66">
        <f t="shared" si="2"/>
        <v>21</v>
      </c>
      <c r="J30" s="65">
        <f>VLOOKUP($A30,'Return Data'!$B$7:$R$2843,12,0)</f>
        <v>3.4908999999999999</v>
      </c>
      <c r="K30" s="66">
        <f t="shared" si="3"/>
        <v>20</v>
      </c>
      <c r="L30" s="65">
        <f>VLOOKUP($A30,'Return Data'!$B$7:$R$2843,13,0)</f>
        <v>3.6629999999999998</v>
      </c>
      <c r="M30" s="66">
        <f t="shared" si="4"/>
        <v>17</v>
      </c>
      <c r="N30" s="65">
        <f>VLOOKUP($A30,'Return Data'!$B$7:$R$2843,17,0)</f>
        <v>7.3611000000000004</v>
      </c>
      <c r="O30" s="66">
        <f t="shared" si="8"/>
        <v>12</v>
      </c>
      <c r="P30" s="65">
        <f>VLOOKUP($A30,'Return Data'!$B$7:$R$2843,14,0)</f>
        <v>7.8983999999999996</v>
      </c>
      <c r="Q30" s="66">
        <f t="shared" si="9"/>
        <v>9</v>
      </c>
      <c r="R30" s="65">
        <f>VLOOKUP($A30,'Return Data'!$B$7:$R$2843,16,0)</f>
        <v>6.8856999999999999</v>
      </c>
      <c r="S30" s="67">
        <f t="shared" si="7"/>
        <v>21</v>
      </c>
    </row>
    <row r="31" spans="1:19" x14ac:dyDescent="0.3">
      <c r="A31" s="82" t="s">
        <v>1438</v>
      </c>
      <c r="B31" s="64">
        <f>VLOOKUP($A31,'Return Data'!$B$7:$R$2843,3,0)</f>
        <v>44389</v>
      </c>
      <c r="C31" s="65">
        <f>VLOOKUP($A31,'Return Data'!$B$7:$R$2843,4,0)</f>
        <v>32.704700000000003</v>
      </c>
      <c r="D31" s="65">
        <f>VLOOKUP($A31,'Return Data'!$B$7:$R$2843,9,0)</f>
        <v>-0.71240000000000003</v>
      </c>
      <c r="E31" s="66">
        <f t="shared" si="0"/>
        <v>14</v>
      </c>
      <c r="F31" s="65">
        <f>VLOOKUP($A31,'Return Data'!$B$7:$R$2843,10,0)</f>
        <v>3.2841</v>
      </c>
      <c r="G31" s="66">
        <f t="shared" si="1"/>
        <v>24</v>
      </c>
      <c r="H31" s="65">
        <f>VLOOKUP($A31,'Return Data'!$B$7:$R$2843,11,0)</f>
        <v>2.9281999999999999</v>
      </c>
      <c r="I31" s="66">
        <f t="shared" si="2"/>
        <v>14</v>
      </c>
      <c r="J31" s="65">
        <f>VLOOKUP($A31,'Return Data'!$B$7:$R$2843,12,0)</f>
        <v>3.3443000000000001</v>
      </c>
      <c r="K31" s="66">
        <f t="shared" si="3"/>
        <v>23</v>
      </c>
      <c r="L31" s="65">
        <f>VLOOKUP($A31,'Return Data'!$B$7:$R$2843,13,0)</f>
        <v>3.5207999999999999</v>
      </c>
      <c r="M31" s="66">
        <f t="shared" si="4"/>
        <v>20</v>
      </c>
      <c r="N31" s="65">
        <f>VLOOKUP($A31,'Return Data'!$B$7:$R$2843,17,0)</f>
        <v>4.2637999999999998</v>
      </c>
      <c r="O31" s="66">
        <f t="shared" si="8"/>
        <v>22</v>
      </c>
      <c r="P31" s="65">
        <f>VLOOKUP($A31,'Return Data'!$B$7:$R$2843,14,0)</f>
        <v>2.8336999999999999</v>
      </c>
      <c r="Q31" s="66">
        <f t="shared" si="9"/>
        <v>22</v>
      </c>
      <c r="R31" s="65">
        <f>VLOOKUP($A31,'Return Data'!$B$7:$R$2843,16,0)</f>
        <v>6.4823000000000004</v>
      </c>
      <c r="S31" s="67">
        <f t="shared" si="7"/>
        <v>22</v>
      </c>
    </row>
    <row r="32" spans="1:19" x14ac:dyDescent="0.3">
      <c r="A32" s="82" t="s">
        <v>1440</v>
      </c>
      <c r="B32" s="64">
        <f>VLOOKUP($A32,'Return Data'!$B$7:$R$2843,3,0)</f>
        <v>44389</v>
      </c>
      <c r="C32" s="65">
        <f>VLOOKUP($A32,'Return Data'!$B$7:$R$2843,4,0)</f>
        <v>38.372300000000003</v>
      </c>
      <c r="D32" s="65">
        <f>VLOOKUP($A32,'Return Data'!$B$7:$R$2843,9,0)</f>
        <v>-1.7464</v>
      </c>
      <c r="E32" s="66">
        <f t="shared" si="0"/>
        <v>19</v>
      </c>
      <c r="F32" s="65">
        <f>VLOOKUP($A32,'Return Data'!$B$7:$R$2843,10,0)</f>
        <v>4.3939000000000004</v>
      </c>
      <c r="G32" s="66">
        <f t="shared" si="1"/>
        <v>11</v>
      </c>
      <c r="H32" s="65">
        <f>VLOOKUP($A32,'Return Data'!$B$7:$R$2843,11,0)</f>
        <v>2.1709999999999998</v>
      </c>
      <c r="I32" s="66">
        <f t="shared" si="2"/>
        <v>22</v>
      </c>
      <c r="J32" s="65">
        <f>VLOOKUP($A32,'Return Data'!$B$7:$R$2843,12,0)</f>
        <v>3.2532000000000001</v>
      </c>
      <c r="K32" s="66">
        <f t="shared" si="3"/>
        <v>24</v>
      </c>
      <c r="L32" s="65">
        <f>VLOOKUP($A32,'Return Data'!$B$7:$R$2843,13,0)</f>
        <v>3.3597000000000001</v>
      </c>
      <c r="M32" s="66">
        <f t="shared" si="4"/>
        <v>21</v>
      </c>
      <c r="N32" s="65">
        <f>VLOOKUP($A32,'Return Data'!$B$7:$R$2843,17,0)</f>
        <v>7.0834000000000001</v>
      </c>
      <c r="O32" s="66">
        <f t="shared" si="8"/>
        <v>15</v>
      </c>
      <c r="P32" s="65">
        <f>VLOOKUP($A32,'Return Data'!$B$7:$R$2843,14,0)</f>
        <v>5.6185999999999998</v>
      </c>
      <c r="Q32" s="66">
        <f t="shared" si="9"/>
        <v>15</v>
      </c>
      <c r="R32" s="65">
        <f>VLOOKUP($A32,'Return Data'!$B$7:$R$2843,16,0)</f>
        <v>7.3582999999999998</v>
      </c>
      <c r="S32" s="67">
        <f t="shared" si="7"/>
        <v>11</v>
      </c>
    </row>
    <row r="33" spans="1:19" x14ac:dyDescent="0.3">
      <c r="A33" s="82" t="s">
        <v>1443</v>
      </c>
      <c r="B33" s="64">
        <f>VLOOKUP($A33,'Return Data'!$B$7:$R$2843,3,0)</f>
        <v>44389</v>
      </c>
      <c r="C33" s="65">
        <f>VLOOKUP($A33,'Return Data'!$B$7:$R$2843,4,0)</f>
        <v>23.808900000000001</v>
      </c>
      <c r="D33" s="65">
        <f>VLOOKUP($A33,'Return Data'!$B$7:$R$2843,9,0)</f>
        <v>0.58379999999999999</v>
      </c>
      <c r="E33" s="66">
        <f t="shared" si="0"/>
        <v>2</v>
      </c>
      <c r="F33" s="65">
        <f>VLOOKUP($A33,'Return Data'!$B$7:$R$2843,10,0)</f>
        <v>5.1081000000000003</v>
      </c>
      <c r="G33" s="66">
        <f t="shared" si="1"/>
        <v>3</v>
      </c>
      <c r="H33" s="65">
        <f>VLOOKUP($A33,'Return Data'!$B$7:$R$2843,11,0)</f>
        <v>3.53</v>
      </c>
      <c r="I33" s="66">
        <f t="shared" si="2"/>
        <v>6</v>
      </c>
      <c r="J33" s="65">
        <f>VLOOKUP($A33,'Return Data'!$B$7:$R$2843,12,0)</f>
        <v>4.0773999999999999</v>
      </c>
      <c r="K33" s="66">
        <f t="shared" si="3"/>
        <v>9</v>
      </c>
      <c r="L33" s="65">
        <f>VLOOKUP($A33,'Return Data'!$B$7:$R$2843,13,0)</f>
        <v>4.4391999999999996</v>
      </c>
      <c r="M33" s="66">
        <f t="shared" si="4"/>
        <v>9</v>
      </c>
      <c r="N33" s="65">
        <f>VLOOKUP($A33,'Return Data'!$B$7:$R$2843,17,0)</f>
        <v>8.1361000000000008</v>
      </c>
      <c r="O33" s="66">
        <f t="shared" si="8"/>
        <v>4</v>
      </c>
      <c r="P33" s="65">
        <f>VLOOKUP($A33,'Return Data'!$B$7:$R$2843,14,0)</f>
        <v>3.6756000000000002</v>
      </c>
      <c r="Q33" s="66">
        <f t="shared" si="9"/>
        <v>20</v>
      </c>
      <c r="R33" s="65">
        <f>VLOOKUP($A33,'Return Data'!$B$7:$R$2843,16,0)</f>
        <v>6.4759000000000002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-2.731042307692308</v>
      </c>
      <c r="E35" s="88"/>
      <c r="F35" s="89">
        <f>AVERAGE(F8:F33)</f>
        <v>3.8380115384615383</v>
      </c>
      <c r="G35" s="88"/>
      <c r="H35" s="89">
        <f>AVERAGE(H8:H33)</f>
        <v>2.9103076923076929</v>
      </c>
      <c r="I35" s="88"/>
      <c r="J35" s="89">
        <f>AVERAGE(J8:J33)</f>
        <v>4.102388461538462</v>
      </c>
      <c r="K35" s="88"/>
      <c r="L35" s="89">
        <f>AVERAGE(L8:L33)</f>
        <v>4.0756346153846152</v>
      </c>
      <c r="M35" s="88"/>
      <c r="N35" s="89">
        <f>AVERAGE(N8:N33)</f>
        <v>6.3836000000000013</v>
      </c>
      <c r="O35" s="88"/>
      <c r="P35" s="89">
        <f>AVERAGE(P8:P33)</f>
        <v>6.0009666666666668</v>
      </c>
      <c r="Q35" s="88"/>
      <c r="R35" s="89">
        <f>AVERAGE(R8:R33)</f>
        <v>7.1979115384615389</v>
      </c>
      <c r="S35" s="90"/>
    </row>
    <row r="36" spans="1:19" x14ac:dyDescent="0.3">
      <c r="A36" s="87" t="s">
        <v>28</v>
      </c>
      <c r="B36" s="88"/>
      <c r="C36" s="88"/>
      <c r="D36" s="89">
        <f>MIN(D8:D33)</f>
        <v>-46.686300000000003</v>
      </c>
      <c r="E36" s="88"/>
      <c r="F36" s="89">
        <f>MIN(F8:F33)</f>
        <v>-6.9038000000000004</v>
      </c>
      <c r="G36" s="88"/>
      <c r="H36" s="89">
        <f>MIN(H8:H33)</f>
        <v>1.4778</v>
      </c>
      <c r="I36" s="88"/>
      <c r="J36" s="89">
        <f>MIN(J8:J33)</f>
        <v>2.6734</v>
      </c>
      <c r="K36" s="88"/>
      <c r="L36" s="89">
        <f>MIN(L8:L33)</f>
        <v>2.8696999999999999</v>
      </c>
      <c r="M36" s="88"/>
      <c r="N36" s="89">
        <f>MIN(N8:N33)</f>
        <v>-2.1714000000000002</v>
      </c>
      <c r="O36" s="88"/>
      <c r="P36" s="89">
        <f>MIN(P8:P33)</f>
        <v>-3.4281999999999999</v>
      </c>
      <c r="Q36" s="88"/>
      <c r="R36" s="89">
        <f>MIN(R8:R33)</f>
        <v>4.4581999999999997</v>
      </c>
      <c r="S36" s="90"/>
    </row>
    <row r="37" spans="1:19" ht="15" thickBot="1" x14ac:dyDescent="0.35">
      <c r="A37" s="91" t="s">
        <v>29</v>
      </c>
      <c r="B37" s="92"/>
      <c r="C37" s="92"/>
      <c r="D37" s="93">
        <f>MAX(D8:D33)</f>
        <v>1.2397</v>
      </c>
      <c r="E37" s="92"/>
      <c r="F37" s="93">
        <f>MAX(F8:F33)</f>
        <v>5.3987999999999996</v>
      </c>
      <c r="G37" s="92"/>
      <c r="H37" s="93">
        <f>MAX(H8:H33)</f>
        <v>4.4923000000000002</v>
      </c>
      <c r="I37" s="92"/>
      <c r="J37" s="93">
        <f>MAX(J8:J33)</f>
        <v>11.3612</v>
      </c>
      <c r="K37" s="92"/>
      <c r="L37" s="93">
        <f>MAX(L8:L33)</f>
        <v>6.1630000000000003</v>
      </c>
      <c r="M37" s="92"/>
      <c r="N37" s="93">
        <f>MAX(N8:N33)</f>
        <v>8.9688999999999997</v>
      </c>
      <c r="O37" s="92"/>
      <c r="P37" s="93">
        <f>MAX(P8:P33)</f>
        <v>8.7148000000000003</v>
      </c>
      <c r="Q37" s="92"/>
      <c r="R37" s="93">
        <f>MAX(R8:R33)</f>
        <v>8.6308000000000007</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44389</v>
      </c>
      <c r="C8" s="65">
        <f>VLOOKUP($A8,'Return Data'!$B$7:$R$2843,4,0)</f>
        <v>26</v>
      </c>
      <c r="D8" s="65">
        <f>VLOOKUP($A8,'Return Data'!$B$7:$R$2843,9,0)</f>
        <v>-0.9819</v>
      </c>
      <c r="E8" s="66">
        <f>RANK(D8,D$8:D$42,0)</f>
        <v>15</v>
      </c>
      <c r="F8" s="65">
        <f>VLOOKUP($A8,'Return Data'!$B$7:$R$2843,10,0)</f>
        <v>6.3261000000000003</v>
      </c>
      <c r="G8" s="66">
        <f>RANK(F8,F$8:F$42,0)</f>
        <v>12</v>
      </c>
      <c r="H8" s="65">
        <f>VLOOKUP($A8,'Return Data'!$B$7:$R$2843,11,0)</f>
        <v>8.6205999999999996</v>
      </c>
      <c r="I8" s="66">
        <f>RANK(H8,H$8:H$42,0)</f>
        <v>3</v>
      </c>
      <c r="J8" s="65">
        <f>VLOOKUP($A8,'Return Data'!$B$7:$R$2843,12,0)</f>
        <v>8.1371000000000002</v>
      </c>
      <c r="K8" s="66">
        <f>RANK(J8,J$8:J$42,0)</f>
        <v>3</v>
      </c>
      <c r="L8" s="65">
        <f>VLOOKUP($A8,'Return Data'!$B$7:$R$2843,13,0)</f>
        <v>9.9286999999999992</v>
      </c>
      <c r="M8" s="66">
        <f>RANK(L8,L$8:L$42,0)</f>
        <v>2</v>
      </c>
      <c r="N8" s="65">
        <f>VLOOKUP($A8,'Return Data'!$B$7:$R$2843,17,0)</f>
        <v>3.5973999999999999</v>
      </c>
      <c r="O8" s="66">
        <f>RANK(N8,N$8:N$42,0)</f>
        <v>26</v>
      </c>
      <c r="P8" s="65">
        <f>VLOOKUP($A8,'Return Data'!$B$7:$R$2843,14,0)</f>
        <v>4.1295000000000002</v>
      </c>
      <c r="Q8" s="66">
        <f>RANK(P8,P$8:P$42,0)</f>
        <v>23</v>
      </c>
      <c r="R8" s="65">
        <f>VLOOKUP($A8,'Return Data'!$B$7:$R$2843,16,0)</f>
        <v>8.0259999999999998</v>
      </c>
      <c r="S8" s="67">
        <f t="shared" ref="S8:S42" si="0">RANK(R8,R$8:R$42,0)</f>
        <v>19</v>
      </c>
    </row>
    <row r="9" spans="1:19" x14ac:dyDescent="0.3">
      <c r="A9" s="82" t="s">
        <v>1072</v>
      </c>
      <c r="B9" s="64">
        <f>VLOOKUP($A9,'Return Data'!$B$7:$R$2843,3,0)</f>
        <v>44389</v>
      </c>
      <c r="C9" s="65">
        <f>VLOOKUP($A9,'Return Data'!$B$7:$R$2843,4,0)</f>
        <v>1.3931</v>
      </c>
      <c r="D9" s="65"/>
      <c r="E9" s="66"/>
      <c r="F9" s="65"/>
      <c r="G9" s="66"/>
      <c r="H9" s="65"/>
      <c r="I9" s="66"/>
      <c r="J9" s="65"/>
      <c r="K9" s="66"/>
      <c r="L9" s="65"/>
      <c r="M9" s="66"/>
      <c r="N9" s="65"/>
      <c r="O9" s="66"/>
      <c r="P9" s="65"/>
      <c r="Q9" s="66"/>
      <c r="R9" s="65">
        <f>VLOOKUP($A9,'Return Data'!$B$7:$R$2843,16,0)</f>
        <v>-15.4512</v>
      </c>
      <c r="S9" s="67">
        <f t="shared" si="0"/>
        <v>34</v>
      </c>
    </row>
    <row r="10" spans="1:19" x14ac:dyDescent="0.3">
      <c r="A10" s="82" t="s">
        <v>1074</v>
      </c>
      <c r="B10" s="64">
        <f>VLOOKUP($A10,'Return Data'!$B$7:$R$2843,3,0)</f>
        <v>44389</v>
      </c>
      <c r="C10" s="65">
        <f>VLOOKUP($A10,'Return Data'!$B$7:$R$2843,4,0)</f>
        <v>23.010100000000001</v>
      </c>
      <c r="D10" s="65">
        <f>VLOOKUP($A10,'Return Data'!$B$7:$R$2843,9,0)</f>
        <v>-0.29670000000000002</v>
      </c>
      <c r="E10" s="66">
        <f t="shared" ref="E10:E42" si="1">RANK(D10,D$8:D$42,0)</f>
        <v>12</v>
      </c>
      <c r="F10" s="65">
        <f>VLOOKUP($A10,'Return Data'!$B$7:$R$2843,10,0)</f>
        <v>6.6721000000000004</v>
      </c>
      <c r="G10" s="66">
        <f t="shared" ref="G10:G42" si="2">RANK(F10,F$8:F$42,0)</f>
        <v>10</v>
      </c>
      <c r="H10" s="65">
        <f>VLOOKUP($A10,'Return Data'!$B$7:$R$2843,11,0)</f>
        <v>5.3261000000000003</v>
      </c>
      <c r="I10" s="66">
        <f t="shared" ref="I10:I42" si="3">RANK(H10,H$8:H$42,0)</f>
        <v>6</v>
      </c>
      <c r="J10" s="65">
        <f>VLOOKUP($A10,'Return Data'!$B$7:$R$2843,12,0)</f>
        <v>7.0162000000000004</v>
      </c>
      <c r="K10" s="66">
        <f t="shared" ref="K10:K19" si="4">RANK(J10,J$8:J$42,0)</f>
        <v>7</v>
      </c>
      <c r="L10" s="65">
        <f>VLOOKUP($A10,'Return Data'!$B$7:$R$2843,13,0)</f>
        <v>7.4519000000000002</v>
      </c>
      <c r="M10" s="66">
        <f t="shared" ref="M10:M19" si="5">RANK(L10,L$8:L$42,0)</f>
        <v>7</v>
      </c>
      <c r="N10" s="65">
        <f>VLOOKUP($A10,'Return Data'!$B$7:$R$2843,17,0)</f>
        <v>9.2521000000000004</v>
      </c>
      <c r="O10" s="66">
        <f t="shared" ref="O10:O19" si="6">RANK(N10,N$8:N$42,0)</f>
        <v>5</v>
      </c>
      <c r="P10" s="65">
        <f>VLOOKUP($A10,'Return Data'!$B$7:$R$2843,14,0)</f>
        <v>8.6821000000000002</v>
      </c>
      <c r="Q10" s="66">
        <f t="shared" ref="Q10:Q19" si="7">RANK(P10,P$8:P$42,0)</f>
        <v>15</v>
      </c>
      <c r="R10" s="65">
        <f>VLOOKUP($A10,'Return Data'!$B$7:$R$2843,16,0)</f>
        <v>9.2190999999999992</v>
      </c>
      <c r="S10" s="67">
        <f t="shared" si="0"/>
        <v>3</v>
      </c>
    </row>
    <row r="11" spans="1:19" x14ac:dyDescent="0.3">
      <c r="A11" s="82" t="s">
        <v>1077</v>
      </c>
      <c r="B11" s="64">
        <f>VLOOKUP($A11,'Return Data'!$B$7:$R$2843,3,0)</f>
        <v>44389</v>
      </c>
      <c r="C11" s="65">
        <f>VLOOKUP($A11,'Return Data'!$B$7:$R$2843,4,0)</f>
        <v>15.8331</v>
      </c>
      <c r="D11" s="65">
        <f>VLOOKUP($A11,'Return Data'!$B$7:$R$2843,9,0)</f>
        <v>-6.2431000000000001</v>
      </c>
      <c r="E11" s="66">
        <f t="shared" si="1"/>
        <v>28</v>
      </c>
      <c r="F11" s="65">
        <f>VLOOKUP($A11,'Return Data'!$B$7:$R$2843,10,0)</f>
        <v>3.4106999999999998</v>
      </c>
      <c r="G11" s="66">
        <f t="shared" si="2"/>
        <v>24</v>
      </c>
      <c r="H11" s="65">
        <f>VLOOKUP($A11,'Return Data'!$B$7:$R$2843,11,0)</f>
        <v>1.6125</v>
      </c>
      <c r="I11" s="66">
        <f t="shared" si="3"/>
        <v>19</v>
      </c>
      <c r="J11" s="65">
        <f>VLOOKUP($A11,'Return Data'!$B$7:$R$2843,12,0)</f>
        <v>3.1894</v>
      </c>
      <c r="K11" s="66">
        <f t="shared" si="4"/>
        <v>21</v>
      </c>
      <c r="L11" s="65">
        <f>VLOOKUP($A11,'Return Data'!$B$7:$R$2843,13,0)</f>
        <v>2.9319999999999999</v>
      </c>
      <c r="M11" s="66">
        <f t="shared" si="5"/>
        <v>21</v>
      </c>
      <c r="N11" s="65">
        <f>VLOOKUP($A11,'Return Data'!$B$7:$R$2843,17,0)</f>
        <v>5.6113</v>
      </c>
      <c r="O11" s="66">
        <f t="shared" si="6"/>
        <v>23</v>
      </c>
      <c r="P11" s="65">
        <f>VLOOKUP($A11,'Return Data'!$B$7:$R$2843,14,0)</f>
        <v>3.2860999999999998</v>
      </c>
      <c r="Q11" s="66">
        <f t="shared" si="7"/>
        <v>25</v>
      </c>
      <c r="R11" s="65">
        <f>VLOOKUP($A11,'Return Data'!$B$7:$R$2843,16,0)</f>
        <v>6.4343000000000004</v>
      </c>
      <c r="S11" s="67">
        <f t="shared" si="0"/>
        <v>27</v>
      </c>
    </row>
    <row r="12" spans="1:19" x14ac:dyDescent="0.3">
      <c r="A12" s="82" t="s">
        <v>1078</v>
      </c>
      <c r="B12" s="64">
        <f>VLOOKUP($A12,'Return Data'!$B$7:$R$2843,3,0)</f>
        <v>44389</v>
      </c>
      <c r="C12" s="65">
        <f>VLOOKUP($A12,'Return Data'!$B$7:$R$2843,4,0)</f>
        <v>67.391400000000004</v>
      </c>
      <c r="D12" s="65">
        <f>VLOOKUP($A12,'Return Data'!$B$7:$R$2843,9,0)</f>
        <v>-4.3482000000000003</v>
      </c>
      <c r="E12" s="66">
        <f t="shared" si="1"/>
        <v>21</v>
      </c>
      <c r="F12" s="65">
        <f>VLOOKUP($A12,'Return Data'!$B$7:$R$2843,10,0)</f>
        <v>3.456</v>
      </c>
      <c r="G12" s="66">
        <f t="shared" si="2"/>
        <v>23</v>
      </c>
      <c r="H12" s="65">
        <f>VLOOKUP($A12,'Return Data'!$B$7:$R$2843,11,0)</f>
        <v>2.9773000000000001</v>
      </c>
      <c r="I12" s="66">
        <f t="shared" si="3"/>
        <v>12</v>
      </c>
      <c r="J12" s="65">
        <f>VLOOKUP($A12,'Return Data'!$B$7:$R$2843,12,0)</f>
        <v>4.3952</v>
      </c>
      <c r="K12" s="66">
        <f t="shared" si="4"/>
        <v>13</v>
      </c>
      <c r="L12" s="65">
        <f>VLOOKUP($A12,'Return Data'!$B$7:$R$2843,13,0)</f>
        <v>4.2747000000000002</v>
      </c>
      <c r="M12" s="66">
        <f t="shared" si="5"/>
        <v>12</v>
      </c>
      <c r="N12" s="65">
        <f>VLOOKUP($A12,'Return Data'!$B$7:$R$2843,17,0)</f>
        <v>7.2582000000000004</v>
      </c>
      <c r="O12" s="66">
        <f t="shared" si="6"/>
        <v>15</v>
      </c>
      <c r="P12" s="65">
        <f>VLOOKUP($A12,'Return Data'!$B$7:$R$2843,14,0)</f>
        <v>5.5628000000000002</v>
      </c>
      <c r="Q12" s="66">
        <f t="shared" si="7"/>
        <v>21</v>
      </c>
      <c r="R12" s="65">
        <f>VLOOKUP($A12,'Return Data'!$B$7:$R$2843,16,0)</f>
        <v>7.4360999999999997</v>
      </c>
      <c r="S12" s="67">
        <f t="shared" si="0"/>
        <v>24</v>
      </c>
    </row>
    <row r="13" spans="1:19" x14ac:dyDescent="0.3">
      <c r="A13" s="82" t="s">
        <v>1083</v>
      </c>
      <c r="B13" s="64">
        <f>VLOOKUP($A13,'Return Data'!$B$7:$R$2843,3,0)</f>
        <v>44389</v>
      </c>
      <c r="C13" s="65">
        <f>VLOOKUP($A13,'Return Data'!$B$7:$R$2843,4,0)</f>
        <v>25.4757</v>
      </c>
      <c r="D13" s="65">
        <f>VLOOKUP($A13,'Return Data'!$B$7:$R$2843,9,0)</f>
        <v>5.0453999999999999</v>
      </c>
      <c r="E13" s="66">
        <f t="shared" si="1"/>
        <v>5</v>
      </c>
      <c r="F13" s="65">
        <f>VLOOKUP($A13,'Return Data'!$B$7:$R$2843,10,0)</f>
        <v>13.0374</v>
      </c>
      <c r="G13" s="66">
        <f t="shared" si="2"/>
        <v>2</v>
      </c>
      <c r="H13" s="65">
        <f>VLOOKUP($A13,'Return Data'!$B$7:$R$2843,11,0)</f>
        <v>17.369499999999999</v>
      </c>
      <c r="I13" s="66">
        <f t="shared" si="3"/>
        <v>2</v>
      </c>
      <c r="J13" s="65">
        <f>VLOOKUP($A13,'Return Data'!$B$7:$R$2843,12,0)</f>
        <v>22.075099999999999</v>
      </c>
      <c r="K13" s="66">
        <f t="shared" si="4"/>
        <v>2</v>
      </c>
      <c r="L13" s="65">
        <f>VLOOKUP($A13,'Return Data'!$B$7:$R$2843,13,0)</f>
        <v>8.5475999999999992</v>
      </c>
      <c r="M13" s="66">
        <f t="shared" si="5"/>
        <v>3</v>
      </c>
      <c r="N13" s="65">
        <f>VLOOKUP($A13,'Return Data'!$B$7:$R$2843,17,0)</f>
        <v>3.3445</v>
      </c>
      <c r="O13" s="66">
        <f t="shared" si="6"/>
        <v>27</v>
      </c>
      <c r="P13" s="65">
        <f>VLOOKUP($A13,'Return Data'!$B$7:$R$2843,14,0)</f>
        <v>5.2121000000000004</v>
      </c>
      <c r="Q13" s="66">
        <f t="shared" si="7"/>
        <v>22</v>
      </c>
      <c r="R13" s="65">
        <f>VLOOKUP($A13,'Return Data'!$B$7:$R$2843,16,0)</f>
        <v>8.2342999999999993</v>
      </c>
      <c r="S13" s="67">
        <f t="shared" si="0"/>
        <v>18</v>
      </c>
    </row>
    <row r="14" spans="1:19" x14ac:dyDescent="0.3">
      <c r="A14" s="82" t="s">
        <v>1085</v>
      </c>
      <c r="B14" s="64">
        <f>VLOOKUP($A14,'Return Data'!$B$7:$R$2843,3,0)</f>
        <v>44389</v>
      </c>
      <c r="C14" s="65">
        <f>VLOOKUP($A14,'Return Data'!$B$7:$R$2843,4,0)</f>
        <v>46.715000000000003</v>
      </c>
      <c r="D14" s="65">
        <f>VLOOKUP($A14,'Return Data'!$B$7:$R$2843,9,0)</f>
        <v>-0.83120000000000005</v>
      </c>
      <c r="E14" s="66">
        <f t="shared" si="1"/>
        <v>14</v>
      </c>
      <c r="F14" s="65">
        <f>VLOOKUP($A14,'Return Data'!$B$7:$R$2843,10,0)</f>
        <v>7.1851000000000003</v>
      </c>
      <c r="G14" s="66">
        <f t="shared" si="2"/>
        <v>7</v>
      </c>
      <c r="H14" s="65">
        <f>VLOOKUP($A14,'Return Data'!$B$7:$R$2843,11,0)</f>
        <v>5.5050999999999997</v>
      </c>
      <c r="I14" s="66">
        <f t="shared" si="3"/>
        <v>5</v>
      </c>
      <c r="J14" s="65">
        <f>VLOOKUP($A14,'Return Data'!$B$7:$R$2843,12,0)</f>
        <v>7.1913</v>
      </c>
      <c r="K14" s="66">
        <f t="shared" si="4"/>
        <v>6</v>
      </c>
      <c r="L14" s="65">
        <f>VLOOKUP($A14,'Return Data'!$B$7:$R$2843,13,0)</f>
        <v>7.7347000000000001</v>
      </c>
      <c r="M14" s="66">
        <f t="shared" si="5"/>
        <v>6</v>
      </c>
      <c r="N14" s="65">
        <f>VLOOKUP($A14,'Return Data'!$B$7:$R$2843,17,0)</f>
        <v>8.8096999999999994</v>
      </c>
      <c r="O14" s="66">
        <f t="shared" si="6"/>
        <v>6</v>
      </c>
      <c r="P14" s="65">
        <f>VLOOKUP($A14,'Return Data'!$B$7:$R$2843,14,0)</f>
        <v>9.1395</v>
      </c>
      <c r="Q14" s="66">
        <f t="shared" si="7"/>
        <v>11</v>
      </c>
      <c r="R14" s="65">
        <f>VLOOKUP($A14,'Return Data'!$B$7:$R$2843,16,0)</f>
        <v>8.8392999999999997</v>
      </c>
      <c r="S14" s="67">
        <f t="shared" si="0"/>
        <v>8</v>
      </c>
    </row>
    <row r="15" spans="1:19" x14ac:dyDescent="0.3">
      <c r="A15" s="82" t="s">
        <v>1087</v>
      </c>
      <c r="B15" s="64">
        <f>VLOOKUP($A15,'Return Data'!$B$7:$R$2843,3,0)</f>
        <v>44389</v>
      </c>
      <c r="C15" s="65">
        <f>VLOOKUP($A15,'Return Data'!$B$7:$R$2843,4,0)</f>
        <v>37.051000000000002</v>
      </c>
      <c r="D15" s="65">
        <f>VLOOKUP($A15,'Return Data'!$B$7:$R$2843,9,0)</f>
        <v>0.10489999999999999</v>
      </c>
      <c r="E15" s="66">
        <f t="shared" si="1"/>
        <v>9</v>
      </c>
      <c r="F15" s="65">
        <f>VLOOKUP($A15,'Return Data'!$B$7:$R$2843,10,0)</f>
        <v>7.0602</v>
      </c>
      <c r="G15" s="66">
        <f t="shared" si="2"/>
        <v>8</v>
      </c>
      <c r="H15" s="65">
        <f>VLOOKUP($A15,'Return Data'!$B$7:$R$2843,11,0)</f>
        <v>6.3258000000000001</v>
      </c>
      <c r="I15" s="66">
        <f t="shared" si="3"/>
        <v>4</v>
      </c>
      <c r="J15" s="65">
        <f>VLOOKUP($A15,'Return Data'!$B$7:$R$2843,12,0)</f>
        <v>7.3194999999999997</v>
      </c>
      <c r="K15" s="66">
        <f t="shared" si="4"/>
        <v>5</v>
      </c>
      <c r="L15" s="65">
        <f>VLOOKUP($A15,'Return Data'!$B$7:$R$2843,13,0)</f>
        <v>8.2457999999999991</v>
      </c>
      <c r="M15" s="66">
        <f t="shared" si="5"/>
        <v>5</v>
      </c>
      <c r="N15" s="65">
        <f>VLOOKUP($A15,'Return Data'!$B$7:$R$2843,17,0)</f>
        <v>9.7542000000000009</v>
      </c>
      <c r="O15" s="66">
        <f t="shared" si="6"/>
        <v>1</v>
      </c>
      <c r="P15" s="65">
        <f>VLOOKUP($A15,'Return Data'!$B$7:$R$2843,14,0)</f>
        <v>9.1631999999999998</v>
      </c>
      <c r="Q15" s="66">
        <f t="shared" si="7"/>
        <v>10</v>
      </c>
      <c r="R15" s="65">
        <f>VLOOKUP($A15,'Return Data'!$B$7:$R$2843,16,0)</f>
        <v>9.1259999999999994</v>
      </c>
      <c r="S15" s="67">
        <f t="shared" si="0"/>
        <v>4</v>
      </c>
    </row>
    <row r="16" spans="1:19" x14ac:dyDescent="0.3">
      <c r="A16" s="82" t="s">
        <v>1088</v>
      </c>
      <c r="B16" s="64">
        <f>VLOOKUP($A16,'Return Data'!$B$7:$R$2843,3,0)</f>
        <v>44389</v>
      </c>
      <c r="C16" s="65">
        <f>VLOOKUP($A16,'Return Data'!$B$7:$R$2843,4,0)</f>
        <v>39.295499999999997</v>
      </c>
      <c r="D16" s="65">
        <f>VLOOKUP($A16,'Return Data'!$B$7:$R$2843,9,0)</f>
        <v>-1.8488</v>
      </c>
      <c r="E16" s="66">
        <f t="shared" si="1"/>
        <v>16</v>
      </c>
      <c r="F16" s="65">
        <f>VLOOKUP($A16,'Return Data'!$B$7:$R$2843,10,0)</f>
        <v>5.3989000000000003</v>
      </c>
      <c r="G16" s="66">
        <f t="shared" si="2"/>
        <v>14</v>
      </c>
      <c r="H16" s="65">
        <f>VLOOKUP($A16,'Return Data'!$B$7:$R$2843,11,0)</f>
        <v>2.0566</v>
      </c>
      <c r="I16" s="66">
        <f t="shared" si="3"/>
        <v>17</v>
      </c>
      <c r="J16" s="65">
        <f>VLOOKUP($A16,'Return Data'!$B$7:$R$2843,12,0)</f>
        <v>3.5931000000000002</v>
      </c>
      <c r="K16" s="66">
        <f t="shared" si="4"/>
        <v>17</v>
      </c>
      <c r="L16" s="65">
        <f>VLOOKUP($A16,'Return Data'!$B$7:$R$2843,13,0)</f>
        <v>3.5874999999999999</v>
      </c>
      <c r="M16" s="66">
        <f t="shared" si="5"/>
        <v>18</v>
      </c>
      <c r="N16" s="65">
        <f>VLOOKUP($A16,'Return Data'!$B$7:$R$2843,17,0)</f>
        <v>7.7664999999999997</v>
      </c>
      <c r="O16" s="66">
        <f t="shared" si="6"/>
        <v>13</v>
      </c>
      <c r="P16" s="65">
        <f>VLOOKUP($A16,'Return Data'!$B$7:$R$2843,14,0)</f>
        <v>8.8979999999999997</v>
      </c>
      <c r="Q16" s="66">
        <f t="shared" si="7"/>
        <v>12</v>
      </c>
      <c r="R16" s="65">
        <f>VLOOKUP($A16,'Return Data'!$B$7:$R$2843,16,0)</f>
        <v>8.4497</v>
      </c>
      <c r="S16" s="67">
        <f t="shared" si="0"/>
        <v>16</v>
      </c>
    </row>
    <row r="17" spans="1:19" x14ac:dyDescent="0.3">
      <c r="A17" s="82" t="s">
        <v>1093</v>
      </c>
      <c r="B17" s="64">
        <f>VLOOKUP($A17,'Return Data'!$B$7:$R$2843,3,0)</f>
        <v>44389</v>
      </c>
      <c r="C17" s="65">
        <f>VLOOKUP($A17,'Return Data'!$B$7:$R$2843,4,0)</f>
        <v>18.8886</v>
      </c>
      <c r="D17" s="65">
        <f>VLOOKUP($A17,'Return Data'!$B$7:$R$2843,9,0)</f>
        <v>-0.63549999999999995</v>
      </c>
      <c r="E17" s="66">
        <f t="shared" si="1"/>
        <v>13</v>
      </c>
      <c r="F17" s="65">
        <f>VLOOKUP($A17,'Return Data'!$B$7:$R$2843,10,0)</f>
        <v>6.8003</v>
      </c>
      <c r="G17" s="66">
        <f t="shared" si="2"/>
        <v>9</v>
      </c>
      <c r="H17" s="65">
        <f>VLOOKUP($A17,'Return Data'!$B$7:$R$2843,11,0)</f>
        <v>4.2436999999999996</v>
      </c>
      <c r="I17" s="66">
        <f t="shared" si="3"/>
        <v>9</v>
      </c>
      <c r="J17" s="65">
        <f>VLOOKUP($A17,'Return Data'!$B$7:$R$2843,12,0)</f>
        <v>6.7016999999999998</v>
      </c>
      <c r="K17" s="66">
        <f t="shared" si="4"/>
        <v>8</v>
      </c>
      <c r="L17" s="65">
        <f>VLOOKUP($A17,'Return Data'!$B$7:$R$2843,13,0)</f>
        <v>7.2840999999999996</v>
      </c>
      <c r="M17" s="66">
        <f t="shared" si="5"/>
        <v>8</v>
      </c>
      <c r="N17" s="65">
        <f>VLOOKUP($A17,'Return Data'!$B$7:$R$2843,17,0)</f>
        <v>8.2984000000000009</v>
      </c>
      <c r="O17" s="66">
        <f t="shared" si="6"/>
        <v>9</v>
      </c>
      <c r="P17" s="65">
        <f>VLOOKUP($A17,'Return Data'!$B$7:$R$2843,14,0)</f>
        <v>7.7422000000000004</v>
      </c>
      <c r="Q17" s="66">
        <f t="shared" si="7"/>
        <v>19</v>
      </c>
      <c r="R17" s="65">
        <f>VLOOKUP($A17,'Return Data'!$B$7:$R$2843,16,0)</f>
        <v>9.0831</v>
      </c>
      <c r="S17" s="67">
        <f t="shared" si="0"/>
        <v>5</v>
      </c>
    </row>
    <row r="18" spans="1:19" x14ac:dyDescent="0.3">
      <c r="A18" s="82" t="s">
        <v>1094</v>
      </c>
      <c r="B18" s="64">
        <f>VLOOKUP($A18,'Return Data'!$B$7:$R$2843,3,0)</f>
        <v>44389</v>
      </c>
      <c r="C18" s="65">
        <f>VLOOKUP($A18,'Return Data'!$B$7:$R$2843,4,0)</f>
        <v>16.962900000000001</v>
      </c>
      <c r="D18" s="65">
        <f>VLOOKUP($A18,'Return Data'!$B$7:$R$2843,9,0)</f>
        <v>-2.1408999999999998</v>
      </c>
      <c r="E18" s="66">
        <f t="shared" si="1"/>
        <v>17</v>
      </c>
      <c r="F18" s="65">
        <f>VLOOKUP($A18,'Return Data'!$B$7:$R$2843,10,0)</f>
        <v>5.3117000000000001</v>
      </c>
      <c r="G18" s="66">
        <f t="shared" si="2"/>
        <v>15</v>
      </c>
      <c r="H18" s="65">
        <f>VLOOKUP($A18,'Return Data'!$B$7:$R$2843,11,0)</f>
        <v>4.8052999999999999</v>
      </c>
      <c r="I18" s="66">
        <f t="shared" si="3"/>
        <v>8</v>
      </c>
      <c r="J18" s="65">
        <f>VLOOKUP($A18,'Return Data'!$B$7:$R$2843,12,0)</f>
        <v>7.5042999999999997</v>
      </c>
      <c r="K18" s="66">
        <f t="shared" si="4"/>
        <v>4</v>
      </c>
      <c r="L18" s="65">
        <f>VLOOKUP($A18,'Return Data'!$B$7:$R$2843,13,0)</f>
        <v>8.3634000000000004</v>
      </c>
      <c r="M18" s="66">
        <f t="shared" si="5"/>
        <v>4</v>
      </c>
      <c r="N18" s="65">
        <f>VLOOKUP($A18,'Return Data'!$B$7:$R$2843,17,0)</f>
        <v>8.5350000000000001</v>
      </c>
      <c r="O18" s="66">
        <f t="shared" si="6"/>
        <v>8</v>
      </c>
      <c r="P18" s="65">
        <f>VLOOKUP($A18,'Return Data'!$B$7:$R$2843,14,0)</f>
        <v>8.2988999999999997</v>
      </c>
      <c r="Q18" s="66">
        <f t="shared" si="7"/>
        <v>17</v>
      </c>
      <c r="R18" s="65">
        <f>VLOOKUP($A18,'Return Data'!$B$7:$R$2843,16,0)</f>
        <v>8.5464000000000002</v>
      </c>
      <c r="S18" s="67">
        <f t="shared" si="0"/>
        <v>15</v>
      </c>
    </row>
    <row r="19" spans="1:19" x14ac:dyDescent="0.3">
      <c r="A19" s="82" t="s">
        <v>1097</v>
      </c>
      <c r="B19" s="64">
        <f>VLOOKUP($A19,'Return Data'!$B$7:$R$2843,3,0)</f>
        <v>44389</v>
      </c>
      <c r="C19" s="65">
        <f>VLOOKUP($A19,'Return Data'!$B$7:$R$2843,4,0)</f>
        <v>13.017200000000001</v>
      </c>
      <c r="D19" s="65">
        <f>VLOOKUP($A19,'Return Data'!$B$7:$R$2843,9,0)</f>
        <v>156.36969999999999</v>
      </c>
      <c r="E19" s="66">
        <f t="shared" si="1"/>
        <v>1</v>
      </c>
      <c r="F19" s="65">
        <f>VLOOKUP($A19,'Return Data'!$B$7:$R$2843,10,0)</f>
        <v>58.864699999999999</v>
      </c>
      <c r="G19" s="66">
        <f t="shared" si="2"/>
        <v>1</v>
      </c>
      <c r="H19" s="65">
        <f>VLOOKUP($A19,'Return Data'!$B$7:$R$2843,11,0)</f>
        <v>30.959800000000001</v>
      </c>
      <c r="I19" s="66">
        <f t="shared" si="3"/>
        <v>1</v>
      </c>
      <c r="J19" s="65">
        <f>VLOOKUP($A19,'Return Data'!$B$7:$R$2843,12,0)</f>
        <v>24.633199999999999</v>
      </c>
      <c r="K19" s="66">
        <f t="shared" si="4"/>
        <v>1</v>
      </c>
      <c r="L19" s="65">
        <f>VLOOKUP($A19,'Return Data'!$B$7:$R$2843,13,0)</f>
        <v>16.0932</v>
      </c>
      <c r="M19" s="66">
        <f t="shared" si="5"/>
        <v>1</v>
      </c>
      <c r="N19" s="65">
        <f>VLOOKUP($A19,'Return Data'!$B$7:$R$2843,17,0)</f>
        <v>-5.5880000000000001</v>
      </c>
      <c r="O19" s="66">
        <f t="shared" si="6"/>
        <v>30</v>
      </c>
      <c r="P19" s="65">
        <f>VLOOKUP($A19,'Return Data'!$B$7:$R$2843,14,0)</f>
        <v>-3.6575000000000002</v>
      </c>
      <c r="Q19" s="66">
        <f t="shared" si="7"/>
        <v>29</v>
      </c>
      <c r="R19" s="65">
        <f>VLOOKUP($A19,'Return Data'!$B$7:$R$2843,16,0)</f>
        <v>3.8113999999999999</v>
      </c>
      <c r="S19" s="67">
        <f t="shared" si="0"/>
        <v>30</v>
      </c>
    </row>
    <row r="20" spans="1:19" x14ac:dyDescent="0.3">
      <c r="A20" s="82" t="s">
        <v>1099</v>
      </c>
      <c r="B20" s="64">
        <f>VLOOKUP($A20,'Return Data'!$B$7:$R$2843,3,0)</f>
        <v>44389</v>
      </c>
      <c r="C20" s="65">
        <f>VLOOKUP($A20,'Return Data'!$B$7:$R$2843,4,0)</f>
        <v>4.5100000000000001E-2</v>
      </c>
      <c r="D20" s="65">
        <f>VLOOKUP($A20,'Return Data'!$B$7:$R$2843,9,0)</f>
        <v>10.536199999999999</v>
      </c>
      <c r="E20" s="66">
        <f t="shared" si="1"/>
        <v>4</v>
      </c>
      <c r="F20" s="65">
        <f>VLOOKUP($A20,'Return Data'!$B$7:$R$2843,10,0)</f>
        <v>10.964</v>
      </c>
      <c r="G20" s="66">
        <f t="shared" si="2"/>
        <v>4</v>
      </c>
      <c r="H20" s="65">
        <f>VLOOKUP($A20,'Return Data'!$B$7:$R$2843,11,0)</f>
        <v>-41.2562</v>
      </c>
      <c r="I20" s="66">
        <f t="shared" si="3"/>
        <v>34</v>
      </c>
      <c r="J20" s="65"/>
      <c r="K20" s="66"/>
      <c r="L20" s="65"/>
      <c r="M20" s="66"/>
      <c r="N20" s="65"/>
      <c r="O20" s="66"/>
      <c r="P20" s="65"/>
      <c r="Q20" s="66"/>
      <c r="R20" s="65">
        <f>VLOOKUP($A20,'Return Data'!$B$7:$R$2843,16,0)</f>
        <v>-12.9901</v>
      </c>
      <c r="S20" s="67">
        <f t="shared" si="0"/>
        <v>33</v>
      </c>
    </row>
    <row r="21" spans="1:19" x14ac:dyDescent="0.3">
      <c r="A21" s="82" t="s">
        <v>1102</v>
      </c>
      <c r="B21" s="64">
        <f>VLOOKUP($A21,'Return Data'!$B$7:$R$2843,3,0)</f>
        <v>44389</v>
      </c>
      <c r="C21" s="65">
        <f>VLOOKUP($A21,'Return Data'!$B$7:$R$2843,4,0)</f>
        <v>42.316400000000002</v>
      </c>
      <c r="D21" s="65">
        <f>VLOOKUP($A21,'Return Data'!$B$7:$R$2843,9,0)</f>
        <v>2.4592000000000001</v>
      </c>
      <c r="E21" s="66">
        <f t="shared" si="1"/>
        <v>6</v>
      </c>
      <c r="F21" s="65">
        <f>VLOOKUP($A21,'Return Data'!$B$7:$R$2843,10,0)</f>
        <v>6.4763000000000002</v>
      </c>
      <c r="G21" s="66">
        <f t="shared" si="2"/>
        <v>11</v>
      </c>
      <c r="H21" s="65">
        <f>VLOOKUP($A21,'Return Data'!$B$7:$R$2843,11,0)</f>
        <v>3.8161</v>
      </c>
      <c r="I21" s="66">
        <f t="shared" si="3"/>
        <v>10</v>
      </c>
      <c r="J21" s="65">
        <f>VLOOKUP($A21,'Return Data'!$B$7:$R$2843,12,0)</f>
        <v>5.7240000000000002</v>
      </c>
      <c r="K21" s="66">
        <f>RANK(J21,J$8:J$42,0)</f>
        <v>10</v>
      </c>
      <c r="L21" s="65">
        <f>VLOOKUP($A21,'Return Data'!$B$7:$R$2843,13,0)</f>
        <v>6.4694000000000003</v>
      </c>
      <c r="M21" s="66">
        <f>RANK(L21,L$8:L$42,0)</f>
        <v>9</v>
      </c>
      <c r="N21" s="65">
        <f>VLOOKUP($A21,'Return Data'!$B$7:$R$2843,17,0)</f>
        <v>9.6498000000000008</v>
      </c>
      <c r="O21" s="66">
        <f>RANK(N21,N$8:N$42,0)</f>
        <v>2</v>
      </c>
      <c r="P21" s="65">
        <f>VLOOKUP($A21,'Return Data'!$B$7:$R$2843,14,0)</f>
        <v>10.0296</v>
      </c>
      <c r="Q21" s="66">
        <f>RANK(P21,P$8:P$42,0)</f>
        <v>3</v>
      </c>
      <c r="R21" s="65">
        <f>VLOOKUP($A21,'Return Data'!$B$7:$R$2843,16,0)</f>
        <v>9.9741</v>
      </c>
      <c r="S21" s="67">
        <f t="shared" si="0"/>
        <v>2</v>
      </c>
    </row>
    <row r="22" spans="1:19" x14ac:dyDescent="0.3">
      <c r="A22" s="82" t="s">
        <v>1105</v>
      </c>
      <c r="B22" s="64">
        <f>VLOOKUP($A22,'Return Data'!$B$7:$R$2843,3,0)</f>
        <v>44389</v>
      </c>
      <c r="C22" s="65">
        <f>VLOOKUP($A22,'Return Data'!$B$7:$R$2843,4,0)</f>
        <v>62.665999999999997</v>
      </c>
      <c r="D22" s="65">
        <f>VLOOKUP($A22,'Return Data'!$B$7:$R$2843,9,0)</f>
        <v>-4.8258000000000001</v>
      </c>
      <c r="E22" s="66">
        <f t="shared" si="1"/>
        <v>23</v>
      </c>
      <c r="F22" s="65">
        <f>VLOOKUP($A22,'Return Data'!$B$7:$R$2843,10,0)</f>
        <v>3.3151999999999999</v>
      </c>
      <c r="G22" s="66">
        <f t="shared" si="2"/>
        <v>26</v>
      </c>
      <c r="H22" s="65">
        <f>VLOOKUP($A22,'Return Data'!$B$7:$R$2843,11,0)</f>
        <v>2.0059</v>
      </c>
      <c r="I22" s="66">
        <f t="shared" si="3"/>
        <v>18</v>
      </c>
      <c r="J22" s="65">
        <f>VLOOKUP($A22,'Return Data'!$B$7:$R$2843,12,0)</f>
        <v>2.8544</v>
      </c>
      <c r="K22" s="66">
        <f>RANK(J22,J$8:J$42,0)</f>
        <v>22</v>
      </c>
      <c r="L22" s="65">
        <f>VLOOKUP($A22,'Return Data'!$B$7:$R$2843,13,0)</f>
        <v>2.8698000000000001</v>
      </c>
      <c r="M22" s="66">
        <f>RANK(L22,L$8:L$42,0)</f>
        <v>22</v>
      </c>
      <c r="N22" s="65">
        <f>VLOOKUP($A22,'Return Data'!$B$7:$R$2843,17,0)</f>
        <v>5.6178999999999997</v>
      </c>
      <c r="O22" s="66">
        <f>RANK(N22,N$8:N$42,0)</f>
        <v>22</v>
      </c>
      <c r="P22" s="65">
        <f>VLOOKUP($A22,'Return Data'!$B$7:$R$2843,14,0)</f>
        <v>6.7858999999999998</v>
      </c>
      <c r="Q22" s="66">
        <f>RANK(P22,P$8:P$42,0)</f>
        <v>20</v>
      </c>
      <c r="R22" s="65">
        <f>VLOOKUP($A22,'Return Data'!$B$7:$R$2843,16,0)</f>
        <v>7.6801000000000004</v>
      </c>
      <c r="S22" s="67">
        <f t="shared" si="0"/>
        <v>21</v>
      </c>
    </row>
    <row r="23" spans="1:19" x14ac:dyDescent="0.3">
      <c r="A23" s="82" t="s">
        <v>1106</v>
      </c>
      <c r="B23" s="64">
        <f>VLOOKUP($A23,'Return Data'!$B$7:$R$2843,3,0)</f>
        <v>44389</v>
      </c>
      <c r="C23" s="65">
        <f>VLOOKUP($A23,'Return Data'!$B$7:$R$2843,4,0)</f>
        <v>31.2865</v>
      </c>
      <c r="D23" s="65">
        <f>VLOOKUP($A23,'Return Data'!$B$7:$R$2843,9,0)</f>
        <v>0.2898</v>
      </c>
      <c r="E23" s="66">
        <f t="shared" si="1"/>
        <v>8</v>
      </c>
      <c r="F23" s="65">
        <f>VLOOKUP($A23,'Return Data'!$B$7:$R$2843,10,0)</f>
        <v>7.2343999999999999</v>
      </c>
      <c r="G23" s="66">
        <f t="shared" si="2"/>
        <v>6</v>
      </c>
      <c r="H23" s="65">
        <f>VLOOKUP($A23,'Return Data'!$B$7:$R$2843,11,0)</f>
        <v>5.3106999999999998</v>
      </c>
      <c r="I23" s="66">
        <f t="shared" si="3"/>
        <v>7</v>
      </c>
      <c r="J23" s="65">
        <f>VLOOKUP($A23,'Return Data'!$B$7:$R$2843,12,0)</f>
        <v>6.2325999999999997</v>
      </c>
      <c r="K23" s="66">
        <f>RANK(J23,J$8:J$42,0)</f>
        <v>9</v>
      </c>
      <c r="L23" s="65">
        <f>VLOOKUP($A23,'Return Data'!$B$7:$R$2843,13,0)</f>
        <v>6.3686999999999996</v>
      </c>
      <c r="M23" s="66">
        <f>RANK(L23,L$8:L$42,0)</f>
        <v>10</v>
      </c>
      <c r="N23" s="65">
        <f>VLOOKUP($A23,'Return Data'!$B$7:$R$2843,17,0)</f>
        <v>9.4620999999999995</v>
      </c>
      <c r="O23" s="66">
        <f>RANK(N23,N$8:N$42,0)</f>
        <v>4</v>
      </c>
      <c r="P23" s="65">
        <f>VLOOKUP($A23,'Return Data'!$B$7:$R$2843,14,0)</f>
        <v>3.2078000000000002</v>
      </c>
      <c r="Q23" s="66">
        <f>RANK(P23,P$8:P$42,0)</f>
        <v>26</v>
      </c>
      <c r="R23" s="65">
        <f>VLOOKUP($A23,'Return Data'!$B$7:$R$2843,16,0)</f>
        <v>6.7961999999999998</v>
      </c>
      <c r="S23" s="67">
        <f t="shared" si="0"/>
        <v>25</v>
      </c>
    </row>
    <row r="24" spans="1:19" x14ac:dyDescent="0.3">
      <c r="A24" s="82" t="s">
        <v>1107</v>
      </c>
      <c r="B24" s="64">
        <f>VLOOKUP($A24,'Return Data'!$B$7:$R$2843,3,0)</f>
        <v>44389</v>
      </c>
      <c r="C24" s="65">
        <f>VLOOKUP($A24,'Return Data'!$B$7:$R$2843,4,0)</f>
        <v>0.83730000000000004</v>
      </c>
      <c r="D24" s="65">
        <f>VLOOKUP($A24,'Return Data'!$B$7:$R$2843,9,0)</f>
        <v>0</v>
      </c>
      <c r="E24" s="66">
        <f t="shared" si="1"/>
        <v>10</v>
      </c>
      <c r="F24" s="65">
        <f>VLOOKUP($A24,'Return Data'!$B$7:$R$2843,10,0)</f>
        <v>0</v>
      </c>
      <c r="G24" s="66">
        <f t="shared" si="2"/>
        <v>32</v>
      </c>
      <c r="H24" s="65">
        <f>VLOOKUP($A24,'Return Data'!$B$7:$R$2843,11,0)</f>
        <v>0</v>
      </c>
      <c r="I24" s="66">
        <f t="shared" si="3"/>
        <v>28</v>
      </c>
      <c r="J24" s="65">
        <f>VLOOKUP($A24,'Return Data'!$B$7:$R$2843,12,0)</f>
        <v>0</v>
      </c>
      <c r="K24" s="66">
        <f>RANK(J24,J$8:J$42,0)</f>
        <v>31</v>
      </c>
      <c r="L24" s="65">
        <f>VLOOKUP($A24,'Return Data'!$B$7:$R$2843,13,0)</f>
        <v>0</v>
      </c>
      <c r="M24" s="66">
        <f>RANK(L24,L$8:L$42,0)</f>
        <v>30</v>
      </c>
      <c r="N24" s="65"/>
      <c r="O24" s="66"/>
      <c r="P24" s="65"/>
      <c r="Q24" s="66"/>
      <c r="R24" s="65">
        <f>VLOOKUP($A24,'Return Data'!$B$7:$R$2843,16,0)</f>
        <v>-21.983699999999999</v>
      </c>
      <c r="S24" s="67">
        <f t="shared" si="0"/>
        <v>35</v>
      </c>
    </row>
    <row r="25" spans="1:19" x14ac:dyDescent="0.3">
      <c r="A25" s="82" t="s">
        <v>1112</v>
      </c>
      <c r="B25" s="64">
        <f>VLOOKUP($A25,'Return Data'!$B$7:$R$2843,3,0)</f>
        <v>44389</v>
      </c>
      <c r="C25" s="65">
        <f>VLOOKUP($A25,'Return Data'!$B$7:$R$2843,4,0)</f>
        <v>8.7800000000000003E-2</v>
      </c>
      <c r="D25" s="65">
        <f>VLOOKUP($A25,'Return Data'!$B$7:$R$2843,9,0)</f>
        <v>10.8268</v>
      </c>
      <c r="E25" s="66">
        <f t="shared" si="1"/>
        <v>3</v>
      </c>
      <c r="F25" s="65">
        <f>VLOOKUP($A25,'Return Data'!$B$7:$R$2843,10,0)</f>
        <v>10.7898</v>
      </c>
      <c r="G25" s="66">
        <f t="shared" si="2"/>
        <v>5</v>
      </c>
      <c r="H25" s="65">
        <f>VLOOKUP($A25,'Return Data'!$B$7:$R$2843,11,0)</f>
        <v>-40.405000000000001</v>
      </c>
      <c r="I25" s="66">
        <f t="shared" si="3"/>
        <v>33</v>
      </c>
      <c r="J25" s="65"/>
      <c r="K25" s="66"/>
      <c r="L25" s="65"/>
      <c r="M25" s="66"/>
      <c r="N25" s="65"/>
      <c r="O25" s="66"/>
      <c r="P25" s="65"/>
      <c r="Q25" s="66"/>
      <c r="R25" s="65">
        <f>VLOOKUP($A25,'Return Data'!$B$7:$R$2843,16,0)</f>
        <v>-9.9021000000000008</v>
      </c>
      <c r="S25" s="67">
        <f t="shared" si="0"/>
        <v>32</v>
      </c>
    </row>
    <row r="26" spans="1:19" x14ac:dyDescent="0.3">
      <c r="A26" s="82" t="s">
        <v>1114</v>
      </c>
      <c r="B26" s="64">
        <f>VLOOKUP($A26,'Return Data'!$B$7:$R$2843,3,0)</f>
        <v>44389</v>
      </c>
      <c r="C26" s="65">
        <f>VLOOKUP($A26,'Return Data'!$B$7:$R$2843,4,0)</f>
        <v>14.8337</v>
      </c>
      <c r="D26" s="65">
        <f>VLOOKUP($A26,'Return Data'!$B$7:$R$2843,9,0)</f>
        <v>-0.16669999999999999</v>
      </c>
      <c r="E26" s="66">
        <f t="shared" si="1"/>
        <v>11</v>
      </c>
      <c r="F26" s="65">
        <f>VLOOKUP($A26,'Return Data'!$B$7:$R$2843,10,0)</f>
        <v>4.194</v>
      </c>
      <c r="G26" s="66">
        <f t="shared" si="2"/>
        <v>20</v>
      </c>
      <c r="H26" s="65">
        <f>VLOOKUP($A26,'Return Data'!$B$7:$R$2843,11,0)</f>
        <v>2.7938000000000001</v>
      </c>
      <c r="I26" s="66">
        <f t="shared" si="3"/>
        <v>13</v>
      </c>
      <c r="J26" s="65">
        <f>VLOOKUP($A26,'Return Data'!$B$7:$R$2843,12,0)</f>
        <v>3.7242000000000002</v>
      </c>
      <c r="K26" s="66">
        <f t="shared" ref="K26:K38" si="8">RANK(J26,J$8:J$42,0)</f>
        <v>16</v>
      </c>
      <c r="L26" s="65">
        <f>VLOOKUP($A26,'Return Data'!$B$7:$R$2843,13,0)</f>
        <v>4.1596000000000002</v>
      </c>
      <c r="M26" s="66">
        <f t="shared" ref="M26:M38" si="9">RANK(L26,L$8:L$42,0)</f>
        <v>15</v>
      </c>
      <c r="N26" s="65">
        <f>VLOOKUP($A26,'Return Data'!$B$7:$R$2843,17,0)</f>
        <v>2.5880999999999998</v>
      </c>
      <c r="O26" s="66">
        <f t="shared" ref="O26:O38" si="10">RANK(N26,N$8:N$42,0)</f>
        <v>28</v>
      </c>
      <c r="P26" s="65">
        <f>VLOOKUP($A26,'Return Data'!$B$7:$R$2843,14,0)</f>
        <v>4.0002000000000004</v>
      </c>
      <c r="Q26" s="66">
        <f t="shared" ref="Q26:Q38" si="11">RANK(P26,P$8:P$42,0)</f>
        <v>24</v>
      </c>
      <c r="R26" s="65">
        <f>VLOOKUP($A26,'Return Data'!$B$7:$R$2843,16,0)</f>
        <v>6.4721000000000002</v>
      </c>
      <c r="S26" s="67">
        <f t="shared" si="0"/>
        <v>26</v>
      </c>
    </row>
    <row r="27" spans="1:19" x14ac:dyDescent="0.3">
      <c r="A27" s="82" t="s">
        <v>1119</v>
      </c>
      <c r="B27" s="64">
        <f>VLOOKUP($A27,'Return Data'!$B$7:$R$2843,3,0)</f>
        <v>44389</v>
      </c>
      <c r="C27" s="65">
        <f>VLOOKUP($A27,'Return Data'!$B$7:$R$2843,4,0)</f>
        <v>105.1679</v>
      </c>
      <c r="D27" s="65">
        <f>VLOOKUP($A27,'Return Data'!$B$7:$R$2843,9,0)</f>
        <v>-4.1790000000000003</v>
      </c>
      <c r="E27" s="66">
        <f t="shared" si="1"/>
        <v>20</v>
      </c>
      <c r="F27" s="65">
        <f>VLOOKUP($A27,'Return Data'!$B$7:$R$2843,10,0)</f>
        <v>4.5152000000000001</v>
      </c>
      <c r="G27" s="66">
        <f t="shared" si="2"/>
        <v>18</v>
      </c>
      <c r="H27" s="65">
        <f>VLOOKUP($A27,'Return Data'!$B$7:$R$2843,11,0)</f>
        <v>2.5404</v>
      </c>
      <c r="I27" s="66">
        <f t="shared" si="3"/>
        <v>14</v>
      </c>
      <c r="J27" s="65">
        <f>VLOOKUP($A27,'Return Data'!$B$7:$R$2843,12,0)</f>
        <v>4.9744000000000002</v>
      </c>
      <c r="K27" s="66">
        <f t="shared" si="8"/>
        <v>12</v>
      </c>
      <c r="L27" s="65">
        <f>VLOOKUP($A27,'Return Data'!$B$7:$R$2843,13,0)</f>
        <v>4.2647000000000004</v>
      </c>
      <c r="M27" s="66">
        <f t="shared" si="9"/>
        <v>13</v>
      </c>
      <c r="N27" s="65">
        <f>VLOOKUP($A27,'Return Data'!$B$7:$R$2843,17,0)</f>
        <v>8.1356000000000002</v>
      </c>
      <c r="O27" s="66">
        <f t="shared" si="10"/>
        <v>10</v>
      </c>
      <c r="P27" s="65">
        <f>VLOOKUP($A27,'Return Data'!$B$7:$R$2843,14,0)</f>
        <v>10.144399999999999</v>
      </c>
      <c r="Q27" s="66">
        <f t="shared" si="11"/>
        <v>2</v>
      </c>
      <c r="R27" s="65">
        <f>VLOOKUP($A27,'Return Data'!$B$7:$R$2843,16,0)</f>
        <v>8.6341999999999999</v>
      </c>
      <c r="S27" s="67">
        <f t="shared" si="0"/>
        <v>12</v>
      </c>
    </row>
    <row r="28" spans="1:19" x14ac:dyDescent="0.3">
      <c r="A28" s="82" t="s">
        <v>1120</v>
      </c>
      <c r="B28" s="64">
        <f>VLOOKUP($A28,'Return Data'!$B$7:$R$2843,3,0)</f>
        <v>44389</v>
      </c>
      <c r="C28" s="65">
        <f>VLOOKUP($A28,'Return Data'!$B$7:$R$2843,4,0)</f>
        <v>48.954300000000003</v>
      </c>
      <c r="D28" s="65">
        <f>VLOOKUP($A28,'Return Data'!$B$7:$R$2843,9,0)</f>
        <v>-5.6750999999999996</v>
      </c>
      <c r="E28" s="66">
        <f t="shared" si="1"/>
        <v>26</v>
      </c>
      <c r="F28" s="65">
        <f>VLOOKUP($A28,'Return Data'!$B$7:$R$2843,10,0)</f>
        <v>3.7370999999999999</v>
      </c>
      <c r="G28" s="66">
        <f t="shared" si="2"/>
        <v>21</v>
      </c>
      <c r="H28" s="65">
        <f>VLOOKUP($A28,'Return Data'!$B$7:$R$2843,11,0)</f>
        <v>2.2635999999999998</v>
      </c>
      <c r="I28" s="66">
        <f t="shared" si="3"/>
        <v>15</v>
      </c>
      <c r="J28" s="65">
        <f>VLOOKUP($A28,'Return Data'!$B$7:$R$2843,12,0)</f>
        <v>3.2942999999999998</v>
      </c>
      <c r="K28" s="66">
        <f t="shared" si="8"/>
        <v>18</v>
      </c>
      <c r="L28" s="65">
        <f>VLOOKUP($A28,'Return Data'!$B$7:$R$2843,13,0)</f>
        <v>3.2684000000000002</v>
      </c>
      <c r="M28" s="66">
        <f t="shared" si="9"/>
        <v>20</v>
      </c>
      <c r="N28" s="65">
        <f>VLOOKUP($A28,'Return Data'!$B$7:$R$2843,17,0)</f>
        <v>7.3601999999999999</v>
      </c>
      <c r="O28" s="66">
        <f t="shared" si="10"/>
        <v>14</v>
      </c>
      <c r="P28" s="65">
        <f>VLOOKUP($A28,'Return Data'!$B$7:$R$2843,14,0)</f>
        <v>9.3186</v>
      </c>
      <c r="Q28" s="66">
        <f t="shared" si="11"/>
        <v>9</v>
      </c>
      <c r="R28" s="65">
        <f>VLOOKUP($A28,'Return Data'!$B$7:$R$2843,16,0)</f>
        <v>8.6369000000000007</v>
      </c>
      <c r="S28" s="67">
        <f t="shared" si="0"/>
        <v>11</v>
      </c>
    </row>
    <row r="29" spans="1:19" x14ac:dyDescent="0.3">
      <c r="A29" s="82" t="s">
        <v>1123</v>
      </c>
      <c r="B29" s="64">
        <f>VLOOKUP($A29,'Return Data'!$B$7:$R$2843,3,0)</f>
        <v>44389</v>
      </c>
      <c r="C29" s="65">
        <f>VLOOKUP($A29,'Return Data'!$B$7:$R$2843,4,0)</f>
        <v>49.969900000000003</v>
      </c>
      <c r="D29" s="65">
        <f>VLOOKUP($A29,'Return Data'!$B$7:$R$2843,9,0)</f>
        <v>-6.3650000000000002</v>
      </c>
      <c r="E29" s="66">
        <f t="shared" si="1"/>
        <v>29</v>
      </c>
      <c r="F29" s="65">
        <f>VLOOKUP($A29,'Return Data'!$B$7:$R$2843,10,0)</f>
        <v>3.3052000000000001</v>
      </c>
      <c r="G29" s="66">
        <f t="shared" si="2"/>
        <v>27</v>
      </c>
      <c r="H29" s="65">
        <f>VLOOKUP($A29,'Return Data'!$B$7:$R$2843,11,0)</f>
        <v>1.2771999999999999</v>
      </c>
      <c r="I29" s="66">
        <f t="shared" si="3"/>
        <v>21</v>
      </c>
      <c r="J29" s="65">
        <f>VLOOKUP($A29,'Return Data'!$B$7:$R$2843,12,0)</f>
        <v>3.2280000000000002</v>
      </c>
      <c r="K29" s="66">
        <f t="shared" si="8"/>
        <v>19</v>
      </c>
      <c r="L29" s="65">
        <f>VLOOKUP($A29,'Return Data'!$B$7:$R$2843,13,0)</f>
        <v>3.5731000000000002</v>
      </c>
      <c r="M29" s="66">
        <f t="shared" si="9"/>
        <v>19</v>
      </c>
      <c r="N29" s="65">
        <f>VLOOKUP($A29,'Return Data'!$B$7:$R$2843,17,0)</f>
        <v>6.7111000000000001</v>
      </c>
      <c r="O29" s="66">
        <f t="shared" si="10"/>
        <v>18</v>
      </c>
      <c r="P29" s="65">
        <f>VLOOKUP($A29,'Return Data'!$B$7:$R$2843,14,0)</f>
        <v>7.8860000000000001</v>
      </c>
      <c r="Q29" s="66">
        <f t="shared" si="11"/>
        <v>18</v>
      </c>
      <c r="R29" s="65">
        <f>VLOOKUP($A29,'Return Data'!$B$7:$R$2843,16,0)</f>
        <v>7.7313000000000001</v>
      </c>
      <c r="S29" s="67">
        <f t="shared" si="0"/>
        <v>20</v>
      </c>
    </row>
    <row r="30" spans="1:19" x14ac:dyDescent="0.3">
      <c r="A30" s="82" t="s">
        <v>1125</v>
      </c>
      <c r="B30" s="64">
        <f>VLOOKUP($A30,'Return Data'!$B$7:$R$2843,3,0)</f>
        <v>44389</v>
      </c>
      <c r="C30" s="65">
        <f>VLOOKUP($A30,'Return Data'!$B$7:$R$2843,4,0)</f>
        <v>37.060499999999998</v>
      </c>
      <c r="D30" s="65">
        <f>VLOOKUP($A30,'Return Data'!$B$7:$R$2843,9,0)</f>
        <v>-7.1836000000000002</v>
      </c>
      <c r="E30" s="66">
        <f t="shared" si="1"/>
        <v>30</v>
      </c>
      <c r="F30" s="65">
        <f>VLOOKUP($A30,'Return Data'!$B$7:$R$2843,10,0)</f>
        <v>3.3746</v>
      </c>
      <c r="G30" s="66">
        <f t="shared" si="2"/>
        <v>25</v>
      </c>
      <c r="H30" s="65">
        <f>VLOOKUP($A30,'Return Data'!$B$7:$R$2843,11,0)</f>
        <v>-0.1055</v>
      </c>
      <c r="I30" s="66">
        <f t="shared" si="3"/>
        <v>29</v>
      </c>
      <c r="J30" s="65">
        <f>VLOOKUP($A30,'Return Data'!$B$7:$R$2843,12,0)</f>
        <v>2.1200999999999999</v>
      </c>
      <c r="K30" s="66">
        <f t="shared" si="8"/>
        <v>25</v>
      </c>
      <c r="L30" s="65">
        <f>VLOOKUP($A30,'Return Data'!$B$7:$R$2843,13,0)</f>
        <v>2.0192999999999999</v>
      </c>
      <c r="M30" s="66">
        <f t="shared" si="9"/>
        <v>26</v>
      </c>
      <c r="N30" s="65">
        <f>VLOOKUP($A30,'Return Data'!$B$7:$R$2843,17,0)</f>
        <v>5.9112999999999998</v>
      </c>
      <c r="O30" s="66">
        <f t="shared" si="10"/>
        <v>21</v>
      </c>
      <c r="P30" s="65">
        <f>VLOOKUP($A30,'Return Data'!$B$7:$R$2843,14,0)</f>
        <v>8.7794000000000008</v>
      </c>
      <c r="Q30" s="66">
        <f t="shared" si="11"/>
        <v>14</v>
      </c>
      <c r="R30" s="65">
        <f>VLOOKUP($A30,'Return Data'!$B$7:$R$2843,16,0)</f>
        <v>7.4885999999999999</v>
      </c>
      <c r="S30" s="67">
        <f t="shared" si="0"/>
        <v>23</v>
      </c>
    </row>
    <row r="31" spans="1:19" x14ac:dyDescent="0.3">
      <c r="A31" s="82" t="s">
        <v>1127</v>
      </c>
      <c r="B31" s="64">
        <f>VLOOKUP($A31,'Return Data'!$B$7:$R$2843,3,0)</f>
        <v>44389</v>
      </c>
      <c r="C31" s="65">
        <f>VLOOKUP($A31,'Return Data'!$B$7:$R$2843,4,0)</f>
        <v>32.448099999999997</v>
      </c>
      <c r="D31" s="65">
        <f>VLOOKUP($A31,'Return Data'!$B$7:$R$2843,9,0)</f>
        <v>-6.1651999999999996</v>
      </c>
      <c r="E31" s="66">
        <f t="shared" si="1"/>
        <v>27</v>
      </c>
      <c r="F31" s="65">
        <f>VLOOKUP($A31,'Return Data'!$B$7:$R$2843,10,0)</f>
        <v>3.4937999999999998</v>
      </c>
      <c r="G31" s="66">
        <f t="shared" si="2"/>
        <v>22</v>
      </c>
      <c r="H31" s="65">
        <f>VLOOKUP($A31,'Return Data'!$B$7:$R$2843,11,0)</f>
        <v>2.0573999999999999</v>
      </c>
      <c r="I31" s="66">
        <f t="shared" si="3"/>
        <v>16</v>
      </c>
      <c r="J31" s="65">
        <f>VLOOKUP($A31,'Return Data'!$B$7:$R$2843,12,0)</f>
        <v>3.7770999999999999</v>
      </c>
      <c r="K31" s="66">
        <f t="shared" si="8"/>
        <v>15</v>
      </c>
      <c r="L31" s="65">
        <f>VLOOKUP($A31,'Return Data'!$B$7:$R$2843,13,0)</f>
        <v>4.1778000000000004</v>
      </c>
      <c r="M31" s="66">
        <f t="shared" si="9"/>
        <v>14</v>
      </c>
      <c r="N31" s="65">
        <f>VLOOKUP($A31,'Return Data'!$B$7:$R$2843,17,0)</f>
        <v>8.7957999999999998</v>
      </c>
      <c r="O31" s="66">
        <f t="shared" si="10"/>
        <v>7</v>
      </c>
      <c r="P31" s="65">
        <f>VLOOKUP($A31,'Return Data'!$B$7:$R$2843,14,0)</f>
        <v>9.5294000000000008</v>
      </c>
      <c r="Q31" s="66">
        <f t="shared" si="11"/>
        <v>8</v>
      </c>
      <c r="R31" s="65">
        <f>VLOOKUP($A31,'Return Data'!$B$7:$R$2843,16,0)</f>
        <v>8.7681000000000004</v>
      </c>
      <c r="S31" s="67">
        <f t="shared" si="0"/>
        <v>10</v>
      </c>
    </row>
    <row r="32" spans="1:19" x14ac:dyDescent="0.3">
      <c r="A32" s="82" t="s">
        <v>1128</v>
      </c>
      <c r="B32" s="64">
        <f>VLOOKUP($A32,'Return Data'!$B$7:$R$2843,3,0)</f>
        <v>44389</v>
      </c>
      <c r="C32" s="65">
        <f>VLOOKUP($A32,'Return Data'!$B$7:$R$2843,4,0)</f>
        <v>57.1267</v>
      </c>
      <c r="D32" s="65">
        <f>VLOOKUP($A32,'Return Data'!$B$7:$R$2843,9,0)</f>
        <v>-4.6356000000000002</v>
      </c>
      <c r="E32" s="66">
        <f t="shared" si="1"/>
        <v>22</v>
      </c>
      <c r="F32" s="65">
        <f>VLOOKUP($A32,'Return Data'!$B$7:$R$2843,10,0)</f>
        <v>5.1334999999999997</v>
      </c>
      <c r="G32" s="66">
        <f t="shared" si="2"/>
        <v>16</v>
      </c>
      <c r="H32" s="65">
        <f>VLOOKUP($A32,'Return Data'!$B$7:$R$2843,11,0)</f>
        <v>0.31929999999999997</v>
      </c>
      <c r="I32" s="66">
        <f t="shared" si="3"/>
        <v>26</v>
      </c>
      <c r="J32" s="65">
        <f>VLOOKUP($A32,'Return Data'!$B$7:$R$2843,12,0)</f>
        <v>2.2235</v>
      </c>
      <c r="K32" s="66">
        <f t="shared" si="8"/>
        <v>24</v>
      </c>
      <c r="L32" s="65">
        <f>VLOOKUP($A32,'Return Data'!$B$7:$R$2843,13,0)</f>
        <v>2.1467000000000001</v>
      </c>
      <c r="M32" s="66">
        <f t="shared" si="9"/>
        <v>24</v>
      </c>
      <c r="N32" s="65">
        <f>VLOOKUP($A32,'Return Data'!$B$7:$R$2843,17,0)</f>
        <v>7.1167999999999996</v>
      </c>
      <c r="O32" s="66">
        <f t="shared" si="10"/>
        <v>16</v>
      </c>
      <c r="P32" s="65">
        <f>VLOOKUP($A32,'Return Data'!$B$7:$R$2843,14,0)</f>
        <v>9.7515999999999998</v>
      </c>
      <c r="Q32" s="66">
        <f t="shared" si="11"/>
        <v>6</v>
      </c>
      <c r="R32" s="65">
        <f>VLOOKUP($A32,'Return Data'!$B$7:$R$2843,16,0)</f>
        <v>8.9011999999999993</v>
      </c>
      <c r="S32" s="67">
        <f t="shared" si="0"/>
        <v>7</v>
      </c>
    </row>
    <row r="33" spans="1:19" x14ac:dyDescent="0.3">
      <c r="A33" s="82" t="s">
        <v>1131</v>
      </c>
      <c r="B33" s="64">
        <f>VLOOKUP($A33,'Return Data'!$B$7:$R$2843,3,0)</f>
        <v>44389</v>
      </c>
      <c r="C33" s="65">
        <f>VLOOKUP($A33,'Return Data'!$B$7:$R$2843,4,0)</f>
        <v>54.529499999999999</v>
      </c>
      <c r="D33" s="65">
        <f>VLOOKUP($A33,'Return Data'!$B$7:$R$2843,9,0)</f>
        <v>-2.4563999999999999</v>
      </c>
      <c r="E33" s="66">
        <f t="shared" si="1"/>
        <v>18</v>
      </c>
      <c r="F33" s="65">
        <f>VLOOKUP($A33,'Return Data'!$B$7:$R$2843,10,0)</f>
        <v>4.2256999999999998</v>
      </c>
      <c r="G33" s="66">
        <f t="shared" si="2"/>
        <v>19</v>
      </c>
      <c r="H33" s="65">
        <f>VLOOKUP($A33,'Return Data'!$B$7:$R$2843,11,0)</f>
        <v>0.32150000000000001</v>
      </c>
      <c r="I33" s="66">
        <f t="shared" si="3"/>
        <v>25</v>
      </c>
      <c r="J33" s="65">
        <f>VLOOKUP($A33,'Return Data'!$B$7:$R$2843,12,0)</f>
        <v>1.6245000000000001</v>
      </c>
      <c r="K33" s="66">
        <f t="shared" si="8"/>
        <v>28</v>
      </c>
      <c r="L33" s="65">
        <f>VLOOKUP($A33,'Return Data'!$B$7:$R$2843,13,0)</f>
        <v>1.7294</v>
      </c>
      <c r="M33" s="66">
        <f t="shared" si="9"/>
        <v>28</v>
      </c>
      <c r="N33" s="65">
        <f>VLOOKUP($A33,'Return Data'!$B$7:$R$2843,17,0)</f>
        <v>4.4024999999999999</v>
      </c>
      <c r="O33" s="66">
        <f t="shared" si="10"/>
        <v>25</v>
      </c>
      <c r="P33" s="65">
        <f>VLOOKUP($A33,'Return Data'!$B$7:$R$2843,14,0)</f>
        <v>2.9058000000000002</v>
      </c>
      <c r="Q33" s="66">
        <f t="shared" si="11"/>
        <v>27</v>
      </c>
      <c r="R33" s="65">
        <f>VLOOKUP($A33,'Return Data'!$B$7:$R$2843,16,0)</f>
        <v>5.6237000000000004</v>
      </c>
      <c r="S33" s="67">
        <f t="shared" si="0"/>
        <v>29</v>
      </c>
    </row>
    <row r="34" spans="1:19" x14ac:dyDescent="0.3">
      <c r="A34" s="82" t="s">
        <v>1132</v>
      </c>
      <c r="B34" s="64">
        <f>VLOOKUP($A34,'Return Data'!$B$7:$R$2843,3,0)</f>
        <v>44389</v>
      </c>
      <c r="C34" s="65">
        <f>VLOOKUP($A34,'Return Data'!$B$7:$R$2843,4,0)</f>
        <v>65.7727</v>
      </c>
      <c r="D34" s="65">
        <f>VLOOKUP($A34,'Return Data'!$B$7:$R$2843,9,0)</f>
        <v>-5.3726000000000003</v>
      </c>
      <c r="E34" s="66">
        <f t="shared" si="1"/>
        <v>24</v>
      </c>
      <c r="F34" s="65">
        <f>VLOOKUP($A34,'Return Data'!$B$7:$R$2843,10,0)</f>
        <v>5.0949999999999998</v>
      </c>
      <c r="G34" s="66">
        <f t="shared" si="2"/>
        <v>17</v>
      </c>
      <c r="H34" s="65">
        <f>VLOOKUP($A34,'Return Data'!$B$7:$R$2843,11,0)</f>
        <v>0.37630000000000002</v>
      </c>
      <c r="I34" s="66">
        <f t="shared" si="3"/>
        <v>24</v>
      </c>
      <c r="J34" s="65">
        <f>VLOOKUP($A34,'Return Data'!$B$7:$R$2843,12,0)</f>
        <v>4.1605999999999996</v>
      </c>
      <c r="K34" s="66">
        <f t="shared" si="8"/>
        <v>14</v>
      </c>
      <c r="L34" s="65">
        <f>VLOOKUP($A34,'Return Data'!$B$7:$R$2843,13,0)</f>
        <v>3.91</v>
      </c>
      <c r="M34" s="66">
        <f t="shared" si="9"/>
        <v>16</v>
      </c>
      <c r="N34" s="65">
        <f>VLOOKUP($A34,'Return Data'!$B$7:$R$2843,17,0)</f>
        <v>8.0864999999999991</v>
      </c>
      <c r="O34" s="66">
        <f t="shared" si="10"/>
        <v>12</v>
      </c>
      <c r="P34" s="65">
        <f>VLOOKUP($A34,'Return Data'!$B$7:$R$2843,14,0)</f>
        <v>9.8317999999999994</v>
      </c>
      <c r="Q34" s="66">
        <f t="shared" si="11"/>
        <v>5</v>
      </c>
      <c r="R34" s="65">
        <f>VLOOKUP($A34,'Return Data'!$B$7:$R$2843,16,0)</f>
        <v>8.2990999999999993</v>
      </c>
      <c r="S34" s="67">
        <f t="shared" si="0"/>
        <v>17</v>
      </c>
    </row>
    <row r="35" spans="1:19" x14ac:dyDescent="0.3">
      <c r="A35" s="82" t="s">
        <v>1135</v>
      </c>
      <c r="B35" s="64">
        <f>VLOOKUP($A35,'Return Data'!$B$7:$R$2843,3,0)</f>
        <v>44389</v>
      </c>
      <c r="C35" s="65">
        <f>VLOOKUP($A35,'Return Data'!$B$7:$R$2843,4,0)</f>
        <v>60.0229</v>
      </c>
      <c r="D35" s="65">
        <f>VLOOKUP($A35,'Return Data'!$B$7:$R$2843,9,0)</f>
        <v>-5.4805999999999999</v>
      </c>
      <c r="E35" s="66">
        <f t="shared" si="1"/>
        <v>25</v>
      </c>
      <c r="F35" s="65">
        <f>VLOOKUP($A35,'Return Data'!$B$7:$R$2843,10,0)</f>
        <v>2.9666999999999999</v>
      </c>
      <c r="G35" s="66">
        <f t="shared" si="2"/>
        <v>29</v>
      </c>
      <c r="H35" s="65">
        <f>VLOOKUP($A35,'Return Data'!$B$7:$R$2843,11,0)</f>
        <v>0.98040000000000005</v>
      </c>
      <c r="I35" s="66">
        <f t="shared" si="3"/>
        <v>23</v>
      </c>
      <c r="J35" s="65">
        <f>VLOOKUP($A35,'Return Data'!$B$7:$R$2843,12,0)</f>
        <v>2.0005999999999999</v>
      </c>
      <c r="K35" s="66">
        <f t="shared" si="8"/>
        <v>27</v>
      </c>
      <c r="L35" s="65">
        <f>VLOOKUP($A35,'Return Data'!$B$7:$R$2843,13,0)</f>
        <v>1.8469</v>
      </c>
      <c r="M35" s="66">
        <f t="shared" si="9"/>
        <v>27</v>
      </c>
      <c r="N35" s="65">
        <f>VLOOKUP($A35,'Return Data'!$B$7:$R$2843,17,0)</f>
        <v>6.3080999999999996</v>
      </c>
      <c r="O35" s="66">
        <f t="shared" si="10"/>
        <v>19</v>
      </c>
      <c r="P35" s="65">
        <f>VLOOKUP($A35,'Return Data'!$B$7:$R$2843,14,0)</f>
        <v>8.3681000000000001</v>
      </c>
      <c r="Q35" s="66">
        <f t="shared" si="11"/>
        <v>16</v>
      </c>
      <c r="R35" s="65">
        <f>VLOOKUP($A35,'Return Data'!$B$7:$R$2843,16,0)</f>
        <v>7.5529000000000002</v>
      </c>
      <c r="S35" s="67">
        <f t="shared" si="0"/>
        <v>22</v>
      </c>
    </row>
    <row r="36" spans="1:19" x14ac:dyDescent="0.3">
      <c r="A36" s="82" t="s">
        <v>1137</v>
      </c>
      <c r="B36" s="64">
        <f>VLOOKUP($A36,'Return Data'!$B$7:$R$2843,3,0)</f>
        <v>44389</v>
      </c>
      <c r="C36" s="65">
        <f>VLOOKUP($A36,'Return Data'!$B$7:$R$2843,4,0)</f>
        <v>76.313599999999994</v>
      </c>
      <c r="D36" s="65">
        <f>VLOOKUP($A36,'Return Data'!$B$7:$R$2843,9,0)</f>
        <v>-9.5373000000000001</v>
      </c>
      <c r="E36" s="66">
        <f t="shared" si="1"/>
        <v>32</v>
      </c>
      <c r="F36" s="65">
        <f>VLOOKUP($A36,'Return Data'!$B$7:$R$2843,10,0)</f>
        <v>1.681</v>
      </c>
      <c r="G36" s="66">
        <f t="shared" si="2"/>
        <v>31</v>
      </c>
      <c r="H36" s="65">
        <f>VLOOKUP($A36,'Return Data'!$B$7:$R$2843,11,0)</f>
        <v>0.26250000000000001</v>
      </c>
      <c r="I36" s="66">
        <f t="shared" si="3"/>
        <v>27</v>
      </c>
      <c r="J36" s="65">
        <f>VLOOKUP($A36,'Return Data'!$B$7:$R$2843,12,0)</f>
        <v>2.1042999999999998</v>
      </c>
      <c r="K36" s="66">
        <f t="shared" si="8"/>
        <v>26</v>
      </c>
      <c r="L36" s="65">
        <f>VLOOKUP($A36,'Return Data'!$B$7:$R$2843,13,0)</f>
        <v>2.1269999999999998</v>
      </c>
      <c r="M36" s="66">
        <f t="shared" si="9"/>
        <v>25</v>
      </c>
      <c r="N36" s="65">
        <f>VLOOKUP($A36,'Return Data'!$B$7:$R$2843,17,0)</f>
        <v>7.0293999999999999</v>
      </c>
      <c r="O36" s="66">
        <f t="shared" si="10"/>
        <v>17</v>
      </c>
      <c r="P36" s="65">
        <f>VLOOKUP($A36,'Return Data'!$B$7:$R$2843,14,0)</f>
        <v>9.8574999999999999</v>
      </c>
      <c r="Q36" s="66">
        <f t="shared" si="11"/>
        <v>4</v>
      </c>
      <c r="R36" s="65">
        <f>VLOOKUP($A36,'Return Data'!$B$7:$R$2843,16,0)</f>
        <v>8.5558999999999994</v>
      </c>
      <c r="S36" s="67">
        <f t="shared" si="0"/>
        <v>14</v>
      </c>
    </row>
    <row r="37" spans="1:19" x14ac:dyDescent="0.3">
      <c r="A37" s="82" t="s">
        <v>1138</v>
      </c>
      <c r="B37" s="64">
        <f>VLOOKUP($A37,'Return Data'!$B$7:$R$2843,3,0)</f>
        <v>44389</v>
      </c>
      <c r="C37" s="65">
        <f>VLOOKUP($A37,'Return Data'!$B$7:$R$2843,4,0)</f>
        <v>58.463500000000003</v>
      </c>
      <c r="D37" s="65">
        <f>VLOOKUP($A37,'Return Data'!$B$7:$R$2843,9,0)</f>
        <v>1.3065</v>
      </c>
      <c r="E37" s="66">
        <f t="shared" si="1"/>
        <v>7</v>
      </c>
      <c r="F37" s="65">
        <f>VLOOKUP($A37,'Return Data'!$B$7:$R$2843,10,0)</f>
        <v>5.7778</v>
      </c>
      <c r="G37" s="66">
        <f t="shared" si="2"/>
        <v>13</v>
      </c>
      <c r="H37" s="65">
        <f>VLOOKUP($A37,'Return Data'!$B$7:$R$2843,11,0)</f>
        <v>3.7803</v>
      </c>
      <c r="I37" s="66">
        <f t="shared" si="3"/>
        <v>11</v>
      </c>
      <c r="J37" s="65">
        <f>VLOOKUP($A37,'Return Data'!$B$7:$R$2843,12,0)</f>
        <v>5.0045000000000002</v>
      </c>
      <c r="K37" s="66">
        <f t="shared" si="8"/>
        <v>11</v>
      </c>
      <c r="L37" s="65">
        <f>VLOOKUP($A37,'Return Data'!$B$7:$R$2843,13,0)</f>
        <v>5.7117000000000004</v>
      </c>
      <c r="M37" s="66">
        <f t="shared" si="9"/>
        <v>11</v>
      </c>
      <c r="N37" s="65">
        <f>VLOOKUP($A37,'Return Data'!$B$7:$R$2843,17,0)</f>
        <v>9.5786999999999995</v>
      </c>
      <c r="O37" s="66">
        <f t="shared" si="10"/>
        <v>3</v>
      </c>
      <c r="P37" s="65">
        <f>VLOOKUP($A37,'Return Data'!$B$7:$R$2843,14,0)</f>
        <v>10.1493</v>
      </c>
      <c r="Q37" s="66">
        <f t="shared" si="11"/>
        <v>1</v>
      </c>
      <c r="R37" s="65">
        <f>VLOOKUP($A37,'Return Data'!$B$7:$R$2843,16,0)</f>
        <v>8.8336000000000006</v>
      </c>
      <c r="S37" s="67">
        <f t="shared" si="0"/>
        <v>9</v>
      </c>
    </row>
    <row r="38" spans="1:19" x14ac:dyDescent="0.3">
      <c r="A38" s="82" t="s">
        <v>1140</v>
      </c>
      <c r="B38" s="64">
        <f>VLOOKUP($A38,'Return Data'!$B$7:$R$2843,3,0)</f>
        <v>44389</v>
      </c>
      <c r="C38" s="65">
        <f>VLOOKUP($A38,'Return Data'!$B$7:$R$2843,4,0)</f>
        <v>70.410799999999995</v>
      </c>
      <c r="D38" s="65">
        <f>VLOOKUP($A38,'Return Data'!$B$7:$R$2843,9,0)</f>
        <v>-7.7743000000000002</v>
      </c>
      <c r="E38" s="66">
        <f t="shared" si="1"/>
        <v>31</v>
      </c>
      <c r="F38" s="65">
        <f>VLOOKUP($A38,'Return Data'!$B$7:$R$2843,10,0)</f>
        <v>2.2265000000000001</v>
      </c>
      <c r="G38" s="66">
        <f t="shared" si="2"/>
        <v>30</v>
      </c>
      <c r="H38" s="65">
        <f>VLOOKUP($A38,'Return Data'!$B$7:$R$2843,11,0)</f>
        <v>1.1930000000000001</v>
      </c>
      <c r="I38" s="66">
        <f t="shared" si="3"/>
        <v>22</v>
      </c>
      <c r="J38" s="65">
        <f>VLOOKUP($A38,'Return Data'!$B$7:$R$2843,12,0)</f>
        <v>3.2077</v>
      </c>
      <c r="K38" s="66">
        <f t="shared" si="8"/>
        <v>20</v>
      </c>
      <c r="L38" s="65">
        <f>VLOOKUP($A38,'Return Data'!$B$7:$R$2843,13,0)</f>
        <v>3.7292000000000001</v>
      </c>
      <c r="M38" s="66">
        <f t="shared" si="9"/>
        <v>17</v>
      </c>
      <c r="N38" s="65">
        <f>VLOOKUP($A38,'Return Data'!$B$7:$R$2843,17,0)</f>
        <v>8.0996000000000006</v>
      </c>
      <c r="O38" s="66">
        <f t="shared" si="10"/>
        <v>11</v>
      </c>
      <c r="P38" s="65">
        <f>VLOOKUP($A38,'Return Data'!$B$7:$R$2843,14,0)</f>
        <v>8.8534000000000006</v>
      </c>
      <c r="Q38" s="66">
        <f t="shared" si="11"/>
        <v>13</v>
      </c>
      <c r="R38" s="65">
        <f>VLOOKUP($A38,'Return Data'!$B$7:$R$2843,16,0)</f>
        <v>8.5881000000000007</v>
      </c>
      <c r="S38" s="67">
        <f t="shared" si="0"/>
        <v>13</v>
      </c>
    </row>
    <row r="39" spans="1:19" x14ac:dyDescent="0.3">
      <c r="A39" s="82" t="s">
        <v>1142</v>
      </c>
      <c r="B39" s="64">
        <f>VLOOKUP($A39,'Return Data'!$B$7:$R$2843,3,0)</f>
        <v>44389</v>
      </c>
      <c r="C39" s="65">
        <f>VLOOKUP($A39,'Return Data'!$B$7:$R$2843,4,0)</f>
        <v>1.7633000000000001</v>
      </c>
      <c r="D39" s="65">
        <f>VLOOKUP($A39,'Return Data'!$B$7:$R$2843,9,0)</f>
        <v>10.9857</v>
      </c>
      <c r="E39" s="66">
        <f t="shared" si="1"/>
        <v>2</v>
      </c>
      <c r="F39" s="65">
        <f>VLOOKUP($A39,'Return Data'!$B$7:$R$2843,10,0)</f>
        <v>11.200100000000001</v>
      </c>
      <c r="G39" s="66">
        <f t="shared" si="2"/>
        <v>3</v>
      </c>
      <c r="H39" s="65">
        <f>VLOOKUP($A39,'Return Data'!$B$7:$R$2843,11,0)</f>
        <v>-40.212499999999999</v>
      </c>
      <c r="I39" s="66">
        <f t="shared" si="3"/>
        <v>32</v>
      </c>
      <c r="J39" s="65"/>
      <c r="K39" s="66"/>
      <c r="L39" s="65"/>
      <c r="M39" s="66"/>
      <c r="N39" s="65"/>
      <c r="O39" s="66"/>
      <c r="P39" s="65"/>
      <c r="Q39" s="66"/>
      <c r="R39" s="65">
        <f>VLOOKUP($A39,'Return Data'!$B$7:$R$2843,16,0)</f>
        <v>-9.8500999999999994</v>
      </c>
      <c r="S39" s="67">
        <f t="shared" si="0"/>
        <v>31</v>
      </c>
    </row>
    <row r="40" spans="1:19" x14ac:dyDescent="0.3">
      <c r="A40" s="82" t="s">
        <v>1144</v>
      </c>
      <c r="B40" s="64">
        <f>VLOOKUP($A40,'Return Data'!$B$7:$R$2843,3,0)</f>
        <v>44389</v>
      </c>
      <c r="C40" s="65">
        <f>VLOOKUP($A40,'Return Data'!$B$7:$R$2843,4,0)</f>
        <v>54.688000000000002</v>
      </c>
      <c r="D40" s="65">
        <f>VLOOKUP($A40,'Return Data'!$B$7:$R$2843,9,0)</f>
        <v>-2.5179</v>
      </c>
      <c r="E40" s="66">
        <f t="shared" si="1"/>
        <v>19</v>
      </c>
      <c r="F40" s="65">
        <f>VLOOKUP($A40,'Return Data'!$B$7:$R$2843,10,0)</f>
        <v>3.0827</v>
      </c>
      <c r="G40" s="66">
        <f t="shared" si="2"/>
        <v>28</v>
      </c>
      <c r="H40" s="65">
        <f>VLOOKUP($A40,'Return Data'!$B$7:$R$2843,11,0)</f>
        <v>1.5386</v>
      </c>
      <c r="I40" s="66">
        <f t="shared" si="3"/>
        <v>20</v>
      </c>
      <c r="J40" s="65">
        <f>VLOOKUP($A40,'Return Data'!$B$7:$R$2843,12,0)</f>
        <v>2.2786</v>
      </c>
      <c r="K40" s="66">
        <f>RANK(J40,J$8:J$42,0)</f>
        <v>23</v>
      </c>
      <c r="L40" s="65">
        <f>VLOOKUP($A40,'Return Data'!$B$7:$R$2843,13,0)</f>
        <v>2.2191000000000001</v>
      </c>
      <c r="M40" s="66">
        <f>RANK(L40,L$8:L$42,0)</f>
        <v>23</v>
      </c>
      <c r="N40" s="65">
        <f>VLOOKUP($A40,'Return Data'!$B$7:$R$2843,17,0)</f>
        <v>1.1286</v>
      </c>
      <c r="O40" s="66">
        <f>RANK(N40,N$8:N$42,0)</f>
        <v>29</v>
      </c>
      <c r="P40" s="65">
        <f>VLOOKUP($A40,'Return Data'!$B$7:$R$2843,14,0)</f>
        <v>0.1497</v>
      </c>
      <c r="Q40" s="66">
        <f>RANK(P40,P$8:P$42,0)</f>
        <v>28</v>
      </c>
      <c r="R40" s="65">
        <f>VLOOKUP($A40,'Return Data'!$B$7:$R$2843,16,0)</f>
        <v>5.6734</v>
      </c>
      <c r="S40" s="67">
        <f t="shared" si="0"/>
        <v>28</v>
      </c>
    </row>
    <row r="41" spans="1:19" x14ac:dyDescent="0.3">
      <c r="A41" s="82" t="s">
        <v>1007</v>
      </c>
      <c r="B41" s="64">
        <f>VLOOKUP($A41,'Return Data'!$B$7:$R$2843,3,0)</f>
        <v>44389</v>
      </c>
      <c r="C41" s="65">
        <f>VLOOKUP($A41,'Return Data'!$B$7:$R$2843,4,0)</f>
        <v>76.112300000000005</v>
      </c>
      <c r="D41" s="65">
        <f>VLOOKUP($A41,'Return Data'!$B$7:$R$2843,9,0)</f>
        <v>-13.951700000000001</v>
      </c>
      <c r="E41" s="66">
        <f t="shared" si="1"/>
        <v>33</v>
      </c>
      <c r="F41" s="65">
        <f>VLOOKUP($A41,'Return Data'!$B$7:$R$2843,10,0)</f>
        <v>-0.1043</v>
      </c>
      <c r="G41" s="66">
        <f t="shared" si="2"/>
        <v>33</v>
      </c>
      <c r="H41" s="65">
        <f>VLOOKUP($A41,'Return Data'!$B$7:$R$2843,11,0)</f>
        <v>-1.8597999999999999</v>
      </c>
      <c r="I41" s="66">
        <f t="shared" si="3"/>
        <v>30</v>
      </c>
      <c r="J41" s="65">
        <f>VLOOKUP($A41,'Return Data'!$B$7:$R$2843,12,0)</f>
        <v>0.59619999999999995</v>
      </c>
      <c r="K41" s="66">
        <f>RANK(J41,J$8:J$42,0)</f>
        <v>29</v>
      </c>
      <c r="L41" s="65">
        <f>VLOOKUP($A41,'Return Data'!$B$7:$R$2843,13,0)</f>
        <v>1.4419999999999999</v>
      </c>
      <c r="M41" s="66">
        <f>RANK(L41,L$8:L$42,0)</f>
        <v>29</v>
      </c>
      <c r="N41" s="65">
        <f>VLOOKUP($A41,'Return Data'!$B$7:$R$2843,17,0)</f>
        <v>6.1333000000000002</v>
      </c>
      <c r="O41" s="66">
        <f>RANK(N41,N$8:N$42,0)</f>
        <v>20</v>
      </c>
      <c r="P41" s="65">
        <f>VLOOKUP($A41,'Return Data'!$B$7:$R$2843,14,0)</f>
        <v>9.7349999999999994</v>
      </c>
      <c r="Q41" s="66">
        <f>RANK(P41,P$8:P$42,0)</f>
        <v>7</v>
      </c>
      <c r="R41" s="65">
        <f>VLOOKUP($A41,'Return Data'!$B$7:$R$2843,16,0)</f>
        <v>9.0208999999999993</v>
      </c>
      <c r="S41" s="67">
        <f t="shared" si="0"/>
        <v>6</v>
      </c>
    </row>
    <row r="42" spans="1:19" x14ac:dyDescent="0.3">
      <c r="A42" s="82" t="s">
        <v>1009</v>
      </c>
      <c r="B42" s="64">
        <f>VLOOKUP($A42,'Return Data'!$B$7:$R$2843,3,0)</f>
        <v>44389</v>
      </c>
      <c r="C42" s="65">
        <f>VLOOKUP($A42,'Return Data'!$B$7:$R$2843,4,0)</f>
        <v>13.678900000000001</v>
      </c>
      <c r="D42" s="65">
        <f>VLOOKUP($A42,'Return Data'!$B$7:$R$2843,9,0)</f>
        <v>-24.0639</v>
      </c>
      <c r="E42" s="66">
        <f t="shared" si="1"/>
        <v>34</v>
      </c>
      <c r="F42" s="65">
        <f>VLOOKUP($A42,'Return Data'!$B$7:$R$2843,10,0)</f>
        <v>-8.0540000000000003</v>
      </c>
      <c r="G42" s="66">
        <f t="shared" si="2"/>
        <v>34</v>
      </c>
      <c r="H42" s="65">
        <f>VLOOKUP($A42,'Return Data'!$B$7:$R$2843,11,0)</f>
        <v>-6.4005999999999998</v>
      </c>
      <c r="I42" s="66">
        <f t="shared" si="3"/>
        <v>31</v>
      </c>
      <c r="J42" s="65">
        <f>VLOOKUP($A42,'Return Data'!$B$7:$R$2843,12,0)</f>
        <v>0.57130000000000003</v>
      </c>
      <c r="K42" s="66">
        <f>RANK(J42,J$8:J$42,0)</f>
        <v>30</v>
      </c>
      <c r="L42" s="65">
        <f>VLOOKUP($A42,'Return Data'!$B$7:$R$2843,13,0)</f>
        <v>-1.0297000000000001</v>
      </c>
      <c r="M42" s="66">
        <f>RANK(L42,L$8:L$42,0)</f>
        <v>31</v>
      </c>
      <c r="N42" s="65">
        <f>VLOOKUP($A42,'Return Data'!$B$7:$R$2843,17,0)</f>
        <v>4.7289000000000003</v>
      </c>
      <c r="O42" s="66">
        <f>RANK(N42,N$8:N$42,0)</f>
        <v>24</v>
      </c>
      <c r="P42" s="65"/>
      <c r="Q42" s="66"/>
      <c r="R42" s="65">
        <f>VLOOKUP($A42,'Return Data'!$B$7:$R$2843,16,0)</f>
        <v>10.933400000000001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2.0660941176470584</v>
      </c>
      <c r="E44" s="88"/>
      <c r="F44" s="89">
        <f>AVERAGE(F8:F42)</f>
        <v>6.4162794117647053</v>
      </c>
      <c r="G44" s="88"/>
      <c r="H44" s="89">
        <f>AVERAGE(H8:H42)</f>
        <v>-0.28236176470588242</v>
      </c>
      <c r="I44" s="88"/>
      <c r="J44" s="89">
        <f>AVERAGE(J8:J42)</f>
        <v>5.2082903225806456</v>
      </c>
      <c r="K44" s="88"/>
      <c r="L44" s="89">
        <f>AVERAGE(L8:L42)</f>
        <v>4.6918290322580658</v>
      </c>
      <c r="M44" s="88"/>
      <c r="N44" s="89">
        <f>AVERAGE(N8:N42)</f>
        <v>6.4494533333333344</v>
      </c>
      <c r="O44" s="88"/>
      <c r="P44" s="89">
        <f>AVERAGE(P8:P42)</f>
        <v>7.094496551724137</v>
      </c>
      <c r="Q44" s="88"/>
      <c r="R44" s="89">
        <f>AVERAGE(R8:R42)</f>
        <v>4.8912085714285718</v>
      </c>
      <c r="S44" s="90"/>
    </row>
    <row r="45" spans="1:19" x14ac:dyDescent="0.3">
      <c r="A45" s="87" t="s">
        <v>28</v>
      </c>
      <c r="B45" s="88"/>
      <c r="C45" s="88"/>
      <c r="D45" s="89">
        <f>MIN(D8:D42)</f>
        <v>-24.0639</v>
      </c>
      <c r="E45" s="88"/>
      <c r="F45" s="89">
        <f>MIN(F8:F42)</f>
        <v>-8.0540000000000003</v>
      </c>
      <c r="G45" s="88"/>
      <c r="H45" s="89">
        <f>MIN(H8:H42)</f>
        <v>-41.2562</v>
      </c>
      <c r="I45" s="88"/>
      <c r="J45" s="89">
        <f>MIN(J8:J42)</f>
        <v>0</v>
      </c>
      <c r="K45" s="88"/>
      <c r="L45" s="89">
        <f>MIN(L8:L42)</f>
        <v>-1.0297000000000001</v>
      </c>
      <c r="M45" s="88"/>
      <c r="N45" s="89">
        <f>MIN(N8:N42)</f>
        <v>-5.5880000000000001</v>
      </c>
      <c r="O45" s="88"/>
      <c r="P45" s="89">
        <f>MIN(P8:P42)</f>
        <v>-3.6575000000000002</v>
      </c>
      <c r="Q45" s="88"/>
      <c r="R45" s="89">
        <f>MIN(R8:R42)</f>
        <v>-21.983699999999999</v>
      </c>
      <c r="S45" s="90"/>
    </row>
    <row r="46" spans="1:19" ht="15" thickBot="1" x14ac:dyDescent="0.35">
      <c r="A46" s="91" t="s">
        <v>29</v>
      </c>
      <c r="B46" s="92"/>
      <c r="C46" s="92"/>
      <c r="D46" s="93">
        <f>MAX(D8:D42)</f>
        <v>156.36969999999999</v>
      </c>
      <c r="E46" s="92"/>
      <c r="F46" s="93">
        <f>MAX(F8:F42)</f>
        <v>58.864699999999999</v>
      </c>
      <c r="G46" s="92"/>
      <c r="H46" s="93">
        <f>MAX(H8:H42)</f>
        <v>30.959800000000001</v>
      </c>
      <c r="I46" s="92"/>
      <c r="J46" s="93">
        <f>MAX(J8:J42)</f>
        <v>24.633199999999999</v>
      </c>
      <c r="K46" s="92"/>
      <c r="L46" s="93">
        <f>MAX(L8:L42)</f>
        <v>16.0932</v>
      </c>
      <c r="M46" s="92"/>
      <c r="N46" s="93">
        <f>MAX(N8:N42)</f>
        <v>9.7542000000000009</v>
      </c>
      <c r="O46" s="92"/>
      <c r="P46" s="93">
        <f>MAX(P8:P42)</f>
        <v>10.1493</v>
      </c>
      <c r="Q46" s="92"/>
      <c r="R46" s="93">
        <f>MAX(R8:R42)</f>
        <v>10.933400000000001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44389</v>
      </c>
      <c r="C8" s="65">
        <f>VLOOKUP($A8,'Return Data'!$B$7:$R$2843,4,0)</f>
        <v>24.5959</v>
      </c>
      <c r="D8" s="65">
        <f>VLOOKUP($A8,'Return Data'!$B$7:$R$2843,9,0)</f>
        <v>-1.6301000000000001</v>
      </c>
      <c r="E8" s="66">
        <f>RANK(D8,D$8:D$42,0)</f>
        <v>13</v>
      </c>
      <c r="F8" s="65">
        <f>VLOOKUP($A8,'Return Data'!$B$7:$R$2843,10,0)</f>
        <v>5.8034999999999997</v>
      </c>
      <c r="G8" s="66">
        <f>RANK(F8,F$8:F$42,0)</f>
        <v>12</v>
      </c>
      <c r="H8" s="65">
        <f>VLOOKUP($A8,'Return Data'!$B$7:$R$2843,11,0)</f>
        <v>8.1496999999999993</v>
      </c>
      <c r="I8" s="66">
        <f>RANK(H8,H$8:H$42,0)</f>
        <v>3</v>
      </c>
      <c r="J8" s="65">
        <f>VLOOKUP($A8,'Return Data'!$B$7:$R$2843,12,0)</f>
        <v>7.6228999999999996</v>
      </c>
      <c r="K8" s="66">
        <f>RANK(J8,J$8:J$42,0)</f>
        <v>3</v>
      </c>
      <c r="L8" s="65">
        <f>VLOOKUP($A8,'Return Data'!$B$7:$R$2843,13,0)</f>
        <v>9.2817000000000007</v>
      </c>
      <c r="M8" s="66">
        <f>RANK(L8,L$8:L$42,0)</f>
        <v>2</v>
      </c>
      <c r="N8" s="65">
        <f>VLOOKUP($A8,'Return Data'!$B$7:$R$2843,17,0)</f>
        <v>2.9238</v>
      </c>
      <c r="O8" s="66">
        <f>RANK(N8,N$8:N$42,0)</f>
        <v>26</v>
      </c>
      <c r="P8" s="65">
        <f>VLOOKUP($A8,'Return Data'!$B$7:$R$2843,14,0)</f>
        <v>3.4331</v>
      </c>
      <c r="Q8" s="66">
        <f>RANK(P8,P$8:P$42,0)</f>
        <v>23</v>
      </c>
      <c r="R8" s="65">
        <f>VLOOKUP($A8,'Return Data'!$B$7:$R$2843,16,0)</f>
        <v>7.5869999999999997</v>
      </c>
      <c r="S8" s="67">
        <f t="shared" ref="S8:S42" si="0">RANK(R8,R$8:R$42,0)</f>
        <v>22</v>
      </c>
    </row>
    <row r="9" spans="1:19" x14ac:dyDescent="0.3">
      <c r="A9" s="82" t="s">
        <v>1073</v>
      </c>
      <c r="B9" s="64">
        <f>VLOOKUP($A9,'Return Data'!$B$7:$R$2843,3,0)</f>
        <v>44389</v>
      </c>
      <c r="C9" s="65">
        <f>VLOOKUP($A9,'Return Data'!$B$7:$R$2843,4,0)</f>
        <v>1.3322000000000001</v>
      </c>
      <c r="D9" s="65"/>
      <c r="E9" s="66"/>
      <c r="F9" s="65"/>
      <c r="G9" s="66"/>
      <c r="H9" s="65"/>
      <c r="I9" s="66"/>
      <c r="J9" s="65"/>
      <c r="K9" s="66"/>
      <c r="L9" s="65"/>
      <c r="M9" s="66"/>
      <c r="N9" s="65"/>
      <c r="O9" s="66"/>
      <c r="P9" s="65"/>
      <c r="Q9" s="66"/>
      <c r="R9" s="65">
        <f>VLOOKUP($A9,'Return Data'!$B$7:$R$2843,16,0)</f>
        <v>-15.453099999999999</v>
      </c>
      <c r="S9" s="67">
        <f t="shared" si="0"/>
        <v>34</v>
      </c>
    </row>
    <row r="10" spans="1:19" x14ac:dyDescent="0.3">
      <c r="A10" s="82" t="s">
        <v>1075</v>
      </c>
      <c r="B10" s="64">
        <f>VLOOKUP($A10,'Return Data'!$B$7:$R$2843,3,0)</f>
        <v>44389</v>
      </c>
      <c r="C10" s="65">
        <f>VLOOKUP($A10,'Return Data'!$B$7:$R$2843,4,0)</f>
        <v>21.508600000000001</v>
      </c>
      <c r="D10" s="65">
        <f>VLOOKUP($A10,'Return Data'!$B$7:$R$2843,9,0)</f>
        <v>-1.0064</v>
      </c>
      <c r="E10" s="66">
        <f t="shared" ref="E10:E42" si="1">RANK(D10,D$8:D$42,0)</f>
        <v>12</v>
      </c>
      <c r="F10" s="65">
        <f>VLOOKUP($A10,'Return Data'!$B$7:$R$2843,10,0)</f>
        <v>5.9519000000000002</v>
      </c>
      <c r="G10" s="66">
        <f t="shared" ref="G10:G42" si="2">RANK(F10,F$8:F$42,0)</f>
        <v>9</v>
      </c>
      <c r="H10" s="65">
        <f>VLOOKUP($A10,'Return Data'!$B$7:$R$2843,11,0)</f>
        <v>4.6001000000000003</v>
      </c>
      <c r="I10" s="66">
        <f t="shared" ref="I10:I42" si="3">RANK(H10,H$8:H$42,0)</f>
        <v>6</v>
      </c>
      <c r="J10" s="65">
        <f>VLOOKUP($A10,'Return Data'!$B$7:$R$2843,12,0)</f>
        <v>6.2721</v>
      </c>
      <c r="K10" s="66">
        <f t="shared" ref="K10:K19" si="4">RANK(J10,J$8:J$42,0)</f>
        <v>7</v>
      </c>
      <c r="L10" s="65">
        <f>VLOOKUP($A10,'Return Data'!$B$7:$R$2843,13,0)</f>
        <v>6.6936</v>
      </c>
      <c r="M10" s="66">
        <f t="shared" ref="M10:M19" si="5">RANK(L10,L$8:L$42,0)</f>
        <v>7</v>
      </c>
      <c r="N10" s="65">
        <f>VLOOKUP($A10,'Return Data'!$B$7:$R$2843,17,0)</f>
        <v>8.4974000000000007</v>
      </c>
      <c r="O10" s="66">
        <f t="shared" ref="O10:O19" si="6">RANK(N10,N$8:N$42,0)</f>
        <v>4</v>
      </c>
      <c r="P10" s="65">
        <f>VLOOKUP($A10,'Return Data'!$B$7:$R$2843,14,0)</f>
        <v>7.9505999999999997</v>
      </c>
      <c r="Q10" s="66">
        <f t="shared" ref="Q10:Q19" si="7">RANK(P10,P$8:P$42,0)</f>
        <v>13</v>
      </c>
      <c r="R10" s="65">
        <f>VLOOKUP($A10,'Return Data'!$B$7:$R$2843,16,0)</f>
        <v>8.5876999999999999</v>
      </c>
      <c r="S10" s="67">
        <f t="shared" si="0"/>
        <v>7</v>
      </c>
    </row>
    <row r="11" spans="1:19" x14ac:dyDescent="0.3">
      <c r="A11" s="82" t="s">
        <v>1076</v>
      </c>
      <c r="B11" s="64">
        <f>VLOOKUP($A11,'Return Data'!$B$7:$R$2843,3,0)</f>
        <v>44389</v>
      </c>
      <c r="C11" s="65">
        <f>VLOOKUP($A11,'Return Data'!$B$7:$R$2843,4,0)</f>
        <v>15.007999999999999</v>
      </c>
      <c r="D11" s="65">
        <f>VLOOKUP($A11,'Return Data'!$B$7:$R$2843,9,0)</f>
        <v>-6.8093000000000004</v>
      </c>
      <c r="E11" s="66">
        <f t="shared" si="1"/>
        <v>28</v>
      </c>
      <c r="F11" s="65">
        <f>VLOOKUP($A11,'Return Data'!$B$7:$R$2843,10,0)</f>
        <v>2.8313999999999999</v>
      </c>
      <c r="G11" s="66">
        <f t="shared" si="2"/>
        <v>23</v>
      </c>
      <c r="H11" s="65">
        <f>VLOOKUP($A11,'Return Data'!$B$7:$R$2843,11,0)</f>
        <v>1.0318000000000001</v>
      </c>
      <c r="I11" s="66">
        <f t="shared" si="3"/>
        <v>19</v>
      </c>
      <c r="J11" s="65">
        <f>VLOOKUP($A11,'Return Data'!$B$7:$R$2843,12,0)</f>
        <v>2.6149</v>
      </c>
      <c r="K11" s="66">
        <f t="shared" si="4"/>
        <v>18</v>
      </c>
      <c r="L11" s="65">
        <f>VLOOKUP($A11,'Return Data'!$B$7:$R$2843,13,0)</f>
        <v>2.3858999999999999</v>
      </c>
      <c r="M11" s="66">
        <f t="shared" si="5"/>
        <v>20</v>
      </c>
      <c r="N11" s="65">
        <f>VLOOKUP($A11,'Return Data'!$B$7:$R$2843,17,0)</f>
        <v>5.0334000000000003</v>
      </c>
      <c r="O11" s="66">
        <f t="shared" si="6"/>
        <v>21</v>
      </c>
      <c r="P11" s="65">
        <f>VLOOKUP($A11,'Return Data'!$B$7:$R$2843,14,0)</f>
        <v>2.6667999999999998</v>
      </c>
      <c r="Q11" s="66">
        <f t="shared" si="7"/>
        <v>25</v>
      </c>
      <c r="R11" s="65">
        <f>VLOOKUP($A11,'Return Data'!$B$7:$R$2843,16,0)</f>
        <v>5.6634000000000002</v>
      </c>
      <c r="S11" s="67">
        <f t="shared" si="0"/>
        <v>29</v>
      </c>
    </row>
    <row r="12" spans="1:19" x14ac:dyDescent="0.3">
      <c r="A12" s="82" t="s">
        <v>1079</v>
      </c>
      <c r="B12" s="64">
        <f>VLOOKUP($A12,'Return Data'!$B$7:$R$2843,3,0)</f>
        <v>44389</v>
      </c>
      <c r="C12" s="65">
        <f>VLOOKUP($A12,'Return Data'!$B$7:$R$2843,4,0)</f>
        <v>64.359399999999994</v>
      </c>
      <c r="D12" s="65">
        <f>VLOOKUP($A12,'Return Data'!$B$7:$R$2843,9,0)</f>
        <v>-4.7337999999999996</v>
      </c>
      <c r="E12" s="66">
        <f t="shared" si="1"/>
        <v>21</v>
      </c>
      <c r="F12" s="65">
        <f>VLOOKUP($A12,'Return Data'!$B$7:$R$2843,10,0)</f>
        <v>3.0569000000000002</v>
      </c>
      <c r="G12" s="66">
        <f t="shared" si="2"/>
        <v>21</v>
      </c>
      <c r="H12" s="65">
        <f>VLOOKUP($A12,'Return Data'!$B$7:$R$2843,11,0)</f>
        <v>2.5716000000000001</v>
      </c>
      <c r="I12" s="66">
        <f t="shared" si="3"/>
        <v>12</v>
      </c>
      <c r="J12" s="65">
        <f>VLOOKUP($A12,'Return Data'!$B$7:$R$2843,12,0)</f>
        <v>3.9973999999999998</v>
      </c>
      <c r="K12" s="66">
        <f t="shared" si="4"/>
        <v>13</v>
      </c>
      <c r="L12" s="65">
        <f>VLOOKUP($A12,'Return Data'!$B$7:$R$2843,13,0)</f>
        <v>3.8837999999999999</v>
      </c>
      <c r="M12" s="66">
        <f t="shared" si="5"/>
        <v>12</v>
      </c>
      <c r="N12" s="65">
        <f>VLOOKUP($A12,'Return Data'!$B$7:$R$2843,17,0)</f>
        <v>6.8380999999999998</v>
      </c>
      <c r="O12" s="66">
        <f t="shared" si="6"/>
        <v>14</v>
      </c>
      <c r="P12" s="65">
        <f>VLOOKUP($A12,'Return Data'!$B$7:$R$2843,14,0)</f>
        <v>5.1315</v>
      </c>
      <c r="Q12" s="66">
        <f t="shared" si="7"/>
        <v>21</v>
      </c>
      <c r="R12" s="65">
        <f>VLOOKUP($A12,'Return Data'!$B$7:$R$2843,16,0)</f>
        <v>7.9908999999999999</v>
      </c>
      <c r="S12" s="67">
        <f t="shared" si="0"/>
        <v>14</v>
      </c>
    </row>
    <row r="13" spans="1:19" x14ac:dyDescent="0.3">
      <c r="A13" s="82" t="s">
        <v>1082</v>
      </c>
      <c r="B13" s="64">
        <f>VLOOKUP($A13,'Return Data'!$B$7:$R$2843,3,0)</f>
        <v>44389</v>
      </c>
      <c r="C13" s="65">
        <f>VLOOKUP($A13,'Return Data'!$B$7:$R$2843,4,0)</f>
        <v>23.901499999999999</v>
      </c>
      <c r="D13" s="65">
        <f>VLOOKUP($A13,'Return Data'!$B$7:$R$2843,9,0)</f>
        <v>5.0411999999999999</v>
      </c>
      <c r="E13" s="66">
        <f t="shared" si="1"/>
        <v>5</v>
      </c>
      <c r="F13" s="65">
        <f>VLOOKUP($A13,'Return Data'!$B$7:$R$2843,10,0)</f>
        <v>13.0367</v>
      </c>
      <c r="G13" s="66">
        <f t="shared" si="2"/>
        <v>2</v>
      </c>
      <c r="H13" s="65">
        <f>VLOOKUP($A13,'Return Data'!$B$7:$R$2843,11,0)</f>
        <v>17.1084</v>
      </c>
      <c r="I13" s="66">
        <f t="shared" si="3"/>
        <v>2</v>
      </c>
      <c r="J13" s="65">
        <f>VLOOKUP($A13,'Return Data'!$B$7:$R$2843,12,0)</f>
        <v>21.622900000000001</v>
      </c>
      <c r="K13" s="66">
        <f t="shared" si="4"/>
        <v>2</v>
      </c>
      <c r="L13" s="65">
        <f>VLOOKUP($A13,'Return Data'!$B$7:$R$2843,13,0)</f>
        <v>8.0458999999999996</v>
      </c>
      <c r="M13" s="66">
        <f t="shared" si="5"/>
        <v>3</v>
      </c>
      <c r="N13" s="65">
        <f>VLOOKUP($A13,'Return Data'!$B$7:$R$2843,17,0)</f>
        <v>2.6991000000000001</v>
      </c>
      <c r="O13" s="66">
        <f t="shared" si="6"/>
        <v>27</v>
      </c>
      <c r="P13" s="65">
        <f>VLOOKUP($A13,'Return Data'!$B$7:$R$2843,14,0)</f>
        <v>4.4958</v>
      </c>
      <c r="Q13" s="66">
        <f t="shared" si="7"/>
        <v>22</v>
      </c>
      <c r="R13" s="65">
        <f>VLOOKUP($A13,'Return Data'!$B$7:$R$2843,16,0)</f>
        <v>7.8068</v>
      </c>
      <c r="S13" s="67">
        <f t="shared" si="0"/>
        <v>17</v>
      </c>
    </row>
    <row r="14" spans="1:19" x14ac:dyDescent="0.3">
      <c r="A14" s="82" t="s">
        <v>1084</v>
      </c>
      <c r="B14" s="64">
        <f>VLOOKUP($A14,'Return Data'!$B$7:$R$2843,3,0)</f>
        <v>44389</v>
      </c>
      <c r="C14" s="65">
        <f>VLOOKUP($A14,'Return Data'!$B$7:$R$2843,4,0)</f>
        <v>44.2438</v>
      </c>
      <c r="D14" s="65">
        <f>VLOOKUP($A14,'Return Data'!$B$7:$R$2843,9,0)</f>
        <v>-1.637</v>
      </c>
      <c r="E14" s="66">
        <f t="shared" si="1"/>
        <v>14</v>
      </c>
      <c r="F14" s="65">
        <f>VLOOKUP($A14,'Return Data'!$B$7:$R$2843,10,0)</f>
        <v>6.36</v>
      </c>
      <c r="G14" s="66">
        <f t="shared" si="2"/>
        <v>7</v>
      </c>
      <c r="H14" s="65">
        <f>VLOOKUP($A14,'Return Data'!$B$7:$R$2843,11,0)</f>
        <v>4.6738</v>
      </c>
      <c r="I14" s="66">
        <f t="shared" si="3"/>
        <v>5</v>
      </c>
      <c r="J14" s="65">
        <f>VLOOKUP($A14,'Return Data'!$B$7:$R$2843,12,0)</f>
        <v>6.3379000000000003</v>
      </c>
      <c r="K14" s="66">
        <f t="shared" si="4"/>
        <v>6</v>
      </c>
      <c r="L14" s="65">
        <f>VLOOKUP($A14,'Return Data'!$B$7:$R$2843,13,0)</f>
        <v>6.8501000000000003</v>
      </c>
      <c r="M14" s="66">
        <f t="shared" si="5"/>
        <v>6</v>
      </c>
      <c r="N14" s="65">
        <f>VLOOKUP($A14,'Return Data'!$B$7:$R$2843,17,0)</f>
        <v>7.9306000000000001</v>
      </c>
      <c r="O14" s="66">
        <f t="shared" si="6"/>
        <v>7</v>
      </c>
      <c r="P14" s="65">
        <f>VLOOKUP($A14,'Return Data'!$B$7:$R$2843,14,0)</f>
        <v>8.2622999999999998</v>
      </c>
      <c r="Q14" s="66">
        <f t="shared" si="7"/>
        <v>10</v>
      </c>
      <c r="R14" s="65">
        <f>VLOOKUP($A14,'Return Data'!$B$7:$R$2843,16,0)</f>
        <v>7.9496000000000002</v>
      </c>
      <c r="S14" s="67">
        <f t="shared" si="0"/>
        <v>15</v>
      </c>
    </row>
    <row r="15" spans="1:19" x14ac:dyDescent="0.3">
      <c r="A15" s="82" t="s">
        <v>1086</v>
      </c>
      <c r="B15" s="64">
        <f>VLOOKUP($A15,'Return Data'!$B$7:$R$2843,3,0)</f>
        <v>44389</v>
      </c>
      <c r="C15" s="65">
        <f>VLOOKUP($A15,'Return Data'!$B$7:$R$2843,4,0)</f>
        <v>34.634799999999998</v>
      </c>
      <c r="D15" s="65">
        <f>VLOOKUP($A15,'Return Data'!$B$7:$R$2843,9,0)</f>
        <v>-0.56069999999999998</v>
      </c>
      <c r="E15" s="66">
        <f t="shared" si="1"/>
        <v>9</v>
      </c>
      <c r="F15" s="65">
        <f>VLOOKUP($A15,'Return Data'!$B$7:$R$2843,10,0)</f>
        <v>6.3860999999999999</v>
      </c>
      <c r="G15" s="66">
        <f t="shared" si="2"/>
        <v>6</v>
      </c>
      <c r="H15" s="65">
        <f>VLOOKUP($A15,'Return Data'!$B$7:$R$2843,11,0)</f>
        <v>5.5961999999999996</v>
      </c>
      <c r="I15" s="66">
        <f t="shared" si="3"/>
        <v>4</v>
      </c>
      <c r="J15" s="65">
        <f>VLOOKUP($A15,'Return Data'!$B$7:$R$2843,12,0)</f>
        <v>6.5707000000000004</v>
      </c>
      <c r="K15" s="66">
        <f t="shared" si="4"/>
        <v>4</v>
      </c>
      <c r="L15" s="65">
        <f>VLOOKUP($A15,'Return Data'!$B$7:$R$2843,13,0)</f>
        <v>7.4950000000000001</v>
      </c>
      <c r="M15" s="66">
        <f t="shared" si="5"/>
        <v>4</v>
      </c>
      <c r="N15" s="65">
        <f>VLOOKUP($A15,'Return Data'!$B$7:$R$2843,17,0)</f>
        <v>9.0616000000000003</v>
      </c>
      <c r="O15" s="66">
        <f t="shared" si="6"/>
        <v>2</v>
      </c>
      <c r="P15" s="65">
        <f>VLOOKUP($A15,'Return Data'!$B$7:$R$2843,14,0)</f>
        <v>8.4396000000000004</v>
      </c>
      <c r="Q15" s="66">
        <f t="shared" si="7"/>
        <v>9</v>
      </c>
      <c r="R15" s="65">
        <f>VLOOKUP($A15,'Return Data'!$B$7:$R$2843,16,0)</f>
        <v>7.6592000000000002</v>
      </c>
      <c r="S15" s="67">
        <f t="shared" si="0"/>
        <v>20</v>
      </c>
    </row>
    <row r="16" spans="1:19" x14ac:dyDescent="0.3">
      <c r="A16" s="82" t="s">
        <v>1089</v>
      </c>
      <c r="B16" s="64">
        <f>VLOOKUP($A16,'Return Data'!$B$7:$R$2843,3,0)</f>
        <v>44389</v>
      </c>
      <c r="C16" s="65">
        <f>VLOOKUP($A16,'Return Data'!$B$7:$R$2843,4,0)</f>
        <v>37.088200000000001</v>
      </c>
      <c r="D16" s="65">
        <f>VLOOKUP($A16,'Return Data'!$B$7:$R$2843,9,0)</f>
        <v>-2.5436999999999999</v>
      </c>
      <c r="E16" s="66">
        <f t="shared" si="1"/>
        <v>16</v>
      </c>
      <c r="F16" s="65">
        <f>VLOOKUP($A16,'Return Data'!$B$7:$R$2843,10,0)</f>
        <v>4.6938000000000004</v>
      </c>
      <c r="G16" s="66">
        <f t="shared" si="2"/>
        <v>14</v>
      </c>
      <c r="H16" s="65">
        <f>VLOOKUP($A16,'Return Data'!$B$7:$R$2843,11,0)</f>
        <v>1.3619000000000001</v>
      </c>
      <c r="I16" s="66">
        <f t="shared" si="3"/>
        <v>16</v>
      </c>
      <c r="J16" s="65">
        <f>VLOOKUP($A16,'Return Data'!$B$7:$R$2843,12,0)</f>
        <v>2.8936999999999999</v>
      </c>
      <c r="K16" s="66">
        <f t="shared" si="4"/>
        <v>17</v>
      </c>
      <c r="L16" s="65">
        <f>VLOOKUP($A16,'Return Data'!$B$7:$R$2843,13,0)</f>
        <v>2.8858000000000001</v>
      </c>
      <c r="M16" s="66">
        <f t="shared" si="5"/>
        <v>16</v>
      </c>
      <c r="N16" s="65">
        <f>VLOOKUP($A16,'Return Data'!$B$7:$R$2843,17,0)</f>
        <v>7.0442999999999998</v>
      </c>
      <c r="O16" s="66">
        <f t="shared" si="6"/>
        <v>12</v>
      </c>
      <c r="P16" s="65">
        <f>VLOOKUP($A16,'Return Data'!$B$7:$R$2843,14,0)</f>
        <v>8.1796000000000006</v>
      </c>
      <c r="Q16" s="66">
        <f t="shared" si="7"/>
        <v>11</v>
      </c>
      <c r="R16" s="65">
        <f>VLOOKUP($A16,'Return Data'!$B$7:$R$2843,16,0)</f>
        <v>7.5427</v>
      </c>
      <c r="S16" s="67">
        <f t="shared" si="0"/>
        <v>23</v>
      </c>
    </row>
    <row r="17" spans="1:19" x14ac:dyDescent="0.3">
      <c r="A17" s="82" t="s">
        <v>1092</v>
      </c>
      <c r="B17" s="64">
        <f>VLOOKUP($A17,'Return Data'!$B$7:$R$2843,3,0)</f>
        <v>44389</v>
      </c>
      <c r="C17" s="65">
        <f>VLOOKUP($A17,'Return Data'!$B$7:$R$2843,4,0)</f>
        <v>17.684000000000001</v>
      </c>
      <c r="D17" s="65">
        <f>VLOOKUP($A17,'Return Data'!$B$7:$R$2843,9,0)</f>
        <v>-1.6688000000000001</v>
      </c>
      <c r="E17" s="66">
        <f t="shared" si="1"/>
        <v>15</v>
      </c>
      <c r="F17" s="65">
        <f>VLOOKUP($A17,'Return Data'!$B$7:$R$2843,10,0)</f>
        <v>5.8076999999999996</v>
      </c>
      <c r="G17" s="66">
        <f t="shared" si="2"/>
        <v>11</v>
      </c>
      <c r="H17" s="65">
        <f>VLOOKUP($A17,'Return Data'!$B$7:$R$2843,11,0)</f>
        <v>3.282</v>
      </c>
      <c r="I17" s="66">
        <f t="shared" si="3"/>
        <v>9</v>
      </c>
      <c r="J17" s="65">
        <f>VLOOKUP($A17,'Return Data'!$B$7:$R$2843,12,0)</f>
        <v>5.6787000000000001</v>
      </c>
      <c r="K17" s="66">
        <f t="shared" si="4"/>
        <v>8</v>
      </c>
      <c r="L17" s="65">
        <f>VLOOKUP($A17,'Return Data'!$B$7:$R$2843,13,0)</f>
        <v>6.2569999999999997</v>
      </c>
      <c r="M17" s="66">
        <f t="shared" si="5"/>
        <v>8</v>
      </c>
      <c r="N17" s="65">
        <f>VLOOKUP($A17,'Return Data'!$B$7:$R$2843,17,0)</f>
        <v>7.3201999999999998</v>
      </c>
      <c r="O17" s="66">
        <f t="shared" si="6"/>
        <v>10</v>
      </c>
      <c r="P17" s="65">
        <f>VLOOKUP($A17,'Return Data'!$B$7:$R$2843,14,0)</f>
        <v>6.8151000000000002</v>
      </c>
      <c r="Q17" s="66">
        <f t="shared" si="7"/>
        <v>19</v>
      </c>
      <c r="R17" s="65">
        <f>VLOOKUP($A17,'Return Data'!$B$7:$R$2843,16,0)</f>
        <v>8.1049000000000007</v>
      </c>
      <c r="S17" s="67">
        <f t="shared" si="0"/>
        <v>11</v>
      </c>
    </row>
    <row r="18" spans="1:19" x14ac:dyDescent="0.3">
      <c r="A18" s="82" t="s">
        <v>1095</v>
      </c>
      <c r="B18" s="64">
        <f>VLOOKUP($A18,'Return Data'!$B$7:$R$2843,3,0)</f>
        <v>44389</v>
      </c>
      <c r="C18" s="65">
        <f>VLOOKUP($A18,'Return Data'!$B$7:$R$2843,4,0)</f>
        <v>16.026299999999999</v>
      </c>
      <c r="D18" s="65">
        <f>VLOOKUP($A18,'Return Data'!$B$7:$R$2843,9,0)</f>
        <v>-3.0337000000000001</v>
      </c>
      <c r="E18" s="66">
        <f t="shared" si="1"/>
        <v>18</v>
      </c>
      <c r="F18" s="65">
        <f>VLOOKUP($A18,'Return Data'!$B$7:$R$2843,10,0)</f>
        <v>4.4051</v>
      </c>
      <c r="G18" s="66">
        <f t="shared" si="2"/>
        <v>16</v>
      </c>
      <c r="H18" s="65">
        <f>VLOOKUP($A18,'Return Data'!$B$7:$R$2843,11,0)</f>
        <v>3.8874</v>
      </c>
      <c r="I18" s="66">
        <f t="shared" si="3"/>
        <v>8</v>
      </c>
      <c r="J18" s="65">
        <f>VLOOKUP($A18,'Return Data'!$B$7:$R$2843,12,0)</f>
        <v>6.5080999999999998</v>
      </c>
      <c r="K18" s="66">
        <f t="shared" si="4"/>
        <v>5</v>
      </c>
      <c r="L18" s="65">
        <f>VLOOKUP($A18,'Return Data'!$B$7:$R$2843,13,0)</f>
        <v>7.3479999999999999</v>
      </c>
      <c r="M18" s="66">
        <f t="shared" si="5"/>
        <v>5</v>
      </c>
      <c r="N18" s="65">
        <f>VLOOKUP($A18,'Return Data'!$B$7:$R$2843,17,0)</f>
        <v>7.5430999999999999</v>
      </c>
      <c r="O18" s="66">
        <f t="shared" si="6"/>
        <v>9</v>
      </c>
      <c r="P18" s="65">
        <f>VLOOKUP($A18,'Return Data'!$B$7:$R$2843,14,0)</f>
        <v>7.3323</v>
      </c>
      <c r="Q18" s="66">
        <f t="shared" si="7"/>
        <v>17</v>
      </c>
      <c r="R18" s="65">
        <f>VLOOKUP($A18,'Return Data'!$B$7:$R$2843,16,0)</f>
        <v>7.5938999999999997</v>
      </c>
      <c r="S18" s="67">
        <f t="shared" si="0"/>
        <v>21</v>
      </c>
    </row>
    <row r="19" spans="1:19" x14ac:dyDescent="0.3">
      <c r="A19" s="82" t="s">
        <v>1096</v>
      </c>
      <c r="B19" s="64">
        <f>VLOOKUP($A19,'Return Data'!$B$7:$R$2843,3,0)</f>
        <v>44389</v>
      </c>
      <c r="C19" s="65">
        <f>VLOOKUP($A19,'Return Data'!$B$7:$R$2843,4,0)</f>
        <v>12.2827</v>
      </c>
      <c r="D19" s="65">
        <f>VLOOKUP($A19,'Return Data'!$B$7:$R$2843,9,0)</f>
        <v>155.75620000000001</v>
      </c>
      <c r="E19" s="66">
        <f t="shared" si="1"/>
        <v>1</v>
      </c>
      <c r="F19" s="65">
        <f>VLOOKUP($A19,'Return Data'!$B$7:$R$2843,10,0)</f>
        <v>58.238500000000002</v>
      </c>
      <c r="G19" s="66">
        <f t="shared" si="2"/>
        <v>1</v>
      </c>
      <c r="H19" s="65">
        <f>VLOOKUP($A19,'Return Data'!$B$7:$R$2843,11,0)</f>
        <v>30.3292</v>
      </c>
      <c r="I19" s="66">
        <f t="shared" si="3"/>
        <v>1</v>
      </c>
      <c r="J19" s="65">
        <f>VLOOKUP($A19,'Return Data'!$B$7:$R$2843,12,0)</f>
        <v>23.985199999999999</v>
      </c>
      <c r="K19" s="66">
        <f t="shared" si="4"/>
        <v>1</v>
      </c>
      <c r="L19" s="65">
        <f>VLOOKUP($A19,'Return Data'!$B$7:$R$2843,13,0)</f>
        <v>15.456300000000001</v>
      </c>
      <c r="M19" s="66">
        <f t="shared" si="5"/>
        <v>1</v>
      </c>
      <c r="N19" s="65">
        <f>VLOOKUP($A19,'Return Data'!$B$7:$R$2843,17,0)</f>
        <v>-6.1921999999999997</v>
      </c>
      <c r="O19" s="66">
        <f t="shared" si="6"/>
        <v>30</v>
      </c>
      <c r="P19" s="65">
        <f>VLOOKUP($A19,'Return Data'!$B$7:$R$2843,14,0)</f>
        <v>-4.3714000000000004</v>
      </c>
      <c r="Q19" s="66">
        <f t="shared" si="7"/>
        <v>29</v>
      </c>
      <c r="R19" s="65">
        <f>VLOOKUP($A19,'Return Data'!$B$7:$R$2843,16,0)</f>
        <v>2.9596</v>
      </c>
      <c r="S19" s="67">
        <f t="shared" si="0"/>
        <v>30</v>
      </c>
    </row>
    <row r="20" spans="1:19" x14ac:dyDescent="0.3">
      <c r="A20" s="82" t="s">
        <v>1098</v>
      </c>
      <c r="B20" s="64">
        <f>VLOOKUP($A20,'Return Data'!$B$7:$R$2843,3,0)</f>
        <v>44389</v>
      </c>
      <c r="C20" s="65">
        <f>VLOOKUP($A20,'Return Data'!$B$7:$R$2843,4,0)</f>
        <v>4.2900000000000001E-2</v>
      </c>
      <c r="D20" s="65">
        <f>VLOOKUP($A20,'Return Data'!$B$7:$R$2843,9,0)</f>
        <v>11.0816</v>
      </c>
      <c r="E20" s="66">
        <f t="shared" si="1"/>
        <v>3</v>
      </c>
      <c r="F20" s="65">
        <f>VLOOKUP($A20,'Return Data'!$B$7:$R$2843,10,0)</f>
        <v>11.542400000000001</v>
      </c>
      <c r="G20" s="66">
        <f t="shared" si="2"/>
        <v>3</v>
      </c>
      <c r="H20" s="65">
        <f>VLOOKUP($A20,'Return Data'!$B$7:$R$2843,11,0)</f>
        <v>-41.154600000000002</v>
      </c>
      <c r="I20" s="66">
        <f t="shared" si="3"/>
        <v>34</v>
      </c>
      <c r="J20" s="65"/>
      <c r="K20" s="66"/>
      <c r="L20" s="65"/>
      <c r="M20" s="66"/>
      <c r="N20" s="65"/>
      <c r="O20" s="66"/>
      <c r="P20" s="65"/>
      <c r="Q20" s="66"/>
      <c r="R20" s="65">
        <f>VLOOKUP($A20,'Return Data'!$B$7:$R$2843,16,0)</f>
        <v>-12.9581</v>
      </c>
      <c r="S20" s="67">
        <f t="shared" si="0"/>
        <v>33</v>
      </c>
    </row>
    <row r="21" spans="1:19" x14ac:dyDescent="0.3">
      <c r="A21" s="82" t="s">
        <v>1103</v>
      </c>
      <c r="B21" s="64">
        <f>VLOOKUP($A21,'Return Data'!$B$7:$R$2843,3,0)</f>
        <v>44389</v>
      </c>
      <c r="C21" s="65">
        <f>VLOOKUP($A21,'Return Data'!$B$7:$R$2843,4,0)</f>
        <v>39.978299999999997</v>
      </c>
      <c r="D21" s="65">
        <f>VLOOKUP($A21,'Return Data'!$B$7:$R$2843,9,0)</f>
        <v>1.9321999999999999</v>
      </c>
      <c r="E21" s="66">
        <f t="shared" si="1"/>
        <v>6</v>
      </c>
      <c r="F21" s="65">
        <f>VLOOKUP($A21,'Return Data'!$B$7:$R$2843,10,0)</f>
        <v>5.9181999999999997</v>
      </c>
      <c r="G21" s="66">
        <f t="shared" si="2"/>
        <v>10</v>
      </c>
      <c r="H21" s="65">
        <f>VLOOKUP($A21,'Return Data'!$B$7:$R$2843,11,0)</f>
        <v>3.2437999999999998</v>
      </c>
      <c r="I21" s="66">
        <f t="shared" si="3"/>
        <v>10</v>
      </c>
      <c r="J21" s="65">
        <f>VLOOKUP($A21,'Return Data'!$B$7:$R$2843,12,0)</f>
        <v>5.1492000000000004</v>
      </c>
      <c r="K21" s="66">
        <f>RANK(J21,J$8:J$42,0)</f>
        <v>10</v>
      </c>
      <c r="L21" s="65">
        <f>VLOOKUP($A21,'Return Data'!$B$7:$R$2843,13,0)</f>
        <v>5.9071999999999996</v>
      </c>
      <c r="M21" s="66">
        <f>RANK(L21,L$8:L$42,0)</f>
        <v>9</v>
      </c>
      <c r="N21" s="65">
        <f>VLOOKUP($A21,'Return Data'!$B$7:$R$2843,17,0)</f>
        <v>9.1456</v>
      </c>
      <c r="O21" s="66">
        <f>RANK(N21,N$8:N$42,0)</f>
        <v>1</v>
      </c>
      <c r="P21" s="65">
        <f>VLOOKUP($A21,'Return Data'!$B$7:$R$2843,14,0)</f>
        <v>9.5016999999999996</v>
      </c>
      <c r="Q21" s="66">
        <f>RANK(P21,P$8:P$42,0)</f>
        <v>1</v>
      </c>
      <c r="R21" s="65">
        <f>VLOOKUP($A21,'Return Data'!$B$7:$R$2843,16,0)</f>
        <v>8.1456999999999997</v>
      </c>
      <c r="S21" s="67">
        <f t="shared" si="0"/>
        <v>10</v>
      </c>
    </row>
    <row r="22" spans="1:19" x14ac:dyDescent="0.3">
      <c r="A22" s="82" t="s">
        <v>1104</v>
      </c>
      <c r="B22" s="64">
        <f>VLOOKUP($A22,'Return Data'!$B$7:$R$2843,3,0)</f>
        <v>44389</v>
      </c>
      <c r="C22" s="65">
        <f>VLOOKUP($A22,'Return Data'!$B$7:$R$2843,4,0)</f>
        <v>58.195300000000003</v>
      </c>
      <c r="D22" s="65">
        <f>VLOOKUP($A22,'Return Data'!$B$7:$R$2843,9,0)</f>
        <v>-5.8301999999999996</v>
      </c>
      <c r="E22" s="66">
        <f t="shared" si="1"/>
        <v>24</v>
      </c>
      <c r="F22" s="65">
        <f>VLOOKUP($A22,'Return Data'!$B$7:$R$2843,10,0)</f>
        <v>2.2658</v>
      </c>
      <c r="G22" s="66">
        <f t="shared" si="2"/>
        <v>29</v>
      </c>
      <c r="H22" s="65">
        <f>VLOOKUP($A22,'Return Data'!$B$7:$R$2843,11,0)</f>
        <v>0.93859999999999999</v>
      </c>
      <c r="I22" s="66">
        <f t="shared" si="3"/>
        <v>20</v>
      </c>
      <c r="J22" s="65">
        <f>VLOOKUP($A22,'Return Data'!$B$7:$R$2843,12,0)</f>
        <v>1.8480000000000001</v>
      </c>
      <c r="K22" s="66">
        <f>RANK(J22,J$8:J$42,0)</f>
        <v>22</v>
      </c>
      <c r="L22" s="65">
        <f>VLOOKUP($A22,'Return Data'!$B$7:$R$2843,13,0)</f>
        <v>1.8935999999999999</v>
      </c>
      <c r="M22" s="66">
        <f>RANK(L22,L$8:L$42,0)</f>
        <v>22</v>
      </c>
      <c r="N22" s="65">
        <f>VLOOKUP($A22,'Return Data'!$B$7:$R$2843,17,0)</f>
        <v>4.6616</v>
      </c>
      <c r="O22" s="66">
        <f>RANK(N22,N$8:N$42,0)</f>
        <v>23</v>
      </c>
      <c r="P22" s="65">
        <f>VLOOKUP($A22,'Return Data'!$B$7:$R$2843,14,0)</f>
        <v>5.8369999999999997</v>
      </c>
      <c r="Q22" s="66">
        <f>RANK(P22,P$8:P$42,0)</f>
        <v>20</v>
      </c>
      <c r="R22" s="65">
        <f>VLOOKUP($A22,'Return Data'!$B$7:$R$2843,16,0)</f>
        <v>7.7549000000000001</v>
      </c>
      <c r="S22" s="67">
        <f t="shared" si="0"/>
        <v>18</v>
      </c>
    </row>
    <row r="23" spans="1:19" x14ac:dyDescent="0.3">
      <c r="A23" s="82" t="s">
        <v>1108</v>
      </c>
      <c r="B23" s="64">
        <f>VLOOKUP($A23,'Return Data'!$B$7:$R$2843,3,0)</f>
        <v>44389</v>
      </c>
      <c r="C23" s="65">
        <f>VLOOKUP($A23,'Return Data'!$B$7:$R$2843,4,0)</f>
        <v>28.7623</v>
      </c>
      <c r="D23" s="65">
        <f>VLOOKUP($A23,'Return Data'!$B$7:$R$2843,9,0)</f>
        <v>-0.60150000000000003</v>
      </c>
      <c r="E23" s="66">
        <f t="shared" si="1"/>
        <v>10</v>
      </c>
      <c r="F23" s="65">
        <f>VLOOKUP($A23,'Return Data'!$B$7:$R$2843,10,0)</f>
        <v>6.3247999999999998</v>
      </c>
      <c r="G23" s="66">
        <f t="shared" si="2"/>
        <v>8</v>
      </c>
      <c r="H23" s="65">
        <f>VLOOKUP($A23,'Return Data'!$B$7:$R$2843,11,0)</f>
        <v>4.3234000000000004</v>
      </c>
      <c r="I23" s="66">
        <f t="shared" si="3"/>
        <v>7</v>
      </c>
      <c r="J23" s="65">
        <f>VLOOKUP($A23,'Return Data'!$B$7:$R$2843,12,0)</f>
        <v>5.1836000000000002</v>
      </c>
      <c r="K23" s="66">
        <f>RANK(J23,J$8:J$42,0)</f>
        <v>9</v>
      </c>
      <c r="L23" s="65">
        <f>VLOOKUP($A23,'Return Data'!$B$7:$R$2843,13,0)</f>
        <v>5.3148999999999997</v>
      </c>
      <c r="M23" s="66">
        <f>RANK(L23,L$8:L$42,0)</f>
        <v>10</v>
      </c>
      <c r="N23" s="65">
        <f>VLOOKUP($A23,'Return Data'!$B$7:$R$2843,17,0)</f>
        <v>8.4133999999999993</v>
      </c>
      <c r="O23" s="66">
        <f>RANK(N23,N$8:N$42,0)</f>
        <v>5</v>
      </c>
      <c r="P23" s="65">
        <f>VLOOKUP($A23,'Return Data'!$B$7:$R$2843,14,0)</f>
        <v>2.2545999999999999</v>
      </c>
      <c r="Q23" s="66">
        <f>RANK(P23,P$8:P$42,0)</f>
        <v>26</v>
      </c>
      <c r="R23" s="65">
        <f>VLOOKUP($A23,'Return Data'!$B$7:$R$2843,16,0)</f>
        <v>5.8319999999999999</v>
      </c>
      <c r="S23" s="67">
        <f t="shared" si="0"/>
        <v>27</v>
      </c>
    </row>
    <row r="24" spans="1:19" x14ac:dyDescent="0.3">
      <c r="A24" s="82" t="s">
        <v>1109</v>
      </c>
      <c r="B24" s="64">
        <f>VLOOKUP($A24,'Return Data'!$B$7:$R$2843,3,0)</f>
        <v>44389</v>
      </c>
      <c r="C24" s="65">
        <f>VLOOKUP($A24,'Return Data'!$B$7:$R$2843,4,0)</f>
        <v>0.7853</v>
      </c>
      <c r="D24" s="65">
        <f>VLOOKUP($A24,'Return Data'!$B$7:$R$2843,9,0)</f>
        <v>0</v>
      </c>
      <c r="E24" s="66">
        <f t="shared" si="1"/>
        <v>8</v>
      </c>
      <c r="F24" s="65">
        <f>VLOOKUP($A24,'Return Data'!$B$7:$R$2843,10,0)</f>
        <v>0</v>
      </c>
      <c r="G24" s="66">
        <f t="shared" si="2"/>
        <v>32</v>
      </c>
      <c r="H24" s="65">
        <f>VLOOKUP($A24,'Return Data'!$B$7:$R$2843,11,0)</f>
        <v>0</v>
      </c>
      <c r="I24" s="66">
        <f t="shared" si="3"/>
        <v>24</v>
      </c>
      <c r="J24" s="65">
        <f>VLOOKUP($A24,'Return Data'!$B$7:$R$2843,12,0)</f>
        <v>0</v>
      </c>
      <c r="K24" s="66">
        <f>RANK(J24,J$8:J$42,0)</f>
        <v>30</v>
      </c>
      <c r="L24" s="65">
        <f>VLOOKUP($A24,'Return Data'!$B$7:$R$2843,13,0)</f>
        <v>0</v>
      </c>
      <c r="M24" s="66">
        <f>RANK(L24,L$8:L$42,0)</f>
        <v>30</v>
      </c>
      <c r="N24" s="65"/>
      <c r="O24" s="66"/>
      <c r="P24" s="65"/>
      <c r="Q24" s="66"/>
      <c r="R24" s="65">
        <f>VLOOKUP($A24,'Return Data'!$B$7:$R$2843,16,0)</f>
        <v>-21.985399999999998</v>
      </c>
      <c r="S24" s="67">
        <f t="shared" si="0"/>
        <v>35</v>
      </c>
    </row>
    <row r="25" spans="1:19" x14ac:dyDescent="0.3">
      <c r="A25" s="82" t="s">
        <v>1113</v>
      </c>
      <c r="B25" s="64">
        <f>VLOOKUP($A25,'Return Data'!$B$7:$R$2843,3,0)</f>
        <v>44389</v>
      </c>
      <c r="C25" s="65">
        <f>VLOOKUP($A25,'Return Data'!$B$7:$R$2843,4,0)</f>
        <v>8.4599999999999995E-2</v>
      </c>
      <c r="D25" s="65">
        <f>VLOOKUP($A25,'Return Data'!$B$7:$R$2843,9,0)</f>
        <v>11.2403</v>
      </c>
      <c r="E25" s="66">
        <f t="shared" si="1"/>
        <v>2</v>
      </c>
      <c r="F25" s="65">
        <f>VLOOKUP($A25,'Return Data'!$B$7:$R$2843,10,0)</f>
        <v>11.209300000000001</v>
      </c>
      <c r="G25" s="66">
        <f t="shared" si="2"/>
        <v>4</v>
      </c>
      <c r="H25" s="65">
        <f>VLOOKUP($A25,'Return Data'!$B$7:$R$2843,11,0)</f>
        <v>-40.56</v>
      </c>
      <c r="I25" s="66">
        <f t="shared" si="3"/>
        <v>33</v>
      </c>
      <c r="J25" s="65"/>
      <c r="K25" s="66"/>
      <c r="L25" s="65"/>
      <c r="M25" s="66"/>
      <c r="N25" s="65"/>
      <c r="O25" s="66"/>
      <c r="P25" s="65"/>
      <c r="Q25" s="66"/>
      <c r="R25" s="65">
        <f>VLOOKUP($A25,'Return Data'!$B$7:$R$2843,16,0)</f>
        <v>-9.9696999999999996</v>
      </c>
      <c r="S25" s="67">
        <f t="shared" si="0"/>
        <v>31</v>
      </c>
    </row>
    <row r="26" spans="1:19" x14ac:dyDescent="0.3">
      <c r="A26" s="82" t="s">
        <v>1115</v>
      </c>
      <c r="B26" s="64">
        <f>VLOOKUP($A26,'Return Data'!$B$7:$R$2843,3,0)</f>
        <v>44389</v>
      </c>
      <c r="C26" s="65">
        <f>VLOOKUP($A26,'Return Data'!$B$7:$R$2843,4,0)</f>
        <v>14.196199999999999</v>
      </c>
      <c r="D26" s="65">
        <f>VLOOKUP($A26,'Return Data'!$B$7:$R$2843,9,0)</f>
        <v>-0.78739999999999999</v>
      </c>
      <c r="E26" s="66">
        <f t="shared" si="1"/>
        <v>11</v>
      </c>
      <c r="F26" s="65">
        <f>VLOOKUP($A26,'Return Data'!$B$7:$R$2843,10,0)</f>
        <v>3.5602</v>
      </c>
      <c r="G26" s="66">
        <f t="shared" si="2"/>
        <v>19</v>
      </c>
      <c r="H26" s="65">
        <f>VLOOKUP($A26,'Return Data'!$B$7:$R$2843,11,0)</f>
        <v>2.1621999999999999</v>
      </c>
      <c r="I26" s="66">
        <f t="shared" si="3"/>
        <v>13</v>
      </c>
      <c r="J26" s="65">
        <f>VLOOKUP($A26,'Return Data'!$B$7:$R$2843,12,0)</f>
        <v>3.0951</v>
      </c>
      <c r="K26" s="66">
        <f t="shared" ref="K26:K38" si="8">RANK(J26,J$8:J$42,0)</f>
        <v>15</v>
      </c>
      <c r="L26" s="65">
        <f>VLOOKUP($A26,'Return Data'!$B$7:$R$2843,13,0)</f>
        <v>3.5442999999999998</v>
      </c>
      <c r="M26" s="66">
        <f t="shared" ref="M26:M38" si="9">RANK(L26,L$8:L$42,0)</f>
        <v>14</v>
      </c>
      <c r="N26" s="65">
        <f>VLOOKUP($A26,'Return Data'!$B$7:$R$2843,17,0)</f>
        <v>1.9160999999999999</v>
      </c>
      <c r="O26" s="66">
        <f t="shared" ref="O26:O38" si="10">RANK(N26,N$8:N$42,0)</f>
        <v>28</v>
      </c>
      <c r="P26" s="65">
        <f>VLOOKUP($A26,'Return Data'!$B$7:$R$2843,14,0)</f>
        <v>3.3115999999999999</v>
      </c>
      <c r="Q26" s="66">
        <f t="shared" ref="Q26:Q38" si="11">RANK(P26,P$8:P$42,0)</f>
        <v>24</v>
      </c>
      <c r="R26" s="65">
        <f>VLOOKUP($A26,'Return Data'!$B$7:$R$2843,16,0)</f>
        <v>5.7308000000000003</v>
      </c>
      <c r="S26" s="67">
        <f t="shared" si="0"/>
        <v>28</v>
      </c>
    </row>
    <row r="27" spans="1:19" x14ac:dyDescent="0.3">
      <c r="A27" s="82" t="s">
        <v>1118</v>
      </c>
      <c r="B27" s="64">
        <f>VLOOKUP($A27,'Return Data'!$B$7:$R$2843,3,0)</f>
        <v>44389</v>
      </c>
      <c r="C27" s="65">
        <f>VLOOKUP($A27,'Return Data'!$B$7:$R$2843,4,0)</f>
        <v>99.212599999999995</v>
      </c>
      <c r="D27" s="65">
        <f>VLOOKUP($A27,'Return Data'!$B$7:$R$2843,9,0)</f>
        <v>-4.5773000000000001</v>
      </c>
      <c r="E27" s="66">
        <f t="shared" si="1"/>
        <v>20</v>
      </c>
      <c r="F27" s="65">
        <f>VLOOKUP($A27,'Return Data'!$B$7:$R$2843,10,0)</f>
        <v>4.1112000000000002</v>
      </c>
      <c r="G27" s="66">
        <f t="shared" si="2"/>
        <v>17</v>
      </c>
      <c r="H27" s="65">
        <f>VLOOKUP($A27,'Return Data'!$B$7:$R$2843,11,0)</f>
        <v>2.1368999999999998</v>
      </c>
      <c r="I27" s="66">
        <f t="shared" si="3"/>
        <v>14</v>
      </c>
      <c r="J27" s="65">
        <f>VLOOKUP($A27,'Return Data'!$B$7:$R$2843,12,0)</f>
        <v>4.5369999999999999</v>
      </c>
      <c r="K27" s="66">
        <f t="shared" si="8"/>
        <v>11</v>
      </c>
      <c r="L27" s="65">
        <f>VLOOKUP($A27,'Return Data'!$B$7:$R$2843,13,0)</f>
        <v>3.8126000000000002</v>
      </c>
      <c r="M27" s="66">
        <f t="shared" si="9"/>
        <v>13</v>
      </c>
      <c r="N27" s="65">
        <f>VLOOKUP($A27,'Return Data'!$B$7:$R$2843,17,0)</f>
        <v>7.5540000000000003</v>
      </c>
      <c r="O27" s="66">
        <f t="shared" si="10"/>
        <v>8</v>
      </c>
      <c r="P27" s="65">
        <f>VLOOKUP($A27,'Return Data'!$B$7:$R$2843,14,0)</f>
        <v>9.4571000000000005</v>
      </c>
      <c r="Q27" s="66">
        <f t="shared" si="11"/>
        <v>2</v>
      </c>
      <c r="R27" s="65">
        <f>VLOOKUP($A27,'Return Data'!$B$7:$R$2843,16,0)</f>
        <v>9.3233999999999995</v>
      </c>
      <c r="S27" s="67">
        <f t="shared" si="0"/>
        <v>2</v>
      </c>
    </row>
    <row r="28" spans="1:19" x14ac:dyDescent="0.3">
      <c r="A28" s="82" t="s">
        <v>1121</v>
      </c>
      <c r="B28" s="64">
        <f>VLOOKUP($A28,'Return Data'!$B$7:$R$2843,3,0)</f>
        <v>44389</v>
      </c>
      <c r="C28" s="65">
        <f>VLOOKUP($A28,'Return Data'!$B$7:$R$2843,4,0)</f>
        <v>45.660800000000002</v>
      </c>
      <c r="D28" s="65">
        <f>VLOOKUP($A28,'Return Data'!$B$7:$R$2843,9,0)</f>
        <v>-6.7862999999999998</v>
      </c>
      <c r="E28" s="66">
        <f t="shared" si="1"/>
        <v>26</v>
      </c>
      <c r="F28" s="65">
        <f>VLOOKUP($A28,'Return Data'!$B$7:$R$2843,10,0)</f>
        <v>2.6109</v>
      </c>
      <c r="G28" s="66">
        <f t="shared" si="2"/>
        <v>26</v>
      </c>
      <c r="H28" s="65">
        <f>VLOOKUP($A28,'Return Data'!$B$7:$R$2843,11,0)</f>
        <v>1.1289</v>
      </c>
      <c r="I28" s="66">
        <f t="shared" si="3"/>
        <v>17</v>
      </c>
      <c r="J28" s="65">
        <f>VLOOKUP($A28,'Return Data'!$B$7:$R$2843,12,0)</f>
        <v>2.1444000000000001</v>
      </c>
      <c r="K28" s="66">
        <f t="shared" si="8"/>
        <v>21</v>
      </c>
      <c r="L28" s="65">
        <f>VLOOKUP($A28,'Return Data'!$B$7:$R$2843,13,0)</f>
        <v>2.1116000000000001</v>
      </c>
      <c r="M28" s="66">
        <f t="shared" si="9"/>
        <v>21</v>
      </c>
      <c r="N28" s="65">
        <f>VLOOKUP($A28,'Return Data'!$B$7:$R$2843,17,0)</f>
        <v>6.1848999999999998</v>
      </c>
      <c r="O28" s="66">
        <f t="shared" si="10"/>
        <v>16</v>
      </c>
      <c r="P28" s="65">
        <f>VLOOKUP($A28,'Return Data'!$B$7:$R$2843,14,0)</f>
        <v>8.1755999999999993</v>
      </c>
      <c r="Q28" s="66">
        <f t="shared" si="11"/>
        <v>12</v>
      </c>
      <c r="R28" s="65">
        <f>VLOOKUP($A28,'Return Data'!$B$7:$R$2843,16,0)</f>
        <v>8.4016999999999999</v>
      </c>
      <c r="S28" s="67">
        <f t="shared" si="0"/>
        <v>8</v>
      </c>
    </row>
    <row r="29" spans="1:19" x14ac:dyDescent="0.3">
      <c r="A29" s="82" t="s">
        <v>1122</v>
      </c>
      <c r="B29" s="64">
        <f>VLOOKUP($A29,'Return Data'!$B$7:$R$2843,3,0)</f>
        <v>44389</v>
      </c>
      <c r="C29" s="65">
        <f>VLOOKUP($A29,'Return Data'!$B$7:$R$2843,4,0)</f>
        <v>46.974800000000002</v>
      </c>
      <c r="D29" s="65">
        <f>VLOOKUP($A29,'Return Data'!$B$7:$R$2843,9,0)</f>
        <v>-7.2515000000000001</v>
      </c>
      <c r="E29" s="66">
        <f t="shared" si="1"/>
        <v>29</v>
      </c>
      <c r="F29" s="65">
        <f>VLOOKUP($A29,'Return Data'!$B$7:$R$2843,10,0)</f>
        <v>2.3420999999999998</v>
      </c>
      <c r="G29" s="66">
        <f t="shared" si="2"/>
        <v>28</v>
      </c>
      <c r="H29" s="65">
        <f>VLOOKUP($A29,'Return Data'!$B$7:$R$2843,11,0)</f>
        <v>0.30309999999999998</v>
      </c>
      <c r="I29" s="66">
        <f t="shared" si="3"/>
        <v>23</v>
      </c>
      <c r="J29" s="65">
        <f>VLOOKUP($A29,'Return Data'!$B$7:$R$2843,12,0)</f>
        <v>2.3403</v>
      </c>
      <c r="K29" s="66">
        <f t="shared" si="8"/>
        <v>20</v>
      </c>
      <c r="L29" s="65">
        <f>VLOOKUP($A29,'Return Data'!$B$7:$R$2843,13,0)</f>
        <v>2.7696000000000001</v>
      </c>
      <c r="M29" s="66">
        <f t="shared" si="9"/>
        <v>19</v>
      </c>
      <c r="N29" s="65">
        <f>VLOOKUP($A29,'Return Data'!$B$7:$R$2843,17,0)</f>
        <v>6.0308000000000002</v>
      </c>
      <c r="O29" s="66">
        <f t="shared" si="10"/>
        <v>18</v>
      </c>
      <c r="P29" s="65">
        <f>VLOOKUP($A29,'Return Data'!$B$7:$R$2843,14,0)</f>
        <v>7.2576000000000001</v>
      </c>
      <c r="Q29" s="66">
        <f t="shared" si="11"/>
        <v>18</v>
      </c>
      <c r="R29" s="65">
        <f>VLOOKUP($A29,'Return Data'!$B$7:$R$2843,16,0)</f>
        <v>7.7032999999999996</v>
      </c>
      <c r="S29" s="67">
        <f t="shared" si="0"/>
        <v>19</v>
      </c>
    </row>
    <row r="30" spans="1:19" x14ac:dyDescent="0.3">
      <c r="A30" s="82" t="s">
        <v>1124</v>
      </c>
      <c r="B30" s="64">
        <f>VLOOKUP($A30,'Return Data'!$B$7:$R$2843,3,0)</f>
        <v>44389</v>
      </c>
      <c r="C30" s="65">
        <f>VLOOKUP($A30,'Return Data'!$B$7:$R$2843,4,0)</f>
        <v>34.647199999999998</v>
      </c>
      <c r="D30" s="65">
        <f>VLOOKUP($A30,'Return Data'!$B$7:$R$2843,9,0)</f>
        <v>-8.016</v>
      </c>
      <c r="E30" s="66">
        <f t="shared" si="1"/>
        <v>30</v>
      </c>
      <c r="F30" s="65">
        <f>VLOOKUP($A30,'Return Data'!$B$7:$R$2843,10,0)</f>
        <v>2.5314999999999999</v>
      </c>
      <c r="G30" s="66">
        <f t="shared" si="2"/>
        <v>27</v>
      </c>
      <c r="H30" s="65">
        <f>VLOOKUP($A30,'Return Data'!$B$7:$R$2843,11,0)</f>
        <v>-0.94020000000000004</v>
      </c>
      <c r="I30" s="66">
        <f t="shared" si="3"/>
        <v>29</v>
      </c>
      <c r="J30" s="65">
        <f>VLOOKUP($A30,'Return Data'!$B$7:$R$2843,12,0)</f>
        <v>1.2723</v>
      </c>
      <c r="K30" s="66">
        <f t="shared" si="8"/>
        <v>26</v>
      </c>
      <c r="L30" s="65">
        <f>VLOOKUP($A30,'Return Data'!$B$7:$R$2843,13,0)</f>
        <v>1.169</v>
      </c>
      <c r="M30" s="66">
        <f t="shared" si="9"/>
        <v>26</v>
      </c>
      <c r="N30" s="65">
        <f>VLOOKUP($A30,'Return Data'!$B$7:$R$2843,17,0)</f>
        <v>5.0305999999999997</v>
      </c>
      <c r="O30" s="66">
        <f t="shared" si="10"/>
        <v>22</v>
      </c>
      <c r="P30" s="65">
        <f>VLOOKUP($A30,'Return Data'!$B$7:$R$2843,14,0)</f>
        <v>7.9035000000000002</v>
      </c>
      <c r="Q30" s="66">
        <f t="shared" si="11"/>
        <v>15</v>
      </c>
      <c r="R30" s="65">
        <f>VLOOKUP($A30,'Return Data'!$B$7:$R$2843,16,0)</f>
        <v>6.9089999999999998</v>
      </c>
      <c r="S30" s="67">
        <f t="shared" si="0"/>
        <v>25</v>
      </c>
    </row>
    <row r="31" spans="1:19" x14ac:dyDescent="0.3">
      <c r="A31" s="82" t="s">
        <v>1126</v>
      </c>
      <c r="B31" s="64">
        <f>VLOOKUP($A31,'Return Data'!$B$7:$R$2843,3,0)</f>
        <v>44389</v>
      </c>
      <c r="C31" s="65">
        <f>VLOOKUP($A31,'Return Data'!$B$7:$R$2843,4,0)</f>
        <v>31.228200000000001</v>
      </c>
      <c r="D31" s="65">
        <f>VLOOKUP($A31,'Return Data'!$B$7:$R$2843,9,0)</f>
        <v>-6.8037000000000001</v>
      </c>
      <c r="E31" s="66">
        <f t="shared" si="1"/>
        <v>27</v>
      </c>
      <c r="F31" s="65">
        <f>VLOOKUP($A31,'Return Data'!$B$7:$R$2843,10,0)</f>
        <v>2.8483999999999998</v>
      </c>
      <c r="G31" s="66">
        <f t="shared" si="2"/>
        <v>22</v>
      </c>
      <c r="H31" s="65">
        <f>VLOOKUP($A31,'Return Data'!$B$7:$R$2843,11,0)</f>
        <v>1.4111</v>
      </c>
      <c r="I31" s="66">
        <f t="shared" si="3"/>
        <v>15</v>
      </c>
      <c r="J31" s="65">
        <f>VLOOKUP($A31,'Return Data'!$B$7:$R$2843,12,0)</f>
        <v>3.1356000000000002</v>
      </c>
      <c r="K31" s="66">
        <f t="shared" si="8"/>
        <v>14</v>
      </c>
      <c r="L31" s="65">
        <f>VLOOKUP($A31,'Return Data'!$B$7:$R$2843,13,0)</f>
        <v>3.5430000000000001</v>
      </c>
      <c r="M31" s="66">
        <f t="shared" si="9"/>
        <v>15</v>
      </c>
      <c r="N31" s="65">
        <f>VLOOKUP($A31,'Return Data'!$B$7:$R$2843,17,0)</f>
        <v>8.1887000000000008</v>
      </c>
      <c r="O31" s="66">
        <f t="shared" si="10"/>
        <v>6</v>
      </c>
      <c r="P31" s="65">
        <f>VLOOKUP($A31,'Return Data'!$B$7:$R$2843,14,0)</f>
        <v>8.9098000000000006</v>
      </c>
      <c r="Q31" s="66">
        <f t="shared" si="11"/>
        <v>7</v>
      </c>
      <c r="R31" s="65">
        <f>VLOOKUP($A31,'Return Data'!$B$7:$R$2843,16,0)</f>
        <v>9.2235999999999994</v>
      </c>
      <c r="S31" s="67">
        <f t="shared" si="0"/>
        <v>3</v>
      </c>
    </row>
    <row r="32" spans="1:19" x14ac:dyDescent="0.3">
      <c r="A32" s="82" t="s">
        <v>1129</v>
      </c>
      <c r="B32" s="64">
        <f>VLOOKUP($A32,'Return Data'!$B$7:$R$2843,3,0)</f>
        <v>44389</v>
      </c>
      <c r="C32" s="65">
        <f>VLOOKUP($A32,'Return Data'!$B$7:$R$2843,4,0)</f>
        <v>53.602400000000003</v>
      </c>
      <c r="D32" s="65">
        <f>VLOOKUP($A32,'Return Data'!$B$7:$R$2843,9,0)</f>
        <v>-5.2788000000000004</v>
      </c>
      <c r="E32" s="66">
        <f t="shared" si="1"/>
        <v>22</v>
      </c>
      <c r="F32" s="65">
        <f>VLOOKUP($A32,'Return Data'!$B$7:$R$2843,10,0)</f>
        <v>4.4770000000000003</v>
      </c>
      <c r="G32" s="66">
        <f t="shared" si="2"/>
        <v>15</v>
      </c>
      <c r="H32" s="65">
        <f>VLOOKUP($A32,'Return Data'!$B$7:$R$2843,11,0)</f>
        <v>-0.34399999999999997</v>
      </c>
      <c r="I32" s="66">
        <f t="shared" si="3"/>
        <v>25</v>
      </c>
      <c r="J32" s="65">
        <f>VLOOKUP($A32,'Return Data'!$B$7:$R$2843,12,0)</f>
        <v>1.5640000000000001</v>
      </c>
      <c r="K32" s="66">
        <f t="shared" si="8"/>
        <v>25</v>
      </c>
      <c r="L32" s="65">
        <f>VLOOKUP($A32,'Return Data'!$B$7:$R$2843,13,0)</f>
        <v>1.4913000000000001</v>
      </c>
      <c r="M32" s="66">
        <f t="shared" si="9"/>
        <v>24</v>
      </c>
      <c r="N32" s="65">
        <f>VLOOKUP($A32,'Return Data'!$B$7:$R$2843,17,0)</f>
        <v>6.4455999999999998</v>
      </c>
      <c r="O32" s="66">
        <f t="shared" si="10"/>
        <v>15</v>
      </c>
      <c r="P32" s="65">
        <f>VLOOKUP($A32,'Return Data'!$B$7:$R$2843,14,0)</f>
        <v>9.0661000000000005</v>
      </c>
      <c r="Q32" s="66">
        <f t="shared" si="11"/>
        <v>5</v>
      </c>
      <c r="R32" s="65">
        <f>VLOOKUP($A32,'Return Data'!$B$7:$R$2843,16,0)</f>
        <v>8.3201999999999998</v>
      </c>
      <c r="S32" s="67">
        <f t="shared" si="0"/>
        <v>9</v>
      </c>
    </row>
    <row r="33" spans="1:19" x14ac:dyDescent="0.3">
      <c r="A33" s="82" t="s">
        <v>1130</v>
      </c>
      <c r="B33" s="64">
        <f>VLOOKUP($A33,'Return Data'!$B$7:$R$2843,3,0)</f>
        <v>44389</v>
      </c>
      <c r="C33" s="65">
        <f>VLOOKUP($A33,'Return Data'!$B$7:$R$2843,4,0)</f>
        <v>50.080800000000004</v>
      </c>
      <c r="D33" s="65">
        <f>VLOOKUP($A33,'Return Data'!$B$7:$R$2843,9,0)</f>
        <v>-3.4529000000000001</v>
      </c>
      <c r="E33" s="66">
        <f t="shared" si="1"/>
        <v>19</v>
      </c>
      <c r="F33" s="65">
        <f>VLOOKUP($A33,'Return Data'!$B$7:$R$2843,10,0)</f>
        <v>3.2164000000000001</v>
      </c>
      <c r="G33" s="66">
        <f t="shared" si="2"/>
        <v>20</v>
      </c>
      <c r="H33" s="65">
        <f>VLOOKUP($A33,'Return Data'!$B$7:$R$2843,11,0)</f>
        <v>-0.6774</v>
      </c>
      <c r="I33" s="66">
        <f t="shared" si="3"/>
        <v>26</v>
      </c>
      <c r="J33" s="65">
        <f>VLOOKUP($A33,'Return Data'!$B$7:$R$2843,12,0)</f>
        <v>0.61609999999999998</v>
      </c>
      <c r="K33" s="66">
        <f t="shared" si="8"/>
        <v>28</v>
      </c>
      <c r="L33" s="65">
        <f>VLOOKUP($A33,'Return Data'!$B$7:$R$2843,13,0)</f>
        <v>0.71709999999999996</v>
      </c>
      <c r="M33" s="66">
        <f t="shared" si="9"/>
        <v>29</v>
      </c>
      <c r="N33" s="65">
        <f>VLOOKUP($A33,'Return Data'!$B$7:$R$2843,17,0)</f>
        <v>3.3647999999999998</v>
      </c>
      <c r="O33" s="66">
        <f t="shared" si="10"/>
        <v>25</v>
      </c>
      <c r="P33" s="65">
        <f>VLOOKUP($A33,'Return Data'!$B$7:$R$2843,14,0)</f>
        <v>1.8814</v>
      </c>
      <c r="Q33" s="66">
        <f t="shared" si="11"/>
        <v>27</v>
      </c>
      <c r="R33" s="65">
        <f>VLOOKUP($A33,'Return Data'!$B$7:$R$2843,16,0)</f>
        <v>6.2777000000000003</v>
      </c>
      <c r="S33" s="67">
        <f t="shared" si="0"/>
        <v>26</v>
      </c>
    </row>
    <row r="34" spans="1:19" x14ac:dyDescent="0.3">
      <c r="A34" s="82" t="s">
        <v>1133</v>
      </c>
      <c r="B34" s="64">
        <f>VLOOKUP($A34,'Return Data'!$B$7:$R$2843,3,0)</f>
        <v>44389</v>
      </c>
      <c r="C34" s="65">
        <f>VLOOKUP($A34,'Return Data'!$B$7:$R$2843,4,0)</f>
        <v>61.096499999999999</v>
      </c>
      <c r="D34" s="65">
        <f>VLOOKUP($A34,'Return Data'!$B$7:$R$2843,9,0)</f>
        <v>-6.3826000000000001</v>
      </c>
      <c r="E34" s="66">
        <f t="shared" si="1"/>
        <v>25</v>
      </c>
      <c r="F34" s="65">
        <f>VLOOKUP($A34,'Return Data'!$B$7:$R$2843,10,0)</f>
        <v>4.0530999999999997</v>
      </c>
      <c r="G34" s="66">
        <f t="shared" si="2"/>
        <v>18</v>
      </c>
      <c r="H34" s="65">
        <f>VLOOKUP($A34,'Return Data'!$B$7:$R$2843,11,0)</f>
        <v>-0.70550000000000002</v>
      </c>
      <c r="I34" s="66">
        <f t="shared" si="3"/>
        <v>27</v>
      </c>
      <c r="J34" s="65">
        <f>VLOOKUP($A34,'Return Data'!$B$7:$R$2843,12,0)</f>
        <v>3.0676999999999999</v>
      </c>
      <c r="K34" s="66">
        <f t="shared" si="8"/>
        <v>16</v>
      </c>
      <c r="L34" s="65">
        <f>VLOOKUP($A34,'Return Data'!$B$7:$R$2843,13,0)</f>
        <v>2.7974999999999999</v>
      </c>
      <c r="M34" s="66">
        <f t="shared" si="9"/>
        <v>18</v>
      </c>
      <c r="N34" s="65">
        <f>VLOOKUP($A34,'Return Data'!$B$7:$R$2843,17,0)</f>
        <v>6.9371</v>
      </c>
      <c r="O34" s="66">
        <f t="shared" si="10"/>
        <v>13</v>
      </c>
      <c r="P34" s="65">
        <f>VLOOKUP($A34,'Return Data'!$B$7:$R$2843,14,0)</f>
        <v>8.7006999999999994</v>
      </c>
      <c r="Q34" s="66">
        <f t="shared" si="11"/>
        <v>8</v>
      </c>
      <c r="R34" s="65">
        <f>VLOOKUP($A34,'Return Data'!$B$7:$R$2843,16,0)</f>
        <v>8.7216000000000005</v>
      </c>
      <c r="S34" s="67">
        <f t="shared" si="0"/>
        <v>5</v>
      </c>
    </row>
    <row r="35" spans="1:19" x14ac:dyDescent="0.3">
      <c r="A35" s="82" t="s">
        <v>1134</v>
      </c>
      <c r="B35" s="64">
        <f>VLOOKUP($A35,'Return Data'!$B$7:$R$2843,3,0)</f>
        <v>44389</v>
      </c>
      <c r="C35" s="65">
        <f>VLOOKUP($A35,'Return Data'!$B$7:$R$2843,4,0)</f>
        <v>57.3</v>
      </c>
      <c r="D35" s="65">
        <f>VLOOKUP($A35,'Return Data'!$B$7:$R$2843,9,0)</f>
        <v>-5.6523000000000003</v>
      </c>
      <c r="E35" s="66">
        <f t="shared" si="1"/>
        <v>23</v>
      </c>
      <c r="F35" s="65">
        <f>VLOOKUP($A35,'Return Data'!$B$7:$R$2843,10,0)</f>
        <v>2.7963</v>
      </c>
      <c r="G35" s="66">
        <f t="shared" si="2"/>
        <v>24</v>
      </c>
      <c r="H35" s="65">
        <f>VLOOKUP($A35,'Return Data'!$B$7:$R$2843,11,0)</f>
        <v>0.81479999999999997</v>
      </c>
      <c r="I35" s="66">
        <f t="shared" si="3"/>
        <v>21</v>
      </c>
      <c r="J35" s="65">
        <f>VLOOKUP($A35,'Return Data'!$B$7:$R$2843,12,0)</f>
        <v>1.6135999999999999</v>
      </c>
      <c r="K35" s="66">
        <f t="shared" si="8"/>
        <v>24</v>
      </c>
      <c r="L35" s="65">
        <f>VLOOKUP($A35,'Return Data'!$B$7:$R$2843,13,0)</f>
        <v>1.3238000000000001</v>
      </c>
      <c r="M35" s="66">
        <f t="shared" si="9"/>
        <v>25</v>
      </c>
      <c r="N35" s="65">
        <f>VLOOKUP($A35,'Return Data'!$B$7:$R$2843,17,0)</f>
        <v>5.6811999999999996</v>
      </c>
      <c r="O35" s="66">
        <f t="shared" si="10"/>
        <v>19</v>
      </c>
      <c r="P35" s="65">
        <f>VLOOKUP($A35,'Return Data'!$B$7:$R$2843,14,0)</f>
        <v>7.7138999999999998</v>
      </c>
      <c r="Q35" s="66">
        <f t="shared" si="11"/>
        <v>16</v>
      </c>
      <c r="R35" s="65">
        <f>VLOOKUP($A35,'Return Data'!$B$7:$R$2843,16,0)</f>
        <v>8.0991</v>
      </c>
      <c r="S35" s="67">
        <f t="shared" si="0"/>
        <v>12</v>
      </c>
    </row>
    <row r="36" spans="1:19" x14ac:dyDescent="0.3">
      <c r="A36" s="82" t="s">
        <v>1136</v>
      </c>
      <c r="B36" s="64">
        <f>VLOOKUP($A36,'Return Data'!$B$7:$R$2843,3,0)</f>
        <v>44389</v>
      </c>
      <c r="C36" s="65">
        <f>VLOOKUP($A36,'Return Data'!$B$7:$R$2843,4,0)</f>
        <v>70.917699999999996</v>
      </c>
      <c r="D36" s="65">
        <f>VLOOKUP($A36,'Return Data'!$B$7:$R$2843,9,0)</f>
        <v>-10.685499999999999</v>
      </c>
      <c r="E36" s="66">
        <f t="shared" si="1"/>
        <v>32</v>
      </c>
      <c r="F36" s="65">
        <f>VLOOKUP($A36,'Return Data'!$B$7:$R$2843,10,0)</f>
        <v>0.55389999999999995</v>
      </c>
      <c r="G36" s="66">
        <f t="shared" si="2"/>
        <v>31</v>
      </c>
      <c r="H36" s="65">
        <f>VLOOKUP($A36,'Return Data'!$B$7:$R$2843,11,0)</f>
        <v>-0.89370000000000005</v>
      </c>
      <c r="I36" s="66">
        <f t="shared" si="3"/>
        <v>28</v>
      </c>
      <c r="J36" s="65">
        <f>VLOOKUP($A36,'Return Data'!$B$7:$R$2843,12,0)</f>
        <v>0.94489999999999996</v>
      </c>
      <c r="K36" s="66">
        <f t="shared" si="8"/>
        <v>27</v>
      </c>
      <c r="L36" s="65">
        <f>VLOOKUP($A36,'Return Data'!$B$7:$R$2843,13,0)</f>
        <v>1.0255000000000001</v>
      </c>
      <c r="M36" s="66">
        <f t="shared" si="9"/>
        <v>27</v>
      </c>
      <c r="N36" s="65">
        <f>VLOOKUP($A36,'Return Data'!$B$7:$R$2843,17,0)</f>
        <v>6.0559000000000003</v>
      </c>
      <c r="O36" s="66">
        <f t="shared" si="10"/>
        <v>17</v>
      </c>
      <c r="P36" s="65">
        <f>VLOOKUP($A36,'Return Data'!$B$7:$R$2843,14,0)</f>
        <v>8.9184000000000001</v>
      </c>
      <c r="Q36" s="66">
        <f t="shared" si="11"/>
        <v>6</v>
      </c>
      <c r="R36" s="65">
        <f>VLOOKUP($A36,'Return Data'!$B$7:$R$2843,16,0)</f>
        <v>8.6906999999999996</v>
      </c>
      <c r="S36" s="67">
        <f t="shared" si="0"/>
        <v>6</v>
      </c>
    </row>
    <row r="37" spans="1:19" x14ac:dyDescent="0.3">
      <c r="A37" s="82" t="s">
        <v>1139</v>
      </c>
      <c r="B37" s="64">
        <f>VLOOKUP($A37,'Return Data'!$B$7:$R$2843,3,0)</f>
        <v>44389</v>
      </c>
      <c r="C37" s="65">
        <f>VLOOKUP($A37,'Return Data'!$B$7:$R$2843,4,0)</f>
        <v>55.643000000000001</v>
      </c>
      <c r="D37" s="65">
        <f>VLOOKUP($A37,'Return Data'!$B$7:$R$2843,9,0)</f>
        <v>0.64359999999999995</v>
      </c>
      <c r="E37" s="66">
        <f t="shared" si="1"/>
        <v>7</v>
      </c>
      <c r="F37" s="65">
        <f>VLOOKUP($A37,'Return Data'!$B$7:$R$2843,10,0)</f>
        <v>5.1079999999999997</v>
      </c>
      <c r="G37" s="66">
        <f t="shared" si="2"/>
        <v>13</v>
      </c>
      <c r="H37" s="65">
        <f>VLOOKUP($A37,'Return Data'!$B$7:$R$2843,11,0)</f>
        <v>3.1156000000000001</v>
      </c>
      <c r="I37" s="66">
        <f t="shared" si="3"/>
        <v>11</v>
      </c>
      <c r="J37" s="65">
        <f>VLOOKUP($A37,'Return Data'!$B$7:$R$2843,12,0)</f>
        <v>4.3371000000000004</v>
      </c>
      <c r="K37" s="66">
        <f t="shared" si="8"/>
        <v>12</v>
      </c>
      <c r="L37" s="65">
        <f>VLOOKUP($A37,'Return Data'!$B$7:$R$2843,13,0)</f>
        <v>5.0410000000000004</v>
      </c>
      <c r="M37" s="66">
        <f t="shared" si="9"/>
        <v>11</v>
      </c>
      <c r="N37" s="65">
        <f>VLOOKUP($A37,'Return Data'!$B$7:$R$2843,17,0)</f>
        <v>8.9034999999999993</v>
      </c>
      <c r="O37" s="66">
        <f t="shared" si="10"/>
        <v>3</v>
      </c>
      <c r="P37" s="65">
        <f>VLOOKUP($A37,'Return Data'!$B$7:$R$2843,14,0)</f>
        <v>9.4319000000000006</v>
      </c>
      <c r="Q37" s="66">
        <f t="shared" si="11"/>
        <v>3</v>
      </c>
      <c r="R37" s="65">
        <f>VLOOKUP($A37,'Return Data'!$B$7:$R$2843,16,0)</f>
        <v>7.8465999999999996</v>
      </c>
      <c r="S37" s="67">
        <f t="shared" si="0"/>
        <v>16</v>
      </c>
    </row>
    <row r="38" spans="1:19" x14ac:dyDescent="0.3">
      <c r="A38" s="82" t="s">
        <v>1141</v>
      </c>
      <c r="B38" s="64">
        <f>VLOOKUP($A38,'Return Data'!$B$7:$R$2843,3,0)</f>
        <v>44389</v>
      </c>
      <c r="C38" s="65">
        <f>VLOOKUP($A38,'Return Data'!$B$7:$R$2843,4,0)</f>
        <v>65.5398</v>
      </c>
      <c r="D38" s="65">
        <f>VLOOKUP($A38,'Return Data'!$B$7:$R$2843,9,0)</f>
        <v>-8.4365000000000006</v>
      </c>
      <c r="E38" s="66">
        <f t="shared" si="1"/>
        <v>31</v>
      </c>
      <c r="F38" s="65">
        <f>VLOOKUP($A38,'Return Data'!$B$7:$R$2843,10,0)</f>
        <v>1.5488</v>
      </c>
      <c r="G38" s="66">
        <f t="shared" si="2"/>
        <v>30</v>
      </c>
      <c r="H38" s="65">
        <f>VLOOKUP($A38,'Return Data'!$B$7:$R$2843,11,0)</f>
        <v>0.42059999999999997</v>
      </c>
      <c r="I38" s="66">
        <f t="shared" si="3"/>
        <v>22</v>
      </c>
      <c r="J38" s="65">
        <f>VLOOKUP($A38,'Return Data'!$B$7:$R$2843,12,0)</f>
        <v>2.3874</v>
      </c>
      <c r="K38" s="66">
        <f t="shared" si="8"/>
        <v>19</v>
      </c>
      <c r="L38" s="65">
        <f>VLOOKUP($A38,'Return Data'!$B$7:$R$2843,13,0)</f>
        <v>2.8786</v>
      </c>
      <c r="M38" s="66">
        <f t="shared" si="9"/>
        <v>17</v>
      </c>
      <c r="N38" s="65">
        <f>VLOOKUP($A38,'Return Data'!$B$7:$R$2843,17,0)</f>
        <v>7.1916000000000002</v>
      </c>
      <c r="O38" s="66">
        <f t="shared" si="10"/>
        <v>11</v>
      </c>
      <c r="P38" s="65">
        <f>VLOOKUP($A38,'Return Data'!$B$7:$R$2843,14,0)</f>
        <v>7.9046000000000003</v>
      </c>
      <c r="Q38" s="66">
        <f t="shared" si="11"/>
        <v>14</v>
      </c>
      <c r="R38" s="65">
        <f>VLOOKUP($A38,'Return Data'!$B$7:$R$2843,16,0)</f>
        <v>8.0709999999999997</v>
      </c>
      <c r="S38" s="67">
        <f t="shared" si="0"/>
        <v>13</v>
      </c>
    </row>
    <row r="39" spans="1:19" x14ac:dyDescent="0.3">
      <c r="A39" s="82" t="s">
        <v>1143</v>
      </c>
      <c r="B39" s="64">
        <f>VLOOKUP($A39,'Return Data'!$B$7:$R$2843,3,0)</f>
        <v>44389</v>
      </c>
      <c r="C39" s="65">
        <f>VLOOKUP($A39,'Return Data'!$B$7:$R$2843,4,0)</f>
        <v>1.6500999999999999</v>
      </c>
      <c r="D39" s="65">
        <f>VLOOKUP($A39,'Return Data'!$B$7:$R$2843,9,0)</f>
        <v>11.019399999999999</v>
      </c>
      <c r="E39" s="66">
        <f t="shared" si="1"/>
        <v>4</v>
      </c>
      <c r="F39" s="65">
        <f>VLOOKUP($A39,'Return Data'!$B$7:$R$2843,10,0)</f>
        <v>11.1937</v>
      </c>
      <c r="G39" s="66">
        <f t="shared" si="2"/>
        <v>5</v>
      </c>
      <c r="H39" s="65">
        <f>VLOOKUP($A39,'Return Data'!$B$7:$R$2843,11,0)</f>
        <v>-40.555999999999997</v>
      </c>
      <c r="I39" s="66">
        <f t="shared" si="3"/>
        <v>32</v>
      </c>
      <c r="J39" s="65"/>
      <c r="K39" s="66"/>
      <c r="L39" s="65"/>
      <c r="M39" s="66"/>
      <c r="N39" s="65"/>
      <c r="O39" s="66"/>
      <c r="P39" s="65"/>
      <c r="Q39" s="66"/>
      <c r="R39" s="65">
        <f>VLOOKUP($A39,'Return Data'!$B$7:$R$2843,16,0)</f>
        <v>-9.9877000000000002</v>
      </c>
      <c r="S39" s="67">
        <f t="shared" si="0"/>
        <v>32</v>
      </c>
    </row>
    <row r="40" spans="1:19" x14ac:dyDescent="0.3">
      <c r="A40" s="82" t="s">
        <v>1145</v>
      </c>
      <c r="B40" s="64">
        <f>VLOOKUP($A40,'Return Data'!$B$7:$R$2843,3,0)</f>
        <v>44389</v>
      </c>
      <c r="C40" s="65">
        <f>VLOOKUP($A40,'Return Data'!$B$7:$R$2843,4,0)</f>
        <v>50.91</v>
      </c>
      <c r="D40" s="65">
        <f>VLOOKUP($A40,'Return Data'!$B$7:$R$2843,9,0)</f>
        <v>-2.9367999999999999</v>
      </c>
      <c r="E40" s="66">
        <f t="shared" si="1"/>
        <v>17</v>
      </c>
      <c r="F40" s="65">
        <f>VLOOKUP($A40,'Return Data'!$B$7:$R$2843,10,0)</f>
        <v>2.66</v>
      </c>
      <c r="G40" s="66">
        <f t="shared" si="2"/>
        <v>25</v>
      </c>
      <c r="H40" s="65">
        <f>VLOOKUP($A40,'Return Data'!$B$7:$R$2843,11,0)</f>
        <v>1.0960000000000001</v>
      </c>
      <c r="I40" s="66">
        <f t="shared" si="3"/>
        <v>18</v>
      </c>
      <c r="J40" s="65">
        <f>VLOOKUP($A40,'Return Data'!$B$7:$R$2843,12,0)</f>
        <v>1.8124</v>
      </c>
      <c r="K40" s="66">
        <f>RANK(J40,J$8:J$42,0)</f>
        <v>23</v>
      </c>
      <c r="L40" s="65">
        <f>VLOOKUP($A40,'Return Data'!$B$7:$R$2843,13,0)</f>
        <v>1.7244999999999999</v>
      </c>
      <c r="M40" s="66">
        <f>RANK(L40,L$8:L$42,0)</f>
        <v>23</v>
      </c>
      <c r="N40" s="65">
        <f>VLOOKUP($A40,'Return Data'!$B$7:$R$2843,17,0)</f>
        <v>0.39389999999999997</v>
      </c>
      <c r="O40" s="66">
        <f>RANK(N40,N$8:N$42,0)</f>
        <v>29</v>
      </c>
      <c r="P40" s="65">
        <f>VLOOKUP($A40,'Return Data'!$B$7:$R$2843,14,0)</f>
        <v>-0.57030000000000003</v>
      </c>
      <c r="Q40" s="66">
        <f>RANK(P40,P$8:P$42,0)</f>
        <v>28</v>
      </c>
      <c r="R40" s="65">
        <f>VLOOKUP($A40,'Return Data'!$B$7:$R$2843,16,0)</f>
        <v>7.3044000000000002</v>
      </c>
      <c r="S40" s="67">
        <f t="shared" si="0"/>
        <v>24</v>
      </c>
    </row>
    <row r="41" spans="1:19" x14ac:dyDescent="0.3">
      <c r="A41" s="82" t="s">
        <v>1006</v>
      </c>
      <c r="B41" s="64">
        <f>VLOOKUP($A41,'Return Data'!$B$7:$R$2843,3,0)</f>
        <v>44389</v>
      </c>
      <c r="C41" s="65">
        <f>VLOOKUP($A41,'Return Data'!$B$7:$R$2843,4,0)</f>
        <v>71.078299999999999</v>
      </c>
      <c r="D41" s="65">
        <f>VLOOKUP($A41,'Return Data'!$B$7:$R$2843,9,0)</f>
        <v>-14.544499999999999</v>
      </c>
      <c r="E41" s="66">
        <f t="shared" si="1"/>
        <v>33</v>
      </c>
      <c r="F41" s="65">
        <f>VLOOKUP($A41,'Return Data'!$B$7:$R$2843,10,0)</f>
        <v>-0.7036</v>
      </c>
      <c r="G41" s="66">
        <f t="shared" si="2"/>
        <v>33</v>
      </c>
      <c r="H41" s="65">
        <f>VLOOKUP($A41,'Return Data'!$B$7:$R$2843,11,0)</f>
        <v>-2.4531000000000001</v>
      </c>
      <c r="I41" s="66">
        <f t="shared" si="3"/>
        <v>30</v>
      </c>
      <c r="J41" s="65">
        <f>VLOOKUP($A41,'Return Data'!$B$7:$R$2843,12,0)</f>
        <v>-5.3E-3</v>
      </c>
      <c r="K41" s="66">
        <f>RANK(J41,J$8:J$42,0)</f>
        <v>31</v>
      </c>
      <c r="L41" s="65">
        <f>VLOOKUP($A41,'Return Data'!$B$7:$R$2843,13,0)</f>
        <v>0.83499999999999996</v>
      </c>
      <c r="M41" s="66">
        <f>RANK(L41,L$8:L$42,0)</f>
        <v>28</v>
      </c>
      <c r="N41" s="65">
        <f>VLOOKUP($A41,'Return Data'!$B$7:$R$2843,17,0)</f>
        <v>5.5656999999999996</v>
      </c>
      <c r="O41" s="66">
        <f>RANK(N41,N$8:N$42,0)</f>
        <v>20</v>
      </c>
      <c r="P41" s="65">
        <f>VLOOKUP($A41,'Return Data'!$B$7:$R$2843,14,0)</f>
        <v>9.1349</v>
      </c>
      <c r="Q41" s="66">
        <f>RANK(P41,P$8:P$42,0)</f>
        <v>4</v>
      </c>
      <c r="R41" s="65">
        <f>VLOOKUP($A41,'Return Data'!$B$7:$R$2843,16,0)</f>
        <v>8.8910999999999998</v>
      </c>
      <c r="S41" s="67">
        <f t="shared" si="0"/>
        <v>4</v>
      </c>
    </row>
    <row r="42" spans="1:19" x14ac:dyDescent="0.3">
      <c r="A42" s="82" t="s">
        <v>1008</v>
      </c>
      <c r="B42" s="64">
        <f>VLOOKUP($A42,'Return Data'!$B$7:$R$2843,3,0)</f>
        <v>44389</v>
      </c>
      <c r="C42" s="65">
        <f>VLOOKUP($A42,'Return Data'!$B$7:$R$2843,4,0)</f>
        <v>13.5458</v>
      </c>
      <c r="D42" s="65">
        <f>VLOOKUP($A42,'Return Data'!$B$7:$R$2843,9,0)</f>
        <v>-24.328800000000001</v>
      </c>
      <c r="E42" s="66">
        <f t="shared" si="1"/>
        <v>34</v>
      </c>
      <c r="F42" s="65">
        <f>VLOOKUP($A42,'Return Data'!$B$7:$R$2843,10,0)</f>
        <v>-8.3162000000000003</v>
      </c>
      <c r="G42" s="66">
        <f t="shared" si="2"/>
        <v>34</v>
      </c>
      <c r="H42" s="65">
        <f>VLOOKUP($A42,'Return Data'!$B$7:$R$2843,11,0)</f>
        <v>-6.6802000000000001</v>
      </c>
      <c r="I42" s="66">
        <f t="shared" si="3"/>
        <v>31</v>
      </c>
      <c r="J42" s="65">
        <f>VLOOKUP($A42,'Return Data'!$B$7:$R$2843,12,0)</f>
        <v>0.26500000000000001</v>
      </c>
      <c r="K42" s="66">
        <f>RANK(J42,J$8:J$42,0)</f>
        <v>29</v>
      </c>
      <c r="L42" s="65">
        <f>VLOOKUP($A42,'Return Data'!$B$7:$R$2843,13,0)</f>
        <v>-1.3386</v>
      </c>
      <c r="M42" s="66">
        <f>RANK(L42,L$8:L$42,0)</f>
        <v>31</v>
      </c>
      <c r="N42" s="65">
        <f>VLOOKUP($A42,'Return Data'!$B$7:$R$2843,17,0)</f>
        <v>4.3987999999999996</v>
      </c>
      <c r="O42" s="66">
        <f>RANK(N42,N$8:N$42,0)</f>
        <v>24</v>
      </c>
      <c r="P42" s="65"/>
      <c r="Q42" s="66"/>
      <c r="R42" s="65">
        <f>VLOOKUP($A42,'Return Data'!$B$7:$R$2843,16,0)</f>
        <v>10.5747</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1.4923058823529416</v>
      </c>
      <c r="E44" s="88"/>
      <c r="F44" s="89">
        <f>AVERAGE(F8:F42)</f>
        <v>5.8359941176470587</v>
      </c>
      <c r="G44" s="88"/>
      <c r="H44" s="89">
        <f>AVERAGE(H8:H42)</f>
        <v>-0.91992941176470588</v>
      </c>
      <c r="I44" s="88"/>
      <c r="J44" s="89">
        <f>AVERAGE(J8:J42)</f>
        <v>4.4971903225806447</v>
      </c>
      <c r="K44" s="88"/>
      <c r="L44" s="89">
        <f>AVERAGE(L8:L42)</f>
        <v>3.972406451612903</v>
      </c>
      <c r="M44" s="88"/>
      <c r="N44" s="89">
        <f>AVERAGE(N8:N42)</f>
        <v>5.6921066666666649</v>
      </c>
      <c r="O44" s="88"/>
      <c r="P44" s="89">
        <f>AVERAGE(P8:P42)</f>
        <v>6.3146689655172406</v>
      </c>
      <c r="Q44" s="88"/>
      <c r="R44" s="89">
        <f>AVERAGE(R8:R42)</f>
        <v>4.5975199999999985</v>
      </c>
      <c r="S44" s="90"/>
    </row>
    <row r="45" spans="1:19" x14ac:dyDescent="0.3">
      <c r="A45" s="87" t="s">
        <v>28</v>
      </c>
      <c r="B45" s="88"/>
      <c r="C45" s="88"/>
      <c r="D45" s="89">
        <f>MIN(D8:D42)</f>
        <v>-24.328800000000001</v>
      </c>
      <c r="E45" s="88"/>
      <c r="F45" s="89">
        <f>MIN(F8:F42)</f>
        <v>-8.3162000000000003</v>
      </c>
      <c r="G45" s="88"/>
      <c r="H45" s="89">
        <f>MIN(H8:H42)</f>
        <v>-41.154600000000002</v>
      </c>
      <c r="I45" s="88"/>
      <c r="J45" s="89">
        <f>MIN(J8:J42)</f>
        <v>-5.3E-3</v>
      </c>
      <c r="K45" s="88"/>
      <c r="L45" s="89">
        <f>MIN(L8:L42)</f>
        <v>-1.3386</v>
      </c>
      <c r="M45" s="88"/>
      <c r="N45" s="89">
        <f>MIN(N8:N42)</f>
        <v>-6.1921999999999997</v>
      </c>
      <c r="O45" s="88"/>
      <c r="P45" s="89">
        <f>MIN(P8:P42)</f>
        <v>-4.3714000000000004</v>
      </c>
      <c r="Q45" s="88"/>
      <c r="R45" s="89">
        <f>MIN(R8:R42)</f>
        <v>-21.985399999999998</v>
      </c>
      <c r="S45" s="90"/>
    </row>
    <row r="46" spans="1:19" ht="15" thickBot="1" x14ac:dyDescent="0.35">
      <c r="A46" s="91" t="s">
        <v>29</v>
      </c>
      <c r="B46" s="92"/>
      <c r="C46" s="92"/>
      <c r="D46" s="93">
        <f>MAX(D8:D42)</f>
        <v>155.75620000000001</v>
      </c>
      <c r="E46" s="92"/>
      <c r="F46" s="93">
        <f>MAX(F8:F42)</f>
        <v>58.238500000000002</v>
      </c>
      <c r="G46" s="92"/>
      <c r="H46" s="93">
        <f>MAX(H8:H42)</f>
        <v>30.3292</v>
      </c>
      <c r="I46" s="92"/>
      <c r="J46" s="93">
        <f>MAX(J8:J42)</f>
        <v>23.985199999999999</v>
      </c>
      <c r="K46" s="92"/>
      <c r="L46" s="93">
        <f>MAX(L8:L42)</f>
        <v>15.456300000000001</v>
      </c>
      <c r="M46" s="92"/>
      <c r="N46" s="93">
        <f>MAX(N8:N42)</f>
        <v>9.1456</v>
      </c>
      <c r="O46" s="92"/>
      <c r="P46" s="93">
        <f>MAX(P8:P42)</f>
        <v>9.5016999999999996</v>
      </c>
      <c r="Q46" s="92"/>
      <c r="R46" s="93">
        <f>MAX(R8:R42)</f>
        <v>10.5747</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44389</v>
      </c>
      <c r="C8" s="65">
        <f>VLOOKUP($A8,'Return Data'!$B$7:$R$2843,4,0)</f>
        <v>329.67</v>
      </c>
      <c r="D8" s="65">
        <f>VLOOKUP($A8,'Return Data'!$B$7:$R$2843,10,0)</f>
        <v>12.2013</v>
      </c>
      <c r="E8" s="66">
        <f t="shared" ref="E8:E36" si="0">RANK(D8,D$8:D$36,0)</f>
        <v>11</v>
      </c>
      <c r="F8" s="65">
        <f>VLOOKUP($A8,'Return Data'!$B$7:$R$2843,11,0)</f>
        <v>10.2575</v>
      </c>
      <c r="G8" s="66">
        <f t="shared" ref="G8:G36" si="1">RANK(F8,F$8:F$36,0)</f>
        <v>10</v>
      </c>
      <c r="H8" s="65">
        <f>VLOOKUP($A8,'Return Data'!$B$7:$R$2843,12,0)</f>
        <v>37.793100000000003</v>
      </c>
      <c r="I8" s="66">
        <f t="shared" ref="I8:I36" si="2">RANK(H8,H$8:H$36,0)</f>
        <v>8</v>
      </c>
      <c r="J8" s="65">
        <f>VLOOKUP($A8,'Return Data'!$B$7:$R$2843,13,0)</f>
        <v>51.197000000000003</v>
      </c>
      <c r="K8" s="66">
        <f t="shared" ref="K8:K36" si="3">RANK(J8,J$8:J$36,0)</f>
        <v>9</v>
      </c>
      <c r="L8" s="65">
        <f>VLOOKUP($A8,'Return Data'!$B$7:$R$2843,17,0)</f>
        <v>17.822800000000001</v>
      </c>
      <c r="M8" s="66">
        <f t="shared" ref="M8:M36" si="4">RANK(L8,L$8:L$36,0)</f>
        <v>20</v>
      </c>
      <c r="N8" s="65">
        <f>VLOOKUP($A8,'Return Data'!$B$7:$R$2843,14,0)</f>
        <v>12.929500000000001</v>
      </c>
      <c r="O8" s="66">
        <f t="shared" ref="O8:O26" si="5">RANK(N8,N$8:N$36,0)</f>
        <v>20</v>
      </c>
      <c r="P8" s="65">
        <f>VLOOKUP($A8,'Return Data'!$B$7:$R$2843,15,0)</f>
        <v>12.9397</v>
      </c>
      <c r="Q8" s="66">
        <f t="shared" ref="Q8:Q26" si="6">RANK(P8,P$8:P$36,0)</f>
        <v>20</v>
      </c>
      <c r="R8" s="65">
        <f>VLOOKUP($A8,'Return Data'!$B$7:$R$2843,16,0)</f>
        <v>14.975</v>
      </c>
      <c r="S8" s="67">
        <f t="shared" ref="S8:S36" si="7">RANK(R8,R$8:R$36,0)</f>
        <v>11</v>
      </c>
    </row>
    <row r="9" spans="1:20" x14ac:dyDescent="0.3">
      <c r="A9" s="63" t="s">
        <v>950</v>
      </c>
      <c r="B9" s="64">
        <f>VLOOKUP($A9,'Return Data'!$B$7:$R$2843,3,0)</f>
        <v>44389</v>
      </c>
      <c r="C9" s="65">
        <f>VLOOKUP($A9,'Return Data'!$B$7:$R$2843,4,0)</f>
        <v>46.42</v>
      </c>
      <c r="D9" s="65">
        <f>VLOOKUP($A9,'Return Data'!$B$7:$R$2843,10,0)</f>
        <v>11.185600000000001</v>
      </c>
      <c r="E9" s="66">
        <f t="shared" si="0"/>
        <v>19</v>
      </c>
      <c r="F9" s="65">
        <f>VLOOKUP($A9,'Return Data'!$B$7:$R$2843,11,0)</f>
        <v>6.9339000000000004</v>
      </c>
      <c r="G9" s="66">
        <f t="shared" si="1"/>
        <v>26</v>
      </c>
      <c r="H9" s="65">
        <f>VLOOKUP($A9,'Return Data'!$B$7:$R$2843,12,0)</f>
        <v>31.352599999999999</v>
      </c>
      <c r="I9" s="66">
        <f t="shared" si="2"/>
        <v>23</v>
      </c>
      <c r="J9" s="65">
        <f>VLOOKUP($A9,'Return Data'!$B$7:$R$2843,13,0)</f>
        <v>43.404400000000003</v>
      </c>
      <c r="K9" s="66">
        <f t="shared" si="3"/>
        <v>24</v>
      </c>
      <c r="L9" s="65">
        <f>VLOOKUP($A9,'Return Data'!$B$7:$R$2843,17,0)</f>
        <v>21.419599999999999</v>
      </c>
      <c r="M9" s="66">
        <f t="shared" si="4"/>
        <v>5</v>
      </c>
      <c r="N9" s="65">
        <f>VLOOKUP($A9,'Return Data'!$B$7:$R$2843,14,0)</f>
        <v>15.8668</v>
      </c>
      <c r="O9" s="66">
        <f t="shared" si="5"/>
        <v>5</v>
      </c>
      <c r="P9" s="65">
        <f>VLOOKUP($A9,'Return Data'!$B$7:$R$2843,15,0)</f>
        <v>17.3947</v>
      </c>
      <c r="Q9" s="66">
        <f t="shared" si="6"/>
        <v>2</v>
      </c>
      <c r="R9" s="65">
        <f>VLOOKUP($A9,'Return Data'!$B$7:$R$2843,16,0)</f>
        <v>16.9788</v>
      </c>
      <c r="S9" s="67">
        <f t="shared" si="7"/>
        <v>3</v>
      </c>
    </row>
    <row r="10" spans="1:20" x14ac:dyDescent="0.3">
      <c r="A10" s="63" t="s">
        <v>953</v>
      </c>
      <c r="B10" s="64">
        <f>VLOOKUP($A10,'Return Data'!$B$7:$R$2843,3,0)</f>
        <v>44389</v>
      </c>
      <c r="C10" s="65">
        <f>VLOOKUP($A10,'Return Data'!$B$7:$R$2843,4,0)</f>
        <v>21.2</v>
      </c>
      <c r="D10" s="65">
        <f>VLOOKUP($A10,'Return Data'!$B$7:$R$2843,10,0)</f>
        <v>11.1111</v>
      </c>
      <c r="E10" s="66">
        <f t="shared" si="0"/>
        <v>20</v>
      </c>
      <c r="F10" s="65">
        <f>VLOOKUP($A10,'Return Data'!$B$7:$R$2843,11,0)</f>
        <v>7.6142000000000003</v>
      </c>
      <c r="G10" s="66">
        <f t="shared" si="1"/>
        <v>22</v>
      </c>
      <c r="H10" s="65">
        <f>VLOOKUP($A10,'Return Data'!$B$7:$R$2843,12,0)</f>
        <v>33.249499999999998</v>
      </c>
      <c r="I10" s="66">
        <f t="shared" si="2"/>
        <v>19</v>
      </c>
      <c r="J10" s="65">
        <f>VLOOKUP($A10,'Return Data'!$B$7:$R$2843,13,0)</f>
        <v>44.217700000000001</v>
      </c>
      <c r="K10" s="66">
        <f t="shared" si="3"/>
        <v>22</v>
      </c>
      <c r="L10" s="65">
        <f>VLOOKUP($A10,'Return Data'!$B$7:$R$2843,17,0)</f>
        <v>18.3446</v>
      </c>
      <c r="M10" s="66">
        <f t="shared" si="4"/>
        <v>16</v>
      </c>
      <c r="N10" s="65">
        <f>VLOOKUP($A10,'Return Data'!$B$7:$R$2843,14,0)</f>
        <v>13.2257</v>
      </c>
      <c r="O10" s="66">
        <f t="shared" si="5"/>
        <v>17</v>
      </c>
      <c r="P10" s="65">
        <f>VLOOKUP($A10,'Return Data'!$B$7:$R$2843,15,0)</f>
        <v>13.1234</v>
      </c>
      <c r="Q10" s="66">
        <f t="shared" si="6"/>
        <v>19</v>
      </c>
      <c r="R10" s="65">
        <f>VLOOKUP($A10,'Return Data'!$B$7:$R$2843,16,0)</f>
        <v>12.1175</v>
      </c>
      <c r="S10" s="67">
        <f t="shared" si="7"/>
        <v>26</v>
      </c>
    </row>
    <row r="11" spans="1:20" x14ac:dyDescent="0.3">
      <c r="A11" s="63" t="s">
        <v>955</v>
      </c>
      <c r="B11" s="64">
        <f>VLOOKUP($A11,'Return Data'!$B$7:$R$2843,3,0)</f>
        <v>44389</v>
      </c>
      <c r="C11" s="65">
        <f>VLOOKUP($A11,'Return Data'!$B$7:$R$2843,4,0)</f>
        <v>139.47</v>
      </c>
      <c r="D11" s="65">
        <f>VLOOKUP($A11,'Return Data'!$B$7:$R$2843,10,0)</f>
        <v>10.954700000000001</v>
      </c>
      <c r="E11" s="66">
        <f t="shared" si="0"/>
        <v>22</v>
      </c>
      <c r="F11" s="65">
        <f>VLOOKUP($A11,'Return Data'!$B$7:$R$2843,11,0)</f>
        <v>7.3010999999999999</v>
      </c>
      <c r="G11" s="66">
        <f t="shared" si="1"/>
        <v>25</v>
      </c>
      <c r="H11" s="65">
        <f>VLOOKUP($A11,'Return Data'!$B$7:$R$2843,12,0)</f>
        <v>31.2165</v>
      </c>
      <c r="I11" s="66">
        <f t="shared" si="2"/>
        <v>25</v>
      </c>
      <c r="J11" s="65">
        <f>VLOOKUP($A11,'Return Data'!$B$7:$R$2843,13,0)</f>
        <v>42.127800000000001</v>
      </c>
      <c r="K11" s="66">
        <f t="shared" si="3"/>
        <v>26</v>
      </c>
      <c r="L11" s="65">
        <f>VLOOKUP($A11,'Return Data'!$B$7:$R$2843,17,0)</f>
        <v>20.053100000000001</v>
      </c>
      <c r="M11" s="66">
        <f t="shared" si="4"/>
        <v>9</v>
      </c>
      <c r="N11" s="65">
        <f>VLOOKUP($A11,'Return Data'!$B$7:$R$2843,14,0)</f>
        <v>15.675800000000001</v>
      </c>
      <c r="O11" s="66">
        <f t="shared" si="5"/>
        <v>6</v>
      </c>
      <c r="P11" s="65">
        <f>VLOOKUP($A11,'Return Data'!$B$7:$R$2843,15,0)</f>
        <v>14.0916</v>
      </c>
      <c r="Q11" s="66">
        <f t="shared" si="6"/>
        <v>9</v>
      </c>
      <c r="R11" s="65">
        <f>VLOOKUP($A11,'Return Data'!$B$7:$R$2843,16,0)</f>
        <v>15.781000000000001</v>
      </c>
      <c r="S11" s="67">
        <f t="shared" si="7"/>
        <v>5</v>
      </c>
    </row>
    <row r="12" spans="1:20" x14ac:dyDescent="0.3">
      <c r="A12" s="63" t="s">
        <v>956</v>
      </c>
      <c r="B12" s="64">
        <f>VLOOKUP($A12,'Return Data'!$B$7:$R$2843,3,0)</f>
        <v>44389</v>
      </c>
      <c r="C12" s="65">
        <f>VLOOKUP($A12,'Return Data'!$B$7:$R$2843,4,0)</f>
        <v>41.7</v>
      </c>
      <c r="D12" s="65">
        <f>VLOOKUP($A12,'Return Data'!$B$7:$R$2843,10,0)</f>
        <v>11.289</v>
      </c>
      <c r="E12" s="66">
        <f t="shared" si="0"/>
        <v>18</v>
      </c>
      <c r="F12" s="65">
        <f>VLOOKUP($A12,'Return Data'!$B$7:$R$2843,11,0)</f>
        <v>10.1426</v>
      </c>
      <c r="G12" s="66">
        <f t="shared" si="1"/>
        <v>12</v>
      </c>
      <c r="H12" s="65">
        <f>VLOOKUP($A12,'Return Data'!$B$7:$R$2843,12,0)</f>
        <v>34.5595</v>
      </c>
      <c r="I12" s="66">
        <f t="shared" si="2"/>
        <v>14</v>
      </c>
      <c r="J12" s="65">
        <f>VLOOKUP($A12,'Return Data'!$B$7:$R$2843,13,0)</f>
        <v>48.6631</v>
      </c>
      <c r="K12" s="66">
        <f t="shared" si="3"/>
        <v>13</v>
      </c>
      <c r="L12" s="65">
        <f>VLOOKUP($A12,'Return Data'!$B$7:$R$2843,17,0)</f>
        <v>25.191600000000001</v>
      </c>
      <c r="M12" s="66">
        <f t="shared" si="4"/>
        <v>1</v>
      </c>
      <c r="N12" s="65">
        <f>VLOOKUP($A12,'Return Data'!$B$7:$R$2843,14,0)</f>
        <v>18.418700000000001</v>
      </c>
      <c r="O12" s="66">
        <f t="shared" si="5"/>
        <v>1</v>
      </c>
      <c r="P12" s="65">
        <f>VLOOKUP($A12,'Return Data'!$B$7:$R$2843,15,0)</f>
        <v>17.678000000000001</v>
      </c>
      <c r="Q12" s="66">
        <f t="shared" si="6"/>
        <v>1</v>
      </c>
      <c r="R12" s="65">
        <f>VLOOKUP($A12,'Return Data'!$B$7:$R$2843,16,0)</f>
        <v>15.696999999999999</v>
      </c>
      <c r="S12" s="67">
        <f t="shared" si="7"/>
        <v>6</v>
      </c>
    </row>
    <row r="13" spans="1:20" x14ac:dyDescent="0.3">
      <c r="A13" s="63" t="s">
        <v>958</v>
      </c>
      <c r="B13" s="64">
        <f>VLOOKUP($A13,'Return Data'!$B$7:$R$2843,3,0)</f>
        <v>44389</v>
      </c>
      <c r="C13" s="65">
        <f>VLOOKUP($A13,'Return Data'!$B$7:$R$2843,4,0)</f>
        <v>293.96100000000001</v>
      </c>
      <c r="D13" s="65">
        <f>VLOOKUP($A13,'Return Data'!$B$7:$R$2843,10,0)</f>
        <v>11.989800000000001</v>
      </c>
      <c r="E13" s="66">
        <f t="shared" si="0"/>
        <v>14</v>
      </c>
      <c r="F13" s="65">
        <f>VLOOKUP($A13,'Return Data'!$B$7:$R$2843,11,0)</f>
        <v>9.5827000000000009</v>
      </c>
      <c r="G13" s="66">
        <f t="shared" si="1"/>
        <v>16</v>
      </c>
      <c r="H13" s="65">
        <f>VLOOKUP($A13,'Return Data'!$B$7:$R$2843,12,0)</f>
        <v>34.487299999999998</v>
      </c>
      <c r="I13" s="66">
        <f t="shared" si="2"/>
        <v>15</v>
      </c>
      <c r="J13" s="65">
        <f>VLOOKUP($A13,'Return Data'!$B$7:$R$2843,13,0)</f>
        <v>46.685699999999997</v>
      </c>
      <c r="K13" s="66">
        <f t="shared" si="3"/>
        <v>18</v>
      </c>
      <c r="L13" s="65">
        <f>VLOOKUP($A13,'Return Data'!$B$7:$R$2843,17,0)</f>
        <v>16.677800000000001</v>
      </c>
      <c r="M13" s="66">
        <f t="shared" si="4"/>
        <v>24</v>
      </c>
      <c r="N13" s="65">
        <f>VLOOKUP($A13,'Return Data'!$B$7:$R$2843,14,0)</f>
        <v>11.4998</v>
      </c>
      <c r="O13" s="66">
        <f t="shared" si="5"/>
        <v>26</v>
      </c>
      <c r="P13" s="65">
        <f>VLOOKUP($A13,'Return Data'!$B$7:$R$2843,15,0)</f>
        <v>11.957599999999999</v>
      </c>
      <c r="Q13" s="66">
        <f t="shared" si="6"/>
        <v>25</v>
      </c>
      <c r="R13" s="65">
        <f>VLOOKUP($A13,'Return Data'!$B$7:$R$2843,16,0)</f>
        <v>12.071999999999999</v>
      </c>
      <c r="S13" s="67">
        <f t="shared" si="7"/>
        <v>27</v>
      </c>
    </row>
    <row r="14" spans="1:20" x14ac:dyDescent="0.3">
      <c r="A14" s="63" t="s">
        <v>961</v>
      </c>
      <c r="B14" s="64">
        <f>VLOOKUP($A14,'Return Data'!$B$7:$R$2843,3,0)</f>
        <v>44389</v>
      </c>
      <c r="C14" s="65">
        <f>VLOOKUP($A14,'Return Data'!$B$7:$R$2843,4,0)</f>
        <v>53.58</v>
      </c>
      <c r="D14" s="65">
        <f>VLOOKUP($A14,'Return Data'!$B$7:$R$2843,10,0)</f>
        <v>10.954599999999999</v>
      </c>
      <c r="E14" s="66">
        <f t="shared" si="0"/>
        <v>23</v>
      </c>
      <c r="F14" s="65">
        <f>VLOOKUP($A14,'Return Data'!$B$7:$R$2843,11,0)</f>
        <v>8.5054999999999996</v>
      </c>
      <c r="G14" s="66">
        <f t="shared" si="1"/>
        <v>20</v>
      </c>
      <c r="H14" s="65">
        <f>VLOOKUP($A14,'Return Data'!$B$7:$R$2843,12,0)</f>
        <v>32.590899999999998</v>
      </c>
      <c r="I14" s="66">
        <f t="shared" si="2"/>
        <v>20</v>
      </c>
      <c r="J14" s="65">
        <f>VLOOKUP($A14,'Return Data'!$B$7:$R$2843,13,0)</f>
        <v>47.766100000000002</v>
      </c>
      <c r="K14" s="66">
        <f t="shared" si="3"/>
        <v>14</v>
      </c>
      <c r="L14" s="65">
        <f>VLOOKUP($A14,'Return Data'!$B$7:$R$2843,17,0)</f>
        <v>20.096399999999999</v>
      </c>
      <c r="M14" s="66">
        <f t="shared" si="4"/>
        <v>8</v>
      </c>
      <c r="N14" s="65">
        <f>VLOOKUP($A14,'Return Data'!$B$7:$R$2843,14,0)</f>
        <v>13.5747</v>
      </c>
      <c r="O14" s="66">
        <f t="shared" si="5"/>
        <v>13</v>
      </c>
      <c r="P14" s="65">
        <f>VLOOKUP($A14,'Return Data'!$B$7:$R$2843,15,0)</f>
        <v>14.8354</v>
      </c>
      <c r="Q14" s="66">
        <f t="shared" si="6"/>
        <v>4</v>
      </c>
      <c r="R14" s="65">
        <f>VLOOKUP($A14,'Return Data'!$B$7:$R$2843,16,0)</f>
        <v>14.9742</v>
      </c>
      <c r="S14" s="67">
        <f t="shared" si="7"/>
        <v>12</v>
      </c>
    </row>
    <row r="15" spans="1:20" x14ac:dyDescent="0.3">
      <c r="A15" s="63" t="s">
        <v>963</v>
      </c>
      <c r="B15" s="64">
        <f>VLOOKUP($A15,'Return Data'!$B$7:$R$2843,3,0)</f>
        <v>44389</v>
      </c>
      <c r="C15" s="65">
        <f>VLOOKUP($A15,'Return Data'!$B$7:$R$2843,4,0)</f>
        <v>704.78250000000003</v>
      </c>
      <c r="D15" s="65">
        <f>VLOOKUP($A15,'Return Data'!$B$7:$R$2843,10,0)</f>
        <v>14.5207</v>
      </c>
      <c r="E15" s="66">
        <f t="shared" si="0"/>
        <v>3</v>
      </c>
      <c r="F15" s="65">
        <f>VLOOKUP($A15,'Return Data'!$B$7:$R$2843,11,0)</f>
        <v>16.202100000000002</v>
      </c>
      <c r="G15" s="66">
        <f t="shared" si="1"/>
        <v>1</v>
      </c>
      <c r="H15" s="65">
        <f>VLOOKUP($A15,'Return Data'!$B$7:$R$2843,12,0)</f>
        <v>50.762599999999999</v>
      </c>
      <c r="I15" s="66">
        <f t="shared" si="2"/>
        <v>1</v>
      </c>
      <c r="J15" s="65">
        <f>VLOOKUP($A15,'Return Data'!$B$7:$R$2843,13,0)</f>
        <v>59.622100000000003</v>
      </c>
      <c r="K15" s="66">
        <f t="shared" si="3"/>
        <v>1</v>
      </c>
      <c r="L15" s="65">
        <f>VLOOKUP($A15,'Return Data'!$B$7:$R$2843,17,0)</f>
        <v>20.757300000000001</v>
      </c>
      <c r="M15" s="66">
        <f t="shared" si="4"/>
        <v>7</v>
      </c>
      <c r="N15" s="65">
        <f>VLOOKUP($A15,'Return Data'!$B$7:$R$2843,14,0)</f>
        <v>13.9146</v>
      </c>
      <c r="O15" s="66">
        <f t="shared" si="5"/>
        <v>9</v>
      </c>
      <c r="P15" s="65">
        <f>VLOOKUP($A15,'Return Data'!$B$7:$R$2843,15,0)</f>
        <v>12.3573</v>
      </c>
      <c r="Q15" s="66">
        <f t="shared" si="6"/>
        <v>24</v>
      </c>
      <c r="R15" s="65">
        <f>VLOOKUP($A15,'Return Data'!$B$7:$R$2843,16,0)</f>
        <v>13.550599999999999</v>
      </c>
      <c r="S15" s="67">
        <f t="shared" si="7"/>
        <v>20</v>
      </c>
    </row>
    <row r="16" spans="1:20" x14ac:dyDescent="0.3">
      <c r="A16" s="63" t="s">
        <v>965</v>
      </c>
      <c r="B16" s="64">
        <f>VLOOKUP($A16,'Return Data'!$B$7:$R$2843,3,0)</f>
        <v>44389</v>
      </c>
      <c r="C16" s="65">
        <f>VLOOKUP($A16,'Return Data'!$B$7:$R$2843,4,0)</f>
        <v>657.13300000000004</v>
      </c>
      <c r="D16" s="65">
        <f>VLOOKUP($A16,'Return Data'!$B$7:$R$2843,10,0)</f>
        <v>12.8992</v>
      </c>
      <c r="E16" s="66">
        <f t="shared" si="0"/>
        <v>6</v>
      </c>
      <c r="F16" s="65">
        <f>VLOOKUP($A16,'Return Data'!$B$7:$R$2843,11,0)</f>
        <v>11.297499999999999</v>
      </c>
      <c r="G16" s="66">
        <f t="shared" si="1"/>
        <v>8</v>
      </c>
      <c r="H16" s="65">
        <f>VLOOKUP($A16,'Return Data'!$B$7:$R$2843,12,0)</f>
        <v>41.789700000000003</v>
      </c>
      <c r="I16" s="66">
        <f t="shared" si="2"/>
        <v>3</v>
      </c>
      <c r="J16" s="65">
        <f>VLOOKUP($A16,'Return Data'!$B$7:$R$2843,13,0)</f>
        <v>50.0105</v>
      </c>
      <c r="K16" s="66">
        <f t="shared" si="3"/>
        <v>10</v>
      </c>
      <c r="L16" s="65">
        <f>VLOOKUP($A16,'Return Data'!$B$7:$R$2843,17,0)</f>
        <v>12.0351</v>
      </c>
      <c r="M16" s="66">
        <f t="shared" si="4"/>
        <v>29</v>
      </c>
      <c r="N16" s="65">
        <f>VLOOKUP($A16,'Return Data'!$B$7:$R$2843,14,0)</f>
        <v>12.687799999999999</v>
      </c>
      <c r="O16" s="66">
        <f t="shared" si="5"/>
        <v>21</v>
      </c>
      <c r="P16" s="65">
        <f>VLOOKUP($A16,'Return Data'!$B$7:$R$2843,15,0)</f>
        <v>12.805300000000001</v>
      </c>
      <c r="Q16" s="66">
        <f t="shared" si="6"/>
        <v>23</v>
      </c>
      <c r="R16" s="65">
        <f>VLOOKUP($A16,'Return Data'!$B$7:$R$2843,16,0)</f>
        <v>13.308299999999999</v>
      </c>
      <c r="S16" s="67">
        <f t="shared" si="7"/>
        <v>21</v>
      </c>
    </row>
    <row r="17" spans="1:19" x14ac:dyDescent="0.3">
      <c r="A17" s="63" t="s">
        <v>967</v>
      </c>
      <c r="B17" s="64">
        <f>VLOOKUP($A17,'Return Data'!$B$7:$R$2843,3,0)</f>
        <v>44389</v>
      </c>
      <c r="C17" s="65">
        <f>VLOOKUP($A17,'Return Data'!$B$7:$R$2843,4,0)</f>
        <v>310.0752</v>
      </c>
      <c r="D17" s="65">
        <f>VLOOKUP($A17,'Return Data'!$B$7:$R$2843,10,0)</f>
        <v>10.594200000000001</v>
      </c>
      <c r="E17" s="66">
        <f t="shared" si="0"/>
        <v>26</v>
      </c>
      <c r="F17" s="65">
        <f>VLOOKUP($A17,'Return Data'!$B$7:$R$2843,11,0)</f>
        <v>6.5566000000000004</v>
      </c>
      <c r="G17" s="66">
        <f t="shared" si="1"/>
        <v>28</v>
      </c>
      <c r="H17" s="65">
        <f>VLOOKUP($A17,'Return Data'!$B$7:$R$2843,12,0)</f>
        <v>31.3201</v>
      </c>
      <c r="I17" s="66">
        <f t="shared" si="2"/>
        <v>24</v>
      </c>
      <c r="J17" s="65">
        <f>VLOOKUP($A17,'Return Data'!$B$7:$R$2843,13,0)</f>
        <v>44.374699999999997</v>
      </c>
      <c r="K17" s="66">
        <f t="shared" si="3"/>
        <v>21</v>
      </c>
      <c r="L17" s="65">
        <f>VLOOKUP($A17,'Return Data'!$B$7:$R$2843,17,0)</f>
        <v>18.025099999999998</v>
      </c>
      <c r="M17" s="66">
        <f t="shared" si="4"/>
        <v>19</v>
      </c>
      <c r="N17" s="65">
        <f>VLOOKUP($A17,'Return Data'!$B$7:$R$2843,14,0)</f>
        <v>12.966200000000001</v>
      </c>
      <c r="O17" s="66">
        <f t="shared" si="5"/>
        <v>19</v>
      </c>
      <c r="P17" s="65">
        <f>VLOOKUP($A17,'Return Data'!$B$7:$R$2843,15,0)</f>
        <v>14.042299999999999</v>
      </c>
      <c r="Q17" s="66">
        <f t="shared" si="6"/>
        <v>10</v>
      </c>
      <c r="R17" s="65">
        <f>VLOOKUP($A17,'Return Data'!$B$7:$R$2843,16,0)</f>
        <v>13.2577</v>
      </c>
      <c r="S17" s="67">
        <f t="shared" si="7"/>
        <v>22</v>
      </c>
    </row>
    <row r="18" spans="1:19" x14ac:dyDescent="0.3">
      <c r="A18" s="63" t="s">
        <v>969</v>
      </c>
      <c r="B18" s="64">
        <f>VLOOKUP($A18,'Return Data'!$B$7:$R$2843,3,0)</f>
        <v>44389</v>
      </c>
      <c r="C18" s="65">
        <f>VLOOKUP($A18,'Return Data'!$B$7:$R$2843,4,0)</f>
        <v>62.07</v>
      </c>
      <c r="D18" s="65">
        <f>VLOOKUP($A18,'Return Data'!$B$7:$R$2843,10,0)</f>
        <v>11.576499999999999</v>
      </c>
      <c r="E18" s="66">
        <f t="shared" si="0"/>
        <v>16</v>
      </c>
      <c r="F18" s="65">
        <f>VLOOKUP($A18,'Return Data'!$B$7:$R$2843,11,0)</f>
        <v>9.1052999999999997</v>
      </c>
      <c r="G18" s="66">
        <f t="shared" si="1"/>
        <v>18</v>
      </c>
      <c r="H18" s="65">
        <f>VLOOKUP($A18,'Return Data'!$B$7:$R$2843,12,0)</f>
        <v>36.657899999999998</v>
      </c>
      <c r="I18" s="66">
        <f t="shared" si="2"/>
        <v>9</v>
      </c>
      <c r="J18" s="65">
        <f>VLOOKUP($A18,'Return Data'!$B$7:$R$2843,13,0)</f>
        <v>47.715400000000002</v>
      </c>
      <c r="K18" s="66">
        <f t="shared" si="3"/>
        <v>15</v>
      </c>
      <c r="L18" s="65">
        <f>VLOOKUP($A18,'Return Data'!$B$7:$R$2843,17,0)</f>
        <v>17.785699999999999</v>
      </c>
      <c r="M18" s="66">
        <f t="shared" si="4"/>
        <v>21</v>
      </c>
      <c r="N18" s="65">
        <f>VLOOKUP($A18,'Return Data'!$B$7:$R$2843,14,0)</f>
        <v>13.765700000000001</v>
      </c>
      <c r="O18" s="66">
        <f t="shared" si="5"/>
        <v>10</v>
      </c>
      <c r="P18" s="65">
        <f>VLOOKUP($A18,'Return Data'!$B$7:$R$2843,15,0)</f>
        <v>14.0962</v>
      </c>
      <c r="Q18" s="66">
        <f t="shared" si="6"/>
        <v>8</v>
      </c>
      <c r="R18" s="65">
        <f>VLOOKUP($A18,'Return Data'!$B$7:$R$2843,16,0)</f>
        <v>15.2079</v>
      </c>
      <c r="S18" s="67">
        <f t="shared" si="7"/>
        <v>9</v>
      </c>
    </row>
    <row r="19" spans="1:19" x14ac:dyDescent="0.3">
      <c r="A19" s="63" t="s">
        <v>971</v>
      </c>
      <c r="B19" s="64">
        <f>VLOOKUP($A19,'Return Data'!$B$7:$R$2843,3,0)</f>
        <v>44389</v>
      </c>
      <c r="C19" s="65">
        <f>VLOOKUP($A19,'Return Data'!$B$7:$R$2843,4,0)</f>
        <v>38.75</v>
      </c>
      <c r="D19" s="65">
        <f>VLOOKUP($A19,'Return Data'!$B$7:$R$2843,10,0)</f>
        <v>14.577199999999999</v>
      </c>
      <c r="E19" s="66">
        <f t="shared" si="0"/>
        <v>2</v>
      </c>
      <c r="F19" s="65">
        <f>VLOOKUP($A19,'Return Data'!$B$7:$R$2843,11,0)</f>
        <v>13.2379</v>
      </c>
      <c r="G19" s="66">
        <f t="shared" si="1"/>
        <v>3</v>
      </c>
      <c r="H19" s="65">
        <f>VLOOKUP($A19,'Return Data'!$B$7:$R$2843,12,0)</f>
        <v>38.1462</v>
      </c>
      <c r="I19" s="66">
        <f t="shared" si="2"/>
        <v>7</v>
      </c>
      <c r="J19" s="65">
        <f>VLOOKUP($A19,'Return Data'!$B$7:$R$2843,13,0)</f>
        <v>51.485500000000002</v>
      </c>
      <c r="K19" s="66">
        <f t="shared" si="3"/>
        <v>7</v>
      </c>
      <c r="L19" s="65">
        <f>VLOOKUP($A19,'Return Data'!$B$7:$R$2843,17,0)</f>
        <v>23.0685</v>
      </c>
      <c r="M19" s="66">
        <f t="shared" si="4"/>
        <v>2</v>
      </c>
      <c r="N19" s="65">
        <f>VLOOKUP($A19,'Return Data'!$B$7:$R$2843,14,0)</f>
        <v>15.992800000000001</v>
      </c>
      <c r="O19" s="66">
        <f t="shared" si="5"/>
        <v>3</v>
      </c>
      <c r="P19" s="65">
        <f>VLOOKUP($A19,'Return Data'!$B$7:$R$2843,15,0)</f>
        <v>13.6502</v>
      </c>
      <c r="Q19" s="66">
        <f t="shared" si="6"/>
        <v>13</v>
      </c>
      <c r="R19" s="65">
        <f>VLOOKUP($A19,'Return Data'!$B$7:$R$2843,16,0)</f>
        <v>14.572800000000001</v>
      </c>
      <c r="S19" s="67">
        <f t="shared" si="7"/>
        <v>15</v>
      </c>
    </row>
    <row r="20" spans="1:19" x14ac:dyDescent="0.3">
      <c r="A20" s="63" t="s">
        <v>972</v>
      </c>
      <c r="B20" s="64">
        <f>VLOOKUP($A20,'Return Data'!$B$7:$R$2843,3,0)</f>
        <v>44389</v>
      </c>
      <c r="C20" s="65">
        <f>VLOOKUP($A20,'Return Data'!$B$7:$R$2843,4,0)</f>
        <v>48.51</v>
      </c>
      <c r="D20" s="65">
        <f>VLOOKUP($A20,'Return Data'!$B$7:$R$2843,10,0)</f>
        <v>10.0999</v>
      </c>
      <c r="E20" s="66">
        <f t="shared" si="0"/>
        <v>27</v>
      </c>
      <c r="F20" s="65">
        <f>VLOOKUP($A20,'Return Data'!$B$7:$R$2843,11,0)</f>
        <v>6.6856999999999998</v>
      </c>
      <c r="G20" s="66">
        <f t="shared" si="1"/>
        <v>27</v>
      </c>
      <c r="H20" s="65">
        <f>VLOOKUP($A20,'Return Data'!$B$7:$R$2843,12,0)</f>
        <v>26.690999999999999</v>
      </c>
      <c r="I20" s="66">
        <f t="shared" si="2"/>
        <v>26</v>
      </c>
      <c r="J20" s="65">
        <f>VLOOKUP($A20,'Return Data'!$B$7:$R$2843,13,0)</f>
        <v>43.351100000000002</v>
      </c>
      <c r="K20" s="66">
        <f t="shared" si="3"/>
        <v>25</v>
      </c>
      <c r="L20" s="65">
        <f>VLOOKUP($A20,'Return Data'!$B$7:$R$2843,17,0)</f>
        <v>18.688400000000001</v>
      </c>
      <c r="M20" s="66">
        <f t="shared" si="4"/>
        <v>14</v>
      </c>
      <c r="N20" s="65">
        <f>VLOOKUP($A20,'Return Data'!$B$7:$R$2843,14,0)</f>
        <v>12.4846</v>
      </c>
      <c r="O20" s="66">
        <f t="shared" si="5"/>
        <v>23</v>
      </c>
      <c r="P20" s="65">
        <f>VLOOKUP($A20,'Return Data'!$B$7:$R$2843,15,0)</f>
        <v>13.905799999999999</v>
      </c>
      <c r="Q20" s="66">
        <f t="shared" si="6"/>
        <v>11</v>
      </c>
      <c r="R20" s="65">
        <f>VLOOKUP($A20,'Return Data'!$B$7:$R$2843,16,0)</f>
        <v>12.918699999999999</v>
      </c>
      <c r="S20" s="67">
        <f t="shared" si="7"/>
        <v>23</v>
      </c>
    </row>
    <row r="21" spans="1:19" x14ac:dyDescent="0.3">
      <c r="A21" s="63" t="s">
        <v>975</v>
      </c>
      <c r="B21" s="64">
        <f>VLOOKUP($A21,'Return Data'!$B$7:$R$2843,3,0)</f>
        <v>44389</v>
      </c>
      <c r="C21" s="65">
        <f>VLOOKUP($A21,'Return Data'!$B$7:$R$2843,4,0)</f>
        <v>29.86</v>
      </c>
      <c r="D21" s="65">
        <f>VLOOKUP($A21,'Return Data'!$B$7:$R$2843,10,0)</f>
        <v>9.3371999999999993</v>
      </c>
      <c r="E21" s="66">
        <f t="shared" si="0"/>
        <v>28</v>
      </c>
      <c r="F21" s="65">
        <f>VLOOKUP($A21,'Return Data'!$B$7:$R$2843,11,0)</f>
        <v>5.3262999999999998</v>
      </c>
      <c r="G21" s="66">
        <f t="shared" si="1"/>
        <v>29</v>
      </c>
      <c r="H21" s="65">
        <f>VLOOKUP($A21,'Return Data'!$B$7:$R$2843,12,0)</f>
        <v>26.5791</v>
      </c>
      <c r="I21" s="66">
        <f t="shared" si="2"/>
        <v>28</v>
      </c>
      <c r="J21" s="65">
        <f>VLOOKUP($A21,'Return Data'!$B$7:$R$2843,13,0)</f>
        <v>37.603700000000003</v>
      </c>
      <c r="K21" s="66">
        <f t="shared" si="3"/>
        <v>28</v>
      </c>
      <c r="L21" s="65">
        <f>VLOOKUP($A21,'Return Data'!$B$7:$R$2843,17,0)</f>
        <v>12.7521</v>
      </c>
      <c r="M21" s="66">
        <f t="shared" si="4"/>
        <v>28</v>
      </c>
      <c r="N21" s="65">
        <f>VLOOKUP($A21,'Return Data'!$B$7:$R$2843,14,0)</f>
        <v>10.243499999999999</v>
      </c>
      <c r="O21" s="66">
        <f t="shared" si="5"/>
        <v>27</v>
      </c>
      <c r="P21" s="65">
        <f>VLOOKUP($A21,'Return Data'!$B$7:$R$2843,15,0)</f>
        <v>12.807700000000001</v>
      </c>
      <c r="Q21" s="66">
        <f t="shared" si="6"/>
        <v>22</v>
      </c>
      <c r="R21" s="65">
        <f>VLOOKUP($A21,'Return Data'!$B$7:$R$2843,16,0)</f>
        <v>12.770300000000001</v>
      </c>
      <c r="S21" s="67">
        <f t="shared" si="7"/>
        <v>24</v>
      </c>
    </row>
    <row r="22" spans="1:19" x14ac:dyDescent="0.3">
      <c r="A22" s="63" t="s">
        <v>977</v>
      </c>
      <c r="B22" s="64">
        <f>VLOOKUP($A22,'Return Data'!$B$7:$R$2843,3,0)</f>
        <v>44389</v>
      </c>
      <c r="C22" s="65">
        <f>VLOOKUP($A22,'Return Data'!$B$7:$R$2843,4,0)</f>
        <v>44.59</v>
      </c>
      <c r="D22" s="65">
        <f>VLOOKUP($A22,'Return Data'!$B$7:$R$2843,10,0)</f>
        <v>14.656700000000001</v>
      </c>
      <c r="E22" s="66">
        <f t="shared" si="0"/>
        <v>1</v>
      </c>
      <c r="F22" s="65">
        <f>VLOOKUP($A22,'Return Data'!$B$7:$R$2843,11,0)</f>
        <v>12.2326</v>
      </c>
      <c r="G22" s="66">
        <f t="shared" si="1"/>
        <v>6</v>
      </c>
      <c r="H22" s="65">
        <f>VLOOKUP($A22,'Return Data'!$B$7:$R$2843,12,0)</f>
        <v>31.650400000000001</v>
      </c>
      <c r="I22" s="66">
        <f t="shared" si="2"/>
        <v>22</v>
      </c>
      <c r="J22" s="65">
        <f>VLOOKUP($A22,'Return Data'!$B$7:$R$2843,13,0)</f>
        <v>45.433799999999998</v>
      </c>
      <c r="K22" s="66">
        <f t="shared" si="3"/>
        <v>20</v>
      </c>
      <c r="L22" s="65">
        <f>VLOOKUP($A22,'Return Data'!$B$7:$R$2843,17,0)</f>
        <v>19.2517</v>
      </c>
      <c r="M22" s="66">
        <f t="shared" si="4"/>
        <v>11</v>
      </c>
      <c r="N22" s="65">
        <f>VLOOKUP($A22,'Return Data'!$B$7:$R$2843,14,0)</f>
        <v>13.408300000000001</v>
      </c>
      <c r="O22" s="66">
        <f t="shared" si="5"/>
        <v>16</v>
      </c>
      <c r="P22" s="65">
        <f>VLOOKUP($A22,'Return Data'!$B$7:$R$2843,15,0)</f>
        <v>14.1089</v>
      </c>
      <c r="Q22" s="66">
        <f t="shared" si="6"/>
        <v>7</v>
      </c>
      <c r="R22" s="65">
        <f>VLOOKUP($A22,'Return Data'!$B$7:$R$2843,16,0)</f>
        <v>15.5221</v>
      </c>
      <c r="S22" s="67">
        <f t="shared" si="7"/>
        <v>7</v>
      </c>
    </row>
    <row r="23" spans="1:19" x14ac:dyDescent="0.3">
      <c r="A23" s="63" t="s">
        <v>979</v>
      </c>
      <c r="B23" s="64">
        <f>VLOOKUP($A23,'Return Data'!$B$7:$R$2843,3,0)</f>
        <v>44389</v>
      </c>
      <c r="C23" s="65">
        <f>VLOOKUP($A23,'Return Data'!$B$7:$R$2843,4,0)</f>
        <v>97.047499999999999</v>
      </c>
      <c r="D23" s="65">
        <f>VLOOKUP($A23,'Return Data'!$B$7:$R$2843,10,0)</f>
        <v>9.0561000000000007</v>
      </c>
      <c r="E23" s="66">
        <f t="shared" si="0"/>
        <v>29</v>
      </c>
      <c r="F23" s="65">
        <f>VLOOKUP($A23,'Return Data'!$B$7:$R$2843,11,0)</f>
        <v>7.5834000000000001</v>
      </c>
      <c r="G23" s="66">
        <f t="shared" si="1"/>
        <v>23</v>
      </c>
      <c r="H23" s="65">
        <f>VLOOKUP($A23,'Return Data'!$B$7:$R$2843,12,0)</f>
        <v>23.4192</v>
      </c>
      <c r="I23" s="66">
        <f t="shared" si="2"/>
        <v>29</v>
      </c>
      <c r="J23" s="65">
        <f>VLOOKUP($A23,'Return Data'!$B$7:$R$2843,13,0)</f>
        <v>32.3536</v>
      </c>
      <c r="K23" s="66">
        <f t="shared" si="3"/>
        <v>29</v>
      </c>
      <c r="L23" s="65">
        <f>VLOOKUP($A23,'Return Data'!$B$7:$R$2843,17,0)</f>
        <v>16.7286</v>
      </c>
      <c r="M23" s="66">
        <f t="shared" si="4"/>
        <v>23</v>
      </c>
      <c r="N23" s="65">
        <f>VLOOKUP($A23,'Return Data'!$B$7:$R$2843,14,0)</f>
        <v>11.8817</v>
      </c>
      <c r="O23" s="66">
        <f t="shared" si="5"/>
        <v>25</v>
      </c>
      <c r="P23" s="65">
        <f>VLOOKUP($A23,'Return Data'!$B$7:$R$2843,15,0)</f>
        <v>11.0299</v>
      </c>
      <c r="Q23" s="66">
        <f t="shared" si="6"/>
        <v>26</v>
      </c>
      <c r="R23" s="65">
        <f>VLOOKUP($A23,'Return Data'!$B$7:$R$2843,16,0)</f>
        <v>12.256</v>
      </c>
      <c r="S23" s="67">
        <f t="shared" si="7"/>
        <v>25</v>
      </c>
    </row>
    <row r="24" spans="1:19" x14ac:dyDescent="0.3">
      <c r="A24" s="63" t="s">
        <v>1910</v>
      </c>
      <c r="B24" s="64">
        <f>VLOOKUP($A24,'Return Data'!$B$7:$R$2843,3,0)</f>
        <v>44389</v>
      </c>
      <c r="C24" s="65">
        <f>VLOOKUP($A24,'Return Data'!$B$7:$R$2843,4,0)</f>
        <v>375.01900000000001</v>
      </c>
      <c r="D24" s="65">
        <f>VLOOKUP($A24,'Return Data'!$B$7:$R$2843,10,0)</f>
        <v>12.155900000000001</v>
      </c>
      <c r="E24" s="66">
        <f t="shared" si="0"/>
        <v>12</v>
      </c>
      <c r="F24" s="65">
        <f>VLOOKUP($A24,'Return Data'!$B$7:$R$2843,11,0)</f>
        <v>12.0701</v>
      </c>
      <c r="G24" s="66">
        <f t="shared" si="1"/>
        <v>7</v>
      </c>
      <c r="H24" s="65">
        <f>VLOOKUP($A24,'Return Data'!$B$7:$R$2843,12,0)</f>
        <v>36.001100000000001</v>
      </c>
      <c r="I24" s="66">
        <f t="shared" si="2"/>
        <v>10</v>
      </c>
      <c r="J24" s="65">
        <f>VLOOKUP($A24,'Return Data'!$B$7:$R$2843,13,0)</f>
        <v>52.132599999999996</v>
      </c>
      <c r="K24" s="66">
        <f t="shared" si="3"/>
        <v>5</v>
      </c>
      <c r="L24" s="65">
        <f>VLOOKUP($A24,'Return Data'!$B$7:$R$2843,17,0)</f>
        <v>22.682300000000001</v>
      </c>
      <c r="M24" s="66">
        <f t="shared" si="4"/>
        <v>3</v>
      </c>
      <c r="N24" s="65">
        <f>VLOOKUP($A24,'Return Data'!$B$7:$R$2843,14,0)</f>
        <v>16.207000000000001</v>
      </c>
      <c r="O24" s="66">
        <f t="shared" si="5"/>
        <v>2</v>
      </c>
      <c r="P24" s="65">
        <f>VLOOKUP($A24,'Return Data'!$B$7:$R$2843,15,0)</f>
        <v>14.6874</v>
      </c>
      <c r="Q24" s="66">
        <f t="shared" si="6"/>
        <v>5</v>
      </c>
      <c r="R24" s="65">
        <f>VLOOKUP($A24,'Return Data'!$B$7:$R$2843,16,0)</f>
        <v>15.325799999999999</v>
      </c>
      <c r="S24" s="67">
        <f t="shared" si="7"/>
        <v>8</v>
      </c>
    </row>
    <row r="25" spans="1:19" x14ac:dyDescent="0.3">
      <c r="A25" s="63" t="s">
        <v>980</v>
      </c>
      <c r="B25" s="64">
        <f>VLOOKUP($A25,'Return Data'!$B$7:$R$2843,3,0)</f>
        <v>44389</v>
      </c>
      <c r="C25" s="65">
        <f>VLOOKUP($A25,'Return Data'!$B$7:$R$2843,4,0)</f>
        <v>39.695999999999998</v>
      </c>
      <c r="D25" s="65">
        <f>VLOOKUP($A25,'Return Data'!$B$7:$R$2843,10,0)</f>
        <v>11.3742</v>
      </c>
      <c r="E25" s="66">
        <f t="shared" si="0"/>
        <v>17</v>
      </c>
      <c r="F25" s="65">
        <f>VLOOKUP($A25,'Return Data'!$B$7:$R$2843,11,0)</f>
        <v>9.6211000000000002</v>
      </c>
      <c r="G25" s="66">
        <f t="shared" si="1"/>
        <v>15</v>
      </c>
      <c r="H25" s="65">
        <f>VLOOKUP($A25,'Return Data'!$B$7:$R$2843,12,0)</f>
        <v>32.395000000000003</v>
      </c>
      <c r="I25" s="66">
        <f t="shared" si="2"/>
        <v>21</v>
      </c>
      <c r="J25" s="65">
        <f>VLOOKUP($A25,'Return Data'!$B$7:$R$2843,13,0)</f>
        <v>47.191200000000002</v>
      </c>
      <c r="K25" s="66">
        <f t="shared" si="3"/>
        <v>17</v>
      </c>
      <c r="L25" s="65">
        <f>VLOOKUP($A25,'Return Data'!$B$7:$R$2843,17,0)</f>
        <v>17.511199999999999</v>
      </c>
      <c r="M25" s="66">
        <f t="shared" si="4"/>
        <v>22</v>
      </c>
      <c r="N25" s="65">
        <f>VLOOKUP($A25,'Return Data'!$B$7:$R$2843,14,0)</f>
        <v>13.0344</v>
      </c>
      <c r="O25" s="66">
        <f t="shared" si="5"/>
        <v>18</v>
      </c>
      <c r="P25" s="65">
        <f>VLOOKUP($A25,'Return Data'!$B$7:$R$2843,15,0)</f>
        <v>12.9186</v>
      </c>
      <c r="Q25" s="66">
        <f t="shared" si="6"/>
        <v>21</v>
      </c>
      <c r="R25" s="65">
        <f>VLOOKUP($A25,'Return Data'!$B$7:$R$2843,16,0)</f>
        <v>14.0068</v>
      </c>
      <c r="S25" s="67">
        <f t="shared" si="7"/>
        <v>16</v>
      </c>
    </row>
    <row r="26" spans="1:19" x14ac:dyDescent="0.3">
      <c r="A26" s="63" t="s">
        <v>983</v>
      </c>
      <c r="B26" s="64">
        <f>VLOOKUP($A26,'Return Data'!$B$7:$R$2843,3,0)</f>
        <v>44389</v>
      </c>
      <c r="C26" s="65">
        <f>VLOOKUP($A26,'Return Data'!$B$7:$R$2843,4,0)</f>
        <v>39.846299999999999</v>
      </c>
      <c r="D26" s="65">
        <f>VLOOKUP($A26,'Return Data'!$B$7:$R$2843,10,0)</f>
        <v>11.845800000000001</v>
      </c>
      <c r="E26" s="66">
        <f t="shared" si="0"/>
        <v>15</v>
      </c>
      <c r="F26" s="65">
        <f>VLOOKUP($A26,'Return Data'!$B$7:$R$2843,11,0)</f>
        <v>7.8159999999999998</v>
      </c>
      <c r="G26" s="66">
        <f t="shared" si="1"/>
        <v>21</v>
      </c>
      <c r="H26" s="65">
        <f>VLOOKUP($A26,'Return Data'!$B$7:$R$2843,12,0)</f>
        <v>33.360700000000001</v>
      </c>
      <c r="I26" s="66">
        <f t="shared" si="2"/>
        <v>18</v>
      </c>
      <c r="J26" s="65">
        <f>VLOOKUP($A26,'Return Data'!$B$7:$R$2843,13,0)</f>
        <v>43.440899999999999</v>
      </c>
      <c r="K26" s="66">
        <f t="shared" si="3"/>
        <v>23</v>
      </c>
      <c r="L26" s="65">
        <f>VLOOKUP($A26,'Return Data'!$B$7:$R$2843,17,0)</f>
        <v>19.061</v>
      </c>
      <c r="M26" s="66">
        <f t="shared" si="4"/>
        <v>13</v>
      </c>
      <c r="N26" s="65">
        <f>VLOOKUP($A26,'Return Data'!$B$7:$R$2843,14,0)</f>
        <v>13.4101</v>
      </c>
      <c r="O26" s="66">
        <f t="shared" si="5"/>
        <v>15</v>
      </c>
      <c r="P26" s="65">
        <f>VLOOKUP($A26,'Return Data'!$B$7:$R$2843,15,0)</f>
        <v>13.349500000000001</v>
      </c>
      <c r="Q26" s="66">
        <f t="shared" si="6"/>
        <v>17</v>
      </c>
      <c r="R26" s="65">
        <f>VLOOKUP($A26,'Return Data'!$B$7:$R$2843,16,0)</f>
        <v>13.6066</v>
      </c>
      <c r="S26" s="67">
        <f t="shared" si="7"/>
        <v>19</v>
      </c>
    </row>
    <row r="27" spans="1:19" x14ac:dyDescent="0.3">
      <c r="A27" s="63" t="s">
        <v>984</v>
      </c>
      <c r="B27" s="64">
        <f>VLOOKUP($A27,'Return Data'!$B$7:$R$2843,3,0)</f>
        <v>44389</v>
      </c>
      <c r="C27" s="65">
        <f>VLOOKUP($A27,'Return Data'!$B$7:$R$2843,4,0)</f>
        <v>14.8749</v>
      </c>
      <c r="D27" s="65">
        <f>VLOOKUP($A27,'Return Data'!$B$7:$R$2843,10,0)</f>
        <v>12.871600000000001</v>
      </c>
      <c r="E27" s="66">
        <f t="shared" si="0"/>
        <v>7</v>
      </c>
      <c r="F27" s="65">
        <f>VLOOKUP($A27,'Return Data'!$B$7:$R$2843,11,0)</f>
        <v>12.6511</v>
      </c>
      <c r="G27" s="66">
        <f t="shared" si="1"/>
        <v>5</v>
      </c>
      <c r="H27" s="65">
        <f>VLOOKUP($A27,'Return Data'!$B$7:$R$2843,12,0)</f>
        <v>40.484299999999998</v>
      </c>
      <c r="I27" s="66">
        <f t="shared" si="2"/>
        <v>4</v>
      </c>
      <c r="J27" s="65">
        <f>VLOOKUP($A27,'Return Data'!$B$7:$R$2843,13,0)</f>
        <v>52.865699999999997</v>
      </c>
      <c r="K27" s="66">
        <f t="shared" si="3"/>
        <v>3</v>
      </c>
      <c r="L27" s="65">
        <f>VLOOKUP($A27,'Return Data'!$B$7:$R$2843,17,0)</f>
        <v>20.997299999999999</v>
      </c>
      <c r="M27" s="66">
        <f t="shared" si="4"/>
        <v>6</v>
      </c>
      <c r="N27" s="65"/>
      <c r="O27" s="66"/>
      <c r="P27" s="65"/>
      <c r="Q27" s="66"/>
      <c r="R27" s="65">
        <f>VLOOKUP($A27,'Return Data'!$B$7:$R$2843,16,0)</f>
        <v>18.5916</v>
      </c>
      <c r="S27" s="67">
        <f t="shared" si="7"/>
        <v>1</v>
      </c>
    </row>
    <row r="28" spans="1:19" x14ac:dyDescent="0.3">
      <c r="A28" s="63" t="s">
        <v>986</v>
      </c>
      <c r="B28" s="64">
        <f>VLOOKUP($A28,'Return Data'!$B$7:$R$2843,3,0)</f>
        <v>44389</v>
      </c>
      <c r="C28" s="65">
        <f>VLOOKUP($A28,'Return Data'!$B$7:$R$2843,4,0)</f>
        <v>77.554000000000002</v>
      </c>
      <c r="D28" s="65">
        <f>VLOOKUP($A28,'Return Data'!$B$7:$R$2843,10,0)</f>
        <v>12.579800000000001</v>
      </c>
      <c r="E28" s="66">
        <f t="shared" si="0"/>
        <v>9</v>
      </c>
      <c r="F28" s="65">
        <f>VLOOKUP($A28,'Return Data'!$B$7:$R$2843,11,0)</f>
        <v>11.2811</v>
      </c>
      <c r="G28" s="66">
        <f t="shared" si="1"/>
        <v>9</v>
      </c>
      <c r="H28" s="65">
        <f>VLOOKUP($A28,'Return Data'!$B$7:$R$2843,12,0)</f>
        <v>34.75</v>
      </c>
      <c r="I28" s="66">
        <f t="shared" si="2"/>
        <v>13</v>
      </c>
      <c r="J28" s="65">
        <f>VLOOKUP($A28,'Return Data'!$B$7:$R$2843,13,0)</f>
        <v>49.715299999999999</v>
      </c>
      <c r="K28" s="66">
        <f t="shared" si="3"/>
        <v>12</v>
      </c>
      <c r="L28" s="65">
        <f>VLOOKUP($A28,'Return Data'!$B$7:$R$2843,17,0)</f>
        <v>19.6951</v>
      </c>
      <c r="M28" s="66">
        <f t="shared" si="4"/>
        <v>10</v>
      </c>
      <c r="N28" s="65">
        <f>VLOOKUP($A28,'Return Data'!$B$7:$R$2843,14,0)</f>
        <v>15.9001</v>
      </c>
      <c r="O28" s="66">
        <f t="shared" ref="O28:O36" si="8">RANK(N28,N$8:N$36,0)</f>
        <v>4</v>
      </c>
      <c r="P28" s="65">
        <f>VLOOKUP($A28,'Return Data'!$B$7:$R$2843,15,0)</f>
        <v>16.573499999999999</v>
      </c>
      <c r="Q28" s="66">
        <f t="shared" ref="Q28:Q36" si="9">RANK(P28,P$8:P$36,0)</f>
        <v>3</v>
      </c>
      <c r="R28" s="65">
        <f>VLOOKUP($A28,'Return Data'!$B$7:$R$2843,16,0)</f>
        <v>18.059999999999999</v>
      </c>
      <c r="S28" s="67">
        <f t="shared" si="7"/>
        <v>2</v>
      </c>
    </row>
    <row r="29" spans="1:19" x14ac:dyDescent="0.3">
      <c r="A29" s="63" t="s">
        <v>2020</v>
      </c>
      <c r="B29" s="64">
        <f>VLOOKUP($A29,'Return Data'!$B$7:$R$2843,3,0)</f>
        <v>44389</v>
      </c>
      <c r="C29" s="65">
        <f>VLOOKUP($A29,'Return Data'!$B$7:$R$2843,4,0)</f>
        <v>35.169499999999999</v>
      </c>
      <c r="D29" s="65">
        <f>VLOOKUP($A29,'Return Data'!$B$7:$R$2843,10,0)</f>
        <v>12.714399999999999</v>
      </c>
      <c r="E29" s="66">
        <f t="shared" si="0"/>
        <v>8</v>
      </c>
      <c r="F29" s="65">
        <f>VLOOKUP($A29,'Return Data'!$B$7:$R$2843,11,0)</f>
        <v>10.1608</v>
      </c>
      <c r="G29" s="66">
        <f t="shared" si="1"/>
        <v>11</v>
      </c>
      <c r="H29" s="65">
        <f>VLOOKUP($A29,'Return Data'!$B$7:$R$2843,12,0)</f>
        <v>35.908200000000001</v>
      </c>
      <c r="I29" s="66">
        <f t="shared" si="2"/>
        <v>12</v>
      </c>
      <c r="J29" s="65">
        <f>VLOOKUP($A29,'Return Data'!$B$7:$R$2843,13,0)</f>
        <v>47.473599999999998</v>
      </c>
      <c r="K29" s="66">
        <f t="shared" si="3"/>
        <v>16</v>
      </c>
      <c r="L29" s="65">
        <f>VLOOKUP($A29,'Return Data'!$B$7:$R$2843,17,0)</f>
        <v>18.241900000000001</v>
      </c>
      <c r="M29" s="66">
        <f t="shared" si="4"/>
        <v>17</v>
      </c>
      <c r="N29" s="65">
        <f>VLOOKUP($A29,'Return Data'!$B$7:$R$2843,14,0)</f>
        <v>13.5398</v>
      </c>
      <c r="O29" s="66">
        <f t="shared" si="8"/>
        <v>14</v>
      </c>
      <c r="P29" s="65">
        <f>VLOOKUP($A29,'Return Data'!$B$7:$R$2843,15,0)</f>
        <v>13.565</v>
      </c>
      <c r="Q29" s="66">
        <f t="shared" si="9"/>
        <v>15</v>
      </c>
      <c r="R29" s="65">
        <f>VLOOKUP($A29,'Return Data'!$B$7:$R$2843,16,0)</f>
        <v>13.6074</v>
      </c>
      <c r="S29" s="67">
        <f t="shared" si="7"/>
        <v>18</v>
      </c>
    </row>
    <row r="30" spans="1:19" x14ac:dyDescent="0.3">
      <c r="A30" s="63" t="s">
        <v>989</v>
      </c>
      <c r="B30" s="64">
        <f>VLOOKUP($A30,'Return Data'!$B$7:$R$2843,3,0)</f>
        <v>44389</v>
      </c>
      <c r="C30" s="65">
        <f>VLOOKUP($A30,'Return Data'!$B$7:$R$2843,4,0)</f>
        <v>47.7575</v>
      </c>
      <c r="D30" s="65">
        <f>VLOOKUP($A30,'Return Data'!$B$7:$R$2843,10,0)</f>
        <v>13.740600000000001</v>
      </c>
      <c r="E30" s="66">
        <f t="shared" si="0"/>
        <v>4</v>
      </c>
      <c r="F30" s="65">
        <f>VLOOKUP($A30,'Return Data'!$B$7:$R$2843,11,0)</f>
        <v>12.7614</v>
      </c>
      <c r="G30" s="66">
        <f t="shared" si="1"/>
        <v>4</v>
      </c>
      <c r="H30" s="65">
        <f>VLOOKUP($A30,'Return Data'!$B$7:$R$2843,12,0)</f>
        <v>44.846499999999999</v>
      </c>
      <c r="I30" s="66">
        <f t="shared" si="2"/>
        <v>2</v>
      </c>
      <c r="J30" s="65">
        <f>VLOOKUP($A30,'Return Data'!$B$7:$R$2843,13,0)</f>
        <v>54.369700000000002</v>
      </c>
      <c r="K30" s="66">
        <f t="shared" si="3"/>
        <v>2</v>
      </c>
      <c r="L30" s="65">
        <f>VLOOKUP($A30,'Return Data'!$B$7:$R$2843,17,0)</f>
        <v>13.2463</v>
      </c>
      <c r="M30" s="66">
        <f t="shared" si="4"/>
        <v>27</v>
      </c>
      <c r="N30" s="65">
        <f>VLOOKUP($A30,'Return Data'!$B$7:$R$2843,14,0)</f>
        <v>12.285299999999999</v>
      </c>
      <c r="O30" s="66">
        <f t="shared" si="8"/>
        <v>24</v>
      </c>
      <c r="P30" s="65">
        <f>VLOOKUP($A30,'Return Data'!$B$7:$R$2843,15,0)</f>
        <v>13.821199999999999</v>
      </c>
      <c r="Q30" s="66">
        <f t="shared" si="9"/>
        <v>12</v>
      </c>
      <c r="R30" s="65">
        <f>VLOOKUP($A30,'Return Data'!$B$7:$R$2843,16,0)</f>
        <v>14.919</v>
      </c>
      <c r="S30" s="67">
        <f t="shared" si="7"/>
        <v>13</v>
      </c>
    </row>
    <row r="31" spans="1:19" x14ac:dyDescent="0.3">
      <c r="A31" s="63" t="s">
        <v>991</v>
      </c>
      <c r="B31" s="64">
        <f>VLOOKUP($A31,'Return Data'!$B$7:$R$2843,3,0)</f>
        <v>44389</v>
      </c>
      <c r="C31" s="65">
        <f>VLOOKUP($A31,'Return Data'!$B$7:$R$2843,4,0)</f>
        <v>259.24</v>
      </c>
      <c r="D31" s="65">
        <f>VLOOKUP($A31,'Return Data'!$B$7:$R$2843,10,0)</f>
        <v>12.4978</v>
      </c>
      <c r="E31" s="66">
        <f t="shared" si="0"/>
        <v>10</v>
      </c>
      <c r="F31" s="65">
        <f>VLOOKUP($A31,'Return Data'!$B$7:$R$2843,11,0)</f>
        <v>9.7080000000000002</v>
      </c>
      <c r="G31" s="66">
        <f t="shared" si="1"/>
        <v>14</v>
      </c>
      <c r="H31" s="65">
        <f>VLOOKUP($A31,'Return Data'!$B$7:$R$2843,12,0)</f>
        <v>34.21</v>
      </c>
      <c r="I31" s="66">
        <f t="shared" si="2"/>
        <v>16</v>
      </c>
      <c r="J31" s="65">
        <f>VLOOKUP($A31,'Return Data'!$B$7:$R$2843,13,0)</f>
        <v>49.988399999999999</v>
      </c>
      <c r="K31" s="66">
        <f t="shared" si="3"/>
        <v>11</v>
      </c>
      <c r="L31" s="65">
        <f>VLOOKUP($A31,'Return Data'!$B$7:$R$2843,17,0)</f>
        <v>18.605499999999999</v>
      </c>
      <c r="M31" s="66">
        <f t="shared" si="4"/>
        <v>15</v>
      </c>
      <c r="N31" s="65">
        <f>VLOOKUP($A31,'Return Data'!$B$7:$R$2843,14,0)</f>
        <v>13.7057</v>
      </c>
      <c r="O31" s="66">
        <f t="shared" si="8"/>
        <v>11</v>
      </c>
      <c r="P31" s="65">
        <f>VLOOKUP($A31,'Return Data'!$B$7:$R$2843,15,0)</f>
        <v>13.571899999999999</v>
      </c>
      <c r="Q31" s="66">
        <f t="shared" si="9"/>
        <v>14</v>
      </c>
      <c r="R31" s="65">
        <f>VLOOKUP($A31,'Return Data'!$B$7:$R$2843,16,0)</f>
        <v>15.137600000000001</v>
      </c>
      <c r="S31" s="67">
        <f t="shared" si="7"/>
        <v>10</v>
      </c>
    </row>
    <row r="32" spans="1:19" x14ac:dyDescent="0.3">
      <c r="A32" s="63" t="s">
        <v>992</v>
      </c>
      <c r="B32" s="64">
        <f>VLOOKUP($A32,'Return Data'!$B$7:$R$2843,3,0)</f>
        <v>44389</v>
      </c>
      <c r="C32" s="65">
        <f>VLOOKUP($A32,'Return Data'!$B$7:$R$2843,4,0)</f>
        <v>59.656199999999998</v>
      </c>
      <c r="D32" s="65">
        <f>VLOOKUP($A32,'Return Data'!$B$7:$R$2843,10,0)</f>
        <v>10.876899999999999</v>
      </c>
      <c r="E32" s="66">
        <f t="shared" si="0"/>
        <v>24</v>
      </c>
      <c r="F32" s="65">
        <f>VLOOKUP($A32,'Return Data'!$B$7:$R$2843,11,0)</f>
        <v>9.4541000000000004</v>
      </c>
      <c r="G32" s="66">
        <f t="shared" si="1"/>
        <v>17</v>
      </c>
      <c r="H32" s="65">
        <f>VLOOKUP($A32,'Return Data'!$B$7:$R$2843,12,0)</f>
        <v>39.211300000000001</v>
      </c>
      <c r="I32" s="66">
        <f t="shared" si="2"/>
        <v>6</v>
      </c>
      <c r="J32" s="65">
        <f>VLOOKUP($A32,'Return Data'!$B$7:$R$2843,13,0)</f>
        <v>52.065100000000001</v>
      </c>
      <c r="K32" s="66">
        <f t="shared" si="3"/>
        <v>6</v>
      </c>
      <c r="L32" s="65">
        <f>VLOOKUP($A32,'Return Data'!$B$7:$R$2843,17,0)</f>
        <v>19.089600000000001</v>
      </c>
      <c r="M32" s="66">
        <f t="shared" si="4"/>
        <v>12</v>
      </c>
      <c r="N32" s="65">
        <f>VLOOKUP($A32,'Return Data'!$B$7:$R$2843,14,0)</f>
        <v>14.202199999999999</v>
      </c>
      <c r="O32" s="66">
        <f t="shared" si="8"/>
        <v>8</v>
      </c>
      <c r="P32" s="65">
        <f>VLOOKUP($A32,'Return Data'!$B$7:$R$2843,15,0)</f>
        <v>13.428699999999999</v>
      </c>
      <c r="Q32" s="66">
        <f t="shared" si="9"/>
        <v>16</v>
      </c>
      <c r="R32" s="65">
        <f>VLOOKUP($A32,'Return Data'!$B$7:$R$2843,16,0)</f>
        <v>16.078199999999999</v>
      </c>
      <c r="S32" s="67">
        <f t="shared" si="7"/>
        <v>4</v>
      </c>
    </row>
    <row r="33" spans="1:19" x14ac:dyDescent="0.3">
      <c r="A33" s="63" t="s">
        <v>995</v>
      </c>
      <c r="B33" s="64">
        <f>VLOOKUP($A33,'Return Data'!$B$7:$R$2843,3,0)</f>
        <v>44389</v>
      </c>
      <c r="C33" s="65">
        <f>VLOOKUP($A33,'Return Data'!$B$7:$R$2843,4,0)</f>
        <v>330.04</v>
      </c>
      <c r="D33" s="65">
        <f>VLOOKUP($A33,'Return Data'!$B$7:$R$2843,10,0)</f>
        <v>13.1319</v>
      </c>
      <c r="E33" s="66">
        <f t="shared" si="0"/>
        <v>5</v>
      </c>
      <c r="F33" s="65">
        <f>VLOOKUP($A33,'Return Data'!$B$7:$R$2843,11,0)</f>
        <v>13.9536</v>
      </c>
      <c r="G33" s="66">
        <f t="shared" si="1"/>
        <v>2</v>
      </c>
      <c r="H33" s="65">
        <f>VLOOKUP($A33,'Return Data'!$B$7:$R$2843,12,0)</f>
        <v>39.639200000000002</v>
      </c>
      <c r="I33" s="66">
        <f t="shared" si="2"/>
        <v>5</v>
      </c>
      <c r="J33" s="65">
        <f>VLOOKUP($A33,'Return Data'!$B$7:$R$2843,13,0)</f>
        <v>52.459800000000001</v>
      </c>
      <c r="K33" s="66">
        <f t="shared" si="3"/>
        <v>4</v>
      </c>
      <c r="L33" s="65">
        <f>VLOOKUP($A33,'Return Data'!$B$7:$R$2843,17,0)</f>
        <v>16.560199999999998</v>
      </c>
      <c r="M33" s="66">
        <f t="shared" si="4"/>
        <v>25</v>
      </c>
      <c r="N33" s="65">
        <f>VLOOKUP($A33,'Return Data'!$B$7:$R$2843,14,0)</f>
        <v>13.6654</v>
      </c>
      <c r="O33" s="66">
        <f t="shared" si="8"/>
        <v>12</v>
      </c>
      <c r="P33" s="65">
        <f>VLOOKUP($A33,'Return Data'!$B$7:$R$2843,15,0)</f>
        <v>13.259</v>
      </c>
      <c r="Q33" s="66">
        <f t="shared" si="9"/>
        <v>18</v>
      </c>
      <c r="R33" s="65">
        <f>VLOOKUP($A33,'Return Data'!$B$7:$R$2843,16,0)</f>
        <v>13.916499999999999</v>
      </c>
      <c r="S33" s="67">
        <f t="shared" si="7"/>
        <v>17</v>
      </c>
    </row>
    <row r="34" spans="1:19" x14ac:dyDescent="0.3">
      <c r="A34" s="63" t="s">
        <v>996</v>
      </c>
      <c r="B34" s="64">
        <f>VLOOKUP($A34,'Return Data'!$B$7:$R$2843,3,0)</f>
        <v>44389</v>
      </c>
      <c r="C34" s="65">
        <f>VLOOKUP($A34,'Return Data'!$B$7:$R$2843,4,0)</f>
        <v>100.38</v>
      </c>
      <c r="D34" s="65">
        <f>VLOOKUP($A34,'Return Data'!$B$7:$R$2843,10,0)</f>
        <v>10.770200000000001</v>
      </c>
      <c r="E34" s="66">
        <f t="shared" si="0"/>
        <v>25</v>
      </c>
      <c r="F34" s="65">
        <f>VLOOKUP($A34,'Return Data'!$B$7:$R$2843,11,0)</f>
        <v>7.4272</v>
      </c>
      <c r="G34" s="66">
        <f t="shared" si="1"/>
        <v>24</v>
      </c>
      <c r="H34" s="65">
        <f>VLOOKUP($A34,'Return Data'!$B$7:$R$2843,12,0)</f>
        <v>26.662500000000001</v>
      </c>
      <c r="I34" s="66">
        <f t="shared" si="2"/>
        <v>27</v>
      </c>
      <c r="J34" s="65">
        <f>VLOOKUP($A34,'Return Data'!$B$7:$R$2843,13,0)</f>
        <v>41.340499999999999</v>
      </c>
      <c r="K34" s="66">
        <f t="shared" si="3"/>
        <v>27</v>
      </c>
      <c r="L34" s="65">
        <f>VLOOKUP($A34,'Return Data'!$B$7:$R$2843,17,0)</f>
        <v>14.067500000000001</v>
      </c>
      <c r="M34" s="66">
        <f t="shared" si="4"/>
        <v>26</v>
      </c>
      <c r="N34" s="65">
        <f>VLOOKUP($A34,'Return Data'!$B$7:$R$2843,14,0)</f>
        <v>9.6702999999999992</v>
      </c>
      <c r="O34" s="66">
        <f t="shared" si="8"/>
        <v>28</v>
      </c>
      <c r="P34" s="65">
        <f>VLOOKUP($A34,'Return Data'!$B$7:$R$2843,15,0)</f>
        <v>9.1964000000000006</v>
      </c>
      <c r="Q34" s="66">
        <f t="shared" si="9"/>
        <v>27</v>
      </c>
      <c r="R34" s="65">
        <f>VLOOKUP($A34,'Return Data'!$B$7:$R$2843,16,0)</f>
        <v>10.0799</v>
      </c>
      <c r="S34" s="67">
        <f t="shared" si="7"/>
        <v>29</v>
      </c>
    </row>
    <row r="35" spans="1:19" x14ac:dyDescent="0.3">
      <c r="A35" s="63" t="s">
        <v>998</v>
      </c>
      <c r="B35" s="64">
        <f>VLOOKUP($A35,'Return Data'!$B$7:$R$2843,3,0)</f>
        <v>44389</v>
      </c>
      <c r="C35" s="65">
        <f>VLOOKUP($A35,'Return Data'!$B$7:$R$2843,4,0)</f>
        <v>15.26</v>
      </c>
      <c r="D35" s="65">
        <f>VLOOKUP($A35,'Return Data'!$B$7:$R$2843,10,0)</f>
        <v>12.0411</v>
      </c>
      <c r="E35" s="66">
        <f t="shared" si="0"/>
        <v>13</v>
      </c>
      <c r="F35" s="65">
        <f>VLOOKUP($A35,'Return Data'!$B$7:$R$2843,11,0)</f>
        <v>9.0778999999999996</v>
      </c>
      <c r="G35" s="66">
        <f t="shared" si="1"/>
        <v>19</v>
      </c>
      <c r="H35" s="65">
        <f>VLOOKUP($A35,'Return Data'!$B$7:$R$2843,12,0)</f>
        <v>33.508299999999998</v>
      </c>
      <c r="I35" s="66">
        <f t="shared" si="2"/>
        <v>17</v>
      </c>
      <c r="J35" s="65">
        <f>VLOOKUP($A35,'Return Data'!$B$7:$R$2843,13,0)</f>
        <v>45.889099999999999</v>
      </c>
      <c r="K35" s="66">
        <f t="shared" si="3"/>
        <v>19</v>
      </c>
      <c r="L35" s="65">
        <f>VLOOKUP($A35,'Return Data'!$B$7:$R$2843,17,0)</f>
        <v>18.078199999999999</v>
      </c>
      <c r="M35" s="66">
        <f t="shared" si="4"/>
        <v>18</v>
      </c>
      <c r="N35" s="65">
        <f>VLOOKUP($A35,'Return Data'!$B$7:$R$2843,14,0)</f>
        <v>12.5494</v>
      </c>
      <c r="O35" s="66">
        <f t="shared" si="8"/>
        <v>22</v>
      </c>
      <c r="P35" s="65">
        <f>VLOOKUP($A35,'Return Data'!$B$7:$R$2843,15,0)</f>
        <v>0</v>
      </c>
      <c r="Q35" s="66">
        <f t="shared" si="9"/>
        <v>28</v>
      </c>
      <c r="R35" s="65">
        <f>VLOOKUP($A35,'Return Data'!$B$7:$R$2843,16,0)</f>
        <v>10.6599</v>
      </c>
      <c r="S35" s="67">
        <f t="shared" si="7"/>
        <v>28</v>
      </c>
    </row>
    <row r="36" spans="1:19" x14ac:dyDescent="0.3">
      <c r="A36" s="63" t="s">
        <v>1915</v>
      </c>
      <c r="B36" s="64">
        <f>VLOOKUP($A36,'Return Data'!$B$7:$R$2843,3,0)</f>
        <v>44389</v>
      </c>
      <c r="C36" s="65">
        <f>VLOOKUP($A36,'Return Data'!$B$7:$R$2843,4,0)</f>
        <v>185.19390000000001</v>
      </c>
      <c r="D36" s="65">
        <f>VLOOKUP($A36,'Return Data'!$B$7:$R$2843,10,0)</f>
        <v>11.036</v>
      </c>
      <c r="E36" s="66">
        <f t="shared" si="0"/>
        <v>21</v>
      </c>
      <c r="F36" s="65">
        <f>VLOOKUP($A36,'Return Data'!$B$7:$R$2843,11,0)</f>
        <v>9.8869000000000007</v>
      </c>
      <c r="G36" s="66">
        <f t="shared" si="1"/>
        <v>13</v>
      </c>
      <c r="H36" s="65">
        <f>VLOOKUP($A36,'Return Data'!$B$7:$R$2843,12,0)</f>
        <v>35.972700000000003</v>
      </c>
      <c r="I36" s="66">
        <f t="shared" si="2"/>
        <v>11</v>
      </c>
      <c r="J36" s="65">
        <f>VLOOKUP($A36,'Return Data'!$B$7:$R$2843,13,0)</f>
        <v>51.351900000000001</v>
      </c>
      <c r="K36" s="66">
        <f t="shared" si="3"/>
        <v>8</v>
      </c>
      <c r="L36" s="65">
        <f>VLOOKUP($A36,'Return Data'!$B$7:$R$2843,17,0)</f>
        <v>21.454000000000001</v>
      </c>
      <c r="M36" s="66">
        <f t="shared" si="4"/>
        <v>4</v>
      </c>
      <c r="N36" s="65">
        <f>VLOOKUP($A36,'Return Data'!$B$7:$R$2843,14,0)</f>
        <v>14.812099999999999</v>
      </c>
      <c r="O36" s="66">
        <f t="shared" si="8"/>
        <v>7</v>
      </c>
      <c r="P36" s="65">
        <f>VLOOKUP($A36,'Return Data'!$B$7:$R$2843,15,0)</f>
        <v>14.298299999999999</v>
      </c>
      <c r="Q36" s="66">
        <f t="shared" si="9"/>
        <v>6</v>
      </c>
      <c r="R36" s="65">
        <f>VLOOKUP($A36,'Return Data'!$B$7:$R$2843,16,0)</f>
        <v>14.584199999999999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11.884137931034481</v>
      </c>
      <c r="E38" s="74"/>
      <c r="F38" s="75">
        <f>AVERAGE(F8:F36)</f>
        <v>9.8080758620689679</v>
      </c>
      <c r="G38" s="74"/>
      <c r="H38" s="75">
        <f>AVERAGE(H8:H36)</f>
        <v>34.800531034482759</v>
      </c>
      <c r="I38" s="74"/>
      <c r="J38" s="75">
        <f>AVERAGE(J8:J36)</f>
        <v>47.458482758620697</v>
      </c>
      <c r="K38" s="74"/>
      <c r="L38" s="75">
        <f>AVERAGE(L8:L36)</f>
        <v>18.551327586206895</v>
      </c>
      <c r="M38" s="74"/>
      <c r="N38" s="75">
        <f>AVERAGE(N8:N36)</f>
        <v>13.625642857142855</v>
      </c>
      <c r="O38" s="74"/>
      <c r="P38" s="75">
        <f>AVERAGE(P8:P36)</f>
        <v>13.196196428571428</v>
      </c>
      <c r="Q38" s="74"/>
      <c r="R38" s="75">
        <f>AVERAGE(R8:R36)</f>
        <v>14.29425517241379</v>
      </c>
      <c r="S38" s="76"/>
    </row>
    <row r="39" spans="1:19" x14ac:dyDescent="0.3">
      <c r="A39" s="73" t="s">
        <v>28</v>
      </c>
      <c r="B39" s="74"/>
      <c r="C39" s="74"/>
      <c r="D39" s="75">
        <f>MIN(D8:D36)</f>
        <v>9.0561000000000007</v>
      </c>
      <c r="E39" s="74"/>
      <c r="F39" s="75">
        <f>MIN(F8:F36)</f>
        <v>5.3262999999999998</v>
      </c>
      <c r="G39" s="74"/>
      <c r="H39" s="75">
        <f>MIN(H8:H36)</f>
        <v>23.4192</v>
      </c>
      <c r="I39" s="74"/>
      <c r="J39" s="75">
        <f>MIN(J8:J36)</f>
        <v>32.3536</v>
      </c>
      <c r="K39" s="74"/>
      <c r="L39" s="75">
        <f>MIN(L8:L36)</f>
        <v>12.0351</v>
      </c>
      <c r="M39" s="74"/>
      <c r="N39" s="75">
        <f>MIN(N8:N36)</f>
        <v>9.6702999999999992</v>
      </c>
      <c r="O39" s="74"/>
      <c r="P39" s="75">
        <f>MIN(P8:P36)</f>
        <v>0</v>
      </c>
      <c r="Q39" s="74"/>
      <c r="R39" s="75">
        <f>MIN(R8:R36)</f>
        <v>10.0799</v>
      </c>
      <c r="S39" s="76"/>
    </row>
    <row r="40" spans="1:19" ht="15" thickBot="1" x14ac:dyDescent="0.35">
      <c r="A40" s="77" t="s">
        <v>29</v>
      </c>
      <c r="B40" s="78"/>
      <c r="C40" s="78"/>
      <c r="D40" s="79">
        <f>MAX(D8:D36)</f>
        <v>14.656700000000001</v>
      </c>
      <c r="E40" s="78"/>
      <c r="F40" s="79">
        <f>MAX(F8:F36)</f>
        <v>16.202100000000002</v>
      </c>
      <c r="G40" s="78"/>
      <c r="H40" s="79">
        <f>MAX(H8:H36)</f>
        <v>50.762599999999999</v>
      </c>
      <c r="I40" s="78"/>
      <c r="J40" s="79">
        <f>MAX(J8:J36)</f>
        <v>59.622100000000003</v>
      </c>
      <c r="K40" s="78"/>
      <c r="L40" s="79">
        <f>MAX(L8:L36)</f>
        <v>25.191600000000001</v>
      </c>
      <c r="M40" s="78"/>
      <c r="N40" s="79">
        <f>MAX(N8:N36)</f>
        <v>18.418700000000001</v>
      </c>
      <c r="O40" s="78"/>
      <c r="P40" s="79">
        <f>MAX(P8:P36)</f>
        <v>17.678000000000001</v>
      </c>
      <c r="Q40" s="78"/>
      <c r="R40" s="79">
        <f>MAX(R8:R36)</f>
        <v>18.5916</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44389</v>
      </c>
      <c r="C8" s="65">
        <f>VLOOKUP($A8,'Return Data'!$B$7:$R$2843,4,0)</f>
        <v>67.213999999999999</v>
      </c>
      <c r="D8" s="65">
        <f>VLOOKUP($A8,'Return Data'!$B$7:$R$2843,9,0)</f>
        <v>-5.7369000000000003</v>
      </c>
      <c r="E8" s="66">
        <f t="shared" ref="E8:E31" si="0">RANK(D8,D$8:D$31,0)</f>
        <v>11</v>
      </c>
      <c r="F8" s="65">
        <f>VLOOKUP($A8,'Return Data'!$B$7:$R$2843,10,0)</f>
        <v>5.5651000000000002</v>
      </c>
      <c r="G8" s="66">
        <f t="shared" ref="G8:G31" si="1">RANK(F8,F$8:F$31,0)</f>
        <v>2</v>
      </c>
      <c r="H8" s="65">
        <f>VLOOKUP($A8,'Return Data'!$B$7:$R$2843,11,0)</f>
        <v>2.3538000000000001</v>
      </c>
      <c r="I8" s="66">
        <f t="shared" ref="I8:I31" si="2">RANK(H8,H$8:H$31,0)</f>
        <v>5</v>
      </c>
      <c r="J8" s="65">
        <f>VLOOKUP($A8,'Return Data'!$B$7:$R$2843,12,0)</f>
        <v>3.5819000000000001</v>
      </c>
      <c r="K8" s="66">
        <f t="shared" ref="K8:K31" si="3">RANK(J8,J$8:J$31,0)</f>
        <v>5</v>
      </c>
      <c r="L8" s="65">
        <f>VLOOKUP($A8,'Return Data'!$B$7:$R$2843,13,0)</f>
        <v>3.4952999999999999</v>
      </c>
      <c r="M8" s="66">
        <f t="shared" ref="M8:M31" si="4">RANK(L8,L$8:L$31,0)</f>
        <v>6</v>
      </c>
      <c r="N8" s="65">
        <f>VLOOKUP($A8,'Return Data'!$B$7:$R$2843,17,0)</f>
        <v>7.7024999999999997</v>
      </c>
      <c r="O8" s="66">
        <f t="shared" ref="O8:O31" si="5">RANK(N8,N$8:N$31,0)</f>
        <v>9</v>
      </c>
      <c r="P8" s="65">
        <f>VLOOKUP($A8,'Return Data'!$B$7:$R$2843,14,0)</f>
        <v>10.4954</v>
      </c>
      <c r="Q8" s="66">
        <f t="shared" ref="Q8:Q31" si="6">RANK(P8,P$8:P$31,0)</f>
        <v>10</v>
      </c>
      <c r="R8" s="65">
        <f>VLOOKUP($A8,'Return Data'!$B$7:$R$2843,16,0)</f>
        <v>9.8449000000000009</v>
      </c>
      <c r="S8" s="67">
        <f t="shared" ref="S8:S31" si="7">RANK(R8,R$8:R$31,0)</f>
        <v>8</v>
      </c>
    </row>
    <row r="9" spans="1:19" x14ac:dyDescent="0.3">
      <c r="A9" s="82" t="s">
        <v>1345</v>
      </c>
      <c r="B9" s="64">
        <f>VLOOKUP($A9,'Return Data'!$B$7:$R$2843,3,0)</f>
        <v>44389</v>
      </c>
      <c r="C9" s="65">
        <f>VLOOKUP($A9,'Return Data'!$B$7:$R$2843,4,0)</f>
        <v>20.8474</v>
      </c>
      <c r="D9" s="65">
        <f>VLOOKUP($A9,'Return Data'!$B$7:$R$2843,9,0)</f>
        <v>-5.8221999999999996</v>
      </c>
      <c r="E9" s="66">
        <f t="shared" si="0"/>
        <v>12</v>
      </c>
      <c r="F9" s="65">
        <f>VLOOKUP($A9,'Return Data'!$B$7:$R$2843,10,0)</f>
        <v>3.2683</v>
      </c>
      <c r="G9" s="66">
        <f t="shared" si="1"/>
        <v>16</v>
      </c>
      <c r="H9" s="65">
        <f>VLOOKUP($A9,'Return Data'!$B$7:$R$2843,11,0)</f>
        <v>1.2634000000000001</v>
      </c>
      <c r="I9" s="66">
        <f t="shared" si="2"/>
        <v>12</v>
      </c>
      <c r="J9" s="65">
        <f>VLOOKUP($A9,'Return Data'!$B$7:$R$2843,12,0)</f>
        <v>3.4910999999999999</v>
      </c>
      <c r="K9" s="66">
        <f t="shared" si="3"/>
        <v>6</v>
      </c>
      <c r="L9" s="65">
        <f>VLOOKUP($A9,'Return Data'!$B$7:$R$2843,13,0)</f>
        <v>4.2321</v>
      </c>
      <c r="M9" s="66">
        <f t="shared" si="4"/>
        <v>2</v>
      </c>
      <c r="N9" s="65">
        <f>VLOOKUP($A9,'Return Data'!$B$7:$R$2843,17,0)</f>
        <v>8.4403000000000006</v>
      </c>
      <c r="O9" s="66">
        <f t="shared" si="5"/>
        <v>3</v>
      </c>
      <c r="P9" s="65">
        <f>VLOOKUP($A9,'Return Data'!$B$7:$R$2843,14,0)</f>
        <v>10.715199999999999</v>
      </c>
      <c r="Q9" s="66">
        <f t="shared" si="6"/>
        <v>7</v>
      </c>
      <c r="R9" s="65">
        <f>VLOOKUP($A9,'Return Data'!$B$7:$R$2843,16,0)</f>
        <v>8.1483000000000008</v>
      </c>
      <c r="S9" s="67">
        <f t="shared" si="7"/>
        <v>21</v>
      </c>
    </row>
    <row r="10" spans="1:19" x14ac:dyDescent="0.3">
      <c r="A10" s="82" t="s">
        <v>1348</v>
      </c>
      <c r="B10" s="64">
        <f>VLOOKUP($A10,'Return Data'!$B$7:$R$2843,3,0)</f>
        <v>44389</v>
      </c>
      <c r="C10" s="65">
        <f>VLOOKUP($A10,'Return Data'!$B$7:$R$2843,4,0)</f>
        <v>35.993000000000002</v>
      </c>
      <c r="D10" s="65">
        <f>VLOOKUP($A10,'Return Data'!$B$7:$R$2843,9,0)</f>
        <v>-6.6098999999999997</v>
      </c>
      <c r="E10" s="66">
        <f t="shared" si="0"/>
        <v>17</v>
      </c>
      <c r="F10" s="65">
        <f>VLOOKUP($A10,'Return Data'!$B$7:$R$2843,10,0)</f>
        <v>3.8681999999999999</v>
      </c>
      <c r="G10" s="66">
        <f t="shared" si="1"/>
        <v>10</v>
      </c>
      <c r="H10" s="65">
        <f>VLOOKUP($A10,'Return Data'!$B$7:$R$2843,11,0)</f>
        <v>0.59060000000000001</v>
      </c>
      <c r="I10" s="66">
        <f t="shared" si="2"/>
        <v>17</v>
      </c>
      <c r="J10" s="65">
        <f>VLOOKUP($A10,'Return Data'!$B$7:$R$2843,12,0)</f>
        <v>2.5432999999999999</v>
      </c>
      <c r="K10" s="66">
        <f t="shared" si="3"/>
        <v>13</v>
      </c>
      <c r="L10" s="65">
        <f>VLOOKUP($A10,'Return Data'!$B$7:$R$2843,13,0)</f>
        <v>2.4418000000000002</v>
      </c>
      <c r="M10" s="66">
        <f t="shared" si="4"/>
        <v>16</v>
      </c>
      <c r="N10" s="65">
        <f>VLOOKUP($A10,'Return Data'!$B$7:$R$2843,17,0)</f>
        <v>6.1444000000000001</v>
      </c>
      <c r="O10" s="66">
        <f t="shared" si="5"/>
        <v>20</v>
      </c>
      <c r="P10" s="65">
        <f>VLOOKUP($A10,'Return Data'!$B$7:$R$2843,14,0)</f>
        <v>8.9895999999999994</v>
      </c>
      <c r="Q10" s="66">
        <f t="shared" si="6"/>
        <v>19</v>
      </c>
      <c r="R10" s="65">
        <f>VLOOKUP($A10,'Return Data'!$B$7:$R$2843,16,0)</f>
        <v>8.4544999999999995</v>
      </c>
      <c r="S10" s="67">
        <f t="shared" si="7"/>
        <v>17</v>
      </c>
    </row>
    <row r="11" spans="1:19" x14ac:dyDescent="0.3">
      <c r="A11" s="82" t="s">
        <v>2027</v>
      </c>
      <c r="B11" s="64">
        <f>VLOOKUP($A11,'Return Data'!$B$7:$R$2843,3,0)</f>
        <v>44389</v>
      </c>
      <c r="C11" s="65">
        <f>VLOOKUP($A11,'Return Data'!$B$7:$R$2843,4,0)</f>
        <v>63.296199999999999</v>
      </c>
      <c r="D11" s="65">
        <f>VLOOKUP($A11,'Return Data'!$B$7:$R$2843,9,0)</f>
        <v>-3.1964000000000001</v>
      </c>
      <c r="E11" s="66">
        <f t="shared" si="0"/>
        <v>4</v>
      </c>
      <c r="F11" s="65">
        <f>VLOOKUP($A11,'Return Data'!$B$7:$R$2843,10,0)</f>
        <v>3.2258</v>
      </c>
      <c r="G11" s="66">
        <f t="shared" si="1"/>
        <v>17</v>
      </c>
      <c r="H11" s="65">
        <f>VLOOKUP($A11,'Return Data'!$B$7:$R$2843,11,0)</f>
        <v>1.286</v>
      </c>
      <c r="I11" s="66">
        <f t="shared" si="2"/>
        <v>11</v>
      </c>
      <c r="J11" s="65">
        <f>VLOOKUP($A11,'Return Data'!$B$7:$R$2843,12,0)</f>
        <v>2.5417999999999998</v>
      </c>
      <c r="K11" s="66">
        <f t="shared" si="3"/>
        <v>14</v>
      </c>
      <c r="L11" s="65">
        <f>VLOOKUP($A11,'Return Data'!$B$7:$R$2843,13,0)</f>
        <v>2.4687000000000001</v>
      </c>
      <c r="M11" s="66">
        <f t="shared" si="4"/>
        <v>14</v>
      </c>
      <c r="N11" s="65">
        <f>VLOOKUP($A11,'Return Data'!$B$7:$R$2843,17,0)</f>
        <v>6.335</v>
      </c>
      <c r="O11" s="66">
        <f t="shared" si="5"/>
        <v>19</v>
      </c>
      <c r="P11" s="65">
        <f>VLOOKUP($A11,'Return Data'!$B$7:$R$2843,14,0)</f>
        <v>8.8329000000000004</v>
      </c>
      <c r="Q11" s="66">
        <f t="shared" si="6"/>
        <v>20</v>
      </c>
      <c r="R11" s="65">
        <f>VLOOKUP($A11,'Return Data'!$B$7:$R$2843,16,0)</f>
        <v>8.9524000000000008</v>
      </c>
      <c r="S11" s="67">
        <f t="shared" si="7"/>
        <v>14</v>
      </c>
    </row>
    <row r="12" spans="1:19" x14ac:dyDescent="0.3">
      <c r="A12" s="82" t="s">
        <v>1349</v>
      </c>
      <c r="B12" s="64">
        <f>VLOOKUP($A12,'Return Data'!$B$7:$R$2843,3,0)</f>
        <v>44389</v>
      </c>
      <c r="C12" s="65">
        <f>VLOOKUP($A12,'Return Data'!$B$7:$R$2843,4,0)</f>
        <v>77.536500000000004</v>
      </c>
      <c r="D12" s="65">
        <f>VLOOKUP($A12,'Return Data'!$B$7:$R$2843,9,0)</f>
        <v>-5.6957000000000004</v>
      </c>
      <c r="E12" s="66">
        <f t="shared" si="0"/>
        <v>10</v>
      </c>
      <c r="F12" s="65">
        <f>VLOOKUP($A12,'Return Data'!$B$7:$R$2843,10,0)</f>
        <v>3.6345999999999998</v>
      </c>
      <c r="G12" s="66">
        <f t="shared" si="1"/>
        <v>12</v>
      </c>
      <c r="H12" s="65">
        <f>VLOOKUP($A12,'Return Data'!$B$7:$R$2843,11,0)</f>
        <v>2.0116000000000001</v>
      </c>
      <c r="I12" s="66">
        <f t="shared" si="2"/>
        <v>7</v>
      </c>
      <c r="J12" s="65">
        <f>VLOOKUP($A12,'Return Data'!$B$7:$R$2843,12,0)</f>
        <v>3.4799000000000002</v>
      </c>
      <c r="K12" s="66">
        <f t="shared" si="3"/>
        <v>7</v>
      </c>
      <c r="L12" s="65">
        <f>VLOOKUP($A12,'Return Data'!$B$7:$R$2843,13,0)</f>
        <v>3.6196999999999999</v>
      </c>
      <c r="M12" s="66">
        <f t="shared" si="4"/>
        <v>4</v>
      </c>
      <c r="N12" s="65">
        <f>VLOOKUP($A12,'Return Data'!$B$7:$R$2843,17,0)</f>
        <v>8.6633999999999993</v>
      </c>
      <c r="O12" s="66">
        <f t="shared" si="5"/>
        <v>1</v>
      </c>
      <c r="P12" s="65">
        <f>VLOOKUP($A12,'Return Data'!$B$7:$R$2843,14,0)</f>
        <v>11.2342</v>
      </c>
      <c r="Q12" s="66">
        <f t="shared" si="6"/>
        <v>4</v>
      </c>
      <c r="R12" s="65">
        <f>VLOOKUP($A12,'Return Data'!$B$7:$R$2843,16,0)</f>
        <v>8.9247999999999994</v>
      </c>
      <c r="S12" s="67">
        <f t="shared" si="7"/>
        <v>15</v>
      </c>
    </row>
    <row r="13" spans="1:19" x14ac:dyDescent="0.3">
      <c r="A13" s="82" t="s">
        <v>1351</v>
      </c>
      <c r="B13" s="64">
        <f>VLOOKUP($A13,'Return Data'!$B$7:$R$2843,3,0)</f>
        <v>44389</v>
      </c>
      <c r="C13" s="65">
        <f>VLOOKUP($A13,'Return Data'!$B$7:$R$2843,4,0)</f>
        <v>20.072299999999998</v>
      </c>
      <c r="D13" s="65">
        <f>VLOOKUP($A13,'Return Data'!$B$7:$R$2843,9,0)</f>
        <v>-3.0482</v>
      </c>
      <c r="E13" s="66">
        <f t="shared" si="0"/>
        <v>3</v>
      </c>
      <c r="F13" s="65">
        <f>VLOOKUP($A13,'Return Data'!$B$7:$R$2843,10,0)</f>
        <v>4.5021000000000004</v>
      </c>
      <c r="G13" s="66">
        <f t="shared" si="1"/>
        <v>6</v>
      </c>
      <c r="H13" s="65">
        <f>VLOOKUP($A13,'Return Data'!$B$7:$R$2843,11,0)</f>
        <v>4.6666999999999996</v>
      </c>
      <c r="I13" s="66">
        <f t="shared" si="2"/>
        <v>1</v>
      </c>
      <c r="J13" s="65">
        <f>VLOOKUP($A13,'Return Data'!$B$7:$R$2843,12,0)</f>
        <v>6.3419999999999996</v>
      </c>
      <c r="K13" s="66">
        <f t="shared" si="3"/>
        <v>1</v>
      </c>
      <c r="L13" s="65">
        <f>VLOOKUP($A13,'Return Data'!$B$7:$R$2843,13,0)</f>
        <v>6.3098999999999998</v>
      </c>
      <c r="M13" s="66">
        <f t="shared" si="4"/>
        <v>1</v>
      </c>
      <c r="N13" s="65">
        <f>VLOOKUP($A13,'Return Data'!$B$7:$R$2843,17,0)</f>
        <v>8.3016000000000005</v>
      </c>
      <c r="O13" s="66">
        <f t="shared" si="5"/>
        <v>6</v>
      </c>
      <c r="P13" s="65">
        <f>VLOOKUP($A13,'Return Data'!$B$7:$R$2843,14,0)</f>
        <v>10.898899999999999</v>
      </c>
      <c r="Q13" s="66">
        <f t="shared" si="6"/>
        <v>5</v>
      </c>
      <c r="R13" s="65">
        <f>VLOOKUP($A13,'Return Data'!$B$7:$R$2843,16,0)</f>
        <v>9.8539999999999992</v>
      </c>
      <c r="S13" s="67">
        <f t="shared" si="7"/>
        <v>7</v>
      </c>
    </row>
    <row r="14" spans="1:19" x14ac:dyDescent="0.3">
      <c r="A14" s="82" t="s">
        <v>1354</v>
      </c>
      <c r="B14" s="64">
        <f>VLOOKUP($A14,'Return Data'!$B$7:$R$2843,3,0)</f>
        <v>44389</v>
      </c>
      <c r="C14" s="65">
        <f>VLOOKUP($A14,'Return Data'!$B$7:$R$2843,4,0)</f>
        <v>51.164099999999998</v>
      </c>
      <c r="D14" s="65">
        <f>VLOOKUP($A14,'Return Data'!$B$7:$R$2843,9,0)</f>
        <v>-5.3490000000000002</v>
      </c>
      <c r="E14" s="66">
        <f t="shared" si="0"/>
        <v>9</v>
      </c>
      <c r="F14" s="65">
        <f>VLOOKUP($A14,'Return Data'!$B$7:$R$2843,10,0)</f>
        <v>4.0136000000000003</v>
      </c>
      <c r="G14" s="66">
        <f t="shared" si="1"/>
        <v>9</v>
      </c>
      <c r="H14" s="65">
        <f>VLOOKUP($A14,'Return Data'!$B$7:$R$2843,11,0)</f>
        <v>0.88639999999999997</v>
      </c>
      <c r="I14" s="66">
        <f t="shared" si="2"/>
        <v>15</v>
      </c>
      <c r="J14" s="65">
        <f>VLOOKUP($A14,'Return Data'!$B$7:$R$2843,12,0)</f>
        <v>1.9158999999999999</v>
      </c>
      <c r="K14" s="66">
        <f t="shared" si="3"/>
        <v>22</v>
      </c>
      <c r="L14" s="65">
        <f>VLOOKUP($A14,'Return Data'!$B$7:$R$2843,13,0)</f>
        <v>1.3475999999999999</v>
      </c>
      <c r="M14" s="66">
        <f t="shared" si="4"/>
        <v>23</v>
      </c>
      <c r="N14" s="65">
        <f>VLOOKUP($A14,'Return Data'!$B$7:$R$2843,17,0)</f>
        <v>5.1927000000000003</v>
      </c>
      <c r="O14" s="66">
        <f t="shared" si="5"/>
        <v>23</v>
      </c>
      <c r="P14" s="65">
        <f>VLOOKUP($A14,'Return Data'!$B$7:$R$2843,14,0)</f>
        <v>8.1437000000000008</v>
      </c>
      <c r="Q14" s="66">
        <f t="shared" si="6"/>
        <v>23</v>
      </c>
      <c r="R14" s="65">
        <f>VLOOKUP($A14,'Return Data'!$B$7:$R$2843,16,0)</f>
        <v>7.8623000000000003</v>
      </c>
      <c r="S14" s="67">
        <f t="shared" si="7"/>
        <v>23</v>
      </c>
    </row>
    <row r="15" spans="1:19" x14ac:dyDescent="0.3">
      <c r="A15" s="82" t="s">
        <v>1356</v>
      </c>
      <c r="B15" s="64">
        <f>VLOOKUP($A15,'Return Data'!$B$7:$R$2843,3,0)</f>
        <v>44389</v>
      </c>
      <c r="C15" s="65">
        <f>VLOOKUP($A15,'Return Data'!$B$7:$R$2843,4,0)</f>
        <v>45.349600000000002</v>
      </c>
      <c r="D15" s="65">
        <f>VLOOKUP($A15,'Return Data'!$B$7:$R$2843,9,0)</f>
        <v>-5.8463000000000003</v>
      </c>
      <c r="E15" s="66">
        <f t="shared" si="0"/>
        <v>13</v>
      </c>
      <c r="F15" s="65">
        <f>VLOOKUP($A15,'Return Data'!$B$7:$R$2843,10,0)</f>
        <v>3.5350999999999999</v>
      </c>
      <c r="G15" s="66">
        <f t="shared" si="1"/>
        <v>14</v>
      </c>
      <c r="H15" s="65">
        <f>VLOOKUP($A15,'Return Data'!$B$7:$R$2843,11,0)</f>
        <v>0.46929999999999999</v>
      </c>
      <c r="I15" s="66">
        <f t="shared" si="2"/>
        <v>18</v>
      </c>
      <c r="J15" s="65">
        <f>VLOOKUP($A15,'Return Data'!$B$7:$R$2843,12,0)</f>
        <v>2.2677999999999998</v>
      </c>
      <c r="K15" s="66">
        <f t="shared" si="3"/>
        <v>18</v>
      </c>
      <c r="L15" s="65">
        <f>VLOOKUP($A15,'Return Data'!$B$7:$R$2843,13,0)</f>
        <v>2.5137999999999998</v>
      </c>
      <c r="M15" s="66">
        <f t="shared" si="4"/>
        <v>13</v>
      </c>
      <c r="N15" s="65">
        <f>VLOOKUP($A15,'Return Data'!$B$7:$R$2843,17,0)</f>
        <v>6.7480000000000002</v>
      </c>
      <c r="O15" s="66">
        <f t="shared" si="5"/>
        <v>16</v>
      </c>
      <c r="P15" s="65">
        <f>VLOOKUP($A15,'Return Data'!$B$7:$R$2843,14,0)</f>
        <v>8.2852999999999994</v>
      </c>
      <c r="Q15" s="66">
        <f t="shared" si="6"/>
        <v>22</v>
      </c>
      <c r="R15" s="65">
        <f>VLOOKUP($A15,'Return Data'!$B$7:$R$2843,16,0)</f>
        <v>8.3687000000000005</v>
      </c>
      <c r="S15" s="67">
        <f t="shared" si="7"/>
        <v>19</v>
      </c>
    </row>
    <row r="16" spans="1:19" x14ac:dyDescent="0.3">
      <c r="A16" s="82" t="s">
        <v>1358</v>
      </c>
      <c r="B16" s="64">
        <f>VLOOKUP($A16,'Return Data'!$B$7:$R$2843,3,0)</f>
        <v>44389</v>
      </c>
      <c r="C16" s="65">
        <f>VLOOKUP($A16,'Return Data'!$B$7:$R$2843,4,0)</f>
        <v>82.670400000000001</v>
      </c>
      <c r="D16" s="65">
        <f>VLOOKUP($A16,'Return Data'!$B$7:$R$2843,9,0)</f>
        <v>-8.1341999999999999</v>
      </c>
      <c r="E16" s="66">
        <f t="shared" si="0"/>
        <v>21</v>
      </c>
      <c r="F16" s="65">
        <f>VLOOKUP($A16,'Return Data'!$B$7:$R$2843,10,0)</f>
        <v>3.1333000000000002</v>
      </c>
      <c r="G16" s="66">
        <f t="shared" si="1"/>
        <v>19</v>
      </c>
      <c r="H16" s="65">
        <f>VLOOKUP($A16,'Return Data'!$B$7:$R$2843,11,0)</f>
        <v>1.8454999999999999</v>
      </c>
      <c r="I16" s="66">
        <f t="shared" si="2"/>
        <v>8</v>
      </c>
      <c r="J16" s="65">
        <f>VLOOKUP($A16,'Return Data'!$B$7:$R$2843,12,0)</f>
        <v>3.4636999999999998</v>
      </c>
      <c r="K16" s="66">
        <f t="shared" si="3"/>
        <v>8</v>
      </c>
      <c r="L16" s="65">
        <f>VLOOKUP($A16,'Return Data'!$B$7:$R$2843,13,0)</f>
        <v>3.3437000000000001</v>
      </c>
      <c r="M16" s="66">
        <f t="shared" si="4"/>
        <v>10</v>
      </c>
      <c r="N16" s="65">
        <f>VLOOKUP($A16,'Return Data'!$B$7:$R$2843,17,0)</f>
        <v>8.3713999999999995</v>
      </c>
      <c r="O16" s="66">
        <f t="shared" si="5"/>
        <v>5</v>
      </c>
      <c r="P16" s="65">
        <f>VLOOKUP($A16,'Return Data'!$B$7:$R$2843,14,0)</f>
        <v>9.9296000000000006</v>
      </c>
      <c r="Q16" s="66">
        <f t="shared" si="6"/>
        <v>13</v>
      </c>
      <c r="R16" s="65">
        <f>VLOOKUP($A16,'Return Data'!$B$7:$R$2843,16,0)</f>
        <v>9.2124000000000006</v>
      </c>
      <c r="S16" s="67">
        <f t="shared" si="7"/>
        <v>11</v>
      </c>
    </row>
    <row r="17" spans="1:19" x14ac:dyDescent="0.3">
      <c r="A17" s="82" t="s">
        <v>1360</v>
      </c>
      <c r="B17" s="64">
        <f>VLOOKUP($A17,'Return Data'!$B$7:$R$2843,3,0)</f>
        <v>44389</v>
      </c>
      <c r="C17" s="65">
        <f>VLOOKUP($A17,'Return Data'!$B$7:$R$2843,4,0)</f>
        <v>18.289000000000001</v>
      </c>
      <c r="D17" s="65">
        <f>VLOOKUP($A17,'Return Data'!$B$7:$R$2843,9,0)</f>
        <v>-6.3837000000000002</v>
      </c>
      <c r="E17" s="66">
        <f t="shared" si="0"/>
        <v>14</v>
      </c>
      <c r="F17" s="65">
        <f>VLOOKUP($A17,'Return Data'!$B$7:$R$2843,10,0)</f>
        <v>4.2957999999999998</v>
      </c>
      <c r="G17" s="66">
        <f t="shared" si="1"/>
        <v>7</v>
      </c>
      <c r="H17" s="65">
        <f>VLOOKUP($A17,'Return Data'!$B$7:$R$2843,11,0)</f>
        <v>2.3231999999999999</v>
      </c>
      <c r="I17" s="66">
        <f t="shared" si="2"/>
        <v>6</v>
      </c>
      <c r="J17" s="65">
        <f>VLOOKUP($A17,'Return Data'!$B$7:$R$2843,12,0)</f>
        <v>3.1341000000000001</v>
      </c>
      <c r="K17" s="66">
        <f t="shared" si="3"/>
        <v>10</v>
      </c>
      <c r="L17" s="65">
        <f>VLOOKUP($A17,'Return Data'!$B$7:$R$2843,13,0)</f>
        <v>2.4174000000000002</v>
      </c>
      <c r="M17" s="66">
        <f t="shared" si="4"/>
        <v>17</v>
      </c>
      <c r="N17" s="65">
        <f>VLOOKUP($A17,'Return Data'!$B$7:$R$2843,17,0)</f>
        <v>5.5288000000000004</v>
      </c>
      <c r="O17" s="66">
        <f t="shared" si="5"/>
        <v>21</v>
      </c>
      <c r="P17" s="65">
        <f>VLOOKUP($A17,'Return Data'!$B$7:$R$2843,14,0)</f>
        <v>8.1207999999999991</v>
      </c>
      <c r="Q17" s="66">
        <f t="shared" si="6"/>
        <v>24</v>
      </c>
      <c r="R17" s="65">
        <f>VLOOKUP($A17,'Return Data'!$B$7:$R$2843,16,0)</f>
        <v>7.2567000000000004</v>
      </c>
      <c r="S17" s="67">
        <f t="shared" si="7"/>
        <v>24</v>
      </c>
    </row>
    <row r="18" spans="1:19" x14ac:dyDescent="0.3">
      <c r="A18" s="82" t="s">
        <v>1361</v>
      </c>
      <c r="B18" s="64">
        <f>VLOOKUP($A18,'Return Data'!$B$7:$R$2843,3,0)</f>
        <v>44389</v>
      </c>
      <c r="C18" s="65">
        <f>VLOOKUP($A18,'Return Data'!$B$7:$R$2843,4,0)</f>
        <v>29.458100000000002</v>
      </c>
      <c r="D18" s="65">
        <f>VLOOKUP($A18,'Return Data'!$B$7:$R$2843,9,0)</f>
        <v>-4.0190999999999999</v>
      </c>
      <c r="E18" s="66">
        <f t="shared" si="0"/>
        <v>6</v>
      </c>
      <c r="F18" s="65">
        <f>VLOOKUP($A18,'Return Data'!$B$7:$R$2843,10,0)</f>
        <v>5.8293999999999997</v>
      </c>
      <c r="G18" s="66">
        <f t="shared" si="1"/>
        <v>1</v>
      </c>
      <c r="H18" s="65">
        <f>VLOOKUP($A18,'Return Data'!$B$7:$R$2843,11,0)</f>
        <v>1.0155000000000001</v>
      </c>
      <c r="I18" s="66">
        <f t="shared" si="2"/>
        <v>14</v>
      </c>
      <c r="J18" s="65">
        <f>VLOOKUP($A18,'Return Data'!$B$7:$R$2843,12,0)</f>
        <v>2.9247000000000001</v>
      </c>
      <c r="K18" s="66">
        <f t="shared" si="3"/>
        <v>11</v>
      </c>
      <c r="L18" s="65">
        <f>VLOOKUP($A18,'Return Data'!$B$7:$R$2843,13,0)</f>
        <v>2.9342000000000001</v>
      </c>
      <c r="M18" s="66">
        <f t="shared" si="4"/>
        <v>11</v>
      </c>
      <c r="N18" s="65">
        <f>VLOOKUP($A18,'Return Data'!$B$7:$R$2843,17,0)</f>
        <v>8.6265999999999998</v>
      </c>
      <c r="O18" s="66">
        <f t="shared" si="5"/>
        <v>2</v>
      </c>
      <c r="P18" s="65">
        <f>VLOOKUP($A18,'Return Data'!$B$7:$R$2843,14,0)</f>
        <v>11.751799999999999</v>
      </c>
      <c r="Q18" s="66">
        <f t="shared" si="6"/>
        <v>2</v>
      </c>
      <c r="R18" s="65">
        <f>VLOOKUP($A18,'Return Data'!$B$7:$R$2843,16,0)</f>
        <v>9.9238999999999997</v>
      </c>
      <c r="S18" s="67">
        <f t="shared" si="7"/>
        <v>6</v>
      </c>
    </row>
    <row r="19" spans="1:19" x14ac:dyDescent="0.3">
      <c r="A19" s="82" t="s">
        <v>1364</v>
      </c>
      <c r="B19" s="64">
        <f>VLOOKUP($A19,'Return Data'!$B$7:$R$2843,3,0)</f>
        <v>44389</v>
      </c>
      <c r="C19" s="65">
        <f>VLOOKUP($A19,'Return Data'!$B$7:$R$2843,4,0)</f>
        <v>2409.8580999999999</v>
      </c>
      <c r="D19" s="65">
        <f>VLOOKUP($A19,'Return Data'!$B$7:$R$2843,9,0)</f>
        <v>-8.2715999999999994</v>
      </c>
      <c r="E19" s="66">
        <f t="shared" si="0"/>
        <v>22</v>
      </c>
      <c r="F19" s="65">
        <f>VLOOKUP($A19,'Return Data'!$B$7:$R$2843,10,0)</f>
        <v>-0.1633</v>
      </c>
      <c r="G19" s="66">
        <f t="shared" si="1"/>
        <v>24</v>
      </c>
      <c r="H19" s="65">
        <f>VLOOKUP($A19,'Return Data'!$B$7:$R$2843,11,0)</f>
        <v>-0.87350000000000005</v>
      </c>
      <c r="I19" s="66">
        <f t="shared" si="2"/>
        <v>24</v>
      </c>
      <c r="J19" s="65">
        <f>VLOOKUP($A19,'Return Data'!$B$7:$R$2843,12,0)</f>
        <v>0.89980000000000004</v>
      </c>
      <c r="K19" s="66">
        <f t="shared" si="3"/>
        <v>24</v>
      </c>
      <c r="L19" s="65">
        <f>VLOOKUP($A19,'Return Data'!$B$7:$R$2843,13,0)</f>
        <v>0.65769999999999995</v>
      </c>
      <c r="M19" s="66">
        <f t="shared" si="4"/>
        <v>24</v>
      </c>
      <c r="N19" s="65">
        <f>VLOOKUP($A19,'Return Data'!$B$7:$R$2843,17,0)</f>
        <v>4.58</v>
      </c>
      <c r="O19" s="66">
        <f t="shared" si="5"/>
        <v>24</v>
      </c>
      <c r="P19" s="65">
        <f>VLOOKUP($A19,'Return Data'!$B$7:$R$2843,14,0)</f>
        <v>8.3549000000000007</v>
      </c>
      <c r="Q19" s="66">
        <f t="shared" si="6"/>
        <v>21</v>
      </c>
      <c r="R19" s="65">
        <f>VLOOKUP($A19,'Return Data'!$B$7:$R$2843,16,0)</f>
        <v>8.0475999999999992</v>
      </c>
      <c r="S19" s="67">
        <f t="shared" si="7"/>
        <v>22</v>
      </c>
    </row>
    <row r="20" spans="1:19" x14ac:dyDescent="0.3">
      <c r="A20" s="82" t="s">
        <v>1365</v>
      </c>
      <c r="B20" s="64">
        <f>VLOOKUP($A20,'Return Data'!$B$7:$R$2843,3,0)</f>
        <v>44389</v>
      </c>
      <c r="C20" s="65">
        <f>VLOOKUP($A20,'Return Data'!$B$7:$R$2843,4,0)</f>
        <v>85.183400000000006</v>
      </c>
      <c r="D20" s="65">
        <f>VLOOKUP($A20,'Return Data'!$B$7:$R$2843,9,0)</f>
        <v>-6.8612000000000002</v>
      </c>
      <c r="E20" s="66">
        <f t="shared" si="0"/>
        <v>18</v>
      </c>
      <c r="F20" s="65">
        <f>VLOOKUP($A20,'Return Data'!$B$7:$R$2843,10,0)</f>
        <v>4.0945999999999998</v>
      </c>
      <c r="G20" s="66">
        <f t="shared" si="1"/>
        <v>8</v>
      </c>
      <c r="H20" s="65">
        <f>VLOOKUP($A20,'Return Data'!$B$7:$R$2843,11,0)</f>
        <v>0.2427</v>
      </c>
      <c r="I20" s="66">
        <f t="shared" si="2"/>
        <v>19</v>
      </c>
      <c r="J20" s="65">
        <f>VLOOKUP($A20,'Return Data'!$B$7:$R$2843,12,0)</f>
        <v>3.8542000000000001</v>
      </c>
      <c r="K20" s="66">
        <f t="shared" si="3"/>
        <v>2</v>
      </c>
      <c r="L20" s="65">
        <f>VLOOKUP($A20,'Return Data'!$B$7:$R$2843,13,0)</f>
        <v>3.5573000000000001</v>
      </c>
      <c r="M20" s="66">
        <f t="shared" si="4"/>
        <v>5</v>
      </c>
      <c r="N20" s="65">
        <f>VLOOKUP($A20,'Return Data'!$B$7:$R$2843,17,0)</f>
        <v>7.8098999999999998</v>
      </c>
      <c r="O20" s="66">
        <f t="shared" si="5"/>
        <v>8</v>
      </c>
      <c r="P20" s="65">
        <f>VLOOKUP($A20,'Return Data'!$B$7:$R$2843,14,0)</f>
        <v>10.5221</v>
      </c>
      <c r="Q20" s="66">
        <f t="shared" si="6"/>
        <v>9</v>
      </c>
      <c r="R20" s="65">
        <f>VLOOKUP($A20,'Return Data'!$B$7:$R$2843,16,0)</f>
        <v>9.0266000000000002</v>
      </c>
      <c r="S20" s="67">
        <f t="shared" si="7"/>
        <v>12</v>
      </c>
    </row>
    <row r="21" spans="1:19" x14ac:dyDescent="0.3">
      <c r="A21" s="82" t="s">
        <v>1367</v>
      </c>
      <c r="B21" s="64">
        <f>VLOOKUP($A21,'Return Data'!$B$7:$R$2843,3,0)</f>
        <v>44389</v>
      </c>
      <c r="C21" s="65">
        <f>VLOOKUP($A21,'Return Data'!$B$7:$R$2843,4,0)</f>
        <v>59.021599999999999</v>
      </c>
      <c r="D21" s="65">
        <f>VLOOKUP($A21,'Return Data'!$B$7:$R$2843,9,0)</f>
        <v>-4.6180000000000003</v>
      </c>
      <c r="E21" s="66">
        <f t="shared" si="0"/>
        <v>8</v>
      </c>
      <c r="F21" s="65">
        <f>VLOOKUP($A21,'Return Data'!$B$7:$R$2843,10,0)</f>
        <v>3.6137000000000001</v>
      </c>
      <c r="G21" s="66">
        <f t="shared" si="1"/>
        <v>13</v>
      </c>
      <c r="H21" s="65">
        <f>VLOOKUP($A21,'Return Data'!$B$7:$R$2843,11,0)</f>
        <v>-0.29270000000000002</v>
      </c>
      <c r="I21" s="66">
        <f t="shared" si="2"/>
        <v>22</v>
      </c>
      <c r="J21" s="65">
        <f>VLOOKUP($A21,'Return Data'!$B$7:$R$2843,12,0)</f>
        <v>2.2183000000000002</v>
      </c>
      <c r="K21" s="66">
        <f t="shared" si="3"/>
        <v>19</v>
      </c>
      <c r="L21" s="65">
        <f>VLOOKUP($A21,'Return Data'!$B$7:$R$2843,13,0)</f>
        <v>2.7610999999999999</v>
      </c>
      <c r="M21" s="66">
        <f t="shared" si="4"/>
        <v>12</v>
      </c>
      <c r="N21" s="65">
        <f>VLOOKUP($A21,'Return Data'!$B$7:$R$2843,17,0)</f>
        <v>6.9640000000000004</v>
      </c>
      <c r="O21" s="66">
        <f t="shared" si="5"/>
        <v>14</v>
      </c>
      <c r="P21" s="65">
        <f>VLOOKUP($A21,'Return Data'!$B$7:$R$2843,14,0)</f>
        <v>9.3224</v>
      </c>
      <c r="Q21" s="66">
        <f t="shared" si="6"/>
        <v>15</v>
      </c>
      <c r="R21" s="65">
        <f>VLOOKUP($A21,'Return Data'!$B$7:$R$2843,16,0)</f>
        <v>9.7850999999999999</v>
      </c>
      <c r="S21" s="67">
        <f t="shared" si="7"/>
        <v>9</v>
      </c>
    </row>
    <row r="22" spans="1:19" x14ac:dyDescent="0.3">
      <c r="A22" s="82" t="s">
        <v>1369</v>
      </c>
      <c r="B22" s="64">
        <f>VLOOKUP($A22,'Return Data'!$B$7:$R$2843,3,0)</f>
        <v>44389</v>
      </c>
      <c r="C22" s="65">
        <f>VLOOKUP($A22,'Return Data'!$B$7:$R$2843,4,0)</f>
        <v>51.999699999999997</v>
      </c>
      <c r="D22" s="65">
        <f>VLOOKUP($A22,'Return Data'!$B$7:$R$2843,9,0)</f>
        <v>-2.9317000000000002</v>
      </c>
      <c r="E22" s="66">
        <f t="shared" si="0"/>
        <v>2</v>
      </c>
      <c r="F22" s="65">
        <f>VLOOKUP($A22,'Return Data'!$B$7:$R$2843,10,0)</f>
        <v>5.1825000000000001</v>
      </c>
      <c r="G22" s="66">
        <f t="shared" si="1"/>
        <v>3</v>
      </c>
      <c r="H22" s="65">
        <f>VLOOKUP($A22,'Return Data'!$B$7:$R$2843,11,0)</f>
        <v>2.6211000000000002</v>
      </c>
      <c r="I22" s="66">
        <f t="shared" si="2"/>
        <v>4</v>
      </c>
      <c r="J22" s="65">
        <f>VLOOKUP($A22,'Return Data'!$B$7:$R$2843,12,0)</f>
        <v>3.3752</v>
      </c>
      <c r="K22" s="66">
        <f t="shared" si="3"/>
        <v>9</v>
      </c>
      <c r="L22" s="65">
        <f>VLOOKUP($A22,'Return Data'!$B$7:$R$2843,13,0)</f>
        <v>3.3637999999999999</v>
      </c>
      <c r="M22" s="66">
        <f t="shared" si="4"/>
        <v>9</v>
      </c>
      <c r="N22" s="65">
        <f>VLOOKUP($A22,'Return Data'!$B$7:$R$2843,17,0)</f>
        <v>7.4715999999999996</v>
      </c>
      <c r="O22" s="66">
        <f t="shared" si="5"/>
        <v>12</v>
      </c>
      <c r="P22" s="65">
        <f>VLOOKUP($A22,'Return Data'!$B$7:$R$2843,14,0)</f>
        <v>10.4115</v>
      </c>
      <c r="Q22" s="66">
        <f t="shared" si="6"/>
        <v>11</v>
      </c>
      <c r="R22" s="65">
        <f>VLOOKUP($A22,'Return Data'!$B$7:$R$2843,16,0)</f>
        <v>8.391</v>
      </c>
      <c r="S22" s="67">
        <f t="shared" si="7"/>
        <v>18</v>
      </c>
    </row>
    <row r="23" spans="1:19" x14ac:dyDescent="0.3">
      <c r="A23" s="82" t="s">
        <v>1372</v>
      </c>
      <c r="B23" s="64">
        <f>VLOOKUP($A23,'Return Data'!$B$7:$R$2843,3,0)</f>
        <v>44389</v>
      </c>
      <c r="C23" s="65">
        <f>VLOOKUP($A23,'Return Data'!$B$7:$R$2843,4,0)</f>
        <v>33.135899999999999</v>
      </c>
      <c r="D23" s="65">
        <f>VLOOKUP($A23,'Return Data'!$B$7:$R$2843,9,0)</f>
        <v>-6.4598000000000004</v>
      </c>
      <c r="E23" s="66">
        <f t="shared" si="0"/>
        <v>15</v>
      </c>
      <c r="F23" s="65">
        <f>VLOOKUP($A23,'Return Data'!$B$7:$R$2843,10,0)</f>
        <v>3.4870999999999999</v>
      </c>
      <c r="G23" s="66">
        <f t="shared" si="1"/>
        <v>15</v>
      </c>
      <c r="H23" s="65">
        <f>VLOOKUP($A23,'Return Data'!$B$7:$R$2843,11,0)</f>
        <v>0.83230000000000004</v>
      </c>
      <c r="I23" s="66">
        <f t="shared" si="2"/>
        <v>16</v>
      </c>
      <c r="J23" s="65">
        <f>VLOOKUP($A23,'Return Data'!$B$7:$R$2843,12,0)</f>
        <v>2.3889999999999998</v>
      </c>
      <c r="K23" s="66">
        <f t="shared" si="3"/>
        <v>17</v>
      </c>
      <c r="L23" s="65">
        <f>VLOOKUP($A23,'Return Data'!$B$7:$R$2843,13,0)</f>
        <v>2.3877999999999999</v>
      </c>
      <c r="M23" s="66">
        <f t="shared" si="4"/>
        <v>18</v>
      </c>
      <c r="N23" s="65">
        <f>VLOOKUP($A23,'Return Data'!$B$7:$R$2843,17,0)</f>
        <v>7.5602999999999998</v>
      </c>
      <c r="O23" s="66">
        <f t="shared" si="5"/>
        <v>11</v>
      </c>
      <c r="P23" s="65">
        <f>VLOOKUP($A23,'Return Data'!$B$7:$R$2843,14,0)</f>
        <v>10.837999999999999</v>
      </c>
      <c r="Q23" s="66">
        <f t="shared" si="6"/>
        <v>6</v>
      </c>
      <c r="R23" s="65">
        <f>VLOOKUP($A23,'Return Data'!$B$7:$R$2843,16,0)</f>
        <v>10.601800000000001</v>
      </c>
      <c r="S23" s="67">
        <f t="shared" si="7"/>
        <v>1</v>
      </c>
    </row>
    <row r="24" spans="1:19" x14ac:dyDescent="0.3">
      <c r="A24" s="82" t="s">
        <v>1374</v>
      </c>
      <c r="B24" s="64">
        <f>VLOOKUP($A24,'Return Data'!$B$7:$R$2843,3,0)</f>
        <v>44389</v>
      </c>
      <c r="C24" s="65">
        <f>VLOOKUP($A24,'Return Data'!$B$7:$R$2843,4,0)</f>
        <v>25.092400000000001</v>
      </c>
      <c r="D24" s="65">
        <f>VLOOKUP($A24,'Return Data'!$B$7:$R$2843,9,0)</f>
        <v>-4.2405999999999997</v>
      </c>
      <c r="E24" s="66">
        <f t="shared" si="0"/>
        <v>7</v>
      </c>
      <c r="F24" s="65">
        <f>VLOOKUP($A24,'Return Data'!$B$7:$R$2843,10,0)</f>
        <v>5.0270999999999999</v>
      </c>
      <c r="G24" s="66">
        <f t="shared" si="1"/>
        <v>4</v>
      </c>
      <c r="H24" s="65">
        <f>VLOOKUP($A24,'Return Data'!$B$7:$R$2843,11,0)</f>
        <v>3.2559</v>
      </c>
      <c r="I24" s="66">
        <f t="shared" si="2"/>
        <v>2</v>
      </c>
      <c r="J24" s="65">
        <f>VLOOKUP($A24,'Return Data'!$B$7:$R$2843,12,0)</f>
        <v>3.7393999999999998</v>
      </c>
      <c r="K24" s="66">
        <f t="shared" si="3"/>
        <v>3</v>
      </c>
      <c r="L24" s="65">
        <f>VLOOKUP($A24,'Return Data'!$B$7:$R$2843,13,0)</f>
        <v>3.9881000000000002</v>
      </c>
      <c r="M24" s="66">
        <f t="shared" si="4"/>
        <v>3</v>
      </c>
      <c r="N24" s="65">
        <f>VLOOKUP($A24,'Return Data'!$B$7:$R$2843,17,0)</f>
        <v>6.4991000000000003</v>
      </c>
      <c r="O24" s="66">
        <f t="shared" si="5"/>
        <v>17</v>
      </c>
      <c r="P24" s="65">
        <f>VLOOKUP($A24,'Return Data'!$B$7:$R$2843,14,0)</f>
        <v>9.2887000000000004</v>
      </c>
      <c r="Q24" s="66">
        <f t="shared" si="6"/>
        <v>16</v>
      </c>
      <c r="R24" s="65">
        <f>VLOOKUP($A24,'Return Data'!$B$7:$R$2843,16,0)</f>
        <v>8.3277000000000001</v>
      </c>
      <c r="S24" s="67">
        <f t="shared" si="7"/>
        <v>20</v>
      </c>
    </row>
    <row r="25" spans="1:19" x14ac:dyDescent="0.3">
      <c r="A25" s="82" t="s">
        <v>1375</v>
      </c>
      <c r="B25" s="64">
        <f>VLOOKUP($A25,'Return Data'!$B$7:$R$2843,3,0)</f>
        <v>44389</v>
      </c>
      <c r="C25" s="65">
        <f>VLOOKUP($A25,'Return Data'!$B$7:$R$2843,4,0)</f>
        <v>52.932000000000002</v>
      </c>
      <c r="D25" s="65">
        <f>VLOOKUP($A25,'Return Data'!$B$7:$R$2843,9,0)</f>
        <v>-1.7346999999999999</v>
      </c>
      <c r="E25" s="66">
        <f t="shared" si="0"/>
        <v>1</v>
      </c>
      <c r="F25" s="65">
        <f>VLOOKUP($A25,'Return Data'!$B$7:$R$2843,10,0)</f>
        <v>3.0602999999999998</v>
      </c>
      <c r="G25" s="66">
        <f t="shared" si="1"/>
        <v>20</v>
      </c>
      <c r="H25" s="65">
        <f>VLOOKUP($A25,'Return Data'!$B$7:$R$2843,11,0)</f>
        <v>2.7801</v>
      </c>
      <c r="I25" s="66">
        <f t="shared" si="2"/>
        <v>3</v>
      </c>
      <c r="J25" s="65">
        <f>VLOOKUP($A25,'Return Data'!$B$7:$R$2843,12,0)</f>
        <v>3.6614</v>
      </c>
      <c r="K25" s="66">
        <f t="shared" si="3"/>
        <v>4</v>
      </c>
      <c r="L25" s="65">
        <f>VLOOKUP($A25,'Return Data'!$B$7:$R$2843,13,0)</f>
        <v>3.4655</v>
      </c>
      <c r="M25" s="66">
        <f t="shared" si="4"/>
        <v>7</v>
      </c>
      <c r="N25" s="65">
        <f>VLOOKUP($A25,'Return Data'!$B$7:$R$2843,17,0)</f>
        <v>7.9463999999999997</v>
      </c>
      <c r="O25" s="66">
        <f t="shared" si="5"/>
        <v>7</v>
      </c>
      <c r="P25" s="65">
        <f>VLOOKUP($A25,'Return Data'!$B$7:$R$2843,14,0)</f>
        <v>10.604100000000001</v>
      </c>
      <c r="Q25" s="66">
        <f t="shared" si="6"/>
        <v>8</v>
      </c>
      <c r="R25" s="65">
        <f>VLOOKUP($A25,'Return Data'!$B$7:$R$2843,16,0)</f>
        <v>10.1976</v>
      </c>
      <c r="S25" s="67">
        <f t="shared" si="7"/>
        <v>4</v>
      </c>
    </row>
    <row r="26" spans="1:19" x14ac:dyDescent="0.3">
      <c r="A26" s="82" t="s">
        <v>1377</v>
      </c>
      <c r="B26" s="64">
        <f>VLOOKUP($A26,'Return Data'!$B$7:$R$2843,3,0)</f>
        <v>44389</v>
      </c>
      <c r="C26" s="65">
        <f>VLOOKUP($A26,'Return Data'!$B$7:$R$2843,4,0)</f>
        <v>66.659899999999993</v>
      </c>
      <c r="D26" s="65">
        <f>VLOOKUP($A26,'Return Data'!$B$7:$R$2843,9,0)</f>
        <v>-7.0998999999999999</v>
      </c>
      <c r="E26" s="66">
        <f t="shared" si="0"/>
        <v>19</v>
      </c>
      <c r="F26" s="65">
        <f>VLOOKUP($A26,'Return Data'!$B$7:$R$2843,10,0)</f>
        <v>3.8214000000000001</v>
      </c>
      <c r="G26" s="66">
        <f t="shared" si="1"/>
        <v>11</v>
      </c>
      <c r="H26" s="65">
        <f>VLOOKUP($A26,'Return Data'!$B$7:$R$2843,11,0)</f>
        <v>-0.72609999999999997</v>
      </c>
      <c r="I26" s="66">
        <f t="shared" si="2"/>
        <v>23</v>
      </c>
      <c r="J26" s="65">
        <f>VLOOKUP($A26,'Return Data'!$B$7:$R$2843,12,0)</f>
        <v>1.6483000000000001</v>
      </c>
      <c r="K26" s="66">
        <f t="shared" si="3"/>
        <v>23</v>
      </c>
      <c r="L26" s="65">
        <f>VLOOKUP($A26,'Return Data'!$B$7:$R$2843,13,0)</f>
        <v>1.5236000000000001</v>
      </c>
      <c r="M26" s="66">
        <f t="shared" si="4"/>
        <v>22</v>
      </c>
      <c r="N26" s="65">
        <f>VLOOKUP($A26,'Return Data'!$B$7:$R$2843,17,0)</f>
        <v>5.2321</v>
      </c>
      <c r="O26" s="66">
        <f t="shared" si="5"/>
        <v>22</v>
      </c>
      <c r="P26" s="65">
        <f>VLOOKUP($A26,'Return Data'!$B$7:$R$2843,14,0)</f>
        <v>9.1568000000000005</v>
      </c>
      <c r="Q26" s="66">
        <f t="shared" si="6"/>
        <v>18</v>
      </c>
      <c r="R26" s="65">
        <f>VLOOKUP($A26,'Return Data'!$B$7:$R$2843,16,0)</f>
        <v>8.7765000000000004</v>
      </c>
      <c r="S26" s="67">
        <f t="shared" si="7"/>
        <v>16</v>
      </c>
    </row>
    <row r="27" spans="1:19" x14ac:dyDescent="0.3">
      <c r="A27" s="82" t="s">
        <v>1379</v>
      </c>
      <c r="B27" s="64">
        <f>VLOOKUP($A27,'Return Data'!$B$7:$R$2843,3,0)</f>
        <v>44389</v>
      </c>
      <c r="C27" s="65">
        <f>VLOOKUP($A27,'Return Data'!$B$7:$R$2843,4,0)</f>
        <v>50.768099999999997</v>
      </c>
      <c r="D27" s="65">
        <f>VLOOKUP($A27,'Return Data'!$B$7:$R$2843,9,0)</f>
        <v>-3.7936000000000001</v>
      </c>
      <c r="E27" s="66">
        <f t="shared" si="0"/>
        <v>5</v>
      </c>
      <c r="F27" s="65">
        <f>VLOOKUP($A27,'Return Data'!$B$7:$R$2843,10,0)</f>
        <v>2.9630999999999998</v>
      </c>
      <c r="G27" s="66">
        <f t="shared" si="1"/>
        <v>22</v>
      </c>
      <c r="H27" s="65">
        <f>VLOOKUP($A27,'Return Data'!$B$7:$R$2843,11,0)</f>
        <v>1.3387</v>
      </c>
      <c r="I27" s="66">
        <f t="shared" si="2"/>
        <v>10</v>
      </c>
      <c r="J27" s="65">
        <f>VLOOKUP($A27,'Return Data'!$B$7:$R$2843,12,0)</f>
        <v>2.4045000000000001</v>
      </c>
      <c r="K27" s="66">
        <f t="shared" si="3"/>
        <v>15</v>
      </c>
      <c r="L27" s="65">
        <f>VLOOKUP($A27,'Return Data'!$B$7:$R$2843,13,0)</f>
        <v>1.6911</v>
      </c>
      <c r="M27" s="66">
        <f t="shared" si="4"/>
        <v>21</v>
      </c>
      <c r="N27" s="65">
        <f>VLOOKUP($A27,'Return Data'!$B$7:$R$2843,17,0)</f>
        <v>6.3498999999999999</v>
      </c>
      <c r="O27" s="66">
        <f t="shared" si="5"/>
        <v>18</v>
      </c>
      <c r="P27" s="65">
        <f>VLOOKUP($A27,'Return Data'!$B$7:$R$2843,14,0)</f>
        <v>9.2337000000000007</v>
      </c>
      <c r="Q27" s="66">
        <f t="shared" si="6"/>
        <v>17</v>
      </c>
      <c r="R27" s="65">
        <f>VLOOKUP($A27,'Return Data'!$B$7:$R$2843,16,0)</f>
        <v>9.2670999999999992</v>
      </c>
      <c r="S27" s="67">
        <f t="shared" si="7"/>
        <v>10</v>
      </c>
    </row>
    <row r="28" spans="1:19" x14ac:dyDescent="0.3">
      <c r="A28" s="82" t="s">
        <v>866</v>
      </c>
      <c r="B28" s="64">
        <f>VLOOKUP($A28,'Return Data'!$B$7:$R$2843,3,0)</f>
        <v>44389</v>
      </c>
      <c r="C28" s="65">
        <f>VLOOKUP($A28,'Return Data'!$B$7:$R$2843,4,0)</f>
        <v>17.938500000000001</v>
      </c>
      <c r="D28" s="65">
        <f>VLOOKUP($A28,'Return Data'!$B$7:$R$2843,9,0)</f>
        <v>-10.802199999999999</v>
      </c>
      <c r="E28" s="66">
        <f t="shared" si="0"/>
        <v>24</v>
      </c>
      <c r="F28" s="65">
        <f>VLOOKUP($A28,'Return Data'!$B$7:$R$2843,10,0)</f>
        <v>-9.3899999999999997E-2</v>
      </c>
      <c r="G28" s="66">
        <f t="shared" si="1"/>
        <v>23</v>
      </c>
      <c r="H28" s="65">
        <f>VLOOKUP($A28,'Return Data'!$B$7:$R$2843,11,0)</f>
        <v>1.4812000000000001</v>
      </c>
      <c r="I28" s="66">
        <f t="shared" si="2"/>
        <v>9</v>
      </c>
      <c r="J28" s="65">
        <f>VLOOKUP($A28,'Return Data'!$B$7:$R$2843,12,0)</f>
        <v>2.4036</v>
      </c>
      <c r="K28" s="66">
        <f t="shared" si="3"/>
        <v>16</v>
      </c>
      <c r="L28" s="65">
        <f>VLOOKUP($A28,'Return Data'!$B$7:$R$2843,13,0)</f>
        <v>2.1507000000000001</v>
      </c>
      <c r="M28" s="66">
        <f t="shared" si="4"/>
        <v>20</v>
      </c>
      <c r="N28" s="65">
        <f>VLOOKUP($A28,'Return Data'!$B$7:$R$2843,17,0)</f>
        <v>7.1801000000000004</v>
      </c>
      <c r="O28" s="66">
        <f t="shared" si="5"/>
        <v>13</v>
      </c>
      <c r="P28" s="65">
        <f>VLOOKUP($A28,'Return Data'!$B$7:$R$2843,14,0)</f>
        <v>9.9161999999999999</v>
      </c>
      <c r="Q28" s="66">
        <f t="shared" si="6"/>
        <v>14</v>
      </c>
      <c r="R28" s="65">
        <f>VLOOKUP($A28,'Return Data'!$B$7:$R$2843,16,0)</f>
        <v>8.9773999999999994</v>
      </c>
      <c r="S28" s="67">
        <f t="shared" si="7"/>
        <v>13</v>
      </c>
    </row>
    <row r="29" spans="1:19" x14ac:dyDescent="0.3">
      <c r="A29" s="82" t="s">
        <v>869</v>
      </c>
      <c r="B29" s="64">
        <f>VLOOKUP($A29,'Return Data'!$B$7:$R$2843,3,0)</f>
        <v>44389</v>
      </c>
      <c r="C29" s="65">
        <f>VLOOKUP($A29,'Return Data'!$B$7:$R$2843,4,0)</f>
        <v>19.5533</v>
      </c>
      <c r="D29" s="65">
        <f>VLOOKUP($A29,'Return Data'!$B$7:$R$2843,9,0)</f>
        <v>-6.5747999999999998</v>
      </c>
      <c r="E29" s="66">
        <f t="shared" si="0"/>
        <v>16</v>
      </c>
      <c r="F29" s="65">
        <f>VLOOKUP($A29,'Return Data'!$B$7:$R$2843,10,0)</f>
        <v>4.6544999999999996</v>
      </c>
      <c r="G29" s="66">
        <f t="shared" si="1"/>
        <v>5</v>
      </c>
      <c r="H29" s="65">
        <f>VLOOKUP($A29,'Return Data'!$B$7:$R$2843,11,0)</f>
        <v>1.1617</v>
      </c>
      <c r="I29" s="66">
        <f t="shared" si="2"/>
        <v>13</v>
      </c>
      <c r="J29" s="65">
        <f>VLOOKUP($A29,'Return Data'!$B$7:$R$2843,12,0)</f>
        <v>2.8692000000000002</v>
      </c>
      <c r="K29" s="66">
        <f t="shared" si="3"/>
        <v>12</v>
      </c>
      <c r="L29" s="65">
        <f>VLOOKUP($A29,'Return Data'!$B$7:$R$2843,13,0)</f>
        <v>3.4649999999999999</v>
      </c>
      <c r="M29" s="66">
        <f t="shared" si="4"/>
        <v>8</v>
      </c>
      <c r="N29" s="65">
        <f>VLOOKUP($A29,'Return Data'!$B$7:$R$2843,17,0)</f>
        <v>8.3946000000000005</v>
      </c>
      <c r="O29" s="66">
        <f t="shared" si="5"/>
        <v>4</v>
      </c>
      <c r="P29" s="65">
        <f>VLOOKUP($A29,'Return Data'!$B$7:$R$2843,14,0)</f>
        <v>11.4964</v>
      </c>
      <c r="Q29" s="66">
        <f t="shared" si="6"/>
        <v>3</v>
      </c>
      <c r="R29" s="65">
        <f>VLOOKUP($A29,'Return Data'!$B$7:$R$2843,16,0)</f>
        <v>10.3071</v>
      </c>
      <c r="S29" s="67">
        <f t="shared" si="7"/>
        <v>2</v>
      </c>
    </row>
    <row r="30" spans="1:19" x14ac:dyDescent="0.3">
      <c r="A30" s="82" t="s">
        <v>870</v>
      </c>
      <c r="B30" s="64">
        <f>VLOOKUP($A30,'Return Data'!$B$7:$R$2843,3,0)</f>
        <v>44389</v>
      </c>
      <c r="C30" s="65">
        <f>VLOOKUP($A30,'Return Data'!$B$7:$R$2843,4,0)</f>
        <v>36.254399999999997</v>
      </c>
      <c r="D30" s="65">
        <f>VLOOKUP($A30,'Return Data'!$B$7:$R$2843,9,0)</f>
        <v>-8.3645999999999994</v>
      </c>
      <c r="E30" s="66">
        <f t="shared" si="0"/>
        <v>23</v>
      </c>
      <c r="F30" s="65">
        <f>VLOOKUP($A30,'Return Data'!$B$7:$R$2843,10,0)</f>
        <v>3.0354000000000001</v>
      </c>
      <c r="G30" s="66">
        <f t="shared" si="1"/>
        <v>21</v>
      </c>
      <c r="H30" s="65">
        <f>VLOOKUP($A30,'Return Data'!$B$7:$R$2843,11,0)</f>
        <v>3.2300000000000002E-2</v>
      </c>
      <c r="I30" s="66">
        <f t="shared" si="2"/>
        <v>21</v>
      </c>
      <c r="J30" s="65">
        <f>VLOOKUP($A30,'Return Data'!$B$7:$R$2843,12,0)</f>
        <v>2.1387</v>
      </c>
      <c r="K30" s="66">
        <f t="shared" si="3"/>
        <v>20</v>
      </c>
      <c r="L30" s="65">
        <f>VLOOKUP($A30,'Return Data'!$B$7:$R$2843,13,0)</f>
        <v>2.3027000000000002</v>
      </c>
      <c r="M30" s="66">
        <f t="shared" si="4"/>
        <v>19</v>
      </c>
      <c r="N30" s="65">
        <f>VLOOKUP($A30,'Return Data'!$B$7:$R$2843,17,0)</f>
        <v>7.6764999999999999</v>
      </c>
      <c r="O30" s="66">
        <f t="shared" si="5"/>
        <v>10</v>
      </c>
      <c r="P30" s="65">
        <f>VLOOKUP($A30,'Return Data'!$B$7:$R$2843,14,0)</f>
        <v>12.0192</v>
      </c>
      <c r="Q30" s="66">
        <f t="shared" si="6"/>
        <v>1</v>
      </c>
      <c r="R30" s="65">
        <f>VLOOKUP($A30,'Return Data'!$B$7:$R$2843,16,0)</f>
        <v>10.285600000000001</v>
      </c>
      <c r="S30" s="67">
        <f t="shared" si="7"/>
        <v>3</v>
      </c>
    </row>
    <row r="31" spans="1:19" x14ac:dyDescent="0.3">
      <c r="A31" s="82" t="s">
        <v>873</v>
      </c>
      <c r="B31" s="64">
        <f>VLOOKUP($A31,'Return Data'!$B$7:$R$2843,3,0)</f>
        <v>44389</v>
      </c>
      <c r="C31" s="65">
        <f>VLOOKUP($A31,'Return Data'!$B$7:$R$2843,4,0)</f>
        <v>51.151600000000002</v>
      </c>
      <c r="D31" s="65">
        <f>VLOOKUP($A31,'Return Data'!$B$7:$R$2843,9,0)</f>
        <v>-7.5837000000000003</v>
      </c>
      <c r="E31" s="66">
        <f t="shared" si="0"/>
        <v>20</v>
      </c>
      <c r="F31" s="65">
        <f>VLOOKUP($A31,'Return Data'!$B$7:$R$2843,10,0)</f>
        <v>3.1899000000000002</v>
      </c>
      <c r="G31" s="66">
        <f t="shared" si="1"/>
        <v>18</v>
      </c>
      <c r="H31" s="65">
        <f>VLOOKUP($A31,'Return Data'!$B$7:$R$2843,11,0)</f>
        <v>0.19220000000000001</v>
      </c>
      <c r="I31" s="66">
        <f t="shared" si="2"/>
        <v>20</v>
      </c>
      <c r="J31" s="65">
        <f>VLOOKUP($A31,'Return Data'!$B$7:$R$2843,12,0)</f>
        <v>1.9979</v>
      </c>
      <c r="K31" s="66">
        <f t="shared" si="3"/>
        <v>21</v>
      </c>
      <c r="L31" s="65">
        <f>VLOOKUP($A31,'Return Data'!$B$7:$R$2843,13,0)</f>
        <v>2.4621</v>
      </c>
      <c r="M31" s="66">
        <f t="shared" si="4"/>
        <v>15</v>
      </c>
      <c r="N31" s="65">
        <f>VLOOKUP($A31,'Return Data'!$B$7:$R$2843,17,0)</f>
        <v>6.9459</v>
      </c>
      <c r="O31" s="66">
        <f t="shared" si="5"/>
        <v>15</v>
      </c>
      <c r="P31" s="65">
        <f>VLOOKUP($A31,'Return Data'!$B$7:$R$2843,14,0)</f>
        <v>10.160399999999999</v>
      </c>
      <c r="Q31" s="66">
        <f t="shared" si="6"/>
        <v>12</v>
      </c>
      <c r="R31" s="65">
        <f>VLOOKUP($A31,'Return Data'!$B$7:$R$2843,16,0)</f>
        <v>9.9703999999999997</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-5.7990833333333329</v>
      </c>
      <c r="E33" s="88"/>
      <c r="F33" s="89">
        <f>AVERAGE(F8:F31)</f>
        <v>3.6143208333333323</v>
      </c>
      <c r="G33" s="88"/>
      <c r="H33" s="89">
        <f>AVERAGE(H8:H31)</f>
        <v>1.2815791666666667</v>
      </c>
      <c r="I33" s="88"/>
      <c r="J33" s="89">
        <f>AVERAGE(J8:J31)</f>
        <v>2.8869041666666662</v>
      </c>
      <c r="K33" s="88"/>
      <c r="L33" s="89">
        <f>AVERAGE(L8:L31)</f>
        <v>2.8708624999999999</v>
      </c>
      <c r="M33" s="88"/>
      <c r="N33" s="89">
        <f>AVERAGE(N8:N31)</f>
        <v>7.1110458333333328</v>
      </c>
      <c r="O33" s="88"/>
      <c r="P33" s="89">
        <f>AVERAGE(P8:P31)</f>
        <v>9.9467416666666661</v>
      </c>
      <c r="Q33" s="88"/>
      <c r="R33" s="89">
        <f>AVERAGE(R8:R31)</f>
        <v>9.1151833333333325</v>
      </c>
      <c r="S33" s="90"/>
    </row>
    <row r="34" spans="1:19" x14ac:dyDescent="0.3">
      <c r="A34" s="87" t="s">
        <v>28</v>
      </c>
      <c r="B34" s="88"/>
      <c r="C34" s="88"/>
      <c r="D34" s="89">
        <f>MIN(D8:D31)</f>
        <v>-10.802199999999999</v>
      </c>
      <c r="E34" s="88"/>
      <c r="F34" s="89">
        <f>MIN(F8:F31)</f>
        <v>-0.1633</v>
      </c>
      <c r="G34" s="88"/>
      <c r="H34" s="89">
        <f>MIN(H8:H31)</f>
        <v>-0.87350000000000005</v>
      </c>
      <c r="I34" s="88"/>
      <c r="J34" s="89">
        <f>MIN(J8:J31)</f>
        <v>0.89980000000000004</v>
      </c>
      <c r="K34" s="88"/>
      <c r="L34" s="89">
        <f>MIN(L8:L31)</f>
        <v>0.65769999999999995</v>
      </c>
      <c r="M34" s="88"/>
      <c r="N34" s="89">
        <f>MIN(N8:N31)</f>
        <v>4.58</v>
      </c>
      <c r="O34" s="88"/>
      <c r="P34" s="89">
        <f>MIN(P8:P31)</f>
        <v>8.1207999999999991</v>
      </c>
      <c r="Q34" s="88"/>
      <c r="R34" s="89">
        <f>MIN(R8:R31)</f>
        <v>7.2567000000000004</v>
      </c>
      <c r="S34" s="90"/>
    </row>
    <row r="35" spans="1:19" ht="15" thickBot="1" x14ac:dyDescent="0.35">
      <c r="A35" s="91" t="s">
        <v>29</v>
      </c>
      <c r="B35" s="92"/>
      <c r="C35" s="92"/>
      <c r="D35" s="93">
        <f>MAX(D8:D31)</f>
        <v>-1.7346999999999999</v>
      </c>
      <c r="E35" s="92"/>
      <c r="F35" s="93">
        <f>MAX(F8:F31)</f>
        <v>5.8293999999999997</v>
      </c>
      <c r="G35" s="92"/>
      <c r="H35" s="93">
        <f>MAX(H8:H31)</f>
        <v>4.6666999999999996</v>
      </c>
      <c r="I35" s="92"/>
      <c r="J35" s="93">
        <f>MAX(J8:J31)</f>
        <v>6.3419999999999996</v>
      </c>
      <c r="K35" s="92"/>
      <c r="L35" s="93">
        <f>MAX(L8:L31)</f>
        <v>6.3098999999999998</v>
      </c>
      <c r="M35" s="92"/>
      <c r="N35" s="93">
        <f>MAX(N8:N31)</f>
        <v>8.6633999999999993</v>
      </c>
      <c r="O35" s="92"/>
      <c r="P35" s="93">
        <f>MAX(P8:P31)</f>
        <v>12.0192</v>
      </c>
      <c r="Q35" s="92"/>
      <c r="R35" s="93">
        <f>MAX(R8:R31)</f>
        <v>10.601800000000001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44389</v>
      </c>
      <c r="C8" s="65">
        <f>VLOOKUP($A8,'Return Data'!$B$7:$R$2843,4,0)</f>
        <v>64.188199999999995</v>
      </c>
      <c r="D8" s="65">
        <f>VLOOKUP($A8,'Return Data'!$B$7:$R$2843,9,0)</f>
        <v>-6.3817000000000004</v>
      </c>
      <c r="E8" s="66">
        <f>RANK(D8,D$8:D$34,0)</f>
        <v>12</v>
      </c>
      <c r="F8" s="65">
        <f>VLOOKUP($A8,'Return Data'!$B$7:$R$2843,10,0)</f>
        <v>4.8526999999999996</v>
      </c>
      <c r="G8" s="66">
        <f>RANK(F8,F$8:F$34,0)</f>
        <v>2</v>
      </c>
      <c r="H8" s="65">
        <f>VLOOKUP($A8,'Return Data'!$B$7:$R$2843,11,0)</f>
        <v>1.6798999999999999</v>
      </c>
      <c r="I8" s="66">
        <f>RANK(H8,H$8:H$34,0)</f>
        <v>5</v>
      </c>
      <c r="J8" s="65">
        <f>VLOOKUP($A8,'Return Data'!$B$7:$R$2843,12,0)</f>
        <v>2.9217</v>
      </c>
      <c r="K8" s="66">
        <f>RANK(J8,J$8:J$34,0)</f>
        <v>4</v>
      </c>
      <c r="L8" s="65">
        <f>VLOOKUP($A8,'Return Data'!$B$7:$R$2843,13,0)</f>
        <v>2.8420999999999998</v>
      </c>
      <c r="M8" s="66">
        <f>RANK(L8,L$8:L$34,0)</f>
        <v>6</v>
      </c>
      <c r="N8" s="65">
        <f>VLOOKUP($A8,'Return Data'!$B$7:$R$2843,17,0)</f>
        <v>7.0420999999999996</v>
      </c>
      <c r="O8" s="66">
        <f>RANK(N8,N$8:N$34,0)</f>
        <v>9</v>
      </c>
      <c r="P8" s="65">
        <f>VLOOKUP($A8,'Return Data'!$B$7:$R$2843,14,0)</f>
        <v>9.8239000000000001</v>
      </c>
      <c r="Q8" s="66">
        <f>RANK(P8,P$8:P$34,0)</f>
        <v>8</v>
      </c>
      <c r="R8" s="65">
        <f>VLOOKUP($A8,'Return Data'!$B$7:$R$2843,16,0)</f>
        <v>8.9169</v>
      </c>
      <c r="S8" s="67">
        <f>RANK(R8,R$8:R$34,0)</f>
        <v>7</v>
      </c>
    </row>
    <row r="9" spans="1:19" x14ac:dyDescent="0.3">
      <c r="A9" s="82" t="s">
        <v>1346</v>
      </c>
      <c r="B9" s="64">
        <f>VLOOKUP($A9,'Return Data'!$B$7:$R$2843,3,0)</f>
        <v>44389</v>
      </c>
      <c r="C9" s="65">
        <f>VLOOKUP($A9,'Return Data'!$B$7:$R$2843,4,0)</f>
        <v>19.9541</v>
      </c>
      <c r="D9" s="65">
        <f>VLOOKUP($A9,'Return Data'!$B$7:$R$2843,9,0)</f>
        <v>-6.4200999999999997</v>
      </c>
      <c r="E9" s="66">
        <f t="shared" ref="E9:E34" si="0">RANK(D9,D$8:D$34,0)</f>
        <v>13</v>
      </c>
      <c r="F9" s="65">
        <f>VLOOKUP($A9,'Return Data'!$B$7:$R$2843,10,0)</f>
        <v>2.6608000000000001</v>
      </c>
      <c r="G9" s="66">
        <f t="shared" ref="G9:G34" si="1">RANK(F9,F$8:F$34,0)</f>
        <v>17</v>
      </c>
      <c r="H9" s="65">
        <f>VLOOKUP($A9,'Return Data'!$B$7:$R$2843,11,0)</f>
        <v>0.65800000000000003</v>
      </c>
      <c r="I9" s="66">
        <f t="shared" ref="I9:I34" si="2">RANK(H9,H$8:H$34,0)</f>
        <v>13</v>
      </c>
      <c r="J9" s="65">
        <f>VLOOKUP($A9,'Return Data'!$B$7:$R$2843,12,0)</f>
        <v>2.8746999999999998</v>
      </c>
      <c r="K9" s="66">
        <f t="shared" ref="K9:K34" si="3">RANK(J9,J$8:J$34,0)</f>
        <v>5</v>
      </c>
      <c r="L9" s="65">
        <f>VLOOKUP($A9,'Return Data'!$B$7:$R$2843,13,0)</f>
        <v>3.6276000000000002</v>
      </c>
      <c r="M9" s="66">
        <f t="shared" ref="M9:M34" si="4">RANK(L9,L$8:L$34,0)</f>
        <v>2</v>
      </c>
      <c r="N9" s="65">
        <f>VLOOKUP($A9,'Return Data'!$B$7:$R$2843,17,0)</f>
        <v>7.8817000000000004</v>
      </c>
      <c r="O9" s="66">
        <f t="shared" ref="O9:O34" si="5">RANK(N9,N$8:N$34,0)</f>
        <v>4</v>
      </c>
      <c r="P9" s="65">
        <f>VLOOKUP($A9,'Return Data'!$B$7:$R$2843,14,0)</f>
        <v>10.158300000000001</v>
      </c>
      <c r="Q9" s="66">
        <f t="shared" ref="Q9:Q34" si="6">RANK(P9,P$8:P$34,0)</f>
        <v>6</v>
      </c>
      <c r="R9" s="65">
        <f>VLOOKUP($A9,'Return Data'!$B$7:$R$2843,16,0)</f>
        <v>7.5644999999999998</v>
      </c>
      <c r="S9" s="67">
        <f t="shared" ref="S9:S34" si="7">RANK(R9,R$8:R$34,0)</f>
        <v>21</v>
      </c>
    </row>
    <row r="10" spans="1:19" x14ac:dyDescent="0.3">
      <c r="A10" s="82" t="s">
        <v>1347</v>
      </c>
      <c r="B10" s="64">
        <f>VLOOKUP($A10,'Return Data'!$B$7:$R$2843,3,0)</f>
        <v>44389</v>
      </c>
      <c r="C10" s="65">
        <f>VLOOKUP($A10,'Return Data'!$B$7:$R$2843,4,0)</f>
        <v>33.450299999999999</v>
      </c>
      <c r="D10" s="65">
        <f>VLOOKUP($A10,'Return Data'!$B$7:$R$2843,9,0)</f>
        <v>-7.3422000000000001</v>
      </c>
      <c r="E10" s="66">
        <f t="shared" si="0"/>
        <v>16</v>
      </c>
      <c r="F10" s="65">
        <f>VLOOKUP($A10,'Return Data'!$B$7:$R$2843,10,0)</f>
        <v>3.1080000000000001</v>
      </c>
      <c r="G10" s="66">
        <f t="shared" si="1"/>
        <v>10</v>
      </c>
      <c r="H10" s="65">
        <f>VLOOKUP($A10,'Return Data'!$B$7:$R$2843,11,0)</f>
        <v>-0.17710000000000001</v>
      </c>
      <c r="I10" s="66">
        <f t="shared" si="2"/>
        <v>22</v>
      </c>
      <c r="J10" s="65">
        <f>VLOOKUP($A10,'Return Data'!$B$7:$R$2843,12,0)</f>
        <v>1.7595000000000001</v>
      </c>
      <c r="K10" s="66">
        <f t="shared" si="3"/>
        <v>20</v>
      </c>
      <c r="L10" s="65">
        <f>VLOOKUP($A10,'Return Data'!$B$7:$R$2843,13,0)</f>
        <v>1.6536999999999999</v>
      </c>
      <c r="M10" s="66">
        <f t="shared" si="4"/>
        <v>19</v>
      </c>
      <c r="N10" s="65">
        <f>VLOOKUP($A10,'Return Data'!$B$7:$R$2843,17,0)</f>
        <v>5.3179999999999996</v>
      </c>
      <c r="O10" s="66">
        <f t="shared" si="5"/>
        <v>22</v>
      </c>
      <c r="P10" s="65">
        <f>VLOOKUP($A10,'Return Data'!$B$7:$R$2843,14,0)</f>
        <v>8.1487999999999996</v>
      </c>
      <c r="Q10" s="66">
        <f t="shared" si="6"/>
        <v>21</v>
      </c>
      <c r="R10" s="65">
        <f>VLOOKUP($A10,'Return Data'!$B$7:$R$2843,16,0)</f>
        <v>6.4481999999999999</v>
      </c>
      <c r="S10" s="67">
        <f t="shared" si="7"/>
        <v>26</v>
      </c>
    </row>
    <row r="11" spans="1:19" x14ac:dyDescent="0.3">
      <c r="A11" s="82" t="s">
        <v>2028</v>
      </c>
      <c r="B11" s="64">
        <f>VLOOKUP($A11,'Return Data'!$B$7:$R$2843,3,0)</f>
        <v>44389</v>
      </c>
      <c r="C11" s="65">
        <f>VLOOKUP($A11,'Return Data'!$B$7:$R$2843,4,0)</f>
        <v>60.432699999999997</v>
      </c>
      <c r="D11" s="65">
        <f>VLOOKUP($A11,'Return Data'!$B$7:$R$2843,9,0)</f>
        <v>-3.9457</v>
      </c>
      <c r="E11" s="66">
        <f t="shared" si="0"/>
        <v>4</v>
      </c>
      <c r="F11" s="65">
        <f>VLOOKUP($A11,'Return Data'!$B$7:$R$2843,10,0)</f>
        <v>2.4668000000000001</v>
      </c>
      <c r="G11" s="66">
        <f t="shared" si="1"/>
        <v>21</v>
      </c>
      <c r="H11" s="65">
        <f>VLOOKUP($A11,'Return Data'!$B$7:$R$2843,11,0)</f>
        <v>0.5363</v>
      </c>
      <c r="I11" s="66">
        <f t="shared" si="2"/>
        <v>14</v>
      </c>
      <c r="J11" s="65">
        <f>VLOOKUP($A11,'Return Data'!$B$7:$R$2843,12,0)</f>
        <v>1.7632000000000001</v>
      </c>
      <c r="K11" s="66">
        <f t="shared" si="3"/>
        <v>19</v>
      </c>
      <c r="L11" s="65">
        <f>VLOOKUP($A11,'Return Data'!$B$7:$R$2843,13,0)</f>
        <v>1.6988000000000001</v>
      </c>
      <c r="M11" s="66">
        <f t="shared" si="4"/>
        <v>18</v>
      </c>
      <c r="N11" s="65">
        <f>VLOOKUP($A11,'Return Data'!$B$7:$R$2843,17,0)</f>
        <v>5.5960000000000001</v>
      </c>
      <c r="O11" s="66">
        <f t="shared" si="5"/>
        <v>21</v>
      </c>
      <c r="P11" s="65">
        <f>VLOOKUP($A11,'Return Data'!$B$7:$R$2843,14,0)</f>
        <v>8.0951000000000004</v>
      </c>
      <c r="Q11" s="66">
        <f t="shared" si="6"/>
        <v>22</v>
      </c>
      <c r="R11" s="65">
        <f>VLOOKUP($A11,'Return Data'!$B$7:$R$2843,16,0)</f>
        <v>8.7058</v>
      </c>
      <c r="S11" s="67">
        <f t="shared" si="7"/>
        <v>9</v>
      </c>
    </row>
    <row r="12" spans="1:19" x14ac:dyDescent="0.3">
      <c r="A12" s="82" t="s">
        <v>1350</v>
      </c>
      <c r="B12" s="64">
        <f>VLOOKUP($A12,'Return Data'!$B$7:$R$2843,3,0)</f>
        <v>44389</v>
      </c>
      <c r="C12" s="65">
        <f>VLOOKUP($A12,'Return Data'!$B$7:$R$2843,4,0)</f>
        <v>74.418000000000006</v>
      </c>
      <c r="D12" s="65">
        <f>VLOOKUP($A12,'Return Data'!$B$7:$R$2843,9,0)</f>
        <v>-6.1931000000000003</v>
      </c>
      <c r="E12" s="66">
        <f t="shared" si="0"/>
        <v>10</v>
      </c>
      <c r="F12" s="65">
        <f>VLOOKUP($A12,'Return Data'!$B$7:$R$2843,10,0)</f>
        <v>3.1156000000000001</v>
      </c>
      <c r="G12" s="66">
        <f t="shared" si="1"/>
        <v>9</v>
      </c>
      <c r="H12" s="65">
        <f>VLOOKUP($A12,'Return Data'!$B$7:$R$2843,11,0)</f>
        <v>1.482</v>
      </c>
      <c r="I12" s="66">
        <f t="shared" si="2"/>
        <v>7</v>
      </c>
      <c r="J12" s="65">
        <f>VLOOKUP($A12,'Return Data'!$B$7:$R$2843,12,0)</f>
        <v>2.9426000000000001</v>
      </c>
      <c r="K12" s="66">
        <f t="shared" si="3"/>
        <v>3</v>
      </c>
      <c r="L12" s="65">
        <f>VLOOKUP($A12,'Return Data'!$B$7:$R$2843,13,0)</f>
        <v>3.0878000000000001</v>
      </c>
      <c r="M12" s="66">
        <f t="shared" si="4"/>
        <v>4</v>
      </c>
      <c r="N12" s="65">
        <f>VLOOKUP($A12,'Return Data'!$B$7:$R$2843,17,0)</f>
        <v>8.0723000000000003</v>
      </c>
      <c r="O12" s="66">
        <f t="shared" si="5"/>
        <v>2</v>
      </c>
      <c r="P12" s="65">
        <f>VLOOKUP($A12,'Return Data'!$B$7:$R$2843,14,0)</f>
        <v>10.557700000000001</v>
      </c>
      <c r="Q12" s="66">
        <f t="shared" si="6"/>
        <v>4</v>
      </c>
      <c r="R12" s="65">
        <f>VLOOKUP($A12,'Return Data'!$B$7:$R$2843,16,0)</f>
        <v>9.6454000000000004</v>
      </c>
      <c r="S12" s="67">
        <f t="shared" si="7"/>
        <v>3</v>
      </c>
    </row>
    <row r="13" spans="1:19" x14ac:dyDescent="0.3">
      <c r="A13" s="82" t="s">
        <v>1352</v>
      </c>
      <c r="B13" s="64">
        <f>VLOOKUP($A13,'Return Data'!$B$7:$R$2843,3,0)</f>
        <v>44389</v>
      </c>
      <c r="C13" s="65">
        <f>VLOOKUP($A13,'Return Data'!$B$7:$R$2843,4,0)</f>
        <v>19.369800000000001</v>
      </c>
      <c r="D13" s="65">
        <f>VLOOKUP($A13,'Return Data'!$B$7:$R$2843,9,0)</f>
        <v>-3.7989999999999999</v>
      </c>
      <c r="E13" s="66">
        <f t="shared" si="0"/>
        <v>3</v>
      </c>
      <c r="F13" s="65">
        <f>VLOOKUP($A13,'Return Data'!$B$7:$R$2843,10,0)</f>
        <v>3.7454000000000001</v>
      </c>
      <c r="G13" s="66">
        <f t="shared" si="1"/>
        <v>6</v>
      </c>
      <c r="H13" s="65">
        <f>VLOOKUP($A13,'Return Data'!$B$7:$R$2843,11,0)</f>
        <v>3.9432999999999998</v>
      </c>
      <c r="I13" s="66">
        <f t="shared" si="2"/>
        <v>1</v>
      </c>
      <c r="J13" s="65">
        <f>VLOOKUP($A13,'Return Data'!$B$7:$R$2843,12,0)</f>
        <v>5.6810999999999998</v>
      </c>
      <c r="K13" s="66">
        <f t="shared" si="3"/>
        <v>1</v>
      </c>
      <c r="L13" s="65">
        <f>VLOOKUP($A13,'Return Data'!$B$7:$R$2843,13,0)</f>
        <v>5.6790000000000003</v>
      </c>
      <c r="M13" s="66">
        <f t="shared" si="4"/>
        <v>1</v>
      </c>
      <c r="N13" s="65">
        <f>VLOOKUP($A13,'Return Data'!$B$7:$R$2843,17,0)</f>
        <v>7.7397</v>
      </c>
      <c r="O13" s="66">
        <f t="shared" si="5"/>
        <v>6</v>
      </c>
      <c r="P13" s="65">
        <f>VLOOKUP($A13,'Return Data'!$B$7:$R$2843,14,0)</f>
        <v>10.3462</v>
      </c>
      <c r="Q13" s="66">
        <f t="shared" si="6"/>
        <v>5</v>
      </c>
      <c r="R13" s="65">
        <f>VLOOKUP($A13,'Return Data'!$B$7:$R$2843,16,0)</f>
        <v>9.3274000000000008</v>
      </c>
      <c r="S13" s="67">
        <f t="shared" si="7"/>
        <v>5</v>
      </c>
    </row>
    <row r="14" spans="1:19" x14ac:dyDescent="0.3">
      <c r="A14" s="82" t="s">
        <v>1353</v>
      </c>
      <c r="B14" s="64">
        <f>VLOOKUP($A14,'Return Data'!$B$7:$R$2843,3,0)</f>
        <v>44389</v>
      </c>
      <c r="C14" s="65">
        <f>VLOOKUP($A14,'Return Data'!$B$7:$R$2843,4,0)</f>
        <v>47.605200000000004</v>
      </c>
      <c r="D14" s="65">
        <f>VLOOKUP($A14,'Return Data'!$B$7:$R$2843,9,0)</f>
        <v>-5.7836999999999996</v>
      </c>
      <c r="E14" s="66">
        <f t="shared" si="0"/>
        <v>8</v>
      </c>
      <c r="F14" s="65">
        <f>VLOOKUP($A14,'Return Data'!$B$7:$R$2843,10,0)</f>
        <v>3.5838999999999999</v>
      </c>
      <c r="G14" s="66">
        <f t="shared" si="1"/>
        <v>7</v>
      </c>
      <c r="H14" s="65">
        <f>VLOOKUP($A14,'Return Data'!$B$7:$R$2843,11,0)</f>
        <v>0.46150000000000002</v>
      </c>
      <c r="I14" s="66">
        <f t="shared" si="2"/>
        <v>15</v>
      </c>
      <c r="J14" s="65">
        <f>VLOOKUP($A14,'Return Data'!$B$7:$R$2843,12,0)</f>
        <v>1.4757</v>
      </c>
      <c r="K14" s="66">
        <f t="shared" si="3"/>
        <v>23</v>
      </c>
      <c r="L14" s="65">
        <f>VLOOKUP($A14,'Return Data'!$B$7:$R$2843,13,0)</f>
        <v>0.90100000000000002</v>
      </c>
      <c r="M14" s="66">
        <f t="shared" si="4"/>
        <v>25</v>
      </c>
      <c r="N14" s="65">
        <f>VLOOKUP($A14,'Return Data'!$B$7:$R$2843,17,0)</f>
        <v>4.6974999999999998</v>
      </c>
      <c r="O14" s="66">
        <f t="shared" si="5"/>
        <v>24</v>
      </c>
      <c r="P14" s="65">
        <f>VLOOKUP($A14,'Return Data'!$B$7:$R$2843,14,0)</f>
        <v>7.5007999999999999</v>
      </c>
      <c r="Q14" s="66">
        <f t="shared" si="6"/>
        <v>26</v>
      </c>
      <c r="R14" s="65">
        <f>VLOOKUP($A14,'Return Data'!$B$7:$R$2843,16,0)</f>
        <v>8.2828999999999997</v>
      </c>
      <c r="S14" s="67">
        <f t="shared" si="7"/>
        <v>13</v>
      </c>
    </row>
    <row r="15" spans="1:19" x14ac:dyDescent="0.3">
      <c r="A15" s="82" t="s">
        <v>1355</v>
      </c>
      <c r="B15" s="64">
        <f>VLOOKUP($A15,'Return Data'!$B$7:$R$2843,3,0)</f>
        <v>44389</v>
      </c>
      <c r="C15" s="65">
        <f>VLOOKUP($A15,'Return Data'!$B$7:$R$2843,4,0)</f>
        <v>43.828699999999998</v>
      </c>
      <c r="D15" s="65">
        <f>VLOOKUP($A15,'Return Data'!$B$7:$R$2843,9,0)</f>
        <v>-6.29</v>
      </c>
      <c r="E15" s="66">
        <f t="shared" si="0"/>
        <v>11</v>
      </c>
      <c r="F15" s="65">
        <f>VLOOKUP($A15,'Return Data'!$B$7:$R$2843,10,0)</f>
        <v>3.1061000000000001</v>
      </c>
      <c r="G15" s="66">
        <f t="shared" si="1"/>
        <v>11</v>
      </c>
      <c r="H15" s="65">
        <f>VLOOKUP($A15,'Return Data'!$B$7:$R$2843,11,0)</f>
        <v>2.9899999999999999E-2</v>
      </c>
      <c r="I15" s="66">
        <f t="shared" si="2"/>
        <v>18</v>
      </c>
      <c r="J15" s="65">
        <f>VLOOKUP($A15,'Return Data'!$B$7:$R$2843,12,0)</f>
        <v>1.8065</v>
      </c>
      <c r="K15" s="66">
        <f t="shared" si="3"/>
        <v>18</v>
      </c>
      <c r="L15" s="65">
        <f>VLOOKUP($A15,'Return Data'!$B$7:$R$2843,13,0)</f>
        <v>2.0529000000000002</v>
      </c>
      <c r="M15" s="66">
        <f t="shared" si="4"/>
        <v>15</v>
      </c>
      <c r="N15" s="65">
        <f>VLOOKUP($A15,'Return Data'!$B$7:$R$2843,17,0)</f>
        <v>6.2912999999999997</v>
      </c>
      <c r="O15" s="66">
        <f t="shared" si="5"/>
        <v>15</v>
      </c>
      <c r="P15" s="65">
        <f>VLOOKUP($A15,'Return Data'!$B$7:$R$2843,14,0)</f>
        <v>7.8503999999999996</v>
      </c>
      <c r="Q15" s="66">
        <f t="shared" si="6"/>
        <v>24</v>
      </c>
      <c r="R15" s="65">
        <f>VLOOKUP($A15,'Return Data'!$B$7:$R$2843,16,0)</f>
        <v>7.6769999999999996</v>
      </c>
      <c r="S15" s="67">
        <f t="shared" si="7"/>
        <v>19</v>
      </c>
    </row>
    <row r="16" spans="1:19" x14ac:dyDescent="0.3">
      <c r="A16" s="82" t="s">
        <v>1357</v>
      </c>
      <c r="B16" s="64">
        <f>VLOOKUP($A16,'Return Data'!$B$7:$R$2843,3,0)</f>
        <v>44389</v>
      </c>
      <c r="C16" s="65">
        <f>VLOOKUP($A16,'Return Data'!$B$7:$R$2843,4,0)</f>
        <v>78.414900000000003</v>
      </c>
      <c r="D16" s="65">
        <f>VLOOKUP($A16,'Return Data'!$B$7:$R$2843,9,0)</f>
        <v>-8.7395999999999994</v>
      </c>
      <c r="E16" s="66">
        <f t="shared" si="0"/>
        <v>22</v>
      </c>
      <c r="F16" s="65">
        <f>VLOOKUP($A16,'Return Data'!$B$7:$R$2843,10,0)</f>
        <v>2.5190000000000001</v>
      </c>
      <c r="G16" s="66">
        <f t="shared" si="1"/>
        <v>19</v>
      </c>
      <c r="H16" s="65">
        <f>VLOOKUP($A16,'Return Data'!$B$7:$R$2843,11,0)</f>
        <v>1.2311000000000001</v>
      </c>
      <c r="I16" s="66">
        <f t="shared" si="2"/>
        <v>10</v>
      </c>
      <c r="J16" s="65">
        <f>VLOOKUP($A16,'Return Data'!$B$7:$R$2843,12,0)</f>
        <v>2.8393999999999999</v>
      </c>
      <c r="K16" s="66">
        <f t="shared" si="3"/>
        <v>6</v>
      </c>
      <c r="L16" s="65">
        <f>VLOOKUP($A16,'Return Data'!$B$7:$R$2843,13,0)</f>
        <v>2.7151999999999998</v>
      </c>
      <c r="M16" s="66">
        <f t="shared" si="4"/>
        <v>8</v>
      </c>
      <c r="N16" s="65">
        <f>VLOOKUP($A16,'Return Data'!$B$7:$R$2843,17,0)</f>
        <v>7.8003999999999998</v>
      </c>
      <c r="O16" s="66">
        <f t="shared" si="5"/>
        <v>5</v>
      </c>
      <c r="P16" s="65">
        <f>VLOOKUP($A16,'Return Data'!$B$7:$R$2843,14,0)</f>
        <v>9.3526000000000007</v>
      </c>
      <c r="Q16" s="66">
        <f t="shared" si="6"/>
        <v>16</v>
      </c>
      <c r="R16" s="65">
        <f>VLOOKUP($A16,'Return Data'!$B$7:$R$2843,16,0)</f>
        <v>9.8543000000000003</v>
      </c>
      <c r="S16" s="67">
        <f t="shared" si="7"/>
        <v>2</v>
      </c>
    </row>
    <row r="17" spans="1:19" x14ac:dyDescent="0.3">
      <c r="A17" s="82" t="s">
        <v>1359</v>
      </c>
      <c r="B17" s="64">
        <f>VLOOKUP($A17,'Return Data'!$B$7:$R$2843,3,0)</f>
        <v>44389</v>
      </c>
      <c r="C17" s="65">
        <f>VLOOKUP($A17,'Return Data'!$B$7:$R$2843,4,0)</f>
        <v>17.260000000000002</v>
      </c>
      <c r="D17" s="65">
        <f>VLOOKUP($A17,'Return Data'!$B$7:$R$2843,9,0)</f>
        <v>-7.1531000000000002</v>
      </c>
      <c r="E17" s="66">
        <f t="shared" si="0"/>
        <v>15</v>
      </c>
      <c r="F17" s="65">
        <f>VLOOKUP($A17,'Return Data'!$B$7:$R$2843,10,0)</f>
        <v>3.5186999999999999</v>
      </c>
      <c r="G17" s="66">
        <f t="shared" si="1"/>
        <v>8</v>
      </c>
      <c r="H17" s="65">
        <f>VLOOKUP($A17,'Return Data'!$B$7:$R$2843,11,0)</f>
        <v>1.5434000000000001</v>
      </c>
      <c r="I17" s="66">
        <f t="shared" si="2"/>
        <v>6</v>
      </c>
      <c r="J17" s="65">
        <f>VLOOKUP($A17,'Return Data'!$B$7:$R$2843,12,0)</f>
        <v>2.3504999999999998</v>
      </c>
      <c r="K17" s="66">
        <f t="shared" si="3"/>
        <v>11</v>
      </c>
      <c r="L17" s="65">
        <f>VLOOKUP($A17,'Return Data'!$B$7:$R$2843,13,0)</f>
        <v>1.6113999999999999</v>
      </c>
      <c r="M17" s="66">
        <f t="shared" si="4"/>
        <v>21</v>
      </c>
      <c r="N17" s="65">
        <f>VLOOKUP($A17,'Return Data'!$B$7:$R$2843,17,0)</f>
        <v>4.6521999999999997</v>
      </c>
      <c r="O17" s="66">
        <f t="shared" si="5"/>
        <v>25</v>
      </c>
      <c r="P17" s="65">
        <f>VLOOKUP($A17,'Return Data'!$B$7:$R$2843,14,0)</f>
        <v>7.2746000000000004</v>
      </c>
      <c r="Q17" s="66">
        <f t="shared" si="6"/>
        <v>27</v>
      </c>
      <c r="R17" s="65">
        <f>VLOOKUP($A17,'Return Data'!$B$7:$R$2843,16,0)</f>
        <v>6.5826000000000002</v>
      </c>
      <c r="S17" s="67">
        <f t="shared" si="7"/>
        <v>25</v>
      </c>
    </row>
    <row r="18" spans="1:19" x14ac:dyDescent="0.3">
      <c r="A18" s="82" t="s">
        <v>1362</v>
      </c>
      <c r="B18" s="64">
        <f>VLOOKUP($A18,'Return Data'!$B$7:$R$2843,3,0)</f>
        <v>44389</v>
      </c>
      <c r="C18" s="65">
        <f>VLOOKUP($A18,'Return Data'!$B$7:$R$2843,4,0)</f>
        <v>27.933</v>
      </c>
      <c r="D18" s="65">
        <f>VLOOKUP($A18,'Return Data'!$B$7:$R$2843,9,0)</f>
        <v>-4.6352000000000002</v>
      </c>
      <c r="E18" s="66">
        <f t="shared" si="0"/>
        <v>6</v>
      </c>
      <c r="F18" s="65">
        <f>VLOOKUP($A18,'Return Data'!$B$7:$R$2843,10,0)</f>
        <v>5.2015000000000002</v>
      </c>
      <c r="G18" s="66">
        <f t="shared" si="1"/>
        <v>1</v>
      </c>
      <c r="H18" s="65">
        <f>VLOOKUP($A18,'Return Data'!$B$7:$R$2843,11,0)</f>
        <v>0.38990000000000002</v>
      </c>
      <c r="I18" s="66">
        <f t="shared" si="2"/>
        <v>16</v>
      </c>
      <c r="J18" s="65">
        <f>VLOOKUP($A18,'Return Data'!$B$7:$R$2843,12,0)</f>
        <v>2.2886000000000002</v>
      </c>
      <c r="K18" s="66">
        <f t="shared" si="3"/>
        <v>12</v>
      </c>
      <c r="L18" s="65">
        <f>VLOOKUP($A18,'Return Data'!$B$7:$R$2843,13,0)</f>
        <v>2.2951999999999999</v>
      </c>
      <c r="M18" s="66">
        <f t="shared" si="4"/>
        <v>11</v>
      </c>
      <c r="N18" s="65">
        <f>VLOOKUP($A18,'Return Data'!$B$7:$R$2843,17,0)</f>
        <v>7.9715999999999996</v>
      </c>
      <c r="O18" s="66">
        <f t="shared" si="5"/>
        <v>3</v>
      </c>
      <c r="P18" s="65">
        <f>VLOOKUP($A18,'Return Data'!$B$7:$R$2843,14,0)</f>
        <v>11.090199999999999</v>
      </c>
      <c r="Q18" s="66">
        <f t="shared" si="6"/>
        <v>3</v>
      </c>
      <c r="R18" s="65">
        <f>VLOOKUP($A18,'Return Data'!$B$7:$R$2843,16,0)</f>
        <v>8.4917999999999996</v>
      </c>
      <c r="S18" s="67">
        <f t="shared" si="7"/>
        <v>12</v>
      </c>
    </row>
    <row r="19" spans="1:19" x14ac:dyDescent="0.3">
      <c r="A19" s="82" t="s">
        <v>1363</v>
      </c>
      <c r="B19" s="64">
        <f>VLOOKUP($A19,'Return Data'!$B$7:$R$2843,3,0)</f>
        <v>44389</v>
      </c>
      <c r="C19" s="65">
        <f>VLOOKUP($A19,'Return Data'!$B$7:$R$2843,4,0)</f>
        <v>2245.8845999999999</v>
      </c>
      <c r="D19" s="65">
        <f>VLOOKUP($A19,'Return Data'!$B$7:$R$2843,9,0)</f>
        <v>-9.0358999999999998</v>
      </c>
      <c r="E19" s="66">
        <f t="shared" si="0"/>
        <v>24</v>
      </c>
      <c r="F19" s="65">
        <f>VLOOKUP($A19,'Return Data'!$B$7:$R$2843,10,0)</f>
        <v>-0.93230000000000002</v>
      </c>
      <c r="G19" s="66">
        <f t="shared" si="1"/>
        <v>27</v>
      </c>
      <c r="H19" s="65">
        <f>VLOOKUP($A19,'Return Data'!$B$7:$R$2843,11,0)</f>
        <v>-1.6397999999999999</v>
      </c>
      <c r="I19" s="66">
        <f t="shared" si="2"/>
        <v>27</v>
      </c>
      <c r="J19" s="65">
        <f>VLOOKUP($A19,'Return Data'!$B$7:$R$2843,12,0)</f>
        <v>0.1258</v>
      </c>
      <c r="K19" s="66">
        <f t="shared" si="3"/>
        <v>27</v>
      </c>
      <c r="L19" s="65">
        <f>VLOOKUP($A19,'Return Data'!$B$7:$R$2843,13,0)</f>
        <v>-0.11509999999999999</v>
      </c>
      <c r="M19" s="66">
        <f t="shared" si="4"/>
        <v>27</v>
      </c>
      <c r="N19" s="65">
        <f>VLOOKUP($A19,'Return Data'!$B$7:$R$2843,17,0)</f>
        <v>3.7464</v>
      </c>
      <c r="O19" s="66">
        <f t="shared" si="5"/>
        <v>27</v>
      </c>
      <c r="P19" s="65">
        <f>VLOOKUP($A19,'Return Data'!$B$7:$R$2843,14,0)</f>
        <v>7.5099</v>
      </c>
      <c r="Q19" s="66">
        <f t="shared" si="6"/>
        <v>25</v>
      </c>
      <c r="R19" s="65">
        <f>VLOOKUP($A19,'Return Data'!$B$7:$R$2843,16,0)</f>
        <v>6.2096999999999998</v>
      </c>
      <c r="S19" s="67">
        <f t="shared" si="7"/>
        <v>27</v>
      </c>
    </row>
    <row r="20" spans="1:19" x14ac:dyDescent="0.3">
      <c r="A20" s="82" t="s">
        <v>1366</v>
      </c>
      <c r="B20" s="64">
        <f>VLOOKUP($A20,'Return Data'!$B$7:$R$2843,3,0)</f>
        <v>44389</v>
      </c>
      <c r="C20" s="65">
        <f>VLOOKUP($A20,'Return Data'!$B$7:$R$2843,4,0)</f>
        <v>76.383700000000005</v>
      </c>
      <c r="D20" s="65">
        <f>VLOOKUP($A20,'Return Data'!$B$7:$R$2843,9,0)</f>
        <v>-7.8411999999999997</v>
      </c>
      <c r="E20" s="66">
        <f t="shared" si="0"/>
        <v>19</v>
      </c>
      <c r="F20" s="65">
        <f>VLOOKUP($A20,'Return Data'!$B$7:$R$2843,10,0)</f>
        <v>3.0891999999999999</v>
      </c>
      <c r="G20" s="66">
        <f t="shared" si="1"/>
        <v>12</v>
      </c>
      <c r="H20" s="65">
        <f>VLOOKUP($A20,'Return Data'!$B$7:$R$2843,11,0)</f>
        <v>-0.75929999999999997</v>
      </c>
      <c r="I20" s="66">
        <f t="shared" si="2"/>
        <v>24</v>
      </c>
      <c r="J20" s="65">
        <f>VLOOKUP($A20,'Return Data'!$B$7:$R$2843,12,0)</f>
        <v>2.8117999999999999</v>
      </c>
      <c r="K20" s="66">
        <f t="shared" si="3"/>
        <v>7</v>
      </c>
      <c r="L20" s="65">
        <f>VLOOKUP($A20,'Return Data'!$B$7:$R$2843,13,0)</f>
        <v>2.5099</v>
      </c>
      <c r="M20" s="66">
        <f t="shared" si="4"/>
        <v>10</v>
      </c>
      <c r="N20" s="65">
        <f>VLOOKUP($A20,'Return Data'!$B$7:$R$2843,17,0)</f>
        <v>6.7171000000000003</v>
      </c>
      <c r="O20" s="66">
        <f t="shared" si="5"/>
        <v>12</v>
      </c>
      <c r="P20" s="65">
        <f>VLOOKUP($A20,'Return Data'!$B$7:$R$2843,14,0)</f>
        <v>9.3975000000000009</v>
      </c>
      <c r="Q20" s="66">
        <f t="shared" si="6"/>
        <v>14</v>
      </c>
      <c r="R20" s="65">
        <f>VLOOKUP($A20,'Return Data'!$B$7:$R$2843,16,0)</f>
        <v>9.4350000000000005</v>
      </c>
      <c r="S20" s="67">
        <f t="shared" si="7"/>
        <v>4</v>
      </c>
    </row>
    <row r="21" spans="1:19" x14ac:dyDescent="0.3">
      <c r="A21" s="82" t="s">
        <v>1368</v>
      </c>
      <c r="B21" s="64">
        <f>VLOOKUP($A21,'Return Data'!$B$7:$R$2843,3,0)</f>
        <v>44389</v>
      </c>
      <c r="C21" s="65">
        <f>VLOOKUP($A21,'Return Data'!$B$7:$R$2843,4,0)</f>
        <v>54.002099999999999</v>
      </c>
      <c r="D21" s="65">
        <f>VLOOKUP($A21,'Return Data'!$B$7:$R$2843,9,0)</f>
        <v>-5.8121999999999998</v>
      </c>
      <c r="E21" s="66">
        <f t="shared" si="0"/>
        <v>9</v>
      </c>
      <c r="F21" s="65">
        <f>VLOOKUP($A21,'Return Data'!$B$7:$R$2843,10,0)</f>
        <v>2.4051999999999998</v>
      </c>
      <c r="G21" s="66">
        <f t="shared" si="1"/>
        <v>22</v>
      </c>
      <c r="H21" s="65">
        <f>VLOOKUP($A21,'Return Data'!$B$7:$R$2843,11,0)</f>
        <v>-1.5041</v>
      </c>
      <c r="I21" s="66">
        <f t="shared" si="2"/>
        <v>25</v>
      </c>
      <c r="J21" s="65">
        <f>VLOOKUP($A21,'Return Data'!$B$7:$R$2843,12,0)</f>
        <v>1.0165999999999999</v>
      </c>
      <c r="K21" s="66">
        <f t="shared" si="3"/>
        <v>25</v>
      </c>
      <c r="L21" s="65">
        <f>VLOOKUP($A21,'Return Data'!$B$7:$R$2843,13,0)</f>
        <v>1.5603</v>
      </c>
      <c r="M21" s="66">
        <f t="shared" si="4"/>
        <v>22</v>
      </c>
      <c r="N21" s="65">
        <f>VLOOKUP($A21,'Return Data'!$B$7:$R$2843,17,0)</f>
        <v>5.6813000000000002</v>
      </c>
      <c r="O21" s="66">
        <f t="shared" si="5"/>
        <v>19</v>
      </c>
      <c r="P21" s="65">
        <f>VLOOKUP($A21,'Return Data'!$B$7:$R$2843,14,0)</f>
        <v>7.9927000000000001</v>
      </c>
      <c r="Q21" s="66">
        <f t="shared" si="6"/>
        <v>23</v>
      </c>
      <c r="R21" s="65">
        <f>VLOOKUP($A21,'Return Data'!$B$7:$R$2843,16,0)</f>
        <v>8.2388999999999992</v>
      </c>
      <c r="S21" s="67">
        <f t="shared" si="7"/>
        <v>14</v>
      </c>
    </row>
    <row r="22" spans="1:19" x14ac:dyDescent="0.3">
      <c r="A22" s="82" t="s">
        <v>1370</v>
      </c>
      <c r="B22" s="64">
        <f>VLOOKUP($A22,'Return Data'!$B$7:$R$2843,3,0)</f>
        <v>44389</v>
      </c>
      <c r="C22" s="65">
        <f>VLOOKUP($A22,'Return Data'!$B$7:$R$2843,4,0)</f>
        <v>48.569499999999998</v>
      </c>
      <c r="D22" s="65">
        <f>VLOOKUP($A22,'Return Data'!$B$7:$R$2843,9,0)</f>
        <v>-3.6467999999999998</v>
      </c>
      <c r="E22" s="66">
        <f t="shared" si="0"/>
        <v>2</v>
      </c>
      <c r="F22" s="65">
        <f>VLOOKUP($A22,'Return Data'!$B$7:$R$2843,10,0)</f>
        <v>4.4546999999999999</v>
      </c>
      <c r="G22" s="66">
        <f t="shared" si="1"/>
        <v>4</v>
      </c>
      <c r="H22" s="65">
        <f>VLOOKUP($A22,'Return Data'!$B$7:$R$2843,11,0)</f>
        <v>1.8947000000000001</v>
      </c>
      <c r="I22" s="66">
        <f t="shared" si="2"/>
        <v>4</v>
      </c>
      <c r="J22" s="65">
        <f>VLOOKUP($A22,'Return Data'!$B$7:$R$2843,12,0)</f>
        <v>2.6415000000000002</v>
      </c>
      <c r="K22" s="66">
        <f t="shared" si="3"/>
        <v>9</v>
      </c>
      <c r="L22" s="65">
        <f>VLOOKUP($A22,'Return Data'!$B$7:$R$2843,13,0)</f>
        <v>2.6240000000000001</v>
      </c>
      <c r="M22" s="66">
        <f t="shared" si="4"/>
        <v>9</v>
      </c>
      <c r="N22" s="65">
        <f>VLOOKUP($A22,'Return Data'!$B$7:$R$2843,17,0)</f>
        <v>6.72</v>
      </c>
      <c r="O22" s="66">
        <f t="shared" si="5"/>
        <v>11</v>
      </c>
      <c r="P22" s="65">
        <f>VLOOKUP($A22,'Return Data'!$B$7:$R$2843,14,0)</f>
        <v>9.5582999999999991</v>
      </c>
      <c r="Q22" s="66">
        <f t="shared" si="6"/>
        <v>13</v>
      </c>
      <c r="R22" s="65">
        <f>VLOOKUP($A22,'Return Data'!$B$7:$R$2843,16,0)</f>
        <v>7.5791000000000004</v>
      </c>
      <c r="S22" s="67">
        <f t="shared" si="7"/>
        <v>20</v>
      </c>
    </row>
    <row r="23" spans="1:19" x14ac:dyDescent="0.3">
      <c r="A23" s="82" t="s">
        <v>1371</v>
      </c>
      <c r="B23" s="64">
        <f>VLOOKUP($A23,'Return Data'!$B$7:$R$2843,3,0)</f>
        <v>44389</v>
      </c>
      <c r="C23" s="65">
        <f>VLOOKUP($A23,'Return Data'!$B$7:$R$2843,4,0)</f>
        <v>30.323699999999999</v>
      </c>
      <c r="D23" s="65">
        <f>VLOOKUP($A23,'Return Data'!$B$7:$R$2843,9,0)</f>
        <v>-7.4196</v>
      </c>
      <c r="E23" s="66">
        <f t="shared" si="0"/>
        <v>17</v>
      </c>
      <c r="F23" s="65">
        <f>VLOOKUP($A23,'Return Data'!$B$7:$R$2843,10,0)</f>
        <v>2.5129000000000001</v>
      </c>
      <c r="G23" s="66">
        <f t="shared" si="1"/>
        <v>20</v>
      </c>
      <c r="H23" s="65">
        <f>VLOOKUP($A23,'Return Data'!$B$7:$R$2843,11,0)</f>
        <v>-0.1376</v>
      </c>
      <c r="I23" s="66">
        <f t="shared" si="2"/>
        <v>21</v>
      </c>
      <c r="J23" s="65">
        <f>VLOOKUP($A23,'Return Data'!$B$7:$R$2843,12,0)</f>
        <v>1.4056999999999999</v>
      </c>
      <c r="K23" s="66">
        <f t="shared" si="3"/>
        <v>24</v>
      </c>
      <c r="L23" s="65">
        <f>VLOOKUP($A23,'Return Data'!$B$7:$R$2843,13,0)</f>
        <v>1.3998999999999999</v>
      </c>
      <c r="M23" s="66">
        <f t="shared" si="4"/>
        <v>23</v>
      </c>
      <c r="N23" s="65">
        <f>VLOOKUP($A23,'Return Data'!$B$7:$R$2843,17,0)</f>
        <v>6.5500999999999996</v>
      </c>
      <c r="O23" s="66">
        <f t="shared" si="5"/>
        <v>14</v>
      </c>
      <c r="P23" s="65">
        <f>VLOOKUP($A23,'Return Data'!$B$7:$R$2843,14,0)</f>
        <v>9.8109000000000002</v>
      </c>
      <c r="Q23" s="66">
        <f t="shared" si="6"/>
        <v>10</v>
      </c>
      <c r="R23" s="65">
        <f>VLOOKUP($A23,'Return Data'!$B$7:$R$2843,16,0)</f>
        <v>8.9832000000000001</v>
      </c>
      <c r="S23" s="67">
        <f t="shared" si="7"/>
        <v>6</v>
      </c>
    </row>
    <row r="24" spans="1:19" x14ac:dyDescent="0.3">
      <c r="A24" s="82" t="s">
        <v>1373</v>
      </c>
      <c r="B24" s="64">
        <f>VLOOKUP($A24,'Return Data'!$B$7:$R$2843,3,0)</f>
        <v>44389</v>
      </c>
      <c r="C24" s="65">
        <f>VLOOKUP($A24,'Return Data'!$B$7:$R$2843,4,0)</f>
        <v>24.155999999999999</v>
      </c>
      <c r="D24" s="65">
        <f>VLOOKUP($A24,'Return Data'!$B$7:$R$2843,9,0)</f>
        <v>-5.3905000000000003</v>
      </c>
      <c r="E24" s="66">
        <f t="shared" si="0"/>
        <v>7</v>
      </c>
      <c r="F24" s="65">
        <f>VLOOKUP($A24,'Return Data'!$B$7:$R$2843,10,0)</f>
        <v>3.8607999999999998</v>
      </c>
      <c r="G24" s="66">
        <f t="shared" si="1"/>
        <v>5</v>
      </c>
      <c r="H24" s="65">
        <f>VLOOKUP($A24,'Return Data'!$B$7:$R$2843,11,0)</f>
        <v>2.0867</v>
      </c>
      <c r="I24" s="66">
        <f t="shared" si="2"/>
        <v>3</v>
      </c>
      <c r="J24" s="65">
        <f>VLOOKUP($A24,'Return Data'!$B$7:$R$2843,12,0)</f>
        <v>2.5207000000000002</v>
      </c>
      <c r="K24" s="66">
        <f t="shared" si="3"/>
        <v>10</v>
      </c>
      <c r="L24" s="65">
        <f>VLOOKUP($A24,'Return Data'!$B$7:$R$2843,13,0)</f>
        <v>2.7198000000000002</v>
      </c>
      <c r="M24" s="66">
        <f t="shared" si="4"/>
        <v>7</v>
      </c>
      <c r="N24" s="65">
        <f>VLOOKUP($A24,'Return Data'!$B$7:$R$2843,17,0)</f>
        <v>5.5998000000000001</v>
      </c>
      <c r="O24" s="66">
        <f t="shared" si="5"/>
        <v>20</v>
      </c>
      <c r="P24" s="65">
        <f>VLOOKUP($A24,'Return Data'!$B$7:$R$2843,14,0)</f>
        <v>8.4566999999999997</v>
      </c>
      <c r="Q24" s="66">
        <f t="shared" si="6"/>
        <v>18</v>
      </c>
      <c r="R24" s="65">
        <f>VLOOKUP($A24,'Return Data'!$B$7:$R$2843,16,0)</f>
        <v>7.1825000000000001</v>
      </c>
      <c r="S24" s="67">
        <f t="shared" si="7"/>
        <v>22</v>
      </c>
    </row>
    <row r="25" spans="1:19" x14ac:dyDescent="0.3">
      <c r="A25" s="82" t="s">
        <v>1376</v>
      </c>
      <c r="B25" s="64">
        <f>VLOOKUP($A25,'Return Data'!$B$7:$R$2843,3,0)</f>
        <v>44389</v>
      </c>
      <c r="C25" s="65">
        <f>VLOOKUP($A25,'Return Data'!$B$7:$R$2843,4,0)</f>
        <v>50.9392</v>
      </c>
      <c r="D25" s="65">
        <f>VLOOKUP($A25,'Return Data'!$B$7:$R$2843,9,0)</f>
        <v>-2.2124999999999999</v>
      </c>
      <c r="E25" s="66">
        <f t="shared" si="0"/>
        <v>1</v>
      </c>
      <c r="F25" s="65">
        <f>VLOOKUP($A25,'Return Data'!$B$7:$R$2843,10,0)</f>
        <v>2.5771000000000002</v>
      </c>
      <c r="G25" s="66">
        <f t="shared" si="1"/>
        <v>18</v>
      </c>
      <c r="H25" s="65">
        <f>VLOOKUP($A25,'Return Data'!$B$7:$R$2843,11,0)</f>
        <v>2.2949999999999999</v>
      </c>
      <c r="I25" s="66">
        <f t="shared" si="2"/>
        <v>2</v>
      </c>
      <c r="J25" s="65">
        <f>VLOOKUP($A25,'Return Data'!$B$7:$R$2843,12,0)</f>
        <v>3.1621000000000001</v>
      </c>
      <c r="K25" s="66">
        <f t="shared" si="3"/>
        <v>2</v>
      </c>
      <c r="L25" s="65">
        <f>VLOOKUP($A25,'Return Data'!$B$7:$R$2843,13,0)</f>
        <v>2.9687999999999999</v>
      </c>
      <c r="M25" s="66">
        <f t="shared" si="4"/>
        <v>5</v>
      </c>
      <c r="N25" s="65">
        <f>VLOOKUP($A25,'Return Data'!$B$7:$R$2843,17,0)</f>
        <v>7.4455</v>
      </c>
      <c r="O25" s="66">
        <f t="shared" si="5"/>
        <v>8</v>
      </c>
      <c r="P25" s="65">
        <f>VLOOKUP($A25,'Return Data'!$B$7:$R$2843,14,0)</f>
        <v>10.071199999999999</v>
      </c>
      <c r="Q25" s="66">
        <f t="shared" si="6"/>
        <v>7</v>
      </c>
      <c r="R25" s="65">
        <f>VLOOKUP($A25,'Return Data'!$B$7:$R$2843,16,0)</f>
        <v>8.2385999999999999</v>
      </c>
      <c r="S25" s="67">
        <f t="shared" si="7"/>
        <v>15</v>
      </c>
    </row>
    <row r="26" spans="1:19" x14ac:dyDescent="0.3">
      <c r="A26" s="82" t="s">
        <v>1378</v>
      </c>
      <c r="B26" s="64">
        <f>VLOOKUP($A26,'Return Data'!$B$7:$R$2843,3,0)</f>
        <v>44389</v>
      </c>
      <c r="C26" s="65">
        <f>VLOOKUP($A26,'Return Data'!$B$7:$R$2843,4,0)</f>
        <v>61.858600000000003</v>
      </c>
      <c r="D26" s="65">
        <f>VLOOKUP($A26,'Return Data'!$B$7:$R$2843,9,0)</f>
        <v>-7.6886999999999999</v>
      </c>
      <c r="E26" s="66">
        <f t="shared" si="0"/>
        <v>18</v>
      </c>
      <c r="F26" s="65">
        <f>VLOOKUP($A26,'Return Data'!$B$7:$R$2843,10,0)</f>
        <v>3.0775000000000001</v>
      </c>
      <c r="G26" s="66">
        <f t="shared" si="1"/>
        <v>13</v>
      </c>
      <c r="H26" s="65">
        <f>VLOOKUP($A26,'Return Data'!$B$7:$R$2843,11,0)</f>
        <v>-1.6124000000000001</v>
      </c>
      <c r="I26" s="66">
        <f t="shared" si="2"/>
        <v>26</v>
      </c>
      <c r="J26" s="65">
        <f>VLOOKUP($A26,'Return Data'!$B$7:$R$2843,12,0)</f>
        <v>0.77759999999999996</v>
      </c>
      <c r="K26" s="66">
        <f t="shared" si="3"/>
        <v>26</v>
      </c>
      <c r="L26" s="65">
        <f>VLOOKUP($A26,'Return Data'!$B$7:$R$2843,13,0)</f>
        <v>0.69330000000000003</v>
      </c>
      <c r="M26" s="66">
        <f t="shared" si="4"/>
        <v>26</v>
      </c>
      <c r="N26" s="65">
        <f>VLOOKUP($A26,'Return Data'!$B$7:$R$2843,17,0)</f>
        <v>4.4466000000000001</v>
      </c>
      <c r="O26" s="66">
        <f t="shared" si="5"/>
        <v>26</v>
      </c>
      <c r="P26" s="65">
        <f>VLOOKUP($A26,'Return Data'!$B$7:$R$2843,14,0)</f>
        <v>8.2777999999999992</v>
      </c>
      <c r="Q26" s="66">
        <f t="shared" si="6"/>
        <v>20</v>
      </c>
      <c r="R26" s="65">
        <f>VLOOKUP($A26,'Return Data'!$B$7:$R$2843,16,0)</f>
        <v>8.6898999999999997</v>
      </c>
      <c r="S26" s="67">
        <f t="shared" si="7"/>
        <v>10</v>
      </c>
    </row>
    <row r="27" spans="1:19" x14ac:dyDescent="0.3">
      <c r="A27" s="82" t="s">
        <v>1380</v>
      </c>
      <c r="B27" s="64">
        <f>VLOOKUP($A27,'Return Data'!$B$7:$R$2843,3,0)</f>
        <v>44389</v>
      </c>
      <c r="C27" s="65">
        <f>VLOOKUP($A27,'Return Data'!$B$7:$R$2843,4,0)</f>
        <v>49.561</v>
      </c>
      <c r="D27" s="65">
        <f>VLOOKUP($A27,'Return Data'!$B$7:$R$2843,9,0)</f>
        <v>-4.0720999999999998</v>
      </c>
      <c r="E27" s="66">
        <f t="shared" si="0"/>
        <v>5</v>
      </c>
      <c r="F27" s="65">
        <f>VLOOKUP($A27,'Return Data'!$B$7:$R$2843,10,0)</f>
        <v>2.6812</v>
      </c>
      <c r="G27" s="66">
        <f t="shared" si="1"/>
        <v>16</v>
      </c>
      <c r="H27" s="65">
        <f>VLOOKUP($A27,'Return Data'!$B$7:$R$2843,11,0)</f>
        <v>1.0421</v>
      </c>
      <c r="I27" s="66">
        <f t="shared" si="2"/>
        <v>11</v>
      </c>
      <c r="J27" s="65">
        <f>VLOOKUP($A27,'Return Data'!$B$7:$R$2843,12,0)</f>
        <v>2.1057999999999999</v>
      </c>
      <c r="K27" s="66">
        <f t="shared" si="3"/>
        <v>15</v>
      </c>
      <c r="L27" s="65">
        <f>VLOOKUP($A27,'Return Data'!$B$7:$R$2843,13,0)</f>
        <v>1.3917999999999999</v>
      </c>
      <c r="M27" s="66">
        <f t="shared" si="4"/>
        <v>24</v>
      </c>
      <c r="N27" s="65">
        <f>VLOOKUP($A27,'Return Data'!$B$7:$R$2843,17,0)</f>
        <v>6.0298999999999996</v>
      </c>
      <c r="O27" s="66">
        <f t="shared" si="5"/>
        <v>17</v>
      </c>
      <c r="P27" s="65">
        <f>VLOOKUP($A27,'Return Data'!$B$7:$R$2843,14,0)</f>
        <v>8.9245999999999999</v>
      </c>
      <c r="Q27" s="66">
        <f t="shared" si="6"/>
        <v>17</v>
      </c>
      <c r="R27" s="65">
        <f>VLOOKUP($A27,'Return Data'!$B$7:$R$2843,16,0)</f>
        <v>8.5615000000000006</v>
      </c>
      <c r="S27" s="67">
        <f t="shared" si="7"/>
        <v>11</v>
      </c>
    </row>
    <row r="28" spans="1:19" x14ac:dyDescent="0.3">
      <c r="A28" s="82" t="s">
        <v>867</v>
      </c>
      <c r="B28" s="64">
        <f>VLOOKUP($A28,'Return Data'!$B$7:$R$2843,3,0)</f>
        <v>44389</v>
      </c>
      <c r="C28" s="65">
        <f>VLOOKUP($A28,'Return Data'!$B$7:$R$2843,4,0)</f>
        <v>17.654</v>
      </c>
      <c r="D28" s="65">
        <f>VLOOKUP($A28,'Return Data'!$B$7:$R$2843,9,0)</f>
        <v>-11.007400000000001</v>
      </c>
      <c r="E28" s="66">
        <f t="shared" si="0"/>
        <v>26</v>
      </c>
      <c r="F28" s="65">
        <f>VLOOKUP($A28,'Return Data'!$B$7:$R$2843,10,0)</f>
        <v>-0.30880000000000002</v>
      </c>
      <c r="G28" s="66">
        <f t="shared" si="1"/>
        <v>26</v>
      </c>
      <c r="H28" s="65">
        <f>VLOOKUP($A28,'Return Data'!$B$7:$R$2843,11,0)</f>
        <v>1.2689999999999999</v>
      </c>
      <c r="I28" s="66">
        <f t="shared" si="2"/>
        <v>9</v>
      </c>
      <c r="J28" s="65">
        <f>VLOOKUP($A28,'Return Data'!$B$7:$R$2843,12,0)</f>
        <v>2.1922999999999999</v>
      </c>
      <c r="K28" s="66">
        <f t="shared" si="3"/>
        <v>13</v>
      </c>
      <c r="L28" s="65">
        <f>VLOOKUP($A28,'Return Data'!$B$7:$R$2843,13,0)</f>
        <v>1.9407000000000001</v>
      </c>
      <c r="M28" s="66">
        <f t="shared" si="4"/>
        <v>16</v>
      </c>
      <c r="N28" s="65">
        <f>VLOOKUP($A28,'Return Data'!$B$7:$R$2843,17,0)</f>
        <v>6.9539999999999997</v>
      </c>
      <c r="O28" s="66">
        <f t="shared" si="5"/>
        <v>10</v>
      </c>
      <c r="P28" s="65">
        <f>VLOOKUP($A28,'Return Data'!$B$7:$R$2843,14,0)</f>
        <v>9.6730999999999998</v>
      </c>
      <c r="Q28" s="66">
        <f t="shared" si="6"/>
        <v>12</v>
      </c>
      <c r="R28" s="65">
        <f>VLOOKUP($A28,'Return Data'!$B$7:$R$2843,16,0)</f>
        <v>8.7213999999999992</v>
      </c>
      <c r="S28" s="67">
        <f t="shared" si="7"/>
        <v>8</v>
      </c>
    </row>
    <row r="29" spans="1:19" x14ac:dyDescent="0.3">
      <c r="A29" s="82" t="s">
        <v>868</v>
      </c>
      <c r="B29" s="64">
        <f>VLOOKUP($A29,'Return Data'!$B$7:$R$2843,3,0)</f>
        <v>44389</v>
      </c>
      <c r="C29" s="65">
        <f>VLOOKUP($A29,'Return Data'!$B$7:$R$2843,4,0)</f>
        <v>19.2469</v>
      </c>
      <c r="D29" s="65">
        <f>VLOOKUP($A29,'Return Data'!$B$7:$R$2843,9,0)</f>
        <v>-6.7332999999999998</v>
      </c>
      <c r="E29" s="66">
        <f t="shared" si="0"/>
        <v>14</v>
      </c>
      <c r="F29" s="65">
        <f>VLOOKUP($A29,'Return Data'!$B$7:$R$2843,10,0)</f>
        <v>4.4927999999999999</v>
      </c>
      <c r="G29" s="66">
        <f t="shared" si="1"/>
        <v>3</v>
      </c>
      <c r="H29" s="65">
        <f>VLOOKUP($A29,'Return Data'!$B$7:$R$2843,11,0)</f>
        <v>1.0013000000000001</v>
      </c>
      <c r="I29" s="66">
        <f t="shared" si="2"/>
        <v>12</v>
      </c>
      <c r="J29" s="65">
        <f>VLOOKUP($A29,'Return Data'!$B$7:$R$2843,12,0)</f>
        <v>2.7059000000000002</v>
      </c>
      <c r="K29" s="66">
        <f t="shared" si="3"/>
        <v>8</v>
      </c>
      <c r="L29" s="65">
        <f>VLOOKUP($A29,'Return Data'!$B$7:$R$2843,13,0)</f>
        <v>3.2999000000000001</v>
      </c>
      <c r="M29" s="66">
        <f t="shared" si="4"/>
        <v>3</v>
      </c>
      <c r="N29" s="65">
        <f>VLOOKUP($A29,'Return Data'!$B$7:$R$2843,17,0)</f>
        <v>8.2116000000000007</v>
      </c>
      <c r="O29" s="66">
        <f t="shared" si="5"/>
        <v>1</v>
      </c>
      <c r="P29" s="65">
        <f>VLOOKUP($A29,'Return Data'!$B$7:$R$2843,14,0)</f>
        <v>11.2864</v>
      </c>
      <c r="Q29" s="66">
        <f t="shared" si="6"/>
        <v>2</v>
      </c>
      <c r="R29" s="65">
        <f>VLOOKUP($A29,'Return Data'!$B$7:$R$2843,16,0)</f>
        <v>10.0525</v>
      </c>
      <c r="S29" s="67">
        <f t="shared" si="7"/>
        <v>1</v>
      </c>
    </row>
    <row r="30" spans="1:19" x14ac:dyDescent="0.3">
      <c r="A30" s="82" t="s">
        <v>871</v>
      </c>
      <c r="B30" s="64">
        <f>VLOOKUP($A30,'Return Data'!$B$7:$R$2843,3,0)</f>
        <v>44389</v>
      </c>
      <c r="C30" s="65">
        <f>VLOOKUP($A30,'Return Data'!$B$7:$R$2843,4,0)</f>
        <v>35.916200000000003</v>
      </c>
      <c r="D30" s="65">
        <f>VLOOKUP($A30,'Return Data'!$B$7:$R$2843,9,0)</f>
        <v>-8.4879999999999995</v>
      </c>
      <c r="E30" s="66">
        <f t="shared" si="0"/>
        <v>21</v>
      </c>
      <c r="F30" s="65">
        <f>VLOOKUP($A30,'Return Data'!$B$7:$R$2843,10,0)</f>
        <v>2.9066000000000001</v>
      </c>
      <c r="G30" s="66">
        <f t="shared" si="1"/>
        <v>14</v>
      </c>
      <c r="H30" s="65">
        <f>VLOOKUP($A30,'Return Data'!$B$7:$R$2843,11,0)</f>
        <v>-9.7100000000000006E-2</v>
      </c>
      <c r="I30" s="66">
        <f t="shared" si="2"/>
        <v>19</v>
      </c>
      <c r="J30" s="65">
        <f>VLOOKUP($A30,'Return Data'!$B$7:$R$2843,12,0)</f>
        <v>2.0063</v>
      </c>
      <c r="K30" s="66">
        <f t="shared" si="3"/>
        <v>16</v>
      </c>
      <c r="L30" s="65">
        <f>VLOOKUP($A30,'Return Data'!$B$7:$R$2843,13,0)</f>
        <v>2.1697000000000002</v>
      </c>
      <c r="M30" s="66">
        <f t="shared" si="4"/>
        <v>12</v>
      </c>
      <c r="N30" s="65">
        <f>VLOOKUP($A30,'Return Data'!$B$7:$R$2843,17,0)</f>
        <v>7.5350999999999999</v>
      </c>
      <c r="O30" s="66">
        <f t="shared" si="5"/>
        <v>7</v>
      </c>
      <c r="P30" s="65">
        <f>VLOOKUP($A30,'Return Data'!$B$7:$R$2843,14,0)</f>
        <v>11.8803</v>
      </c>
      <c r="Q30" s="66">
        <f t="shared" si="6"/>
        <v>1</v>
      </c>
      <c r="R30" s="65">
        <f>VLOOKUP($A30,'Return Data'!$B$7:$R$2843,16,0)</f>
        <v>6.8287000000000004</v>
      </c>
      <c r="S30" s="67">
        <f t="shared" si="7"/>
        <v>24</v>
      </c>
    </row>
    <row r="31" spans="1:19" x14ac:dyDescent="0.3">
      <c r="A31" s="82" t="s">
        <v>872</v>
      </c>
      <c r="B31" s="64">
        <f>VLOOKUP($A31,'Return Data'!$B$7:$R$2843,3,0)</f>
        <v>44389</v>
      </c>
      <c r="C31" s="65">
        <f>VLOOKUP($A31,'Return Data'!$B$7:$R$2843,4,0)</f>
        <v>49.820999999999998</v>
      </c>
      <c r="D31" s="65">
        <f>VLOOKUP($A31,'Return Data'!$B$7:$R$2843,9,0)</f>
        <v>-7.8898000000000001</v>
      </c>
      <c r="E31" s="66">
        <f t="shared" si="0"/>
        <v>20</v>
      </c>
      <c r="F31" s="65">
        <f>VLOOKUP($A31,'Return Data'!$B$7:$R$2843,10,0)</f>
        <v>2.8776999999999999</v>
      </c>
      <c r="G31" s="66">
        <f t="shared" si="1"/>
        <v>15</v>
      </c>
      <c r="H31" s="65">
        <f>VLOOKUP($A31,'Return Data'!$B$7:$R$2843,11,0)</f>
        <v>-0.11609999999999999</v>
      </c>
      <c r="I31" s="66">
        <f t="shared" si="2"/>
        <v>20</v>
      </c>
      <c r="J31" s="65">
        <f>VLOOKUP($A31,'Return Data'!$B$7:$R$2843,12,0)</f>
        <v>1.6848000000000001</v>
      </c>
      <c r="K31" s="66">
        <f t="shared" si="3"/>
        <v>21</v>
      </c>
      <c r="L31" s="65">
        <f>VLOOKUP($A31,'Return Data'!$B$7:$R$2843,13,0)</f>
        <v>2.1467999999999998</v>
      </c>
      <c r="M31" s="66">
        <f t="shared" si="4"/>
        <v>13</v>
      </c>
      <c r="N31" s="65">
        <f>VLOOKUP($A31,'Return Data'!$B$7:$R$2843,17,0)</f>
        <v>6.6214000000000004</v>
      </c>
      <c r="O31" s="66">
        <f t="shared" si="5"/>
        <v>13</v>
      </c>
      <c r="P31" s="65">
        <f>VLOOKUP($A31,'Return Data'!$B$7:$R$2843,14,0)</f>
        <v>9.8155000000000001</v>
      </c>
      <c r="Q31" s="66">
        <f t="shared" si="6"/>
        <v>9</v>
      </c>
      <c r="R31" s="65">
        <f>VLOOKUP($A31,'Return Data'!$B$7:$R$2843,16,0)</f>
        <v>8.1241000000000003</v>
      </c>
      <c r="S31" s="67">
        <f t="shared" si="7"/>
        <v>16</v>
      </c>
    </row>
    <row r="32" spans="1:19" x14ac:dyDescent="0.3">
      <c r="A32" s="82" t="s">
        <v>716</v>
      </c>
      <c r="B32" s="64">
        <f>VLOOKUP($A32,'Return Data'!$B$7:$R$2843,3,0)</f>
        <v>44389</v>
      </c>
      <c r="C32" s="65">
        <f>VLOOKUP($A32,'Return Data'!$B$7:$R$2843,4,0)</f>
        <v>22.067799999999998</v>
      </c>
      <c r="D32" s="65">
        <f>VLOOKUP($A32,'Return Data'!$B$7:$R$2843,9,0)</f>
        <v>-9.1847999999999992</v>
      </c>
      <c r="E32" s="66">
        <f t="shared" si="0"/>
        <v>25</v>
      </c>
      <c r="F32" s="65">
        <f>VLOOKUP($A32,'Return Data'!$B$7:$R$2843,10,0)</f>
        <v>2.1985000000000001</v>
      </c>
      <c r="G32" s="66">
        <f t="shared" si="1"/>
        <v>24</v>
      </c>
      <c r="H32" s="65">
        <f>VLOOKUP($A32,'Return Data'!$B$7:$R$2843,11,0)</f>
        <v>-0.26279999999999998</v>
      </c>
      <c r="I32" s="66">
        <f t="shared" si="2"/>
        <v>23</v>
      </c>
      <c r="J32" s="65">
        <f>VLOOKUP($A32,'Return Data'!$B$7:$R$2843,12,0)</f>
        <v>1.5153000000000001</v>
      </c>
      <c r="K32" s="66">
        <f t="shared" si="3"/>
        <v>22</v>
      </c>
      <c r="L32" s="65">
        <f>VLOOKUP($A32,'Return Data'!$B$7:$R$2843,13,0)</f>
        <v>1.821</v>
      </c>
      <c r="M32" s="66">
        <f t="shared" si="4"/>
        <v>17</v>
      </c>
      <c r="N32" s="65">
        <f>VLOOKUP($A32,'Return Data'!$B$7:$R$2843,17,0)</f>
        <v>5.7808000000000002</v>
      </c>
      <c r="O32" s="66">
        <f t="shared" si="5"/>
        <v>18</v>
      </c>
      <c r="P32" s="65">
        <f>VLOOKUP($A32,'Return Data'!$B$7:$R$2843,14,0)</f>
        <v>9.3841999999999999</v>
      </c>
      <c r="Q32" s="66">
        <f t="shared" si="6"/>
        <v>15</v>
      </c>
      <c r="R32" s="65">
        <f>VLOOKUP($A32,'Return Data'!$B$7:$R$2843,16,0)</f>
        <v>7.8975999999999997</v>
      </c>
      <c r="S32" s="67">
        <f t="shared" si="7"/>
        <v>17</v>
      </c>
    </row>
    <row r="33" spans="1:19" x14ac:dyDescent="0.3">
      <c r="A33" s="82" t="s">
        <v>717</v>
      </c>
      <c r="B33" s="64">
        <f>VLOOKUP($A33,'Return Data'!$B$7:$R$2843,3,0)</f>
        <v>44389</v>
      </c>
      <c r="C33" s="65">
        <f>VLOOKUP($A33,'Return Data'!$B$7:$R$2843,4,0)</f>
        <v>22.4557</v>
      </c>
      <c r="D33" s="65">
        <f>VLOOKUP($A33,'Return Data'!$B$7:$R$2843,9,0)</f>
        <v>-8.9963999999999995</v>
      </c>
      <c r="E33" s="66">
        <f t="shared" si="0"/>
        <v>23</v>
      </c>
      <c r="F33" s="65">
        <f>VLOOKUP($A33,'Return Data'!$B$7:$R$2843,10,0)</f>
        <v>2.3300999999999998</v>
      </c>
      <c r="G33" s="66">
        <f t="shared" si="1"/>
        <v>23</v>
      </c>
      <c r="H33" s="65">
        <f>VLOOKUP($A33,'Return Data'!$B$7:$R$2843,11,0)</f>
        <v>0.23200000000000001</v>
      </c>
      <c r="I33" s="66">
        <f t="shared" si="2"/>
        <v>17</v>
      </c>
      <c r="J33" s="65">
        <f>VLOOKUP($A33,'Return Data'!$B$7:$R$2843,12,0)</f>
        <v>1.8452</v>
      </c>
      <c r="K33" s="66">
        <f t="shared" si="3"/>
        <v>17</v>
      </c>
      <c r="L33" s="65">
        <f>VLOOKUP($A33,'Return Data'!$B$7:$R$2843,13,0)</f>
        <v>2.0707</v>
      </c>
      <c r="M33" s="66">
        <f t="shared" si="4"/>
        <v>14</v>
      </c>
      <c r="N33" s="65">
        <f>VLOOKUP($A33,'Return Data'!$B$7:$R$2843,17,0)</f>
        <v>6.1654</v>
      </c>
      <c r="O33" s="66">
        <f t="shared" si="5"/>
        <v>16</v>
      </c>
      <c r="P33" s="65">
        <f>VLOOKUP($A33,'Return Data'!$B$7:$R$2843,14,0)</f>
        <v>9.7367000000000008</v>
      </c>
      <c r="Q33" s="66">
        <f t="shared" si="6"/>
        <v>11</v>
      </c>
      <c r="R33" s="65">
        <f>VLOOKUP($A33,'Return Data'!$B$7:$R$2843,16,0)</f>
        <v>7.7891000000000004</v>
      </c>
      <c r="S33" s="67">
        <f t="shared" si="7"/>
        <v>18</v>
      </c>
    </row>
    <row r="34" spans="1:19" x14ac:dyDescent="0.3">
      <c r="A34" s="82" t="s">
        <v>718</v>
      </c>
      <c r="B34" s="64">
        <f>VLOOKUP($A34,'Return Data'!$B$7:$R$2843,3,0)</f>
        <v>44389</v>
      </c>
      <c r="C34" s="65">
        <f>VLOOKUP($A34,'Return Data'!$B$7:$R$2843,4,0)</f>
        <v>204.01679999999999</v>
      </c>
      <c r="D34" s="65">
        <f>VLOOKUP($A34,'Return Data'!$B$7:$R$2843,9,0)</f>
        <v>-11.5639</v>
      </c>
      <c r="E34" s="66">
        <f t="shared" si="0"/>
        <v>27</v>
      </c>
      <c r="F34" s="65">
        <f>VLOOKUP($A34,'Return Data'!$B$7:$R$2843,10,0)</f>
        <v>-0.24399999999999999</v>
      </c>
      <c r="G34" s="66">
        <f t="shared" si="1"/>
        <v>25</v>
      </c>
      <c r="H34" s="65">
        <f>VLOOKUP($A34,'Return Data'!$B$7:$R$2843,11,0)</f>
        <v>1.3943000000000001</v>
      </c>
      <c r="I34" s="66">
        <f t="shared" si="2"/>
        <v>8</v>
      </c>
      <c r="J34" s="65">
        <f>VLOOKUP($A34,'Return Data'!$B$7:$R$2843,12,0)</f>
        <v>2.1392000000000002</v>
      </c>
      <c r="K34" s="66">
        <f t="shared" si="3"/>
        <v>14</v>
      </c>
      <c r="L34" s="65">
        <f>VLOOKUP($A34,'Return Data'!$B$7:$R$2843,13,0)</f>
        <v>1.6279999999999999</v>
      </c>
      <c r="M34" s="66">
        <f t="shared" si="4"/>
        <v>20</v>
      </c>
      <c r="N34" s="65">
        <f>VLOOKUP($A34,'Return Data'!$B$7:$R$2843,17,0)</f>
        <v>5.2763</v>
      </c>
      <c r="O34" s="66">
        <f t="shared" si="5"/>
        <v>23</v>
      </c>
      <c r="P34" s="65">
        <f>VLOOKUP($A34,'Return Data'!$B$7:$R$2843,14,0)</f>
        <v>8.3885000000000005</v>
      </c>
      <c r="Q34" s="66">
        <f t="shared" si="6"/>
        <v>19</v>
      </c>
      <c r="R34" s="65">
        <f>VLOOKUP($A34,'Return Data'!$B$7:$R$2843,16,0)</f>
        <v>6.8597000000000001</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-6.8024629629629638</v>
      </c>
      <c r="E36" s="88"/>
      <c r="F36" s="89">
        <f>AVERAGE(F8:F34)</f>
        <v>2.8095444444444446</v>
      </c>
      <c r="G36" s="88"/>
      <c r="H36" s="89">
        <f>AVERAGE(H8:H34)</f>
        <v>0.62459629629629632</v>
      </c>
      <c r="I36" s="88"/>
      <c r="J36" s="89">
        <f>AVERAGE(J8:J34)</f>
        <v>2.1985222222222229</v>
      </c>
      <c r="K36" s="88"/>
      <c r="L36" s="89">
        <f>AVERAGE(L8:L34)</f>
        <v>2.1849703703703702</v>
      </c>
      <c r="M36" s="88"/>
      <c r="N36" s="89">
        <f>AVERAGE(N8:N34)</f>
        <v>6.3905222222222218</v>
      </c>
      <c r="O36" s="88"/>
      <c r="P36" s="89">
        <f>AVERAGE(P8:P34)</f>
        <v>9.2727000000000004</v>
      </c>
      <c r="Q36" s="88"/>
      <c r="R36" s="89">
        <f>AVERAGE(R8:R34)</f>
        <v>8.1810481481481467</v>
      </c>
      <c r="S36" s="90"/>
    </row>
    <row r="37" spans="1:19" x14ac:dyDescent="0.3">
      <c r="A37" s="87" t="s">
        <v>28</v>
      </c>
      <c r="B37" s="88"/>
      <c r="C37" s="88"/>
      <c r="D37" s="89">
        <f>MIN(D8:D34)</f>
        <v>-11.5639</v>
      </c>
      <c r="E37" s="88"/>
      <c r="F37" s="89">
        <f>MIN(F8:F34)</f>
        <v>-0.93230000000000002</v>
      </c>
      <c r="G37" s="88"/>
      <c r="H37" s="89">
        <f>MIN(H8:H34)</f>
        <v>-1.6397999999999999</v>
      </c>
      <c r="I37" s="88"/>
      <c r="J37" s="89">
        <f>MIN(J8:J34)</f>
        <v>0.1258</v>
      </c>
      <c r="K37" s="88"/>
      <c r="L37" s="89">
        <f>MIN(L8:L34)</f>
        <v>-0.11509999999999999</v>
      </c>
      <c r="M37" s="88"/>
      <c r="N37" s="89">
        <f>MIN(N8:N34)</f>
        <v>3.7464</v>
      </c>
      <c r="O37" s="88"/>
      <c r="P37" s="89">
        <f>MIN(P8:P34)</f>
        <v>7.2746000000000004</v>
      </c>
      <c r="Q37" s="88"/>
      <c r="R37" s="89">
        <f>MIN(R8:R34)</f>
        <v>6.2096999999999998</v>
      </c>
      <c r="S37" s="90"/>
    </row>
    <row r="38" spans="1:19" ht="15" thickBot="1" x14ac:dyDescent="0.35">
      <c r="A38" s="91" t="s">
        <v>29</v>
      </c>
      <c r="B38" s="92"/>
      <c r="C38" s="92"/>
      <c r="D38" s="93">
        <f>MAX(D8:D34)</f>
        <v>-2.2124999999999999</v>
      </c>
      <c r="E38" s="92"/>
      <c r="F38" s="93">
        <f>MAX(F8:F34)</f>
        <v>5.2015000000000002</v>
      </c>
      <c r="G38" s="92"/>
      <c r="H38" s="93">
        <f>MAX(H8:H34)</f>
        <v>3.9432999999999998</v>
      </c>
      <c r="I38" s="92"/>
      <c r="J38" s="93">
        <f>MAX(J8:J34)</f>
        <v>5.6810999999999998</v>
      </c>
      <c r="K38" s="92"/>
      <c r="L38" s="93">
        <f>MAX(L8:L34)</f>
        <v>5.6790000000000003</v>
      </c>
      <c r="M38" s="92"/>
      <c r="N38" s="93">
        <f>MAX(N8:N34)</f>
        <v>8.2116000000000007</v>
      </c>
      <c r="O38" s="92"/>
      <c r="P38" s="93">
        <f>MAX(P8:P34)</f>
        <v>11.8803</v>
      </c>
      <c r="Q38" s="92"/>
      <c r="R38" s="93">
        <f>MAX(R8:R34)</f>
        <v>10.0525</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44389</v>
      </c>
      <c r="C8" s="65">
        <f>VLOOKUP($A8,'Return Data'!$B$7:$R$2843,4,0)</f>
        <v>294.70490000000001</v>
      </c>
      <c r="D8" s="65">
        <f>VLOOKUP($A8,'Return Data'!$B$7:$R$2843,9,0)</f>
        <v>-9.5999999999999992E-3</v>
      </c>
      <c r="E8" s="66">
        <f t="shared" ref="E8:E25" si="0">RANK(D8,D$8:D$25,0)</f>
        <v>6</v>
      </c>
      <c r="F8" s="65">
        <f>VLOOKUP($A8,'Return Data'!$B$7:$R$2843,10,0)</f>
        <v>5.3574999999999999</v>
      </c>
      <c r="G8" s="66">
        <f t="shared" ref="G8:G25" si="1">RANK(F8,F$8:F$25,0)</f>
        <v>6</v>
      </c>
      <c r="H8" s="65">
        <f>VLOOKUP($A8,'Return Data'!$B$7:$R$2843,11,0)</f>
        <v>3.2831000000000001</v>
      </c>
      <c r="I8" s="66">
        <f t="shared" ref="I8:I25" si="2">RANK(H8,H$8:H$25,0)</f>
        <v>9</v>
      </c>
      <c r="J8" s="65">
        <f>VLOOKUP($A8,'Return Data'!$B$7:$R$2843,12,0)</f>
        <v>4.8164999999999996</v>
      </c>
      <c r="K8" s="66">
        <f t="shared" ref="K8:K25" si="3">RANK(J8,J$8:J$25,0)</f>
        <v>3</v>
      </c>
      <c r="L8" s="65">
        <f>VLOOKUP($A8,'Return Data'!$B$7:$R$2843,13,0)</f>
        <v>4.8731999999999998</v>
      </c>
      <c r="M8" s="66">
        <f t="shared" ref="M8:M25" si="4">RANK(L8,L$8:L$25,0)</f>
        <v>3</v>
      </c>
      <c r="N8" s="65">
        <f>VLOOKUP($A8,'Return Data'!$B$7:$R$2843,17,0)</f>
        <v>8.3043999999999993</v>
      </c>
      <c r="O8" s="66">
        <f t="shared" ref="O8:O23" si="5">RANK(N8,N$8:N$25,0)</f>
        <v>7</v>
      </c>
      <c r="P8" s="65">
        <f>VLOOKUP($A8,'Return Data'!$B$7:$R$2843,14,0)</f>
        <v>9.1240000000000006</v>
      </c>
      <c r="Q8" s="66">
        <f t="shared" ref="Q8:Q23" si="6">RANK(P8,P$8:P$25,0)</f>
        <v>7</v>
      </c>
      <c r="R8" s="65">
        <f>VLOOKUP($A8,'Return Data'!$B$7:$R$2843,16,0)</f>
        <v>9.3508999999999993</v>
      </c>
      <c r="S8" s="67">
        <f t="shared" ref="S8:S25" si="7">RANK(R8,R$8:R$25,0)</f>
        <v>1</v>
      </c>
    </row>
    <row r="9" spans="1:19" x14ac:dyDescent="0.3">
      <c r="A9" s="82" t="s">
        <v>567</v>
      </c>
      <c r="B9" s="64">
        <f>VLOOKUP($A9,'Return Data'!$B$7:$R$2843,3,0)</f>
        <v>44389</v>
      </c>
      <c r="C9" s="65">
        <f>VLOOKUP($A9,'Return Data'!$B$7:$R$2843,4,0)</f>
        <v>2126.6311999999998</v>
      </c>
      <c r="D9" s="65">
        <f>VLOOKUP($A9,'Return Data'!$B$7:$R$2843,9,0)</f>
        <v>1.7430000000000001</v>
      </c>
      <c r="E9" s="66">
        <f t="shared" si="0"/>
        <v>2</v>
      </c>
      <c r="F9" s="65">
        <f>VLOOKUP($A9,'Return Data'!$B$7:$R$2843,10,0)</f>
        <v>4.6144999999999996</v>
      </c>
      <c r="G9" s="66">
        <f t="shared" si="1"/>
        <v>11</v>
      </c>
      <c r="H9" s="65">
        <f>VLOOKUP($A9,'Return Data'!$B$7:$R$2843,11,0)</f>
        <v>3.6894</v>
      </c>
      <c r="I9" s="66">
        <f t="shared" si="2"/>
        <v>3</v>
      </c>
      <c r="J9" s="65">
        <f>VLOOKUP($A9,'Return Data'!$B$7:$R$2843,12,0)</f>
        <v>4.3884999999999996</v>
      </c>
      <c r="K9" s="66">
        <f t="shared" si="3"/>
        <v>12</v>
      </c>
      <c r="L9" s="65">
        <f>VLOOKUP($A9,'Return Data'!$B$7:$R$2843,13,0)</f>
        <v>4.6574</v>
      </c>
      <c r="M9" s="66">
        <f t="shared" si="4"/>
        <v>9</v>
      </c>
      <c r="N9" s="65">
        <f>VLOOKUP($A9,'Return Data'!$B$7:$R$2843,17,0)</f>
        <v>8.1545000000000005</v>
      </c>
      <c r="O9" s="66">
        <f t="shared" si="5"/>
        <v>10</v>
      </c>
      <c r="P9" s="65">
        <f>VLOOKUP($A9,'Return Data'!$B$7:$R$2843,14,0)</f>
        <v>9.0762999999999998</v>
      </c>
      <c r="Q9" s="66">
        <f t="shared" si="6"/>
        <v>8</v>
      </c>
      <c r="R9" s="65">
        <f>VLOOKUP($A9,'Return Data'!$B$7:$R$2843,16,0)</f>
        <v>8.5899000000000001</v>
      </c>
      <c r="S9" s="67">
        <f t="shared" si="7"/>
        <v>11</v>
      </c>
    </row>
    <row r="10" spans="1:19" x14ac:dyDescent="0.3">
      <c r="A10" s="82" t="s">
        <v>569</v>
      </c>
      <c r="B10" s="64">
        <f>VLOOKUP($A10,'Return Data'!$B$7:$R$2843,3,0)</f>
        <v>44389</v>
      </c>
      <c r="C10" s="65">
        <f>VLOOKUP($A10,'Return Data'!$B$7:$R$2843,4,0)</f>
        <v>19.428100000000001</v>
      </c>
      <c r="D10" s="65">
        <f>VLOOKUP($A10,'Return Data'!$B$7:$R$2843,9,0)</f>
        <v>-1.2169000000000001</v>
      </c>
      <c r="E10" s="66">
        <f t="shared" si="0"/>
        <v>13</v>
      </c>
      <c r="F10" s="65">
        <f>VLOOKUP($A10,'Return Data'!$B$7:$R$2843,10,0)</f>
        <v>4.1551</v>
      </c>
      <c r="G10" s="66">
        <f t="shared" si="1"/>
        <v>14</v>
      </c>
      <c r="H10" s="65">
        <f>VLOOKUP($A10,'Return Data'!$B$7:$R$2843,11,0)</f>
        <v>3.0920999999999998</v>
      </c>
      <c r="I10" s="66">
        <f t="shared" si="2"/>
        <v>11</v>
      </c>
      <c r="J10" s="65">
        <f>VLOOKUP($A10,'Return Data'!$B$7:$R$2843,12,0)</f>
        <v>3.9411999999999998</v>
      </c>
      <c r="K10" s="66">
        <f t="shared" si="3"/>
        <v>14</v>
      </c>
      <c r="L10" s="65">
        <f>VLOOKUP($A10,'Return Data'!$B$7:$R$2843,13,0)</f>
        <v>4.2339000000000002</v>
      </c>
      <c r="M10" s="66">
        <f t="shared" si="4"/>
        <v>12</v>
      </c>
      <c r="N10" s="65">
        <f>VLOOKUP($A10,'Return Data'!$B$7:$R$2843,17,0)</f>
        <v>8.4266000000000005</v>
      </c>
      <c r="O10" s="66">
        <f t="shared" si="5"/>
        <v>6</v>
      </c>
      <c r="P10" s="65">
        <f>VLOOKUP($A10,'Return Data'!$B$7:$R$2843,14,0)</f>
        <v>8.9924999999999997</v>
      </c>
      <c r="Q10" s="66">
        <f t="shared" si="6"/>
        <v>10</v>
      </c>
      <c r="R10" s="65">
        <f>VLOOKUP($A10,'Return Data'!$B$7:$R$2843,16,0)</f>
        <v>8.8519000000000005</v>
      </c>
      <c r="S10" s="67">
        <f t="shared" si="7"/>
        <v>4</v>
      </c>
    </row>
    <row r="11" spans="1:19" x14ac:dyDescent="0.3">
      <c r="A11" s="82" t="s">
        <v>571</v>
      </c>
      <c r="B11" s="64">
        <f>VLOOKUP($A11,'Return Data'!$B$7:$R$2843,3,0)</f>
        <v>44389</v>
      </c>
      <c r="C11" s="65">
        <f>VLOOKUP($A11,'Return Data'!$B$7:$R$2843,4,0)</f>
        <v>19.756599999999999</v>
      </c>
      <c r="D11" s="65">
        <f>VLOOKUP($A11,'Return Data'!$B$7:$R$2843,9,0)</f>
        <v>-10.0215</v>
      </c>
      <c r="E11" s="66">
        <f t="shared" si="0"/>
        <v>18</v>
      </c>
      <c r="F11" s="65">
        <f>VLOOKUP($A11,'Return Data'!$B$7:$R$2843,10,0)</f>
        <v>2.8254999999999999</v>
      </c>
      <c r="G11" s="66">
        <f t="shared" si="1"/>
        <v>17</v>
      </c>
      <c r="H11" s="65">
        <f>VLOOKUP($A11,'Return Data'!$B$7:$R$2843,11,0)</f>
        <v>2.6023000000000001</v>
      </c>
      <c r="I11" s="66">
        <f t="shared" si="2"/>
        <v>15</v>
      </c>
      <c r="J11" s="65">
        <f>VLOOKUP($A11,'Return Data'!$B$7:$R$2843,12,0)</f>
        <v>4.4725000000000001</v>
      </c>
      <c r="K11" s="66">
        <f t="shared" si="3"/>
        <v>11</v>
      </c>
      <c r="L11" s="65">
        <f>VLOOKUP($A11,'Return Data'!$B$7:$R$2843,13,0)</f>
        <v>4.0278999999999998</v>
      </c>
      <c r="M11" s="66">
        <f t="shared" si="4"/>
        <v>13</v>
      </c>
      <c r="N11" s="65">
        <f>VLOOKUP($A11,'Return Data'!$B$7:$R$2843,17,0)</f>
        <v>9.0642999999999994</v>
      </c>
      <c r="O11" s="66">
        <f t="shared" si="5"/>
        <v>1</v>
      </c>
      <c r="P11" s="65">
        <f>VLOOKUP($A11,'Return Data'!$B$7:$R$2843,14,0)</f>
        <v>10.429500000000001</v>
      </c>
      <c r="Q11" s="66">
        <f t="shared" si="6"/>
        <v>1</v>
      </c>
      <c r="R11" s="65">
        <f>VLOOKUP($A11,'Return Data'!$B$7:$R$2843,16,0)</f>
        <v>9.0818999999999992</v>
      </c>
      <c r="S11" s="67">
        <f t="shared" si="7"/>
        <v>2</v>
      </c>
    </row>
    <row r="12" spans="1:19" x14ac:dyDescent="0.3">
      <c r="A12" s="82" t="s">
        <v>574</v>
      </c>
      <c r="B12" s="64">
        <f>VLOOKUP($A12,'Return Data'!$B$7:$R$2843,3,0)</f>
        <v>44389</v>
      </c>
      <c r="C12" s="65">
        <f>VLOOKUP($A12,'Return Data'!$B$7:$R$2843,4,0)</f>
        <v>18.295100000000001</v>
      </c>
      <c r="D12" s="65">
        <f>VLOOKUP($A12,'Return Data'!$B$7:$R$2843,9,0)</f>
        <v>-0.82320000000000004</v>
      </c>
      <c r="E12" s="66">
        <f t="shared" si="0"/>
        <v>11</v>
      </c>
      <c r="F12" s="65">
        <f>VLOOKUP($A12,'Return Data'!$B$7:$R$2843,10,0)</f>
        <v>4.9493</v>
      </c>
      <c r="G12" s="66">
        <f t="shared" si="1"/>
        <v>8</v>
      </c>
      <c r="H12" s="65">
        <f>VLOOKUP($A12,'Return Data'!$B$7:$R$2843,11,0)</f>
        <v>3.5773999999999999</v>
      </c>
      <c r="I12" s="66">
        <f t="shared" si="2"/>
        <v>6</v>
      </c>
      <c r="J12" s="65">
        <f>VLOOKUP($A12,'Return Data'!$B$7:$R$2843,12,0)</f>
        <v>4.6342999999999996</v>
      </c>
      <c r="K12" s="66">
        <f t="shared" si="3"/>
        <v>7</v>
      </c>
      <c r="L12" s="65">
        <f>VLOOKUP($A12,'Return Data'!$B$7:$R$2843,13,0)</f>
        <v>4.2732999999999999</v>
      </c>
      <c r="M12" s="66">
        <f t="shared" si="4"/>
        <v>11</v>
      </c>
      <c r="N12" s="65">
        <f>VLOOKUP($A12,'Return Data'!$B$7:$R$2843,17,0)</f>
        <v>8.0071999999999992</v>
      </c>
      <c r="O12" s="66">
        <f t="shared" si="5"/>
        <v>12</v>
      </c>
      <c r="P12" s="65">
        <f>VLOOKUP($A12,'Return Data'!$B$7:$R$2843,14,0)</f>
        <v>9.2573000000000008</v>
      </c>
      <c r="Q12" s="66">
        <f t="shared" si="6"/>
        <v>6</v>
      </c>
      <c r="R12" s="65">
        <f>VLOOKUP($A12,'Return Data'!$B$7:$R$2843,16,0)</f>
        <v>8.7272999999999996</v>
      </c>
      <c r="S12" s="67">
        <f t="shared" si="7"/>
        <v>8</v>
      </c>
    </row>
    <row r="13" spans="1:19" x14ac:dyDescent="0.3">
      <c r="A13" s="82" t="s">
        <v>575</v>
      </c>
      <c r="B13" s="64">
        <f>VLOOKUP($A13,'Return Data'!$B$7:$R$2843,3,0)</f>
        <v>44389</v>
      </c>
      <c r="C13" s="65">
        <f>VLOOKUP($A13,'Return Data'!$B$7:$R$2843,4,0)</f>
        <v>18.572700000000001</v>
      </c>
      <c r="D13" s="65">
        <f>VLOOKUP($A13,'Return Data'!$B$7:$R$2843,9,0)</f>
        <v>0.17119999999999999</v>
      </c>
      <c r="E13" s="66">
        <f t="shared" si="0"/>
        <v>5</v>
      </c>
      <c r="F13" s="65">
        <f>VLOOKUP($A13,'Return Data'!$B$7:$R$2843,10,0)</f>
        <v>5.3951000000000002</v>
      </c>
      <c r="G13" s="66">
        <f t="shared" si="1"/>
        <v>5</v>
      </c>
      <c r="H13" s="65">
        <f>VLOOKUP($A13,'Return Data'!$B$7:$R$2843,11,0)</f>
        <v>3.496</v>
      </c>
      <c r="I13" s="66">
        <f t="shared" si="2"/>
        <v>7</v>
      </c>
      <c r="J13" s="65">
        <f>VLOOKUP($A13,'Return Data'!$B$7:$R$2843,12,0)</f>
        <v>5.1144999999999996</v>
      </c>
      <c r="K13" s="66">
        <f t="shared" si="3"/>
        <v>2</v>
      </c>
      <c r="L13" s="65">
        <f>VLOOKUP($A13,'Return Data'!$B$7:$R$2843,13,0)</f>
        <v>5.4840999999999998</v>
      </c>
      <c r="M13" s="66">
        <f t="shared" si="4"/>
        <v>1</v>
      </c>
      <c r="N13" s="65">
        <f>VLOOKUP($A13,'Return Data'!$B$7:$R$2843,17,0)</f>
        <v>8.7559000000000005</v>
      </c>
      <c r="O13" s="66">
        <f t="shared" si="5"/>
        <v>4</v>
      </c>
      <c r="P13" s="65">
        <f>VLOOKUP($A13,'Return Data'!$B$7:$R$2843,14,0)</f>
        <v>9.2736000000000001</v>
      </c>
      <c r="Q13" s="66">
        <f t="shared" si="6"/>
        <v>5</v>
      </c>
      <c r="R13" s="65">
        <f>VLOOKUP($A13,'Return Data'!$B$7:$R$2843,16,0)</f>
        <v>8.8491999999999997</v>
      </c>
      <c r="S13" s="67">
        <f t="shared" si="7"/>
        <v>5</v>
      </c>
    </row>
    <row r="14" spans="1:19" x14ac:dyDescent="0.3">
      <c r="A14" s="82" t="s">
        <v>578</v>
      </c>
      <c r="B14" s="64">
        <f>VLOOKUP($A14,'Return Data'!$B$7:$R$2843,3,0)</f>
        <v>44389</v>
      </c>
      <c r="C14" s="65">
        <f>VLOOKUP($A14,'Return Data'!$B$7:$R$2843,4,0)</f>
        <v>26.0337</v>
      </c>
      <c r="D14" s="65">
        <f>VLOOKUP($A14,'Return Data'!$B$7:$R$2843,9,0)</f>
        <v>-0.2984</v>
      </c>
      <c r="E14" s="66">
        <f t="shared" si="0"/>
        <v>7</v>
      </c>
      <c r="F14" s="65">
        <f>VLOOKUP($A14,'Return Data'!$B$7:$R$2843,10,0)</f>
        <v>5.4073000000000002</v>
      </c>
      <c r="G14" s="66">
        <f t="shared" si="1"/>
        <v>4</v>
      </c>
      <c r="H14" s="65">
        <f>VLOOKUP($A14,'Return Data'!$B$7:$R$2843,11,0)</f>
        <v>3.6850999999999998</v>
      </c>
      <c r="I14" s="66">
        <f t="shared" si="2"/>
        <v>4</v>
      </c>
      <c r="J14" s="65">
        <f>VLOOKUP($A14,'Return Data'!$B$7:$R$2843,12,0)</f>
        <v>5.1421999999999999</v>
      </c>
      <c r="K14" s="66">
        <f t="shared" si="3"/>
        <v>1</v>
      </c>
      <c r="L14" s="65">
        <f>VLOOKUP($A14,'Return Data'!$B$7:$R$2843,13,0)</f>
        <v>5.2248000000000001</v>
      </c>
      <c r="M14" s="66">
        <f t="shared" si="4"/>
        <v>2</v>
      </c>
      <c r="N14" s="65">
        <f>VLOOKUP($A14,'Return Data'!$B$7:$R$2843,17,0)</f>
        <v>7.8322000000000003</v>
      </c>
      <c r="O14" s="66">
        <f t="shared" si="5"/>
        <v>13</v>
      </c>
      <c r="P14" s="65">
        <f>VLOOKUP($A14,'Return Data'!$B$7:$R$2843,14,0)</f>
        <v>8.5434999999999999</v>
      </c>
      <c r="Q14" s="66">
        <f t="shared" si="6"/>
        <v>13</v>
      </c>
      <c r="R14" s="65">
        <f>VLOOKUP($A14,'Return Data'!$B$7:$R$2843,16,0)</f>
        <v>8.8101000000000003</v>
      </c>
      <c r="S14" s="67">
        <f t="shared" si="7"/>
        <v>6</v>
      </c>
    </row>
    <row r="15" spans="1:19" x14ac:dyDescent="0.3">
      <c r="A15" s="82" t="s">
        <v>579</v>
      </c>
      <c r="B15" s="64">
        <f>VLOOKUP($A15,'Return Data'!$B$7:$R$2843,3,0)</f>
        <v>44389</v>
      </c>
      <c r="C15" s="65">
        <f>VLOOKUP($A15,'Return Data'!$B$7:$R$2843,4,0)</f>
        <v>19.826000000000001</v>
      </c>
      <c r="D15" s="65">
        <f>VLOOKUP($A15,'Return Data'!$B$7:$R$2843,9,0)</f>
        <v>0.81420000000000003</v>
      </c>
      <c r="E15" s="66">
        <f t="shared" si="0"/>
        <v>3</v>
      </c>
      <c r="F15" s="65">
        <f>VLOOKUP($A15,'Return Data'!$B$7:$R$2843,10,0)</f>
        <v>4.7388000000000003</v>
      </c>
      <c r="G15" s="66">
        <f t="shared" si="1"/>
        <v>9</v>
      </c>
      <c r="H15" s="65">
        <f>VLOOKUP($A15,'Return Data'!$B$7:$R$2843,11,0)</f>
        <v>3.7115</v>
      </c>
      <c r="I15" s="66">
        <f t="shared" si="2"/>
        <v>2</v>
      </c>
      <c r="J15" s="65">
        <f>VLOOKUP($A15,'Return Data'!$B$7:$R$2843,12,0)</f>
        <v>4.6553000000000004</v>
      </c>
      <c r="K15" s="66">
        <f t="shared" si="3"/>
        <v>6</v>
      </c>
      <c r="L15" s="65">
        <f>VLOOKUP($A15,'Return Data'!$B$7:$R$2843,13,0)</f>
        <v>4.8022</v>
      </c>
      <c r="M15" s="66">
        <f t="shared" si="4"/>
        <v>6</v>
      </c>
      <c r="N15" s="65">
        <f>VLOOKUP($A15,'Return Data'!$B$7:$R$2843,17,0)</f>
        <v>8.8856999999999999</v>
      </c>
      <c r="O15" s="66">
        <f t="shared" si="5"/>
        <v>2</v>
      </c>
      <c r="P15" s="65">
        <f>VLOOKUP($A15,'Return Data'!$B$7:$R$2843,14,0)</f>
        <v>9.7887000000000004</v>
      </c>
      <c r="Q15" s="66">
        <f t="shared" si="6"/>
        <v>2</v>
      </c>
      <c r="R15" s="65">
        <f>VLOOKUP($A15,'Return Data'!$B$7:$R$2843,16,0)</f>
        <v>8.5381999999999998</v>
      </c>
      <c r="S15" s="67">
        <f t="shared" si="7"/>
        <v>12</v>
      </c>
    </row>
    <row r="16" spans="1:19" x14ac:dyDescent="0.3">
      <c r="A16" s="82" t="s">
        <v>584</v>
      </c>
      <c r="B16" s="64">
        <f>VLOOKUP($A16,'Return Data'!$B$7:$R$2843,3,0)</f>
        <v>44389</v>
      </c>
      <c r="C16" s="65">
        <f>VLOOKUP($A16,'Return Data'!$B$7:$R$2843,4,0)</f>
        <v>1923.857</v>
      </c>
      <c r="D16" s="65">
        <f>VLOOKUP($A16,'Return Data'!$B$7:$R$2843,9,0)</f>
        <v>-9.8737999999999992</v>
      </c>
      <c r="E16" s="66">
        <f t="shared" si="0"/>
        <v>17</v>
      </c>
      <c r="F16" s="65">
        <f>VLOOKUP($A16,'Return Data'!$B$7:$R$2843,10,0)</f>
        <v>2.4119000000000002</v>
      </c>
      <c r="G16" s="66">
        <f t="shared" si="1"/>
        <v>18</v>
      </c>
      <c r="H16" s="65">
        <f>VLOOKUP($A16,'Return Data'!$B$7:$R$2843,11,0)</f>
        <v>2.1051000000000002</v>
      </c>
      <c r="I16" s="66">
        <f t="shared" si="2"/>
        <v>18</v>
      </c>
      <c r="J16" s="65">
        <f>VLOOKUP($A16,'Return Data'!$B$7:$R$2843,12,0)</f>
        <v>3.6486000000000001</v>
      </c>
      <c r="K16" s="66">
        <f t="shared" si="3"/>
        <v>16</v>
      </c>
      <c r="L16" s="65">
        <f>VLOOKUP($A16,'Return Data'!$B$7:$R$2843,13,0)</f>
        <v>3.3142</v>
      </c>
      <c r="M16" s="66">
        <f t="shared" si="4"/>
        <v>18</v>
      </c>
      <c r="N16" s="65">
        <f>VLOOKUP($A16,'Return Data'!$B$7:$R$2843,17,0)</f>
        <v>7.6241000000000003</v>
      </c>
      <c r="O16" s="66">
        <f t="shared" si="5"/>
        <v>14</v>
      </c>
      <c r="P16" s="65">
        <f>VLOOKUP($A16,'Return Data'!$B$7:$R$2843,14,0)</f>
        <v>8.2576999999999998</v>
      </c>
      <c r="Q16" s="66">
        <f t="shared" si="6"/>
        <v>15</v>
      </c>
      <c r="R16" s="65">
        <f>VLOOKUP($A16,'Return Data'!$B$7:$R$2843,16,0)</f>
        <v>7.9244000000000003</v>
      </c>
      <c r="S16" s="67">
        <f t="shared" si="7"/>
        <v>16</v>
      </c>
    </row>
    <row r="17" spans="1:19" x14ac:dyDescent="0.3">
      <c r="A17" s="82" t="s">
        <v>586</v>
      </c>
      <c r="B17" s="64">
        <f>VLOOKUP($A17,'Return Data'!$B$7:$R$2843,3,0)</f>
        <v>44389</v>
      </c>
      <c r="C17" s="65">
        <f>VLOOKUP($A17,'Return Data'!$B$7:$R$2843,4,0)</f>
        <v>52.385399999999997</v>
      </c>
      <c r="D17" s="65">
        <f>VLOOKUP($A17,'Return Data'!$B$7:$R$2843,9,0)</f>
        <v>-0.94320000000000004</v>
      </c>
      <c r="E17" s="66">
        <f t="shared" si="0"/>
        <v>12</v>
      </c>
      <c r="F17" s="65">
        <f>VLOOKUP($A17,'Return Data'!$B$7:$R$2843,10,0)</f>
        <v>5.4142000000000001</v>
      </c>
      <c r="G17" s="66">
        <f t="shared" si="1"/>
        <v>3</v>
      </c>
      <c r="H17" s="65">
        <f>VLOOKUP($A17,'Return Data'!$B$7:$R$2843,11,0)</f>
        <v>2.9849000000000001</v>
      </c>
      <c r="I17" s="66">
        <f t="shared" si="2"/>
        <v>13</v>
      </c>
      <c r="J17" s="65">
        <f>VLOOKUP($A17,'Return Data'!$B$7:$R$2843,12,0)</f>
        <v>4.7051999999999996</v>
      </c>
      <c r="K17" s="66">
        <f t="shared" si="3"/>
        <v>4</v>
      </c>
      <c r="L17" s="65">
        <f>VLOOKUP($A17,'Return Data'!$B$7:$R$2843,13,0)</f>
        <v>4.7304000000000004</v>
      </c>
      <c r="M17" s="66">
        <f t="shared" si="4"/>
        <v>8</v>
      </c>
      <c r="N17" s="65">
        <f>VLOOKUP($A17,'Return Data'!$B$7:$R$2843,17,0)</f>
        <v>8.2821999999999996</v>
      </c>
      <c r="O17" s="66">
        <f t="shared" si="5"/>
        <v>8</v>
      </c>
      <c r="P17" s="65">
        <f>VLOOKUP($A17,'Return Data'!$B$7:$R$2843,14,0)</f>
        <v>9.3096999999999994</v>
      </c>
      <c r="Q17" s="66">
        <f t="shared" si="6"/>
        <v>4</v>
      </c>
      <c r="R17" s="65">
        <f>VLOOKUP($A17,'Return Data'!$B$7:$R$2843,16,0)</f>
        <v>8.8903999999999996</v>
      </c>
      <c r="S17" s="67">
        <f t="shared" si="7"/>
        <v>3</v>
      </c>
    </row>
    <row r="18" spans="1:19" x14ac:dyDescent="0.3">
      <c r="A18" s="82" t="s">
        <v>587</v>
      </c>
      <c r="B18" s="64">
        <f>VLOOKUP($A18,'Return Data'!$B$7:$R$2843,3,0)</f>
        <v>44389</v>
      </c>
      <c r="C18" s="65">
        <f>VLOOKUP($A18,'Return Data'!$B$7:$R$2843,4,0)</f>
        <v>20.418399999999998</v>
      </c>
      <c r="D18" s="65">
        <f>VLOOKUP($A18,'Return Data'!$B$7:$R$2843,9,0)</f>
        <v>-0.74919999999999998</v>
      </c>
      <c r="E18" s="66">
        <f t="shared" si="0"/>
        <v>10</v>
      </c>
      <c r="F18" s="65">
        <f>VLOOKUP($A18,'Return Data'!$B$7:$R$2843,10,0)</f>
        <v>4.9699</v>
      </c>
      <c r="G18" s="66">
        <f t="shared" si="1"/>
        <v>7</v>
      </c>
      <c r="H18" s="65">
        <f>VLOOKUP($A18,'Return Data'!$B$7:$R$2843,11,0)</f>
        <v>3.2820999999999998</v>
      </c>
      <c r="I18" s="66">
        <f t="shared" si="2"/>
        <v>10</v>
      </c>
      <c r="J18" s="65">
        <f>VLOOKUP($A18,'Return Data'!$B$7:$R$2843,12,0)</f>
        <v>4.5122</v>
      </c>
      <c r="K18" s="66">
        <f t="shared" si="3"/>
        <v>10</v>
      </c>
      <c r="L18" s="65">
        <f>VLOOKUP($A18,'Return Data'!$B$7:$R$2843,13,0)</f>
        <v>4.6558000000000002</v>
      </c>
      <c r="M18" s="66">
        <f t="shared" si="4"/>
        <v>10</v>
      </c>
      <c r="N18" s="65">
        <f>VLOOKUP($A18,'Return Data'!$B$7:$R$2843,17,0)</f>
        <v>8.4983000000000004</v>
      </c>
      <c r="O18" s="66">
        <f t="shared" si="5"/>
        <v>5</v>
      </c>
      <c r="P18" s="65">
        <f>VLOOKUP($A18,'Return Data'!$B$7:$R$2843,14,0)</f>
        <v>8.6216000000000008</v>
      </c>
      <c r="Q18" s="66">
        <f t="shared" si="6"/>
        <v>12</v>
      </c>
      <c r="R18" s="65">
        <f>VLOOKUP($A18,'Return Data'!$B$7:$R$2843,16,0)</f>
        <v>8.4102999999999994</v>
      </c>
      <c r="S18" s="67">
        <f t="shared" si="7"/>
        <v>13</v>
      </c>
    </row>
    <row r="19" spans="1:19" x14ac:dyDescent="0.3">
      <c r="A19" s="82" t="s">
        <v>590</v>
      </c>
      <c r="B19" s="64">
        <f>VLOOKUP($A19,'Return Data'!$B$7:$R$2843,3,0)</f>
        <v>44389</v>
      </c>
      <c r="C19" s="65">
        <f>VLOOKUP($A19,'Return Data'!$B$7:$R$2843,4,0)</f>
        <v>29.275300000000001</v>
      </c>
      <c r="D19" s="65">
        <f>VLOOKUP($A19,'Return Data'!$B$7:$R$2843,9,0)</f>
        <v>0.32990000000000003</v>
      </c>
      <c r="E19" s="66">
        <f t="shared" si="0"/>
        <v>4</v>
      </c>
      <c r="F19" s="65">
        <f>VLOOKUP($A19,'Return Data'!$B$7:$R$2843,10,0)</f>
        <v>4.2507999999999999</v>
      </c>
      <c r="G19" s="66">
        <f t="shared" si="1"/>
        <v>13</v>
      </c>
      <c r="H19" s="65">
        <f>VLOOKUP($A19,'Return Data'!$B$7:$R$2843,11,0)</f>
        <v>3.0232000000000001</v>
      </c>
      <c r="I19" s="66">
        <f t="shared" si="2"/>
        <v>12</v>
      </c>
      <c r="J19" s="65">
        <f>VLOOKUP($A19,'Return Data'!$B$7:$R$2843,12,0)</f>
        <v>3.6395</v>
      </c>
      <c r="K19" s="66">
        <f t="shared" si="3"/>
        <v>17</v>
      </c>
      <c r="L19" s="65">
        <f>VLOOKUP($A19,'Return Data'!$B$7:$R$2843,13,0)</f>
        <v>3.7484000000000002</v>
      </c>
      <c r="M19" s="66">
        <f t="shared" si="4"/>
        <v>16</v>
      </c>
      <c r="N19" s="65">
        <f>VLOOKUP($A19,'Return Data'!$B$7:$R$2843,17,0)</f>
        <v>7.1657999999999999</v>
      </c>
      <c r="O19" s="66">
        <f t="shared" si="5"/>
        <v>15</v>
      </c>
      <c r="P19" s="65">
        <f>VLOOKUP($A19,'Return Data'!$B$7:$R$2843,14,0)</f>
        <v>8.4507999999999992</v>
      </c>
      <c r="Q19" s="66">
        <f t="shared" si="6"/>
        <v>14</v>
      </c>
      <c r="R19" s="65">
        <f>VLOOKUP($A19,'Return Data'!$B$7:$R$2843,16,0)</f>
        <v>8.0142000000000007</v>
      </c>
      <c r="S19" s="67">
        <f t="shared" si="7"/>
        <v>15</v>
      </c>
    </row>
    <row r="20" spans="1:19" x14ac:dyDescent="0.3">
      <c r="A20" s="82" t="s">
        <v>592</v>
      </c>
      <c r="B20" s="64">
        <f>VLOOKUP($A20,'Return Data'!$B$7:$R$2843,3,0)</f>
        <v>44389</v>
      </c>
      <c r="C20" s="65">
        <f>VLOOKUP($A20,'Return Data'!$B$7:$R$2843,4,0)</f>
        <v>16.6751</v>
      </c>
      <c r="D20" s="65">
        <f>VLOOKUP($A20,'Return Data'!$B$7:$R$2843,9,0)</f>
        <v>-1.2273000000000001</v>
      </c>
      <c r="E20" s="66">
        <f t="shared" si="0"/>
        <v>15</v>
      </c>
      <c r="F20" s="65">
        <f>VLOOKUP($A20,'Return Data'!$B$7:$R$2843,10,0)</f>
        <v>4.4236000000000004</v>
      </c>
      <c r="G20" s="66">
        <f t="shared" si="1"/>
        <v>12</v>
      </c>
      <c r="H20" s="65">
        <f>VLOOKUP($A20,'Return Data'!$B$7:$R$2843,11,0)</f>
        <v>3.5878999999999999</v>
      </c>
      <c r="I20" s="66">
        <f t="shared" si="2"/>
        <v>5</v>
      </c>
      <c r="J20" s="65">
        <f>VLOOKUP($A20,'Return Data'!$B$7:$R$2843,12,0)</f>
        <v>4.6890000000000001</v>
      </c>
      <c r="K20" s="66">
        <f t="shared" si="3"/>
        <v>5</v>
      </c>
      <c r="L20" s="65">
        <f>VLOOKUP($A20,'Return Data'!$B$7:$R$2843,13,0)</f>
        <v>4.8548</v>
      </c>
      <c r="M20" s="66">
        <f t="shared" si="4"/>
        <v>4</v>
      </c>
      <c r="N20" s="65">
        <f>VLOOKUP($A20,'Return Data'!$B$7:$R$2843,17,0)</f>
        <v>8.8454999999999995</v>
      </c>
      <c r="O20" s="66">
        <f t="shared" si="5"/>
        <v>3</v>
      </c>
      <c r="P20" s="65">
        <f>VLOOKUP($A20,'Return Data'!$B$7:$R$2843,14,0)</f>
        <v>9.4747000000000003</v>
      </c>
      <c r="Q20" s="66">
        <f t="shared" si="6"/>
        <v>3</v>
      </c>
      <c r="R20" s="65">
        <f>VLOOKUP($A20,'Return Data'!$B$7:$R$2843,16,0)</f>
        <v>8.6486999999999998</v>
      </c>
      <c r="S20" s="67">
        <f t="shared" si="7"/>
        <v>10</v>
      </c>
    </row>
    <row r="21" spans="1:19" x14ac:dyDescent="0.3">
      <c r="A21" s="82" t="s">
        <v>594</v>
      </c>
      <c r="B21" s="64">
        <f>VLOOKUP($A21,'Return Data'!$B$7:$R$2843,3,0)</f>
        <v>44389</v>
      </c>
      <c r="C21" s="65">
        <f>VLOOKUP($A21,'Return Data'!$B$7:$R$2843,4,0)</f>
        <v>20.091899999999999</v>
      </c>
      <c r="D21" s="65">
        <f>VLOOKUP($A21,'Return Data'!$B$7:$R$2843,9,0)</f>
        <v>-0.4803</v>
      </c>
      <c r="E21" s="66">
        <f t="shared" si="0"/>
        <v>9</v>
      </c>
      <c r="F21" s="65">
        <f>VLOOKUP($A21,'Return Data'!$B$7:$R$2843,10,0)</f>
        <v>6.0427</v>
      </c>
      <c r="G21" s="66">
        <f t="shared" si="1"/>
        <v>1</v>
      </c>
      <c r="H21" s="65">
        <f>VLOOKUP($A21,'Return Data'!$B$7:$R$2843,11,0)</f>
        <v>3.9125000000000001</v>
      </c>
      <c r="I21" s="66">
        <f t="shared" si="2"/>
        <v>1</v>
      </c>
      <c r="J21" s="65">
        <f>VLOOKUP($A21,'Return Data'!$B$7:$R$2843,12,0)</f>
        <v>4.6336000000000004</v>
      </c>
      <c r="K21" s="66">
        <f t="shared" si="3"/>
        <v>8</v>
      </c>
      <c r="L21" s="65">
        <f>VLOOKUP($A21,'Return Data'!$B$7:$R$2843,13,0)</f>
        <v>4.84</v>
      </c>
      <c r="M21" s="66">
        <f t="shared" si="4"/>
        <v>5</v>
      </c>
      <c r="N21" s="65">
        <f>VLOOKUP($A21,'Return Data'!$B$7:$R$2843,17,0)</f>
        <v>8.2263000000000002</v>
      </c>
      <c r="O21" s="66">
        <f t="shared" si="5"/>
        <v>9</v>
      </c>
      <c r="P21" s="65">
        <f>VLOOKUP($A21,'Return Data'!$B$7:$R$2843,14,0)</f>
        <v>9.0745000000000005</v>
      </c>
      <c r="Q21" s="66">
        <f t="shared" si="6"/>
        <v>9</v>
      </c>
      <c r="R21" s="65">
        <f>VLOOKUP($A21,'Return Data'!$B$7:$R$2843,16,0)</f>
        <v>8.7143999999999995</v>
      </c>
      <c r="S21" s="67">
        <f t="shared" si="7"/>
        <v>9</v>
      </c>
    </row>
    <row r="22" spans="1:19" x14ac:dyDescent="0.3">
      <c r="A22" s="82" t="s">
        <v>595</v>
      </c>
      <c r="B22" s="64">
        <f>VLOOKUP($A22,'Return Data'!$B$7:$R$2843,3,0)</f>
        <v>44389</v>
      </c>
      <c r="C22" s="65">
        <f>VLOOKUP($A22,'Return Data'!$B$7:$R$2843,4,0)</f>
        <v>2591.6352999999999</v>
      </c>
      <c r="D22" s="65">
        <f>VLOOKUP($A22,'Return Data'!$B$7:$R$2843,9,0)</f>
        <v>-1.2182999999999999</v>
      </c>
      <c r="E22" s="66">
        <f t="shared" si="0"/>
        <v>14</v>
      </c>
      <c r="F22" s="65">
        <f>VLOOKUP($A22,'Return Data'!$B$7:$R$2843,10,0)</f>
        <v>4.7061999999999999</v>
      </c>
      <c r="G22" s="66">
        <f t="shared" si="1"/>
        <v>10</v>
      </c>
      <c r="H22" s="65">
        <f>VLOOKUP($A22,'Return Data'!$B$7:$R$2843,11,0)</f>
        <v>2.1739999999999999</v>
      </c>
      <c r="I22" s="66">
        <f t="shared" si="2"/>
        <v>17</v>
      </c>
      <c r="J22" s="65">
        <f>VLOOKUP($A22,'Return Data'!$B$7:$R$2843,12,0)</f>
        <v>4.0831999999999997</v>
      </c>
      <c r="K22" s="66">
        <f t="shared" si="3"/>
        <v>13</v>
      </c>
      <c r="L22" s="65">
        <f>VLOOKUP($A22,'Return Data'!$B$7:$R$2843,13,0)</f>
        <v>3.9701</v>
      </c>
      <c r="M22" s="66">
        <f t="shared" si="4"/>
        <v>15</v>
      </c>
      <c r="N22" s="65">
        <f>VLOOKUP($A22,'Return Data'!$B$7:$R$2843,17,0)</f>
        <v>8.0231999999999992</v>
      </c>
      <c r="O22" s="66">
        <f t="shared" si="5"/>
        <v>11</v>
      </c>
      <c r="P22" s="65">
        <f>VLOOKUP($A22,'Return Data'!$B$7:$R$2843,14,0)</f>
        <v>8.7216000000000005</v>
      </c>
      <c r="Q22" s="66">
        <f t="shared" si="6"/>
        <v>11</v>
      </c>
      <c r="R22" s="65">
        <f>VLOOKUP($A22,'Return Data'!$B$7:$R$2843,16,0)</f>
        <v>8.7497000000000007</v>
      </c>
      <c r="S22" s="67">
        <f t="shared" si="7"/>
        <v>7</v>
      </c>
    </row>
    <row r="23" spans="1:19" x14ac:dyDescent="0.3">
      <c r="A23" s="82" t="s">
        <v>598</v>
      </c>
      <c r="B23" s="64">
        <f>VLOOKUP($A23,'Return Data'!$B$7:$R$2843,3,0)</f>
        <v>44389</v>
      </c>
      <c r="C23" s="65">
        <f>VLOOKUP($A23,'Return Data'!$B$7:$R$2843,4,0)</f>
        <v>34.511099999999999</v>
      </c>
      <c r="D23" s="65">
        <f>VLOOKUP($A23,'Return Data'!$B$7:$R$2843,9,0)</f>
        <v>3.3942000000000001</v>
      </c>
      <c r="E23" s="66">
        <f t="shared" si="0"/>
        <v>1</v>
      </c>
      <c r="F23" s="65">
        <f>VLOOKUP($A23,'Return Data'!$B$7:$R$2843,10,0)</f>
        <v>3.5350000000000001</v>
      </c>
      <c r="G23" s="66">
        <f t="shared" si="1"/>
        <v>15</v>
      </c>
      <c r="H23" s="65">
        <f>VLOOKUP($A23,'Return Data'!$B$7:$R$2843,11,0)</f>
        <v>3.3847999999999998</v>
      </c>
      <c r="I23" s="66">
        <f t="shared" si="2"/>
        <v>8</v>
      </c>
      <c r="J23" s="65">
        <f>VLOOKUP($A23,'Return Data'!$B$7:$R$2843,12,0)</f>
        <v>3.6524000000000001</v>
      </c>
      <c r="K23" s="66">
        <f t="shared" si="3"/>
        <v>15</v>
      </c>
      <c r="L23" s="65">
        <f>VLOOKUP($A23,'Return Data'!$B$7:$R$2843,13,0)</f>
        <v>3.9964</v>
      </c>
      <c r="M23" s="66">
        <f t="shared" si="4"/>
        <v>14</v>
      </c>
      <c r="N23" s="65">
        <f>VLOOKUP($A23,'Return Data'!$B$7:$R$2843,17,0)</f>
        <v>7.0092999999999996</v>
      </c>
      <c r="O23" s="66">
        <f t="shared" si="5"/>
        <v>16</v>
      </c>
      <c r="P23" s="65">
        <f>VLOOKUP($A23,'Return Data'!$B$7:$R$2843,14,0)</f>
        <v>7.9607000000000001</v>
      </c>
      <c r="Q23" s="66">
        <f t="shared" si="6"/>
        <v>16</v>
      </c>
      <c r="R23" s="65">
        <f>VLOOKUP($A23,'Return Data'!$B$7:$R$2843,16,0)</f>
        <v>7.8063000000000002</v>
      </c>
      <c r="S23" s="67">
        <f t="shared" si="7"/>
        <v>17</v>
      </c>
    </row>
    <row r="24" spans="1:19" x14ac:dyDescent="0.3">
      <c r="A24" s="82" t="s">
        <v>599</v>
      </c>
      <c r="B24" s="64">
        <f>VLOOKUP($A24,'Return Data'!$B$7:$R$2843,3,0)</f>
        <v>44389</v>
      </c>
      <c r="C24" s="65">
        <f>VLOOKUP($A24,'Return Data'!$B$7:$R$2843,4,0)</f>
        <v>11.477600000000001</v>
      </c>
      <c r="D24" s="65">
        <f>VLOOKUP($A24,'Return Data'!$B$7:$R$2843,9,0)</f>
        <v>-1.9254</v>
      </c>
      <c r="E24" s="66">
        <f t="shared" si="0"/>
        <v>16</v>
      </c>
      <c r="F24" s="65">
        <f>VLOOKUP($A24,'Return Data'!$B$7:$R$2843,10,0)</f>
        <v>5.577</v>
      </c>
      <c r="G24" s="66">
        <f t="shared" si="1"/>
        <v>2</v>
      </c>
      <c r="H24" s="65">
        <f>VLOOKUP($A24,'Return Data'!$B$7:$R$2843,11,0)</f>
        <v>2.6938</v>
      </c>
      <c r="I24" s="66">
        <f t="shared" si="2"/>
        <v>14</v>
      </c>
      <c r="J24" s="65">
        <f>VLOOKUP($A24,'Return Data'!$B$7:$R$2843,12,0)</f>
        <v>4.5568999999999997</v>
      </c>
      <c r="K24" s="66">
        <f t="shared" si="3"/>
        <v>9</v>
      </c>
      <c r="L24" s="65">
        <f>VLOOKUP($A24,'Return Data'!$B$7:$R$2843,13,0)</f>
        <v>4.7777000000000003</v>
      </c>
      <c r="M24" s="66">
        <f t="shared" si="4"/>
        <v>7</v>
      </c>
      <c r="N24" s="65"/>
      <c r="O24" s="66"/>
      <c r="P24" s="65"/>
      <c r="Q24" s="66"/>
      <c r="R24" s="65">
        <f>VLOOKUP($A24,'Return Data'!$B$7:$R$2843,16,0)</f>
        <v>8.1635000000000009</v>
      </c>
      <c r="S24" s="67">
        <f t="shared" si="7"/>
        <v>14</v>
      </c>
    </row>
    <row r="25" spans="1:19" x14ac:dyDescent="0.3">
      <c r="A25" s="82" t="s">
        <v>601</v>
      </c>
      <c r="B25" s="64">
        <f>VLOOKUP($A25,'Return Data'!$B$7:$R$2843,3,0)</f>
        <v>44389</v>
      </c>
      <c r="C25" s="65">
        <f>VLOOKUP($A25,'Return Data'!$B$7:$R$2843,4,0)</f>
        <v>16.414999999999999</v>
      </c>
      <c r="D25" s="65">
        <f>VLOOKUP($A25,'Return Data'!$B$7:$R$2843,9,0)</f>
        <v>-0.39439999999999997</v>
      </c>
      <c r="E25" s="66">
        <f t="shared" si="0"/>
        <v>8</v>
      </c>
      <c r="F25" s="65">
        <f>VLOOKUP($A25,'Return Data'!$B$7:$R$2843,10,0)</f>
        <v>3.4453</v>
      </c>
      <c r="G25" s="66">
        <f t="shared" si="1"/>
        <v>16</v>
      </c>
      <c r="H25" s="65">
        <f>VLOOKUP($A25,'Return Data'!$B$7:$R$2843,11,0)</f>
        <v>2.4420000000000002</v>
      </c>
      <c r="I25" s="66">
        <f t="shared" si="2"/>
        <v>16</v>
      </c>
      <c r="J25" s="65">
        <f>VLOOKUP($A25,'Return Data'!$B$7:$R$2843,12,0)</f>
        <v>3.0438999999999998</v>
      </c>
      <c r="K25" s="66">
        <f t="shared" si="3"/>
        <v>18</v>
      </c>
      <c r="L25" s="65">
        <f>VLOOKUP($A25,'Return Data'!$B$7:$R$2843,13,0)</f>
        <v>3.5322</v>
      </c>
      <c r="M25" s="66">
        <f t="shared" si="4"/>
        <v>17</v>
      </c>
      <c r="N25" s="65">
        <f>VLOOKUP($A25,'Return Data'!$B$7:$R$2843,17,0)</f>
        <v>5.8815999999999997</v>
      </c>
      <c r="O25" s="66">
        <f>RANK(N25,N$8:N$25,0)</f>
        <v>17</v>
      </c>
      <c r="P25" s="65">
        <f>VLOOKUP($A25,'Return Data'!$B$7:$R$2843,14,0)</f>
        <v>4.2957999999999998</v>
      </c>
      <c r="Q25" s="66">
        <f>RANK(P25,P$8:P$25,0)</f>
        <v>17</v>
      </c>
      <c r="R25" s="65">
        <f>VLOOKUP($A25,'Return Data'!$B$7:$R$2843,16,0)</f>
        <v>6.8872999999999998</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-1.2627222222222221</v>
      </c>
      <c r="E27" s="88"/>
      <c r="F27" s="89">
        <f>AVERAGE(F8:F25)</f>
        <v>4.5677611111111105</v>
      </c>
      <c r="G27" s="88"/>
      <c r="H27" s="89">
        <f>AVERAGE(H8:H25)</f>
        <v>3.1515111111111112</v>
      </c>
      <c r="I27" s="88"/>
      <c r="J27" s="89">
        <f>AVERAGE(J8:J25)</f>
        <v>4.3516388888888882</v>
      </c>
      <c r="K27" s="88"/>
      <c r="L27" s="89">
        <f>AVERAGE(L8:L25)</f>
        <v>4.4442666666666666</v>
      </c>
      <c r="M27" s="88"/>
      <c r="N27" s="89">
        <f>AVERAGE(N8:N25)</f>
        <v>8.0580647058823534</v>
      </c>
      <c r="O27" s="88"/>
      <c r="P27" s="89">
        <f>AVERAGE(P8:P25)</f>
        <v>8.7442647058823511</v>
      </c>
      <c r="Q27" s="88"/>
      <c r="R27" s="89">
        <f>AVERAGE(R8:R25)</f>
        <v>8.5004777777777782</v>
      </c>
      <c r="S27" s="90"/>
    </row>
    <row r="28" spans="1:19" x14ac:dyDescent="0.3">
      <c r="A28" s="87" t="s">
        <v>28</v>
      </c>
      <c r="B28" s="88"/>
      <c r="C28" s="88"/>
      <c r="D28" s="89">
        <f>MIN(D8:D25)</f>
        <v>-10.0215</v>
      </c>
      <c r="E28" s="88"/>
      <c r="F28" s="89">
        <f>MIN(F8:F25)</f>
        <v>2.4119000000000002</v>
      </c>
      <c r="G28" s="88"/>
      <c r="H28" s="89">
        <f>MIN(H8:H25)</f>
        <v>2.1051000000000002</v>
      </c>
      <c r="I28" s="88"/>
      <c r="J28" s="89">
        <f>MIN(J8:J25)</f>
        <v>3.0438999999999998</v>
      </c>
      <c r="K28" s="88"/>
      <c r="L28" s="89">
        <f>MIN(L8:L25)</f>
        <v>3.3142</v>
      </c>
      <c r="M28" s="88"/>
      <c r="N28" s="89">
        <f>MIN(N8:N25)</f>
        <v>5.8815999999999997</v>
      </c>
      <c r="O28" s="88"/>
      <c r="P28" s="89">
        <f>MIN(P8:P25)</f>
        <v>4.2957999999999998</v>
      </c>
      <c r="Q28" s="88"/>
      <c r="R28" s="89">
        <f>MIN(R8:R25)</f>
        <v>6.8872999999999998</v>
      </c>
      <c r="S28" s="90"/>
    </row>
    <row r="29" spans="1:19" ht="15" thickBot="1" x14ac:dyDescent="0.35">
      <c r="A29" s="91" t="s">
        <v>29</v>
      </c>
      <c r="B29" s="92"/>
      <c r="C29" s="92"/>
      <c r="D29" s="93">
        <f>MAX(D8:D25)</f>
        <v>3.3942000000000001</v>
      </c>
      <c r="E29" s="92"/>
      <c r="F29" s="93">
        <f>MAX(F8:F25)</f>
        <v>6.0427</v>
      </c>
      <c r="G29" s="92"/>
      <c r="H29" s="93">
        <f>MAX(H8:H25)</f>
        <v>3.9125000000000001</v>
      </c>
      <c r="I29" s="92"/>
      <c r="J29" s="93">
        <f>MAX(J8:J25)</f>
        <v>5.1421999999999999</v>
      </c>
      <c r="K29" s="92"/>
      <c r="L29" s="93">
        <f>MAX(L8:L25)</f>
        <v>5.4840999999999998</v>
      </c>
      <c r="M29" s="92"/>
      <c r="N29" s="93">
        <f>MAX(N8:N25)</f>
        <v>9.0642999999999994</v>
      </c>
      <c r="O29" s="92"/>
      <c r="P29" s="93">
        <f>MAX(P8:P25)</f>
        <v>10.429500000000001</v>
      </c>
      <c r="Q29" s="92"/>
      <c r="R29" s="93">
        <f>MAX(R8:R25)</f>
        <v>9.3508999999999993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44389</v>
      </c>
      <c r="C8" s="65">
        <f>VLOOKUP($A8,'Return Data'!$B$7:$R$2843,4,0)</f>
        <v>287.82729999999998</v>
      </c>
      <c r="D8" s="65">
        <f>VLOOKUP($A8,'Return Data'!$B$7:$R$2843,9,0)</f>
        <v>-0.3402</v>
      </c>
      <c r="E8" s="66">
        <f t="shared" ref="E8:E27" si="0">RANK(D8,D$8:D$27,0)</f>
        <v>7</v>
      </c>
      <c r="F8" s="65">
        <f>VLOOKUP($A8,'Return Data'!$B$7:$R$2843,10,0)</f>
        <v>4.9943999999999997</v>
      </c>
      <c r="G8" s="66">
        <f t="shared" ref="G8:G27" si="1">RANK(F8,F$8:F$27,0)</f>
        <v>5</v>
      </c>
      <c r="H8" s="65">
        <f>VLOOKUP($A8,'Return Data'!$B$7:$R$2843,11,0)</f>
        <v>2.9335</v>
      </c>
      <c r="I8" s="66">
        <f t="shared" ref="I8:I27" si="2">RANK(H8,H$8:H$27,0)</f>
        <v>11</v>
      </c>
      <c r="J8" s="65">
        <f>VLOOKUP($A8,'Return Data'!$B$7:$R$2843,12,0)</f>
        <v>4.4653</v>
      </c>
      <c r="K8" s="66">
        <f t="shared" ref="K8:K27" si="3">RANK(J8,J$8:J$27,0)</f>
        <v>5</v>
      </c>
      <c r="L8" s="65">
        <f>VLOOKUP($A8,'Return Data'!$B$7:$R$2843,13,0)</f>
        <v>4.5202</v>
      </c>
      <c r="M8" s="66">
        <f t="shared" ref="M8:M25" si="4">RANK(L8,L$8:L$27,0)</f>
        <v>4</v>
      </c>
      <c r="N8" s="65">
        <f>VLOOKUP($A8,'Return Data'!$B$7:$R$2843,17,0)</f>
        <v>7.9512999999999998</v>
      </c>
      <c r="O8" s="66">
        <f t="shared" ref="O8:O23" si="5">RANK(N8,N$8:N$27,0)</f>
        <v>7</v>
      </c>
      <c r="P8" s="65">
        <f>VLOOKUP($A8,'Return Data'!$B$7:$R$2843,14,0)</f>
        <v>8.7789000000000001</v>
      </c>
      <c r="Q8" s="66">
        <f t="shared" ref="Q8:Q23" si="6">RANK(P8,P$8:P$27,0)</f>
        <v>7</v>
      </c>
      <c r="R8" s="65">
        <f>VLOOKUP($A8,'Return Data'!$B$7:$R$2843,16,0)</f>
        <v>8.3354999999999997</v>
      </c>
      <c r="S8" s="67">
        <f t="shared" ref="S8:S27" si="7">RANK(R8,R$8:R$27,0)</f>
        <v>8</v>
      </c>
    </row>
    <row r="9" spans="1:19" x14ac:dyDescent="0.3">
      <c r="A9" s="82" t="s">
        <v>568</v>
      </c>
      <c r="B9" s="64">
        <f>VLOOKUP($A9,'Return Data'!$B$7:$R$2843,3,0)</f>
        <v>44389</v>
      </c>
      <c r="C9" s="65">
        <f>VLOOKUP($A9,'Return Data'!$B$7:$R$2843,4,0)</f>
        <v>2085.9121</v>
      </c>
      <c r="D9" s="65">
        <f>VLOOKUP($A9,'Return Data'!$B$7:$R$2843,9,0)</f>
        <v>1.4448000000000001</v>
      </c>
      <c r="E9" s="66">
        <f t="shared" si="0"/>
        <v>2</v>
      </c>
      <c r="F9" s="65">
        <f>VLOOKUP($A9,'Return Data'!$B$7:$R$2843,10,0)</f>
        <v>4.3052999999999999</v>
      </c>
      <c r="G9" s="66">
        <f t="shared" si="1"/>
        <v>11</v>
      </c>
      <c r="H9" s="65">
        <f>VLOOKUP($A9,'Return Data'!$B$7:$R$2843,11,0)</f>
        <v>3.3761000000000001</v>
      </c>
      <c r="I9" s="66">
        <f t="shared" si="2"/>
        <v>4</v>
      </c>
      <c r="J9" s="65">
        <f>VLOOKUP($A9,'Return Data'!$B$7:$R$2843,12,0)</f>
        <v>4.0701000000000001</v>
      </c>
      <c r="K9" s="66">
        <f t="shared" si="3"/>
        <v>13</v>
      </c>
      <c r="L9" s="65">
        <f>VLOOKUP($A9,'Return Data'!$B$7:$R$2843,13,0)</f>
        <v>4.3343999999999996</v>
      </c>
      <c r="M9" s="66">
        <f t="shared" si="4"/>
        <v>9</v>
      </c>
      <c r="N9" s="65">
        <f>VLOOKUP($A9,'Return Data'!$B$7:$R$2843,17,0)</f>
        <v>7.8254000000000001</v>
      </c>
      <c r="O9" s="66">
        <f t="shared" si="5"/>
        <v>9</v>
      </c>
      <c r="P9" s="65">
        <f>VLOOKUP($A9,'Return Data'!$B$7:$R$2843,14,0)</f>
        <v>8.7562999999999995</v>
      </c>
      <c r="Q9" s="66">
        <f t="shared" si="6"/>
        <v>8</v>
      </c>
      <c r="R9" s="65">
        <f>VLOOKUP($A9,'Return Data'!$B$7:$R$2843,16,0)</f>
        <v>8.4158000000000008</v>
      </c>
      <c r="S9" s="67">
        <f t="shared" si="7"/>
        <v>6</v>
      </c>
    </row>
    <row r="10" spans="1:19" x14ac:dyDescent="0.3">
      <c r="A10" s="82" t="s">
        <v>570</v>
      </c>
      <c r="B10" s="64">
        <f>VLOOKUP($A10,'Return Data'!$B$7:$R$2843,3,0)</f>
        <v>44389</v>
      </c>
      <c r="C10" s="65">
        <f>VLOOKUP($A10,'Return Data'!$B$7:$R$2843,4,0)</f>
        <v>18.957799999999999</v>
      </c>
      <c r="D10" s="65">
        <f>VLOOKUP($A10,'Return Data'!$B$7:$R$2843,9,0)</f>
        <v>-1.4453</v>
      </c>
      <c r="E10" s="66">
        <f t="shared" si="0"/>
        <v>14</v>
      </c>
      <c r="F10" s="65">
        <f>VLOOKUP($A10,'Return Data'!$B$7:$R$2843,10,0)</f>
        <v>3.9203000000000001</v>
      </c>
      <c r="G10" s="66">
        <f t="shared" si="1"/>
        <v>14</v>
      </c>
      <c r="H10" s="65">
        <f>VLOOKUP($A10,'Return Data'!$B$7:$R$2843,11,0)</f>
        <v>2.8249</v>
      </c>
      <c r="I10" s="66">
        <f t="shared" si="2"/>
        <v>13</v>
      </c>
      <c r="J10" s="65">
        <f>VLOOKUP($A10,'Return Data'!$B$7:$R$2843,12,0)</f>
        <v>3.6753999999999998</v>
      </c>
      <c r="K10" s="66">
        <f t="shared" si="3"/>
        <v>15</v>
      </c>
      <c r="L10" s="65">
        <f>VLOOKUP($A10,'Return Data'!$B$7:$R$2843,13,0)</f>
        <v>3.9693999999999998</v>
      </c>
      <c r="M10" s="66">
        <f t="shared" si="4"/>
        <v>13</v>
      </c>
      <c r="N10" s="65">
        <f>VLOOKUP($A10,'Return Data'!$B$7:$R$2843,17,0)</f>
        <v>8.1350999999999996</v>
      </c>
      <c r="O10" s="66">
        <f t="shared" si="5"/>
        <v>5</v>
      </c>
      <c r="P10" s="65">
        <f>VLOOKUP($A10,'Return Data'!$B$7:$R$2843,14,0)</f>
        <v>8.6729000000000003</v>
      </c>
      <c r="Q10" s="66">
        <f t="shared" si="6"/>
        <v>9</v>
      </c>
      <c r="R10" s="65">
        <f>VLOOKUP($A10,'Return Data'!$B$7:$R$2843,16,0)</f>
        <v>8.5116999999999994</v>
      </c>
      <c r="S10" s="67">
        <f t="shared" si="7"/>
        <v>4</v>
      </c>
    </row>
    <row r="11" spans="1:19" x14ac:dyDescent="0.3">
      <c r="A11" s="82" t="s">
        <v>572</v>
      </c>
      <c r="B11" s="64">
        <f>VLOOKUP($A11,'Return Data'!$B$7:$R$2843,3,0)</f>
        <v>44389</v>
      </c>
      <c r="C11" s="65">
        <f>VLOOKUP($A11,'Return Data'!$B$7:$R$2843,4,0)</f>
        <v>19.307400000000001</v>
      </c>
      <c r="D11" s="65">
        <f>VLOOKUP($A11,'Return Data'!$B$7:$R$2843,9,0)</f>
        <v>-10.3245</v>
      </c>
      <c r="E11" s="66">
        <f t="shared" si="0"/>
        <v>20</v>
      </c>
      <c r="F11" s="65">
        <f>VLOOKUP($A11,'Return Data'!$B$7:$R$2843,10,0)</f>
        <v>2.5148000000000001</v>
      </c>
      <c r="G11" s="66">
        <f t="shared" si="1"/>
        <v>18</v>
      </c>
      <c r="H11" s="65">
        <f>VLOOKUP($A11,'Return Data'!$B$7:$R$2843,11,0)</f>
        <v>2.2826</v>
      </c>
      <c r="I11" s="66">
        <f t="shared" si="2"/>
        <v>17</v>
      </c>
      <c r="J11" s="65">
        <f>VLOOKUP($A11,'Return Data'!$B$7:$R$2843,12,0)</f>
        <v>4.1334</v>
      </c>
      <c r="K11" s="66">
        <f t="shared" si="3"/>
        <v>11</v>
      </c>
      <c r="L11" s="65">
        <f>VLOOKUP($A11,'Return Data'!$B$7:$R$2843,13,0)</f>
        <v>3.681</v>
      </c>
      <c r="M11" s="66">
        <f t="shared" si="4"/>
        <v>16</v>
      </c>
      <c r="N11" s="65">
        <f>VLOOKUP($A11,'Return Data'!$B$7:$R$2843,17,0)</f>
        <v>8.6907999999999994</v>
      </c>
      <c r="O11" s="66">
        <f t="shared" si="5"/>
        <v>1</v>
      </c>
      <c r="P11" s="65">
        <f>VLOOKUP($A11,'Return Data'!$B$7:$R$2843,14,0)</f>
        <v>10.100300000000001</v>
      </c>
      <c r="Q11" s="66">
        <f t="shared" si="6"/>
        <v>1</v>
      </c>
      <c r="R11" s="65">
        <f>VLOOKUP($A11,'Return Data'!$B$7:$R$2843,16,0)</f>
        <v>8.7621000000000002</v>
      </c>
      <c r="S11" s="67">
        <f t="shared" si="7"/>
        <v>2</v>
      </c>
    </row>
    <row r="12" spans="1:19" x14ac:dyDescent="0.3">
      <c r="A12" s="82" t="s">
        <v>573</v>
      </c>
      <c r="B12" s="64">
        <f>VLOOKUP($A12,'Return Data'!$B$7:$R$2843,3,0)</f>
        <v>44389</v>
      </c>
      <c r="C12" s="65">
        <f>VLOOKUP($A12,'Return Data'!$B$7:$R$2843,4,0)</f>
        <v>17.747399999999999</v>
      </c>
      <c r="D12" s="65">
        <f>VLOOKUP($A12,'Return Data'!$B$7:$R$2843,9,0)</f>
        <v>-1.1598999999999999</v>
      </c>
      <c r="E12" s="66">
        <f t="shared" si="0"/>
        <v>12</v>
      </c>
      <c r="F12" s="65">
        <f>VLOOKUP($A12,'Return Data'!$B$7:$R$2843,10,0)</f>
        <v>4.6154999999999999</v>
      </c>
      <c r="G12" s="66">
        <f t="shared" si="1"/>
        <v>8</v>
      </c>
      <c r="H12" s="65">
        <f>VLOOKUP($A12,'Return Data'!$B$7:$R$2843,11,0)</f>
        <v>3.2524999999999999</v>
      </c>
      <c r="I12" s="66">
        <f t="shared" si="2"/>
        <v>6</v>
      </c>
      <c r="J12" s="65">
        <f>VLOOKUP($A12,'Return Data'!$B$7:$R$2843,12,0)</f>
        <v>4.3071999999999999</v>
      </c>
      <c r="K12" s="66">
        <f t="shared" si="3"/>
        <v>7</v>
      </c>
      <c r="L12" s="65">
        <f>VLOOKUP($A12,'Return Data'!$B$7:$R$2843,13,0)</f>
        <v>3.9443000000000001</v>
      </c>
      <c r="M12" s="66">
        <f t="shared" si="4"/>
        <v>14</v>
      </c>
      <c r="N12" s="65">
        <f>VLOOKUP($A12,'Return Data'!$B$7:$R$2843,17,0)</f>
        <v>7.6631</v>
      </c>
      <c r="O12" s="66">
        <f t="shared" si="5"/>
        <v>11</v>
      </c>
      <c r="P12" s="65">
        <f>VLOOKUP($A12,'Return Data'!$B$7:$R$2843,14,0)</f>
        <v>8.8934999999999995</v>
      </c>
      <c r="Q12" s="66">
        <f t="shared" si="6"/>
        <v>5</v>
      </c>
      <c r="R12" s="65">
        <f>VLOOKUP($A12,'Return Data'!$B$7:$R$2843,16,0)</f>
        <v>8.2705000000000002</v>
      </c>
      <c r="S12" s="67">
        <f t="shared" si="7"/>
        <v>11</v>
      </c>
    </row>
    <row r="13" spans="1:19" x14ac:dyDescent="0.3">
      <c r="A13" s="82" t="s">
        <v>576</v>
      </c>
      <c r="B13" s="64">
        <f>VLOOKUP($A13,'Return Data'!$B$7:$R$2843,3,0)</f>
        <v>44389</v>
      </c>
      <c r="C13" s="65">
        <f>VLOOKUP($A13,'Return Data'!$B$7:$R$2843,4,0)</f>
        <v>18.130199999999999</v>
      </c>
      <c r="D13" s="65">
        <f>VLOOKUP($A13,'Return Data'!$B$7:$R$2843,9,0)</f>
        <v>-0.28570000000000001</v>
      </c>
      <c r="E13" s="66">
        <f t="shared" si="0"/>
        <v>6</v>
      </c>
      <c r="F13" s="65">
        <f>VLOOKUP($A13,'Return Data'!$B$7:$R$2843,10,0)</f>
        <v>4.9314</v>
      </c>
      <c r="G13" s="66">
        <f t="shared" si="1"/>
        <v>7</v>
      </c>
      <c r="H13" s="65">
        <f>VLOOKUP($A13,'Return Data'!$B$7:$R$2843,11,0)</f>
        <v>3.0325000000000002</v>
      </c>
      <c r="I13" s="66">
        <f t="shared" si="2"/>
        <v>10</v>
      </c>
      <c r="J13" s="65">
        <f>VLOOKUP($A13,'Return Data'!$B$7:$R$2843,12,0)</f>
        <v>4.6424000000000003</v>
      </c>
      <c r="K13" s="66">
        <f t="shared" si="3"/>
        <v>4</v>
      </c>
      <c r="L13" s="65">
        <f>VLOOKUP($A13,'Return Data'!$B$7:$R$2843,13,0)</f>
        <v>5.0021000000000004</v>
      </c>
      <c r="M13" s="66">
        <f t="shared" si="4"/>
        <v>2</v>
      </c>
      <c r="N13" s="65">
        <f>VLOOKUP($A13,'Return Data'!$B$7:$R$2843,17,0)</f>
        <v>8.2635000000000005</v>
      </c>
      <c r="O13" s="66">
        <f t="shared" si="5"/>
        <v>4</v>
      </c>
      <c r="P13" s="65">
        <f>VLOOKUP($A13,'Return Data'!$B$7:$R$2843,14,0)</f>
        <v>8.7799999999999994</v>
      </c>
      <c r="Q13" s="66">
        <f t="shared" si="6"/>
        <v>6</v>
      </c>
      <c r="R13" s="65">
        <f>VLOOKUP($A13,'Return Data'!$B$7:$R$2843,16,0)</f>
        <v>8.4902999999999995</v>
      </c>
      <c r="S13" s="67">
        <f t="shared" si="7"/>
        <v>5</v>
      </c>
    </row>
    <row r="14" spans="1:19" x14ac:dyDescent="0.3">
      <c r="A14" s="82" t="s">
        <v>577</v>
      </c>
      <c r="B14" s="64">
        <f>VLOOKUP($A14,'Return Data'!$B$7:$R$2843,3,0)</f>
        <v>44389</v>
      </c>
      <c r="C14" s="65">
        <f>VLOOKUP($A14,'Return Data'!$B$7:$R$2843,4,0)</f>
        <v>25.356100000000001</v>
      </c>
      <c r="D14" s="65">
        <f>VLOOKUP($A14,'Return Data'!$B$7:$R$2843,9,0)</f>
        <v>-0.75180000000000002</v>
      </c>
      <c r="E14" s="66">
        <f t="shared" si="0"/>
        <v>9</v>
      </c>
      <c r="F14" s="65">
        <f>VLOOKUP($A14,'Return Data'!$B$7:$R$2843,10,0)</f>
        <v>4.9499000000000004</v>
      </c>
      <c r="G14" s="66">
        <f t="shared" si="1"/>
        <v>6</v>
      </c>
      <c r="H14" s="65">
        <f>VLOOKUP($A14,'Return Data'!$B$7:$R$2843,11,0)</f>
        <v>3.2248000000000001</v>
      </c>
      <c r="I14" s="66">
        <f t="shared" si="2"/>
        <v>7</v>
      </c>
      <c r="J14" s="65">
        <f>VLOOKUP($A14,'Return Data'!$B$7:$R$2843,12,0)</f>
        <v>4.6723999999999997</v>
      </c>
      <c r="K14" s="66">
        <f t="shared" si="3"/>
        <v>3</v>
      </c>
      <c r="L14" s="65">
        <f>VLOOKUP($A14,'Return Data'!$B$7:$R$2843,13,0)</f>
        <v>4.7481999999999998</v>
      </c>
      <c r="M14" s="66">
        <f t="shared" si="4"/>
        <v>3</v>
      </c>
      <c r="N14" s="65">
        <f>VLOOKUP($A14,'Return Data'!$B$7:$R$2843,17,0)</f>
        <v>7.3434999999999997</v>
      </c>
      <c r="O14" s="66">
        <f t="shared" si="5"/>
        <v>13</v>
      </c>
      <c r="P14" s="65">
        <f>VLOOKUP($A14,'Return Data'!$B$7:$R$2843,14,0)</f>
        <v>8.0631000000000004</v>
      </c>
      <c r="Q14" s="66">
        <f t="shared" si="6"/>
        <v>13</v>
      </c>
      <c r="R14" s="65">
        <f>VLOOKUP($A14,'Return Data'!$B$7:$R$2843,16,0)</f>
        <v>8.4009999999999998</v>
      </c>
      <c r="S14" s="67">
        <f t="shared" si="7"/>
        <v>7</v>
      </c>
    </row>
    <row r="15" spans="1:19" x14ac:dyDescent="0.3">
      <c r="A15" s="82" t="s">
        <v>580</v>
      </c>
      <c r="B15" s="64">
        <f>VLOOKUP($A15,'Return Data'!$B$7:$R$2843,3,0)</f>
        <v>44389</v>
      </c>
      <c r="C15" s="65">
        <f>VLOOKUP($A15,'Return Data'!$B$7:$R$2843,4,0)</f>
        <v>19.498200000000001</v>
      </c>
      <c r="D15" s="65">
        <f>VLOOKUP($A15,'Return Data'!$B$7:$R$2843,9,0)</f>
        <v>0.50139999999999996</v>
      </c>
      <c r="E15" s="66">
        <f t="shared" si="0"/>
        <v>4</v>
      </c>
      <c r="F15" s="65">
        <f>VLOOKUP($A15,'Return Data'!$B$7:$R$2843,10,0)</f>
        <v>4.4153000000000002</v>
      </c>
      <c r="G15" s="66">
        <f t="shared" si="1"/>
        <v>10</v>
      </c>
      <c r="H15" s="65">
        <f>VLOOKUP($A15,'Return Data'!$B$7:$R$2843,11,0)</f>
        <v>3.3872</v>
      </c>
      <c r="I15" s="66">
        <f t="shared" si="2"/>
        <v>3</v>
      </c>
      <c r="J15" s="65">
        <f>VLOOKUP($A15,'Return Data'!$B$7:$R$2843,12,0)</f>
        <v>4.3170999999999999</v>
      </c>
      <c r="K15" s="66">
        <f t="shared" si="3"/>
        <v>6</v>
      </c>
      <c r="L15" s="65">
        <f>VLOOKUP($A15,'Return Data'!$B$7:$R$2843,13,0)</f>
        <v>4.4541000000000004</v>
      </c>
      <c r="M15" s="66">
        <f t="shared" si="4"/>
        <v>5</v>
      </c>
      <c r="N15" s="65">
        <f>VLOOKUP($A15,'Return Data'!$B$7:$R$2843,17,0)</f>
        <v>8.5200999999999993</v>
      </c>
      <c r="O15" s="66">
        <f t="shared" si="5"/>
        <v>2</v>
      </c>
      <c r="P15" s="65">
        <f>VLOOKUP($A15,'Return Data'!$B$7:$R$2843,14,0)</f>
        <v>9.4513999999999996</v>
      </c>
      <c r="Q15" s="66">
        <f t="shared" si="6"/>
        <v>2</v>
      </c>
      <c r="R15" s="65">
        <f>VLOOKUP($A15,'Return Data'!$B$7:$R$2843,16,0)</f>
        <v>8.3216999999999999</v>
      </c>
      <c r="S15" s="67">
        <f t="shared" si="7"/>
        <v>9</v>
      </c>
    </row>
    <row r="16" spans="1:19" x14ac:dyDescent="0.3">
      <c r="A16" s="82" t="s">
        <v>583</v>
      </c>
      <c r="B16" s="64">
        <f>VLOOKUP($A16,'Return Data'!$B$7:$R$2843,3,0)</f>
        <v>44389</v>
      </c>
      <c r="C16" s="65">
        <f>VLOOKUP($A16,'Return Data'!$B$7:$R$2843,4,0)</f>
        <v>1823.6324</v>
      </c>
      <c r="D16" s="65">
        <f>VLOOKUP($A16,'Return Data'!$B$7:$R$2843,9,0)</f>
        <v>-10.2902</v>
      </c>
      <c r="E16" s="66">
        <f t="shared" si="0"/>
        <v>19</v>
      </c>
      <c r="F16" s="65">
        <f>VLOOKUP($A16,'Return Data'!$B$7:$R$2843,10,0)</f>
        <v>1.9931000000000001</v>
      </c>
      <c r="G16" s="66">
        <f t="shared" si="1"/>
        <v>20</v>
      </c>
      <c r="H16" s="65">
        <f>VLOOKUP($A16,'Return Data'!$B$7:$R$2843,11,0)</f>
        <v>1.6821999999999999</v>
      </c>
      <c r="I16" s="66">
        <f t="shared" si="2"/>
        <v>20</v>
      </c>
      <c r="J16" s="65">
        <f>VLOOKUP($A16,'Return Data'!$B$7:$R$2843,12,0)</f>
        <v>3.2187000000000001</v>
      </c>
      <c r="K16" s="66">
        <f t="shared" si="3"/>
        <v>18</v>
      </c>
      <c r="L16" s="65">
        <f>VLOOKUP($A16,'Return Data'!$B$7:$R$2843,13,0)</f>
        <v>2.8822000000000001</v>
      </c>
      <c r="M16" s="66">
        <f t="shared" si="4"/>
        <v>20</v>
      </c>
      <c r="N16" s="65">
        <f>VLOOKUP($A16,'Return Data'!$B$7:$R$2843,17,0)</f>
        <v>7.1497000000000002</v>
      </c>
      <c r="O16" s="66">
        <f t="shared" si="5"/>
        <v>14</v>
      </c>
      <c r="P16" s="65">
        <f>VLOOKUP($A16,'Return Data'!$B$7:$R$2843,14,0)</f>
        <v>7.7954999999999997</v>
      </c>
      <c r="Q16" s="66">
        <f t="shared" si="6"/>
        <v>16</v>
      </c>
      <c r="R16" s="65">
        <f>VLOOKUP($A16,'Return Data'!$B$7:$R$2843,16,0)</f>
        <v>7.2891000000000004</v>
      </c>
      <c r="S16" s="67">
        <f t="shared" si="7"/>
        <v>18</v>
      </c>
    </row>
    <row r="17" spans="1:19" x14ac:dyDescent="0.3">
      <c r="A17" s="82" t="s">
        <v>585</v>
      </c>
      <c r="B17" s="64">
        <f>VLOOKUP($A17,'Return Data'!$B$7:$R$2843,3,0)</f>
        <v>44389</v>
      </c>
      <c r="C17" s="65">
        <f>VLOOKUP($A17,'Return Data'!$B$7:$R$2843,4,0)</f>
        <v>51.098199999999999</v>
      </c>
      <c r="D17" s="65">
        <f>VLOOKUP($A17,'Return Data'!$B$7:$R$2843,9,0)</f>
        <v>-1.3487</v>
      </c>
      <c r="E17" s="66">
        <f t="shared" si="0"/>
        <v>13</v>
      </c>
      <c r="F17" s="65">
        <f>VLOOKUP($A17,'Return Data'!$B$7:$R$2843,10,0)</f>
        <v>5.0045000000000002</v>
      </c>
      <c r="G17" s="66">
        <f t="shared" si="1"/>
        <v>4</v>
      </c>
      <c r="H17" s="65">
        <f>VLOOKUP($A17,'Return Data'!$B$7:$R$2843,11,0)</f>
        <v>2.5651000000000002</v>
      </c>
      <c r="I17" s="66">
        <f t="shared" si="2"/>
        <v>14</v>
      </c>
      <c r="J17" s="65">
        <f>VLOOKUP($A17,'Return Data'!$B$7:$R$2843,12,0)</f>
        <v>4.2751999999999999</v>
      </c>
      <c r="K17" s="66">
        <f t="shared" si="3"/>
        <v>8</v>
      </c>
      <c r="L17" s="65">
        <f>VLOOKUP($A17,'Return Data'!$B$7:$R$2843,13,0)</f>
        <v>4.2946999999999997</v>
      </c>
      <c r="M17" s="66">
        <f t="shared" si="4"/>
        <v>10</v>
      </c>
      <c r="N17" s="65">
        <f>VLOOKUP($A17,'Return Data'!$B$7:$R$2843,17,0)</f>
        <v>7.8857999999999997</v>
      </c>
      <c r="O17" s="66">
        <f t="shared" si="5"/>
        <v>8</v>
      </c>
      <c r="P17" s="65">
        <f>VLOOKUP($A17,'Return Data'!$B$7:$R$2843,14,0)</f>
        <v>8.9196000000000009</v>
      </c>
      <c r="Q17" s="66">
        <f t="shared" si="6"/>
        <v>4</v>
      </c>
      <c r="R17" s="65">
        <f>VLOOKUP($A17,'Return Data'!$B$7:$R$2843,16,0)</f>
        <v>7.5014000000000003</v>
      </c>
      <c r="S17" s="67">
        <f t="shared" si="7"/>
        <v>16</v>
      </c>
    </row>
    <row r="18" spans="1:19" x14ac:dyDescent="0.3">
      <c r="A18" s="82" t="s">
        <v>588</v>
      </c>
      <c r="B18" s="64">
        <f>VLOOKUP($A18,'Return Data'!$B$7:$R$2843,3,0)</f>
        <v>44389</v>
      </c>
      <c r="C18" s="65">
        <f>VLOOKUP($A18,'Return Data'!$B$7:$R$2843,4,0)</f>
        <v>19.678999999999998</v>
      </c>
      <c r="D18" s="65">
        <f>VLOOKUP($A18,'Return Data'!$B$7:$R$2843,9,0)</f>
        <v>-1.1237999999999999</v>
      </c>
      <c r="E18" s="66">
        <f t="shared" si="0"/>
        <v>11</v>
      </c>
      <c r="F18" s="65">
        <f>VLOOKUP($A18,'Return Data'!$B$7:$R$2843,10,0)</f>
        <v>4.5869</v>
      </c>
      <c r="G18" s="66">
        <f t="shared" si="1"/>
        <v>9</v>
      </c>
      <c r="H18" s="65">
        <f>VLOOKUP($A18,'Return Data'!$B$7:$R$2843,11,0)</f>
        <v>2.8885000000000001</v>
      </c>
      <c r="I18" s="66">
        <f t="shared" si="2"/>
        <v>12</v>
      </c>
      <c r="J18" s="65">
        <f>VLOOKUP($A18,'Return Data'!$B$7:$R$2843,12,0)</f>
        <v>4.1078000000000001</v>
      </c>
      <c r="K18" s="66">
        <f t="shared" si="3"/>
        <v>12</v>
      </c>
      <c r="L18" s="65">
        <f>VLOOKUP($A18,'Return Data'!$B$7:$R$2843,13,0)</f>
        <v>4.2446000000000002</v>
      </c>
      <c r="M18" s="66">
        <f t="shared" si="4"/>
        <v>12</v>
      </c>
      <c r="N18" s="65">
        <f>VLOOKUP($A18,'Return Data'!$B$7:$R$2843,17,0)</f>
        <v>8.0710999999999995</v>
      </c>
      <c r="O18" s="66">
        <f t="shared" si="5"/>
        <v>6</v>
      </c>
      <c r="P18" s="65">
        <f>VLOOKUP($A18,'Return Data'!$B$7:$R$2843,14,0)</f>
        <v>8.1873000000000005</v>
      </c>
      <c r="Q18" s="66">
        <f t="shared" si="6"/>
        <v>12</v>
      </c>
      <c r="R18" s="65">
        <f>VLOOKUP($A18,'Return Data'!$B$7:$R$2843,16,0)</f>
        <v>5.0206999999999997</v>
      </c>
      <c r="S18" s="67">
        <f t="shared" si="7"/>
        <v>20</v>
      </c>
    </row>
    <row r="19" spans="1:19" x14ac:dyDescent="0.3">
      <c r="A19" s="82" t="s">
        <v>589</v>
      </c>
      <c r="B19" s="64">
        <f>VLOOKUP($A19,'Return Data'!$B$7:$R$2843,3,0)</f>
        <v>44389</v>
      </c>
      <c r="C19" s="65">
        <f>VLOOKUP($A19,'Return Data'!$B$7:$R$2843,4,0)</f>
        <v>27.716699999999999</v>
      </c>
      <c r="D19" s="65">
        <f>VLOOKUP($A19,'Return Data'!$B$7:$R$2843,9,0)</f>
        <v>-0.21659999999999999</v>
      </c>
      <c r="E19" s="66">
        <f t="shared" si="0"/>
        <v>5</v>
      </c>
      <c r="F19" s="65">
        <f>VLOOKUP($A19,'Return Data'!$B$7:$R$2843,10,0)</f>
        <v>3.6964999999999999</v>
      </c>
      <c r="G19" s="66">
        <f t="shared" si="1"/>
        <v>15</v>
      </c>
      <c r="H19" s="65">
        <f>VLOOKUP($A19,'Return Data'!$B$7:$R$2843,11,0)</f>
        <v>2.4657</v>
      </c>
      <c r="I19" s="66">
        <f t="shared" si="2"/>
        <v>15</v>
      </c>
      <c r="J19" s="65">
        <f>VLOOKUP($A19,'Return Data'!$B$7:$R$2843,12,0)</f>
        <v>3.0849000000000002</v>
      </c>
      <c r="K19" s="66">
        <f t="shared" si="3"/>
        <v>19</v>
      </c>
      <c r="L19" s="65">
        <f>VLOOKUP($A19,'Return Data'!$B$7:$R$2843,13,0)</f>
        <v>3.1865999999999999</v>
      </c>
      <c r="M19" s="66">
        <f t="shared" si="4"/>
        <v>19</v>
      </c>
      <c r="N19" s="65">
        <f>VLOOKUP($A19,'Return Data'!$B$7:$R$2843,17,0)</f>
        <v>6.5877999999999997</v>
      </c>
      <c r="O19" s="66">
        <f t="shared" si="5"/>
        <v>16</v>
      </c>
      <c r="P19" s="65">
        <f>VLOOKUP($A19,'Return Data'!$B$7:$R$2843,14,0)</f>
        <v>7.8691000000000004</v>
      </c>
      <c r="Q19" s="66">
        <f t="shared" si="6"/>
        <v>14</v>
      </c>
      <c r="R19" s="65">
        <f>VLOOKUP($A19,'Return Data'!$B$7:$R$2843,16,0)</f>
        <v>7.4821</v>
      </c>
      <c r="S19" s="67">
        <f t="shared" si="7"/>
        <v>17</v>
      </c>
    </row>
    <row r="20" spans="1:19" x14ac:dyDescent="0.3">
      <c r="A20" s="82" t="s">
        <v>591</v>
      </c>
      <c r="B20" s="64">
        <f>VLOOKUP($A20,'Return Data'!$B$7:$R$2843,3,0)</f>
        <v>44389</v>
      </c>
      <c r="C20" s="65">
        <f>VLOOKUP($A20,'Return Data'!$B$7:$R$2843,4,0)</f>
        <v>16.342600000000001</v>
      </c>
      <c r="D20" s="65">
        <f>VLOOKUP($A20,'Return Data'!$B$7:$R$2843,9,0)</f>
        <v>-1.6835</v>
      </c>
      <c r="E20" s="66">
        <f t="shared" si="0"/>
        <v>15</v>
      </c>
      <c r="F20" s="65">
        <f>VLOOKUP($A20,'Return Data'!$B$7:$R$2843,10,0)</f>
        <v>3.9582000000000002</v>
      </c>
      <c r="G20" s="66">
        <f t="shared" si="1"/>
        <v>13</v>
      </c>
      <c r="H20" s="65">
        <f>VLOOKUP($A20,'Return Data'!$B$7:$R$2843,11,0)</f>
        <v>3.1111</v>
      </c>
      <c r="I20" s="66">
        <f t="shared" si="2"/>
        <v>9</v>
      </c>
      <c r="J20" s="65">
        <f>VLOOKUP($A20,'Return Data'!$B$7:$R$2843,12,0)</f>
        <v>4.1978999999999997</v>
      </c>
      <c r="K20" s="66">
        <f t="shared" si="3"/>
        <v>9</v>
      </c>
      <c r="L20" s="65">
        <f>VLOOKUP($A20,'Return Data'!$B$7:$R$2843,13,0)</f>
        <v>4.3536999999999999</v>
      </c>
      <c r="M20" s="66">
        <f t="shared" si="4"/>
        <v>8</v>
      </c>
      <c r="N20" s="65">
        <f>VLOOKUP($A20,'Return Data'!$B$7:$R$2843,17,0)</f>
        <v>8.3376000000000001</v>
      </c>
      <c r="O20" s="66">
        <f t="shared" si="5"/>
        <v>3</v>
      </c>
      <c r="P20" s="65">
        <f>VLOOKUP($A20,'Return Data'!$B$7:$R$2843,14,0)</f>
        <v>8.9850999999999992</v>
      </c>
      <c r="Q20" s="66">
        <f t="shared" si="6"/>
        <v>3</v>
      </c>
      <c r="R20" s="65">
        <f>VLOOKUP($A20,'Return Data'!$B$7:$R$2843,16,0)</f>
        <v>8.2942999999999998</v>
      </c>
      <c r="S20" s="67">
        <f t="shared" si="7"/>
        <v>10</v>
      </c>
    </row>
    <row r="21" spans="1:19" x14ac:dyDescent="0.3">
      <c r="A21" s="82" t="s">
        <v>593</v>
      </c>
      <c r="B21" s="64">
        <f>VLOOKUP($A21,'Return Data'!$B$7:$R$2843,3,0)</f>
        <v>44389</v>
      </c>
      <c r="C21" s="65">
        <f>VLOOKUP($A21,'Return Data'!$B$7:$R$2843,4,0)</f>
        <v>19.3048</v>
      </c>
      <c r="D21" s="65">
        <f>VLOOKUP($A21,'Return Data'!$B$7:$R$2843,9,0)</f>
        <v>-0.95069999999999999</v>
      </c>
      <c r="E21" s="66">
        <f t="shared" si="0"/>
        <v>10</v>
      </c>
      <c r="F21" s="65">
        <f>VLOOKUP($A21,'Return Data'!$B$7:$R$2843,10,0)</f>
        <v>5.5633999999999997</v>
      </c>
      <c r="G21" s="66">
        <f t="shared" si="1"/>
        <v>1</v>
      </c>
      <c r="H21" s="65">
        <f>VLOOKUP($A21,'Return Data'!$B$7:$R$2843,11,0)</f>
        <v>3.4369000000000001</v>
      </c>
      <c r="I21" s="66">
        <f t="shared" si="2"/>
        <v>2</v>
      </c>
      <c r="J21" s="65">
        <f>VLOOKUP($A21,'Return Data'!$B$7:$R$2843,12,0)</f>
        <v>4.1539000000000001</v>
      </c>
      <c r="K21" s="66">
        <f t="shared" si="3"/>
        <v>10</v>
      </c>
      <c r="L21" s="65">
        <f>VLOOKUP($A21,'Return Data'!$B$7:$R$2843,13,0)</f>
        <v>4.3552</v>
      </c>
      <c r="M21" s="66">
        <f t="shared" si="4"/>
        <v>7</v>
      </c>
      <c r="N21" s="65">
        <f>VLOOKUP($A21,'Return Data'!$B$7:$R$2843,17,0)</f>
        <v>7.7243000000000004</v>
      </c>
      <c r="O21" s="66">
        <f t="shared" si="5"/>
        <v>10</v>
      </c>
      <c r="P21" s="65">
        <f>VLOOKUP($A21,'Return Data'!$B$7:$R$2843,14,0)</f>
        <v>8.5511999999999997</v>
      </c>
      <c r="Q21" s="66">
        <f t="shared" si="6"/>
        <v>10</v>
      </c>
      <c r="R21" s="65">
        <f>VLOOKUP($A21,'Return Data'!$B$7:$R$2843,16,0)</f>
        <v>8.1953999999999994</v>
      </c>
      <c r="S21" s="67">
        <f t="shared" si="7"/>
        <v>12</v>
      </c>
    </row>
    <row r="22" spans="1:19" x14ac:dyDescent="0.3">
      <c r="A22" s="82" t="s">
        <v>596</v>
      </c>
      <c r="B22" s="64">
        <f>VLOOKUP($A22,'Return Data'!$B$7:$R$2843,3,0)</f>
        <v>44389</v>
      </c>
      <c r="C22" s="65">
        <f>VLOOKUP($A22,'Return Data'!$B$7:$R$2843,4,0)</f>
        <v>2483.7568000000001</v>
      </c>
      <c r="D22" s="65">
        <f>VLOOKUP($A22,'Return Data'!$B$7:$R$2843,9,0)</f>
        <v>-1.6877</v>
      </c>
      <c r="E22" s="66">
        <f t="shared" si="0"/>
        <v>16</v>
      </c>
      <c r="F22" s="65">
        <f>VLOOKUP($A22,'Return Data'!$B$7:$R$2843,10,0)</f>
        <v>4.2306999999999997</v>
      </c>
      <c r="G22" s="66">
        <f t="shared" si="1"/>
        <v>12</v>
      </c>
      <c r="H22" s="65">
        <f>VLOOKUP($A22,'Return Data'!$B$7:$R$2843,11,0)</f>
        <v>1.7000999999999999</v>
      </c>
      <c r="I22" s="66">
        <f t="shared" si="2"/>
        <v>19</v>
      </c>
      <c r="J22" s="65">
        <f>VLOOKUP($A22,'Return Data'!$B$7:$R$2843,12,0)</f>
        <v>3.6</v>
      </c>
      <c r="K22" s="66">
        <f t="shared" si="3"/>
        <v>16</v>
      </c>
      <c r="L22" s="65">
        <f>VLOOKUP($A22,'Return Data'!$B$7:$R$2843,13,0)</f>
        <v>3.4826000000000001</v>
      </c>
      <c r="M22" s="66">
        <f t="shared" si="4"/>
        <v>17</v>
      </c>
      <c r="N22" s="65">
        <f>VLOOKUP($A22,'Return Data'!$B$7:$R$2843,17,0)</f>
        <v>7.5168999999999997</v>
      </c>
      <c r="O22" s="66">
        <f t="shared" si="5"/>
        <v>12</v>
      </c>
      <c r="P22" s="65">
        <f>VLOOKUP($A22,'Return Data'!$B$7:$R$2843,14,0)</f>
        <v>8.2050999999999998</v>
      </c>
      <c r="Q22" s="66">
        <f t="shared" si="6"/>
        <v>11</v>
      </c>
      <c r="R22" s="65">
        <f>VLOOKUP($A22,'Return Data'!$B$7:$R$2843,16,0)</f>
        <v>8.0402000000000005</v>
      </c>
      <c r="S22" s="67">
        <f t="shared" si="7"/>
        <v>13</v>
      </c>
    </row>
    <row r="23" spans="1:19" x14ac:dyDescent="0.3">
      <c r="A23" s="82" t="s">
        <v>597</v>
      </c>
      <c r="B23" s="64">
        <f>VLOOKUP($A23,'Return Data'!$B$7:$R$2843,3,0)</f>
        <v>44389</v>
      </c>
      <c r="C23" s="65">
        <f>VLOOKUP($A23,'Return Data'!$B$7:$R$2843,4,0)</f>
        <v>34.222799999999999</v>
      </c>
      <c r="D23" s="65">
        <f>VLOOKUP($A23,'Return Data'!$B$7:$R$2843,9,0)</f>
        <v>3.2153</v>
      </c>
      <c r="E23" s="66">
        <f t="shared" si="0"/>
        <v>1</v>
      </c>
      <c r="F23" s="65">
        <f>VLOOKUP($A23,'Return Data'!$B$7:$R$2843,10,0)</f>
        <v>3.4016999999999999</v>
      </c>
      <c r="G23" s="66">
        <f t="shared" si="1"/>
        <v>16</v>
      </c>
      <c r="H23" s="65">
        <f>VLOOKUP($A23,'Return Data'!$B$7:$R$2843,11,0)</f>
        <v>3.1989000000000001</v>
      </c>
      <c r="I23" s="66">
        <f t="shared" si="2"/>
        <v>8</v>
      </c>
      <c r="J23" s="65">
        <f>VLOOKUP($A23,'Return Data'!$B$7:$R$2843,12,0)</f>
        <v>3.4756</v>
      </c>
      <c r="K23" s="66">
        <f t="shared" si="3"/>
        <v>17</v>
      </c>
      <c r="L23" s="65">
        <f>VLOOKUP($A23,'Return Data'!$B$7:$R$2843,13,0)</f>
        <v>3.8285999999999998</v>
      </c>
      <c r="M23" s="66">
        <f t="shared" si="4"/>
        <v>15</v>
      </c>
      <c r="N23" s="65">
        <f>VLOOKUP($A23,'Return Data'!$B$7:$R$2843,17,0)</f>
        <v>6.8525999999999998</v>
      </c>
      <c r="O23" s="66">
        <f t="shared" si="5"/>
        <v>15</v>
      </c>
      <c r="P23" s="65">
        <f>VLOOKUP($A23,'Return Data'!$B$7:$R$2843,14,0)</f>
        <v>7.8078000000000003</v>
      </c>
      <c r="Q23" s="66">
        <f t="shared" si="6"/>
        <v>15</v>
      </c>
      <c r="R23" s="65">
        <f>VLOOKUP($A23,'Return Data'!$B$7:$R$2843,16,0)</f>
        <v>7.7207999999999997</v>
      </c>
      <c r="S23" s="67">
        <f t="shared" si="7"/>
        <v>14</v>
      </c>
    </row>
    <row r="24" spans="1:19" x14ac:dyDescent="0.3">
      <c r="A24" s="82" t="s">
        <v>600</v>
      </c>
      <c r="B24" s="64">
        <f>VLOOKUP($A24,'Return Data'!$B$7:$R$2843,3,0)</f>
        <v>44389</v>
      </c>
      <c r="C24" s="65">
        <f>VLOOKUP($A24,'Return Data'!$B$7:$R$2843,4,0)</f>
        <v>11.3744</v>
      </c>
      <c r="D24" s="65">
        <f>VLOOKUP($A24,'Return Data'!$B$7:$R$2843,9,0)</f>
        <v>-2.3656999999999999</v>
      </c>
      <c r="E24" s="66">
        <f t="shared" si="0"/>
        <v>17</v>
      </c>
      <c r="F24" s="65">
        <f>VLOOKUP($A24,'Return Data'!$B$7:$R$2843,10,0)</f>
        <v>5.1249000000000002</v>
      </c>
      <c r="G24" s="66">
        <f t="shared" si="1"/>
        <v>3</v>
      </c>
      <c r="H24" s="65">
        <f>VLOOKUP($A24,'Return Data'!$B$7:$R$2843,11,0)</f>
        <v>2.2081</v>
      </c>
      <c r="I24" s="66">
        <f t="shared" si="2"/>
        <v>18</v>
      </c>
      <c r="J24" s="65">
        <f>VLOOKUP($A24,'Return Data'!$B$7:$R$2843,12,0)</f>
        <v>4.0547000000000004</v>
      </c>
      <c r="K24" s="66">
        <f t="shared" si="3"/>
        <v>14</v>
      </c>
      <c r="L24" s="65">
        <f>VLOOKUP($A24,'Return Data'!$B$7:$R$2843,13,0)</f>
        <v>4.2676999999999996</v>
      </c>
      <c r="M24" s="66">
        <f t="shared" si="4"/>
        <v>11</v>
      </c>
      <c r="N24" s="65"/>
      <c r="O24" s="66"/>
      <c r="P24" s="65"/>
      <c r="Q24" s="66"/>
      <c r="R24" s="65">
        <f>VLOOKUP($A24,'Return Data'!$B$7:$R$2843,16,0)</f>
        <v>7.6086</v>
      </c>
      <c r="S24" s="67">
        <f t="shared" si="7"/>
        <v>15</v>
      </c>
    </row>
    <row r="25" spans="1:19" x14ac:dyDescent="0.3">
      <c r="A25" s="82" t="s">
        <v>602</v>
      </c>
      <c r="B25" s="64">
        <f>VLOOKUP($A25,'Return Data'!$B$7:$R$2843,3,0)</f>
        <v>44389</v>
      </c>
      <c r="C25" s="65">
        <f>VLOOKUP($A25,'Return Data'!$B$7:$R$2843,4,0)</f>
        <v>16.304099999999998</v>
      </c>
      <c r="D25" s="65">
        <f>VLOOKUP($A25,'Return Data'!$B$7:$R$2843,9,0)</f>
        <v>-0.47639999999999999</v>
      </c>
      <c r="E25" s="66">
        <f t="shared" si="0"/>
        <v>8</v>
      </c>
      <c r="F25" s="65">
        <f>VLOOKUP($A25,'Return Data'!$B$7:$R$2843,10,0)</f>
        <v>3.3639000000000001</v>
      </c>
      <c r="G25" s="66">
        <f t="shared" si="1"/>
        <v>17</v>
      </c>
      <c r="H25" s="65">
        <f>VLOOKUP($A25,'Return Data'!$B$7:$R$2843,11,0)</f>
        <v>2.3689</v>
      </c>
      <c r="I25" s="66">
        <f t="shared" si="2"/>
        <v>16</v>
      </c>
      <c r="J25" s="65">
        <f>VLOOKUP($A25,'Return Data'!$B$7:$R$2843,12,0)</f>
        <v>2.9733999999999998</v>
      </c>
      <c r="K25" s="66">
        <f t="shared" si="3"/>
        <v>20</v>
      </c>
      <c r="L25" s="65">
        <f>VLOOKUP($A25,'Return Data'!$B$7:$R$2843,13,0)</f>
        <v>3.4767000000000001</v>
      </c>
      <c r="M25" s="66">
        <f t="shared" si="4"/>
        <v>18</v>
      </c>
      <c r="N25" s="65">
        <f>VLOOKUP($A25,'Return Data'!$B$7:$R$2843,17,0)</f>
        <v>5.8201999999999998</v>
      </c>
      <c r="O25" s="66">
        <f>RANK(N25,N$8:N$27,0)</f>
        <v>17</v>
      </c>
      <c r="P25" s="65">
        <f>VLOOKUP($A25,'Return Data'!$B$7:$R$2843,14,0)</f>
        <v>4.2184999999999997</v>
      </c>
      <c r="Q25" s="66">
        <f>RANK(P25,P$8:P$27,0)</f>
        <v>17</v>
      </c>
      <c r="R25" s="65">
        <f>VLOOKUP($A25,'Return Data'!$B$7:$R$2843,16,0)</f>
        <v>6.7899000000000003</v>
      </c>
      <c r="S25" s="67">
        <f t="shared" si="7"/>
        <v>19</v>
      </c>
    </row>
    <row r="26" spans="1:19" x14ac:dyDescent="0.3">
      <c r="A26" s="82" t="s">
        <v>714</v>
      </c>
      <c r="B26" s="64">
        <f>VLOOKUP($A26,'Return Data'!$B$7:$R$2843,3,0)</f>
        <v>44389</v>
      </c>
      <c r="C26" s="65">
        <f>VLOOKUP($A26,'Return Data'!$B$7:$R$2843,4,0)</f>
        <v>1135.1067</v>
      </c>
      <c r="D26" s="65">
        <f>VLOOKUP($A26,'Return Data'!$B$7:$R$2843,9,0)</f>
        <v>1.1557999999999999</v>
      </c>
      <c r="E26" s="66">
        <f t="shared" si="0"/>
        <v>3</v>
      </c>
      <c r="F26" s="65">
        <f>VLOOKUP($A26,'Return Data'!$B$7:$R$2843,10,0)</f>
        <v>5.3684000000000003</v>
      </c>
      <c r="G26" s="66">
        <f t="shared" si="1"/>
        <v>2</v>
      </c>
      <c r="H26" s="65">
        <f>VLOOKUP($A26,'Return Data'!$B$7:$R$2843,11,0)</f>
        <v>4.2530000000000001</v>
      </c>
      <c r="I26" s="66">
        <f t="shared" si="2"/>
        <v>1</v>
      </c>
      <c r="J26" s="65">
        <f>VLOOKUP($A26,'Return Data'!$B$7:$R$2843,12,0)</f>
        <v>5.0149999999999997</v>
      </c>
      <c r="K26" s="66">
        <f t="shared" si="3"/>
        <v>2</v>
      </c>
      <c r="L26" s="65">
        <f>VLOOKUP($A26,'Return Data'!$B$7:$R$2843,13,0)</f>
        <v>5.2134999999999998</v>
      </c>
      <c r="M26" s="66">
        <f t="shared" ref="M26:M27" si="8">RANK(L26,L$8:L$27,0)</f>
        <v>1</v>
      </c>
      <c r="N26" s="65"/>
      <c r="O26" s="66"/>
      <c r="P26" s="65"/>
      <c r="Q26" s="66"/>
      <c r="R26" s="65">
        <f>VLOOKUP($A26,'Return Data'!$B$7:$R$2843,16,0)</f>
        <v>8.5658999999999992</v>
      </c>
      <c r="S26" s="67">
        <f t="shared" si="7"/>
        <v>3</v>
      </c>
    </row>
    <row r="27" spans="1:19" x14ac:dyDescent="0.3">
      <c r="A27" s="82" t="s">
        <v>715</v>
      </c>
      <c r="B27" s="64">
        <f>VLOOKUP($A27,'Return Data'!$B$7:$R$2843,3,0)</f>
        <v>44389</v>
      </c>
      <c r="C27" s="65">
        <f>VLOOKUP($A27,'Return Data'!$B$7:$R$2843,4,0)</f>
        <v>1152.3307</v>
      </c>
      <c r="D27" s="65">
        <f>VLOOKUP($A27,'Return Data'!$B$7:$R$2843,9,0)</f>
        <v>-10.2508</v>
      </c>
      <c r="E27" s="66">
        <f t="shared" si="0"/>
        <v>18</v>
      </c>
      <c r="F27" s="65">
        <f>VLOOKUP($A27,'Return Data'!$B$7:$R$2843,10,0)</f>
        <v>2.0897999999999999</v>
      </c>
      <c r="G27" s="66">
        <f t="shared" si="1"/>
        <v>19</v>
      </c>
      <c r="H27" s="65">
        <f>VLOOKUP($A27,'Return Data'!$B$7:$R$2843,11,0)</f>
        <v>3.2837000000000001</v>
      </c>
      <c r="I27" s="66">
        <f t="shared" si="2"/>
        <v>5</v>
      </c>
      <c r="J27" s="65">
        <f>VLOOKUP($A27,'Return Data'!$B$7:$R$2843,12,0)</f>
        <v>5.0185000000000004</v>
      </c>
      <c r="K27" s="66">
        <f t="shared" si="3"/>
        <v>1</v>
      </c>
      <c r="L27" s="65">
        <f>VLOOKUP($A27,'Return Data'!$B$7:$R$2843,13,0)</f>
        <v>4.4432</v>
      </c>
      <c r="M27" s="66">
        <f t="shared" si="8"/>
        <v>6</v>
      </c>
      <c r="N27" s="65"/>
      <c r="O27" s="66"/>
      <c r="P27" s="65"/>
      <c r="Q27" s="66"/>
      <c r="R27" s="65">
        <f>VLOOKUP($A27,'Return Data'!$B$7:$R$2843,16,0)</f>
        <v>9.6364999999999998</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-1.9192100000000003</v>
      </c>
      <c r="E29" s="88"/>
      <c r="F29" s="89">
        <f>AVERAGE(F8:F27)</f>
        <v>4.1514449999999998</v>
      </c>
      <c r="G29" s="88"/>
      <c r="H29" s="89">
        <f>AVERAGE(H8:H27)</f>
        <v>2.873815</v>
      </c>
      <c r="I29" s="88"/>
      <c r="J29" s="89">
        <f>AVERAGE(J8:J27)</f>
        <v>4.0729449999999998</v>
      </c>
      <c r="K29" s="88"/>
      <c r="L29" s="89">
        <f>AVERAGE(L8:L27)</f>
        <v>4.13415</v>
      </c>
      <c r="M29" s="88"/>
      <c r="N29" s="89">
        <f>AVERAGE(N8:N27)</f>
        <v>7.6669882352941174</v>
      </c>
      <c r="O29" s="88"/>
      <c r="P29" s="89">
        <f>AVERAGE(P8:P27)</f>
        <v>8.3550352941176502</v>
      </c>
      <c r="Q29" s="88"/>
      <c r="R29" s="89">
        <f>AVERAGE(R8:R27)</f>
        <v>7.9826750000000004</v>
      </c>
      <c r="S29" s="90"/>
    </row>
    <row r="30" spans="1:19" x14ac:dyDescent="0.3">
      <c r="A30" s="87" t="s">
        <v>28</v>
      </c>
      <c r="B30" s="88"/>
      <c r="C30" s="88"/>
      <c r="D30" s="89">
        <f>MIN(D8:D27)</f>
        <v>-10.3245</v>
      </c>
      <c r="E30" s="88"/>
      <c r="F30" s="89">
        <f>MIN(F8:F27)</f>
        <v>1.9931000000000001</v>
      </c>
      <c r="G30" s="88"/>
      <c r="H30" s="89">
        <f>MIN(H8:H27)</f>
        <v>1.6821999999999999</v>
      </c>
      <c r="I30" s="88"/>
      <c r="J30" s="89">
        <f>MIN(J8:J27)</f>
        <v>2.9733999999999998</v>
      </c>
      <c r="K30" s="88"/>
      <c r="L30" s="89">
        <f>MIN(L8:L27)</f>
        <v>2.8822000000000001</v>
      </c>
      <c r="M30" s="88"/>
      <c r="N30" s="89">
        <f>MIN(N8:N27)</f>
        <v>5.8201999999999998</v>
      </c>
      <c r="O30" s="88"/>
      <c r="P30" s="89">
        <f>MIN(P8:P27)</f>
        <v>4.2184999999999997</v>
      </c>
      <c r="Q30" s="88"/>
      <c r="R30" s="89">
        <f>MIN(R8:R27)</f>
        <v>5.0206999999999997</v>
      </c>
      <c r="S30" s="90"/>
    </row>
    <row r="31" spans="1:19" ht="15" thickBot="1" x14ac:dyDescent="0.35">
      <c r="A31" s="91" t="s">
        <v>29</v>
      </c>
      <c r="B31" s="92"/>
      <c r="C31" s="92"/>
      <c r="D31" s="93">
        <f>MAX(D8:D27)</f>
        <v>3.2153</v>
      </c>
      <c r="E31" s="92"/>
      <c r="F31" s="93">
        <f>MAX(F8:F27)</f>
        <v>5.5633999999999997</v>
      </c>
      <c r="G31" s="92"/>
      <c r="H31" s="93">
        <f>MAX(H8:H27)</f>
        <v>4.2530000000000001</v>
      </c>
      <c r="I31" s="92"/>
      <c r="J31" s="93">
        <f>MAX(J8:J27)</f>
        <v>5.0185000000000004</v>
      </c>
      <c r="K31" s="92"/>
      <c r="L31" s="93">
        <f>MAX(L8:L27)</f>
        <v>5.2134999999999998</v>
      </c>
      <c r="M31" s="92"/>
      <c r="N31" s="93">
        <f>MAX(N8:N27)</f>
        <v>8.6907999999999994</v>
      </c>
      <c r="O31" s="92"/>
      <c r="P31" s="93">
        <f>MAX(P8:P27)</f>
        <v>10.100300000000001</v>
      </c>
      <c r="Q31" s="92"/>
      <c r="R31" s="93">
        <f>MAX(R8:R27)</f>
        <v>9.6364999999999998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44389</v>
      </c>
      <c r="C8" s="65">
        <f>VLOOKUP($A8,'Return Data'!$B$7:$R$2843,4,0)</f>
        <v>4365.1688000000004</v>
      </c>
      <c r="D8" s="65">
        <f>VLOOKUP($A8,'Return Data'!$B$7:$R$2843,9,0)</f>
        <v>-35.822099999999999</v>
      </c>
      <c r="E8" s="66">
        <f>RANK(D8,D$8:D$18,0)</f>
        <v>2</v>
      </c>
      <c r="F8" s="65">
        <f>VLOOKUP($A8,'Return Data'!$B$7:$R$2843,10,0)</f>
        <v>12.451599999999999</v>
      </c>
      <c r="G8" s="66">
        <f>RANK(F8,F$8:F$18,0)</f>
        <v>3</v>
      </c>
      <c r="H8" s="65">
        <f>VLOOKUP($A8,'Return Data'!$B$7:$R$2843,11,0)</f>
        <v>-8.2658000000000005</v>
      </c>
      <c r="I8" s="66">
        <f>RANK(H8,H$8:H$18,0)</f>
        <v>5</v>
      </c>
      <c r="J8" s="65">
        <f>VLOOKUP($A8,'Return Data'!$B$7:$R$2843,12,0)</f>
        <v>-8.7530999999999999</v>
      </c>
      <c r="K8" s="66">
        <f>RANK(J8,J$8:J$18,0)</f>
        <v>4</v>
      </c>
      <c r="L8" s="65">
        <f>VLOOKUP($A8,'Return Data'!$B$7:$R$2843,13,0)</f>
        <v>-3.5562999999999998</v>
      </c>
      <c r="M8" s="66">
        <f>RANK(L8,L$8:L$18,0)</f>
        <v>4</v>
      </c>
      <c r="N8" s="65">
        <f>VLOOKUP($A8,'Return Data'!$B$7:$R$2843,17,0)</f>
        <v>16.115600000000001</v>
      </c>
      <c r="O8" s="66">
        <f>RANK(N8,N$8:N$18,0)</f>
        <v>1</v>
      </c>
      <c r="P8" s="65">
        <f>VLOOKUP($A8,'Return Data'!$B$7:$R$2843,14,0)</f>
        <v>15.515599999999999</v>
      </c>
      <c r="Q8" s="66">
        <f>RANK(P8,P$8:P$18,0)</f>
        <v>2</v>
      </c>
      <c r="R8" s="65">
        <f>VLOOKUP($A8,'Return Data'!$B$7:$R$2843,16,0)</f>
        <v>6.8311999999999999</v>
      </c>
      <c r="S8" s="67">
        <f>RANK(R8,R$8:R$18,0)</f>
        <v>10</v>
      </c>
    </row>
    <row r="9" spans="1:19" x14ac:dyDescent="0.3">
      <c r="A9" s="82" t="s">
        <v>878</v>
      </c>
      <c r="B9" s="64">
        <f>VLOOKUP($A9,'Return Data'!$B$7:$R$2843,3,0)</f>
        <v>44389</v>
      </c>
      <c r="C9" s="65">
        <f>VLOOKUP($A9,'Return Data'!$B$7:$R$2843,4,0)</f>
        <v>41.384300000000003</v>
      </c>
      <c r="D9" s="65">
        <f>VLOOKUP($A9,'Return Data'!$B$7:$R$2843,9,0)</f>
        <v>-35.953299999999999</v>
      </c>
      <c r="E9" s="66">
        <f t="shared" ref="E9:E18" si="0">RANK(D9,D$8:D$18,0)</f>
        <v>7</v>
      </c>
      <c r="F9" s="65">
        <f>VLOOKUP($A9,'Return Data'!$B$7:$R$2843,10,0)</f>
        <v>12.308999999999999</v>
      </c>
      <c r="G9" s="66">
        <f t="shared" ref="G9:G18" si="1">RANK(F9,F$8:F$18,0)</f>
        <v>5</v>
      </c>
      <c r="H9" s="65">
        <f>VLOOKUP($A9,'Return Data'!$B$7:$R$2843,11,0)</f>
        <v>-8.1940000000000008</v>
      </c>
      <c r="I9" s="66">
        <f t="shared" ref="I9:I18" si="2">RANK(H9,H$8:H$18,0)</f>
        <v>3</v>
      </c>
      <c r="J9" s="65">
        <f>VLOOKUP($A9,'Return Data'!$B$7:$R$2843,12,0)</f>
        <v>-8.6645000000000003</v>
      </c>
      <c r="K9" s="66">
        <f t="shared" ref="K9:K18" si="3">RANK(J9,J$8:J$18,0)</f>
        <v>1</v>
      </c>
      <c r="L9" s="65">
        <f>VLOOKUP($A9,'Return Data'!$B$7:$R$2843,13,0)</f>
        <v>-3.4089999999999998</v>
      </c>
      <c r="M9" s="66">
        <f t="shared" ref="M9:M18" si="4">RANK(L9,L$8:L$18,0)</f>
        <v>1</v>
      </c>
      <c r="N9" s="65">
        <f>VLOOKUP($A9,'Return Data'!$B$7:$R$2843,17,0)</f>
        <v>16.0503</v>
      </c>
      <c r="O9" s="66">
        <f t="shared" ref="O9:O18" si="5">RANK(N9,N$8:N$18,0)</f>
        <v>3</v>
      </c>
      <c r="P9" s="65">
        <f>VLOOKUP($A9,'Return Data'!$B$7:$R$2843,14,0)</f>
        <v>15.4506</v>
      </c>
      <c r="Q9" s="66">
        <f t="shared" ref="Q9:Q18" si="6">RANK(P9,P$8:P$18,0)</f>
        <v>3</v>
      </c>
      <c r="R9" s="65">
        <f>VLOOKUP($A9,'Return Data'!$B$7:$R$2843,16,0)</f>
        <v>6.9145000000000003</v>
      </c>
      <c r="S9" s="67">
        <f t="shared" ref="S9:S18" si="7">RANK(R9,R$8:R$18,0)</f>
        <v>9</v>
      </c>
    </row>
    <row r="10" spans="1:19" x14ac:dyDescent="0.3">
      <c r="A10" s="82" t="s">
        <v>881</v>
      </c>
      <c r="B10" s="64">
        <f>VLOOKUP($A10,'Return Data'!$B$7:$R$2843,3,0)</f>
        <v>44389</v>
      </c>
      <c r="C10" s="65">
        <f>VLOOKUP($A10,'Return Data'!$B$7:$R$2843,4,0)</f>
        <v>42.526200000000003</v>
      </c>
      <c r="D10" s="65">
        <f>VLOOKUP($A10,'Return Data'!$B$7:$R$2843,9,0)</f>
        <v>-35.967100000000002</v>
      </c>
      <c r="E10" s="66">
        <f t="shared" si="0"/>
        <v>8</v>
      </c>
      <c r="F10" s="65">
        <f>VLOOKUP($A10,'Return Data'!$B$7:$R$2843,10,0)</f>
        <v>12.226900000000001</v>
      </c>
      <c r="G10" s="66">
        <f t="shared" si="1"/>
        <v>7</v>
      </c>
      <c r="H10" s="65">
        <f>VLOOKUP($A10,'Return Data'!$B$7:$R$2843,11,0)</f>
        <v>-8.3823000000000008</v>
      </c>
      <c r="I10" s="66">
        <f t="shared" si="2"/>
        <v>8</v>
      </c>
      <c r="J10" s="65">
        <f>VLOOKUP($A10,'Return Data'!$B$7:$R$2843,12,0)</f>
        <v>-8.8526000000000007</v>
      </c>
      <c r="K10" s="66">
        <f t="shared" si="3"/>
        <v>7</v>
      </c>
      <c r="L10" s="65">
        <f>VLOOKUP($A10,'Return Data'!$B$7:$R$2843,13,0)</f>
        <v>-3.6682999999999999</v>
      </c>
      <c r="M10" s="66">
        <f t="shared" si="4"/>
        <v>8</v>
      </c>
      <c r="N10" s="65">
        <f>VLOOKUP($A10,'Return Data'!$B$7:$R$2843,17,0)</f>
        <v>15.617000000000001</v>
      </c>
      <c r="O10" s="66">
        <f t="shared" si="5"/>
        <v>9</v>
      </c>
      <c r="P10" s="65">
        <f>VLOOKUP($A10,'Return Data'!$B$7:$R$2843,14,0)</f>
        <v>15.148099999999999</v>
      </c>
      <c r="Q10" s="66">
        <f t="shared" si="6"/>
        <v>10</v>
      </c>
      <c r="R10" s="65">
        <f>VLOOKUP($A10,'Return Data'!$B$7:$R$2843,16,0)</f>
        <v>8.1890999999999998</v>
      </c>
      <c r="S10" s="67">
        <f t="shared" si="7"/>
        <v>7</v>
      </c>
    </row>
    <row r="11" spans="1:19" x14ac:dyDescent="0.3">
      <c r="A11" s="82" t="s">
        <v>883</v>
      </c>
      <c r="B11" s="64">
        <f>VLOOKUP($A11,'Return Data'!$B$7:$R$2843,3,0)</f>
        <v>44389</v>
      </c>
      <c r="C11" s="65">
        <f>VLOOKUP($A11,'Return Data'!$B$7:$R$2843,4,0)</f>
        <v>42.4298</v>
      </c>
      <c r="D11" s="65">
        <f>VLOOKUP($A11,'Return Data'!$B$7:$R$2843,9,0)</f>
        <v>-35.926400000000001</v>
      </c>
      <c r="E11" s="66">
        <f t="shared" si="0"/>
        <v>4</v>
      </c>
      <c r="F11" s="65">
        <f>VLOOKUP($A11,'Return Data'!$B$7:$R$2843,10,0)</f>
        <v>12.1913</v>
      </c>
      <c r="G11" s="66">
        <f t="shared" si="1"/>
        <v>8</v>
      </c>
      <c r="H11" s="65">
        <f>VLOOKUP($A11,'Return Data'!$B$7:$R$2843,11,0)</f>
        <v>-8.4418000000000006</v>
      </c>
      <c r="I11" s="66">
        <f t="shared" si="2"/>
        <v>9</v>
      </c>
      <c r="J11" s="65">
        <f>VLOOKUP($A11,'Return Data'!$B$7:$R$2843,12,0)</f>
        <v>-8.8652999999999995</v>
      </c>
      <c r="K11" s="66">
        <f t="shared" si="3"/>
        <v>8</v>
      </c>
      <c r="L11" s="65">
        <f>VLOOKUP($A11,'Return Data'!$B$7:$R$2843,13,0)</f>
        <v>-3.7042999999999999</v>
      </c>
      <c r="M11" s="66">
        <f t="shared" si="4"/>
        <v>9</v>
      </c>
      <c r="N11" s="65">
        <f>VLOOKUP($A11,'Return Data'!$B$7:$R$2843,17,0)</f>
        <v>15.585699999999999</v>
      </c>
      <c r="O11" s="66">
        <f t="shared" si="5"/>
        <v>10</v>
      </c>
      <c r="P11" s="65">
        <f>VLOOKUP($A11,'Return Data'!$B$7:$R$2843,14,0)</f>
        <v>15.208299999999999</v>
      </c>
      <c r="Q11" s="66">
        <f t="shared" si="6"/>
        <v>8</v>
      </c>
      <c r="R11" s="65">
        <f>VLOOKUP($A11,'Return Data'!$B$7:$R$2843,16,0)</f>
        <v>7.6955</v>
      </c>
      <c r="S11" s="67">
        <f t="shared" si="7"/>
        <v>8</v>
      </c>
    </row>
    <row r="12" spans="1:19" x14ac:dyDescent="0.3">
      <c r="A12" s="82" t="s">
        <v>885</v>
      </c>
      <c r="B12" s="64">
        <f>VLOOKUP($A12,'Return Data'!$B$7:$R$2843,3,0)</f>
        <v>44389</v>
      </c>
      <c r="C12" s="65">
        <f>VLOOKUP($A12,'Return Data'!$B$7:$R$2843,4,0)</f>
        <v>4405.7965999999997</v>
      </c>
      <c r="D12" s="65">
        <f>VLOOKUP($A12,'Return Data'!$B$7:$R$2843,9,0)</f>
        <v>-36.186700000000002</v>
      </c>
      <c r="E12" s="66">
        <f t="shared" si="0"/>
        <v>10</v>
      </c>
      <c r="F12" s="65">
        <f>VLOOKUP($A12,'Return Data'!$B$7:$R$2843,10,0)</f>
        <v>12.671200000000001</v>
      </c>
      <c r="G12" s="66">
        <f t="shared" si="1"/>
        <v>1</v>
      </c>
      <c r="H12" s="65">
        <f>VLOOKUP($A12,'Return Data'!$B$7:$R$2843,11,0)</f>
        <v>-8.1683000000000003</v>
      </c>
      <c r="I12" s="66">
        <f t="shared" si="2"/>
        <v>2</v>
      </c>
      <c r="J12" s="65">
        <f>VLOOKUP($A12,'Return Data'!$B$7:$R$2843,12,0)</f>
        <v>-8.6646999999999998</v>
      </c>
      <c r="K12" s="66">
        <f t="shared" si="3"/>
        <v>2</v>
      </c>
      <c r="L12" s="65">
        <f>VLOOKUP($A12,'Return Data'!$B$7:$R$2843,13,0)</f>
        <v>-3.5017</v>
      </c>
      <c r="M12" s="66">
        <f t="shared" si="4"/>
        <v>2</v>
      </c>
      <c r="N12" s="65">
        <f>VLOOKUP($A12,'Return Data'!$B$7:$R$2843,17,0)</f>
        <v>15.728999999999999</v>
      </c>
      <c r="O12" s="66">
        <f t="shared" si="5"/>
        <v>7</v>
      </c>
      <c r="P12" s="65">
        <f>VLOOKUP($A12,'Return Data'!$B$7:$R$2843,14,0)</f>
        <v>15.3901</v>
      </c>
      <c r="Q12" s="66">
        <f t="shared" si="6"/>
        <v>6</v>
      </c>
      <c r="R12" s="65">
        <f>VLOOKUP($A12,'Return Data'!$B$7:$R$2843,16,0)</f>
        <v>4.4095000000000004</v>
      </c>
      <c r="S12" s="67">
        <f t="shared" si="7"/>
        <v>11</v>
      </c>
    </row>
    <row r="13" spans="1:19" x14ac:dyDescent="0.3">
      <c r="A13" s="82" t="s">
        <v>887</v>
      </c>
      <c r="B13" s="64">
        <f>VLOOKUP($A13,'Return Data'!$B$7:$R$2843,3,0)</f>
        <v>44389</v>
      </c>
      <c r="C13" s="65">
        <f>VLOOKUP($A13,'Return Data'!$B$7:$R$2843,4,0)</f>
        <v>4307.0747000000001</v>
      </c>
      <c r="D13" s="65">
        <f>VLOOKUP($A13,'Return Data'!$B$7:$R$2843,9,0)</f>
        <v>-36.186500000000002</v>
      </c>
      <c r="E13" s="66">
        <f t="shared" si="0"/>
        <v>9</v>
      </c>
      <c r="F13" s="65">
        <f>VLOOKUP($A13,'Return Data'!$B$7:$R$2843,10,0)</f>
        <v>12.462999999999999</v>
      </c>
      <c r="G13" s="66">
        <f t="shared" si="1"/>
        <v>2</v>
      </c>
      <c r="H13" s="65">
        <f>VLOOKUP($A13,'Return Data'!$B$7:$R$2843,11,0)</f>
        <v>-8.2589000000000006</v>
      </c>
      <c r="I13" s="66">
        <f t="shared" si="2"/>
        <v>4</v>
      </c>
      <c r="J13" s="65">
        <f>VLOOKUP($A13,'Return Data'!$B$7:$R$2843,12,0)</f>
        <v>-8.7361000000000004</v>
      </c>
      <c r="K13" s="66">
        <f t="shared" si="3"/>
        <v>3</v>
      </c>
      <c r="L13" s="65">
        <f>VLOOKUP($A13,'Return Data'!$B$7:$R$2843,13,0)</f>
        <v>-3.5495000000000001</v>
      </c>
      <c r="M13" s="66">
        <f t="shared" si="4"/>
        <v>3</v>
      </c>
      <c r="N13" s="65">
        <f>VLOOKUP($A13,'Return Data'!$B$7:$R$2843,17,0)</f>
        <v>16.107600000000001</v>
      </c>
      <c r="O13" s="66">
        <f t="shared" si="5"/>
        <v>2</v>
      </c>
      <c r="P13" s="65">
        <f>VLOOKUP($A13,'Return Data'!$B$7:$R$2843,14,0)</f>
        <v>15.5558</v>
      </c>
      <c r="Q13" s="66">
        <f t="shared" si="6"/>
        <v>1</v>
      </c>
      <c r="R13" s="65">
        <f>VLOOKUP($A13,'Return Data'!$B$7:$R$2843,16,0)</f>
        <v>8.6364999999999998</v>
      </c>
      <c r="S13" s="67">
        <f t="shared" si="7"/>
        <v>6</v>
      </c>
    </row>
    <row r="14" spans="1:19" x14ac:dyDescent="0.3">
      <c r="A14" s="82" t="s">
        <v>889</v>
      </c>
      <c r="B14" s="64">
        <f>VLOOKUP($A14,'Return Data'!$B$7:$R$2843,3,0)</f>
        <v>44389</v>
      </c>
      <c r="C14" s="65">
        <f>VLOOKUP($A14,'Return Data'!$B$7:$R$2843,4,0)</f>
        <v>414.89569999999998</v>
      </c>
      <c r="D14" s="65">
        <f>VLOOKUP($A14,'Return Data'!$B$7:$R$2843,9,0)</f>
        <v>-35.953099999999999</v>
      </c>
      <c r="E14" s="66">
        <f t="shared" si="0"/>
        <v>6</v>
      </c>
      <c r="F14" s="65">
        <f>VLOOKUP($A14,'Return Data'!$B$7:$R$2843,10,0)</f>
        <v>12.275499999999999</v>
      </c>
      <c r="G14" s="66">
        <f t="shared" si="1"/>
        <v>6</v>
      </c>
      <c r="H14" s="65">
        <f>VLOOKUP($A14,'Return Data'!$B$7:$R$2843,11,0)</f>
        <v>-8.3306000000000004</v>
      </c>
      <c r="I14" s="66">
        <f t="shared" si="2"/>
        <v>6</v>
      </c>
      <c r="J14" s="65">
        <f>VLOOKUP($A14,'Return Data'!$B$7:$R$2843,12,0)</f>
        <v>-8.8081999999999994</v>
      </c>
      <c r="K14" s="66">
        <f t="shared" si="3"/>
        <v>5</v>
      </c>
      <c r="L14" s="65">
        <f>VLOOKUP($A14,'Return Data'!$B$7:$R$2843,13,0)</f>
        <v>-3.6280000000000001</v>
      </c>
      <c r="M14" s="66">
        <f t="shared" si="4"/>
        <v>6</v>
      </c>
      <c r="N14" s="65">
        <f>VLOOKUP($A14,'Return Data'!$B$7:$R$2843,17,0)</f>
        <v>15.9217</v>
      </c>
      <c r="O14" s="66">
        <f t="shared" si="5"/>
        <v>5</v>
      </c>
      <c r="P14" s="65">
        <f>VLOOKUP($A14,'Return Data'!$B$7:$R$2843,14,0)</f>
        <v>15.417400000000001</v>
      </c>
      <c r="Q14" s="66">
        <f t="shared" si="6"/>
        <v>4</v>
      </c>
      <c r="R14" s="65">
        <f>VLOOKUP($A14,'Return Data'!$B$7:$R$2843,16,0)</f>
        <v>11.739800000000001</v>
      </c>
      <c r="S14" s="67">
        <f t="shared" si="7"/>
        <v>1</v>
      </c>
    </row>
    <row r="15" spans="1:19" x14ac:dyDescent="0.3">
      <c r="A15" s="82" t="s">
        <v>891</v>
      </c>
      <c r="B15" s="64">
        <f>VLOOKUP($A15,'Return Data'!$B$7:$R$2843,3,0)</f>
        <v>44389</v>
      </c>
      <c r="C15" s="65">
        <f>VLOOKUP($A15,'Return Data'!$B$7:$R$2843,4,0)</f>
        <v>41.588999999999999</v>
      </c>
      <c r="D15" s="65">
        <f>VLOOKUP($A15,'Return Data'!$B$7:$R$2843,9,0)</f>
        <v>-31.9923</v>
      </c>
      <c r="E15" s="66">
        <f t="shared" si="0"/>
        <v>1</v>
      </c>
      <c r="F15" s="65">
        <f>VLOOKUP($A15,'Return Data'!$B$7:$R$2843,10,0)</f>
        <v>10.5808</v>
      </c>
      <c r="G15" s="66">
        <f t="shared" si="1"/>
        <v>11</v>
      </c>
      <c r="H15" s="65">
        <f>VLOOKUP($A15,'Return Data'!$B$7:$R$2843,11,0)</f>
        <v>-7.9375999999999998</v>
      </c>
      <c r="I15" s="66">
        <f t="shared" si="2"/>
        <v>1</v>
      </c>
      <c r="J15" s="65">
        <f>VLOOKUP($A15,'Return Data'!$B$7:$R$2843,12,0)</f>
        <v>-9.3637999999999995</v>
      </c>
      <c r="K15" s="66">
        <f t="shared" si="3"/>
        <v>10</v>
      </c>
      <c r="L15" s="65">
        <f>VLOOKUP($A15,'Return Data'!$B$7:$R$2843,13,0)</f>
        <v>-3.6669</v>
      </c>
      <c r="M15" s="66">
        <f t="shared" si="4"/>
        <v>7</v>
      </c>
      <c r="N15" s="65">
        <f>VLOOKUP($A15,'Return Data'!$B$7:$R$2843,17,0)</f>
        <v>15.884600000000001</v>
      </c>
      <c r="O15" s="66">
        <f t="shared" si="5"/>
        <v>6</v>
      </c>
      <c r="P15" s="65">
        <f>VLOOKUP($A15,'Return Data'!$B$7:$R$2843,14,0)</f>
        <v>15.3386</v>
      </c>
      <c r="Q15" s="66">
        <f t="shared" si="6"/>
        <v>7</v>
      </c>
      <c r="R15" s="65">
        <f>VLOOKUP($A15,'Return Data'!$B$7:$R$2843,16,0)</f>
        <v>10.867100000000001</v>
      </c>
      <c r="S15" s="67">
        <f t="shared" si="7"/>
        <v>3</v>
      </c>
    </row>
    <row r="16" spans="1:19" x14ac:dyDescent="0.3">
      <c r="A16" s="82" t="s">
        <v>893</v>
      </c>
      <c r="B16" s="64">
        <f>VLOOKUP($A16,'Return Data'!$B$7:$R$2843,3,0)</f>
        <v>44389</v>
      </c>
      <c r="C16" s="65">
        <f>VLOOKUP($A16,'Return Data'!$B$7:$R$2843,4,0)</f>
        <v>2061.0309999999999</v>
      </c>
      <c r="D16" s="65">
        <f>VLOOKUP($A16,'Return Data'!$B$7:$R$2843,9,0)</f>
        <v>-35.917900000000003</v>
      </c>
      <c r="E16" s="66">
        <f t="shared" si="0"/>
        <v>3</v>
      </c>
      <c r="F16" s="65">
        <f>VLOOKUP($A16,'Return Data'!$B$7:$R$2843,10,0)</f>
        <v>12.1661</v>
      </c>
      <c r="G16" s="66">
        <f t="shared" si="1"/>
        <v>9</v>
      </c>
      <c r="H16" s="65">
        <f>VLOOKUP($A16,'Return Data'!$B$7:$R$2843,11,0)</f>
        <v>-8.5475999999999992</v>
      </c>
      <c r="I16" s="66">
        <f t="shared" si="2"/>
        <v>10</v>
      </c>
      <c r="J16" s="65">
        <f>VLOOKUP($A16,'Return Data'!$B$7:$R$2843,12,0)</f>
        <v>-9.0290999999999997</v>
      </c>
      <c r="K16" s="66">
        <f t="shared" si="3"/>
        <v>9</v>
      </c>
      <c r="L16" s="65">
        <f>VLOOKUP($A16,'Return Data'!$B$7:$R$2843,13,0)</f>
        <v>-3.8597000000000001</v>
      </c>
      <c r="M16" s="66">
        <f t="shared" si="4"/>
        <v>10</v>
      </c>
      <c r="N16" s="65">
        <f>VLOOKUP($A16,'Return Data'!$B$7:$R$2843,17,0)</f>
        <v>15.6625</v>
      </c>
      <c r="O16" s="66">
        <f t="shared" si="5"/>
        <v>8</v>
      </c>
      <c r="P16" s="65">
        <f>VLOOKUP($A16,'Return Data'!$B$7:$R$2843,14,0)</f>
        <v>15.1927</v>
      </c>
      <c r="Q16" s="66">
        <f t="shared" si="6"/>
        <v>9</v>
      </c>
      <c r="R16" s="65">
        <f>VLOOKUP($A16,'Return Data'!$B$7:$R$2843,16,0)</f>
        <v>9.7484999999999999</v>
      </c>
      <c r="S16" s="67">
        <f t="shared" si="7"/>
        <v>4</v>
      </c>
    </row>
    <row r="17" spans="1:19" x14ac:dyDescent="0.3">
      <c r="A17" s="82" t="s">
        <v>896</v>
      </c>
      <c r="B17" s="64">
        <f>VLOOKUP($A17,'Return Data'!$B$7:$R$2843,3,0)</f>
        <v>44389</v>
      </c>
      <c r="C17" s="65">
        <f>VLOOKUP($A17,'Return Data'!$B$7:$R$2843,4,0)</f>
        <v>4258.2119000000002</v>
      </c>
      <c r="D17" s="65">
        <f>VLOOKUP($A17,'Return Data'!$B$7:$R$2843,9,0)</f>
        <v>-35.939100000000003</v>
      </c>
      <c r="E17" s="66">
        <f t="shared" si="0"/>
        <v>5</v>
      </c>
      <c r="F17" s="65">
        <f>VLOOKUP($A17,'Return Data'!$B$7:$R$2843,10,0)</f>
        <v>12.3238</v>
      </c>
      <c r="G17" s="66">
        <f t="shared" si="1"/>
        <v>4</v>
      </c>
      <c r="H17" s="65">
        <f>VLOOKUP($A17,'Return Data'!$B$7:$R$2843,11,0)</f>
        <v>-8.3374000000000006</v>
      </c>
      <c r="I17" s="66">
        <f t="shared" si="2"/>
        <v>7</v>
      </c>
      <c r="J17" s="65">
        <f>VLOOKUP($A17,'Return Data'!$B$7:$R$2843,12,0)</f>
        <v>-8.8086000000000002</v>
      </c>
      <c r="K17" s="66">
        <f t="shared" si="3"/>
        <v>6</v>
      </c>
      <c r="L17" s="65">
        <f>VLOOKUP($A17,'Return Data'!$B$7:$R$2843,13,0)</f>
        <v>-3.6202999999999999</v>
      </c>
      <c r="M17" s="66">
        <f t="shared" si="4"/>
        <v>5</v>
      </c>
      <c r="N17" s="65">
        <f>VLOOKUP($A17,'Return Data'!$B$7:$R$2843,17,0)</f>
        <v>15.987299999999999</v>
      </c>
      <c r="O17" s="66">
        <f t="shared" si="5"/>
        <v>4</v>
      </c>
      <c r="P17" s="65">
        <f>VLOOKUP($A17,'Return Data'!$B$7:$R$2843,14,0)</f>
        <v>15.413600000000001</v>
      </c>
      <c r="Q17" s="66">
        <f t="shared" si="6"/>
        <v>5</v>
      </c>
      <c r="R17" s="65">
        <f>VLOOKUP($A17,'Return Data'!$B$7:$R$2843,16,0)</f>
        <v>9.1837</v>
      </c>
      <c r="S17" s="67">
        <f t="shared" si="7"/>
        <v>5</v>
      </c>
    </row>
    <row r="18" spans="1:19" x14ac:dyDescent="0.3">
      <c r="A18" s="82" t="s">
        <v>897</v>
      </c>
      <c r="B18" s="64">
        <f>VLOOKUP($A18,'Return Data'!$B$7:$R$2843,3,0)</f>
        <v>44389</v>
      </c>
      <c r="C18" s="65">
        <f>VLOOKUP($A18,'Return Data'!$B$7:$R$2843,4,0)</f>
        <v>41.578299999999999</v>
      </c>
      <c r="D18" s="65">
        <f>VLOOKUP($A18,'Return Data'!$B$7:$R$2843,9,0)</f>
        <v>-37.266300000000001</v>
      </c>
      <c r="E18" s="66">
        <f t="shared" si="0"/>
        <v>11</v>
      </c>
      <c r="F18" s="65">
        <f>VLOOKUP($A18,'Return Data'!$B$7:$R$2843,10,0)</f>
        <v>11.9755</v>
      </c>
      <c r="G18" s="66">
        <f t="shared" si="1"/>
        <v>10</v>
      </c>
      <c r="H18" s="65">
        <f>VLOOKUP($A18,'Return Data'!$B$7:$R$2843,11,0)</f>
        <v>-9.0223999999999993</v>
      </c>
      <c r="I18" s="66">
        <f t="shared" si="2"/>
        <v>11</v>
      </c>
      <c r="J18" s="65">
        <f>VLOOKUP($A18,'Return Data'!$B$7:$R$2843,12,0)</f>
        <v>-9.4893999999999998</v>
      </c>
      <c r="K18" s="66">
        <f t="shared" si="3"/>
        <v>11</v>
      </c>
      <c r="L18" s="65">
        <f>VLOOKUP($A18,'Return Data'!$B$7:$R$2843,13,0)</f>
        <v>-4.2545000000000002</v>
      </c>
      <c r="M18" s="66">
        <f t="shared" si="4"/>
        <v>11</v>
      </c>
      <c r="N18" s="65">
        <f>VLOOKUP($A18,'Return Data'!$B$7:$R$2843,17,0)</f>
        <v>15.414099999999999</v>
      </c>
      <c r="O18" s="66">
        <f t="shared" si="5"/>
        <v>11</v>
      </c>
      <c r="P18" s="65">
        <f>VLOOKUP($A18,'Return Data'!$B$7:$R$2843,14,0)</f>
        <v>15.111000000000001</v>
      </c>
      <c r="Q18" s="66">
        <f t="shared" si="6"/>
        <v>11</v>
      </c>
      <c r="R18" s="65">
        <f>VLOOKUP($A18,'Return Data'!$B$7:$R$2843,16,0)</f>
        <v>10.9443</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-35.737345454545455</v>
      </c>
      <c r="E20" s="88"/>
      <c r="F20" s="89">
        <f>AVERAGE(F8:F18)</f>
        <v>12.148609090909089</v>
      </c>
      <c r="G20" s="88"/>
      <c r="H20" s="89">
        <f>AVERAGE(H8:H18)</f>
        <v>-8.353336363636366</v>
      </c>
      <c r="I20" s="88"/>
      <c r="J20" s="89">
        <f>AVERAGE(J8:J18)</f>
        <v>-8.9123090909090923</v>
      </c>
      <c r="K20" s="88"/>
      <c r="L20" s="89">
        <f>AVERAGE(L8:L18)</f>
        <v>-3.6744090909090912</v>
      </c>
      <c r="M20" s="88"/>
      <c r="N20" s="89">
        <f>AVERAGE(N8:N18)</f>
        <v>15.825036363636364</v>
      </c>
      <c r="O20" s="88"/>
      <c r="P20" s="89">
        <f>AVERAGE(P8:P18)</f>
        <v>15.340163636363634</v>
      </c>
      <c r="Q20" s="88"/>
      <c r="R20" s="89">
        <f>AVERAGE(R8:R18)</f>
        <v>8.6508818181818175</v>
      </c>
      <c r="S20" s="90"/>
    </row>
    <row r="21" spans="1:19" x14ac:dyDescent="0.3">
      <c r="A21" s="87" t="s">
        <v>28</v>
      </c>
      <c r="B21" s="88"/>
      <c r="C21" s="88"/>
      <c r="D21" s="89">
        <f>MIN(D8:D18)</f>
        <v>-37.266300000000001</v>
      </c>
      <c r="E21" s="88"/>
      <c r="F21" s="89">
        <f>MIN(F8:F18)</f>
        <v>10.5808</v>
      </c>
      <c r="G21" s="88"/>
      <c r="H21" s="89">
        <f>MIN(H8:H18)</f>
        <v>-9.0223999999999993</v>
      </c>
      <c r="I21" s="88"/>
      <c r="J21" s="89">
        <f>MIN(J8:J18)</f>
        <v>-9.4893999999999998</v>
      </c>
      <c r="K21" s="88"/>
      <c r="L21" s="89">
        <f>MIN(L8:L18)</f>
        <v>-4.2545000000000002</v>
      </c>
      <c r="M21" s="88"/>
      <c r="N21" s="89">
        <f>MIN(N8:N18)</f>
        <v>15.414099999999999</v>
      </c>
      <c r="O21" s="88"/>
      <c r="P21" s="89">
        <f>MIN(P8:P18)</f>
        <v>15.111000000000001</v>
      </c>
      <c r="Q21" s="88"/>
      <c r="R21" s="89">
        <f>MIN(R8:R18)</f>
        <v>4.4095000000000004</v>
      </c>
      <c r="S21" s="90"/>
    </row>
    <row r="22" spans="1:19" ht="15" thickBot="1" x14ac:dyDescent="0.35">
      <c r="A22" s="91" t="s">
        <v>29</v>
      </c>
      <c r="B22" s="92"/>
      <c r="C22" s="92"/>
      <c r="D22" s="93">
        <f>MAX(D8:D18)</f>
        <v>-31.9923</v>
      </c>
      <c r="E22" s="92"/>
      <c r="F22" s="93">
        <f>MAX(F8:F18)</f>
        <v>12.671200000000001</v>
      </c>
      <c r="G22" s="92"/>
      <c r="H22" s="93">
        <f>MAX(H8:H18)</f>
        <v>-7.9375999999999998</v>
      </c>
      <c r="I22" s="92"/>
      <c r="J22" s="93">
        <f>MAX(J8:J18)</f>
        <v>-8.6645000000000003</v>
      </c>
      <c r="K22" s="92"/>
      <c r="L22" s="93">
        <f>MAX(L8:L18)</f>
        <v>-3.4089999999999998</v>
      </c>
      <c r="M22" s="92"/>
      <c r="N22" s="93">
        <f>MAX(N8:N18)</f>
        <v>16.115600000000001</v>
      </c>
      <c r="O22" s="92"/>
      <c r="P22" s="93">
        <f>MAX(P8:P18)</f>
        <v>15.5558</v>
      </c>
      <c r="Q22" s="92"/>
      <c r="R22" s="93">
        <f>MAX(R8:R18)</f>
        <v>11.739800000000001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44389</v>
      </c>
      <c r="C8" s="65">
        <f>VLOOKUP($A8,'Return Data'!$B$7:$R$2843,4,0)</f>
        <v>14.7685</v>
      </c>
      <c r="D8" s="65">
        <f>VLOOKUP($A8,'Return Data'!$B$7:$R$2843,9,0)</f>
        <v>-30.368500000000001</v>
      </c>
      <c r="E8" s="66">
        <f>RANK(D8,D$8:D$18,0)</f>
        <v>5</v>
      </c>
      <c r="F8" s="65">
        <f>VLOOKUP($A8,'Return Data'!$B$7:$R$2843,10,0)</f>
        <v>10.836399999999999</v>
      </c>
      <c r="G8" s="66">
        <f>RANK(F8,F$8:F$18,0)</f>
        <v>3</v>
      </c>
      <c r="H8" s="65">
        <f>VLOOKUP($A8,'Return Data'!$B$7:$R$2843,11,0)</f>
        <v>-7.4444999999999997</v>
      </c>
      <c r="I8" s="66">
        <f>RANK(H8,H$8:H$18,0)</f>
        <v>2</v>
      </c>
      <c r="J8" s="65">
        <f>VLOOKUP($A8,'Return Data'!$B$7:$R$2843,12,0)</f>
        <v>-9.5364000000000004</v>
      </c>
      <c r="K8" s="66">
        <f>RANK(J8,J$8:J$18,0)</f>
        <v>5</v>
      </c>
      <c r="L8" s="65">
        <f>VLOOKUP($A8,'Return Data'!$B$7:$R$2843,13,0)</f>
        <v>-3.8691</v>
      </c>
      <c r="M8" s="66">
        <f>RANK(L8,L$8:L$18,0)</f>
        <v>6</v>
      </c>
      <c r="N8" s="65">
        <f>VLOOKUP($A8,'Return Data'!$B$7:$R$2843,17,0)</f>
        <v>16.369399999999999</v>
      </c>
      <c r="O8" s="66">
        <f>RANK(N8,N$8:N$18,0)</f>
        <v>7</v>
      </c>
      <c r="P8" s="65">
        <f>VLOOKUP($A8,'Return Data'!$B$7:$R$2843,14,0)</f>
        <v>13.513999999999999</v>
      </c>
      <c r="Q8" s="66">
        <f>RANK(P8,P$8:P$18,0)</f>
        <v>11</v>
      </c>
      <c r="R8" s="65">
        <f>VLOOKUP($A8,'Return Data'!$B$7:$R$2843,16,0)</f>
        <v>4.2733999999999996</v>
      </c>
      <c r="S8" s="67">
        <f>RANK(R8,R$8:R$18,0)</f>
        <v>7</v>
      </c>
    </row>
    <row r="9" spans="1:19" x14ac:dyDescent="0.3">
      <c r="A9" s="82" t="s">
        <v>879</v>
      </c>
      <c r="B9" s="64">
        <f>VLOOKUP($A9,'Return Data'!$B$7:$R$2843,3,0)</f>
        <v>44389</v>
      </c>
      <c r="C9" s="65">
        <f>VLOOKUP($A9,'Return Data'!$B$7:$R$2843,4,0)</f>
        <v>14.684699999999999</v>
      </c>
      <c r="D9" s="65">
        <f>VLOOKUP($A9,'Return Data'!$B$7:$R$2843,9,0)</f>
        <v>-31.776</v>
      </c>
      <c r="E9" s="66">
        <f t="shared" ref="E9:E18" si="0">RANK(D9,D$8:D$18,0)</f>
        <v>7</v>
      </c>
      <c r="F9" s="65">
        <f>VLOOKUP($A9,'Return Data'!$B$7:$R$2843,10,0)</f>
        <v>8.65</v>
      </c>
      <c r="G9" s="66">
        <f t="shared" ref="G9:G18" si="1">RANK(F9,F$8:F$18,0)</f>
        <v>8</v>
      </c>
      <c r="H9" s="65">
        <f>VLOOKUP($A9,'Return Data'!$B$7:$R$2843,11,0)</f>
        <v>-8.1401000000000003</v>
      </c>
      <c r="I9" s="66">
        <f t="shared" ref="I9:I18" si="2">RANK(H9,H$8:H$18,0)</f>
        <v>5</v>
      </c>
      <c r="J9" s="65">
        <f>VLOOKUP($A9,'Return Data'!$B$7:$R$2843,12,0)</f>
        <v>-8.9591999999999992</v>
      </c>
      <c r="K9" s="66">
        <f t="shared" ref="K9:K18" si="3">RANK(J9,J$8:J$18,0)</f>
        <v>2</v>
      </c>
      <c r="L9" s="65">
        <f>VLOOKUP($A9,'Return Data'!$B$7:$R$2843,13,0)</f>
        <v>-3.6572</v>
      </c>
      <c r="M9" s="66">
        <f t="shared" ref="M9:M18" si="4">RANK(L9,L$8:L$18,0)</f>
        <v>4</v>
      </c>
      <c r="N9" s="65">
        <f>VLOOKUP($A9,'Return Data'!$B$7:$R$2843,17,0)</f>
        <v>16.9742</v>
      </c>
      <c r="O9" s="66">
        <f t="shared" ref="O9:O18" si="5">RANK(N9,N$8:N$18,0)</f>
        <v>3</v>
      </c>
      <c r="P9" s="65">
        <f>VLOOKUP($A9,'Return Data'!$B$7:$R$2843,14,0)</f>
        <v>15.182</v>
      </c>
      <c r="Q9" s="66">
        <f t="shared" ref="Q9:Q18" si="6">RANK(P9,P$8:P$18,0)</f>
        <v>3</v>
      </c>
      <c r="R9" s="65">
        <f>VLOOKUP($A9,'Return Data'!$B$7:$R$2843,16,0)</f>
        <v>4.0259999999999998</v>
      </c>
      <c r="S9" s="67">
        <f t="shared" ref="S9:S18" si="7">RANK(R9,R$8:R$18,0)</f>
        <v>8</v>
      </c>
    </row>
    <row r="10" spans="1:19" x14ac:dyDescent="0.3">
      <c r="A10" s="82" t="s">
        <v>880</v>
      </c>
      <c r="B10" s="64">
        <f>VLOOKUP($A10,'Return Data'!$B$7:$R$2843,3,0)</f>
        <v>44389</v>
      </c>
      <c r="C10" s="65">
        <f>VLOOKUP($A10,'Return Data'!$B$7:$R$2843,4,0)</f>
        <v>18.0122</v>
      </c>
      <c r="D10" s="65">
        <f>VLOOKUP($A10,'Return Data'!$B$7:$R$2843,9,0)</f>
        <v>-109.4034</v>
      </c>
      <c r="E10" s="66">
        <f t="shared" si="0"/>
        <v>11</v>
      </c>
      <c r="F10" s="65">
        <f>VLOOKUP($A10,'Return Data'!$B$7:$R$2843,10,0)</f>
        <v>-11.1662</v>
      </c>
      <c r="G10" s="66">
        <f t="shared" si="1"/>
        <v>11</v>
      </c>
      <c r="H10" s="65">
        <f>VLOOKUP($A10,'Return Data'!$B$7:$R$2843,11,0)</f>
        <v>-10.865600000000001</v>
      </c>
      <c r="I10" s="66">
        <f t="shared" si="2"/>
        <v>11</v>
      </c>
      <c r="J10" s="65">
        <f>VLOOKUP($A10,'Return Data'!$B$7:$R$2843,12,0)</f>
        <v>-19.843699999999998</v>
      </c>
      <c r="K10" s="66">
        <f t="shared" si="3"/>
        <v>11</v>
      </c>
      <c r="L10" s="65">
        <f>VLOOKUP($A10,'Return Data'!$B$7:$R$2843,13,0)</f>
        <v>-12.5747</v>
      </c>
      <c r="M10" s="66">
        <f t="shared" si="4"/>
        <v>11</v>
      </c>
      <c r="N10" s="65">
        <f>VLOOKUP($A10,'Return Data'!$B$7:$R$2843,17,0)</f>
        <v>17.696400000000001</v>
      </c>
      <c r="O10" s="66">
        <f t="shared" si="5"/>
        <v>1</v>
      </c>
      <c r="P10" s="65">
        <f>VLOOKUP($A10,'Return Data'!$B$7:$R$2843,14,0)</f>
        <v>16.735199999999999</v>
      </c>
      <c r="Q10" s="66">
        <f t="shared" si="6"/>
        <v>1</v>
      </c>
      <c r="R10" s="65">
        <f>VLOOKUP($A10,'Return Data'!$B$7:$R$2843,16,0)</f>
        <v>4.3449999999999998</v>
      </c>
      <c r="S10" s="67">
        <f t="shared" si="7"/>
        <v>6</v>
      </c>
    </row>
    <row r="11" spans="1:19" x14ac:dyDescent="0.3">
      <c r="A11" s="82" t="s">
        <v>882</v>
      </c>
      <c r="B11" s="64">
        <f>VLOOKUP($A11,'Return Data'!$B$7:$R$2843,3,0)</f>
        <v>44389</v>
      </c>
      <c r="C11" s="65">
        <f>VLOOKUP($A11,'Return Data'!$B$7:$R$2843,4,0)</f>
        <v>15.138299999999999</v>
      </c>
      <c r="D11" s="65">
        <f>VLOOKUP($A11,'Return Data'!$B$7:$R$2843,9,0)</f>
        <v>-31.931999999999999</v>
      </c>
      <c r="E11" s="66">
        <f t="shared" si="0"/>
        <v>8</v>
      </c>
      <c r="F11" s="65">
        <f>VLOOKUP($A11,'Return Data'!$B$7:$R$2843,10,0)</f>
        <v>9.6096000000000004</v>
      </c>
      <c r="G11" s="66">
        <f t="shared" si="1"/>
        <v>7</v>
      </c>
      <c r="H11" s="65">
        <f>VLOOKUP($A11,'Return Data'!$B$7:$R$2843,11,0)</f>
        <v>-8.7689000000000004</v>
      </c>
      <c r="I11" s="66">
        <f t="shared" si="2"/>
        <v>8</v>
      </c>
      <c r="J11" s="65">
        <f>VLOOKUP($A11,'Return Data'!$B$7:$R$2843,12,0)</f>
        <v>-10.034800000000001</v>
      </c>
      <c r="K11" s="66">
        <f t="shared" si="3"/>
        <v>9</v>
      </c>
      <c r="L11" s="65">
        <f>VLOOKUP($A11,'Return Data'!$B$7:$R$2843,13,0)</f>
        <v>-4.1608999999999998</v>
      </c>
      <c r="M11" s="66">
        <f t="shared" si="4"/>
        <v>8</v>
      </c>
      <c r="N11" s="65">
        <f>VLOOKUP($A11,'Return Data'!$B$7:$R$2843,17,0)</f>
        <v>16.283000000000001</v>
      </c>
      <c r="O11" s="66">
        <f t="shared" si="5"/>
        <v>8</v>
      </c>
      <c r="P11" s="65">
        <f>VLOOKUP($A11,'Return Data'!$B$7:$R$2843,14,0)</f>
        <v>15.0762</v>
      </c>
      <c r="Q11" s="66">
        <f t="shared" si="6"/>
        <v>5</v>
      </c>
      <c r="R11" s="65">
        <f>VLOOKUP($A11,'Return Data'!$B$7:$R$2843,16,0)</f>
        <v>4.3666999999999998</v>
      </c>
      <c r="S11" s="67">
        <f t="shared" si="7"/>
        <v>5</v>
      </c>
    </row>
    <row r="12" spans="1:19" x14ac:dyDescent="0.3">
      <c r="A12" s="82" t="s">
        <v>884</v>
      </c>
      <c r="B12" s="64">
        <f>VLOOKUP($A12,'Return Data'!$B$7:$R$2843,3,0)</f>
        <v>44389</v>
      </c>
      <c r="C12" s="65">
        <f>VLOOKUP($A12,'Return Data'!$B$7:$R$2843,4,0)</f>
        <v>15.579700000000001</v>
      </c>
      <c r="D12" s="65">
        <f>VLOOKUP($A12,'Return Data'!$B$7:$R$2843,9,0)</f>
        <v>-35.070300000000003</v>
      </c>
      <c r="E12" s="66">
        <f t="shared" si="0"/>
        <v>10</v>
      </c>
      <c r="F12" s="65">
        <f>VLOOKUP($A12,'Return Data'!$B$7:$R$2843,10,0)</f>
        <v>8.5051000000000005</v>
      </c>
      <c r="G12" s="66">
        <f t="shared" si="1"/>
        <v>9</v>
      </c>
      <c r="H12" s="65">
        <f>VLOOKUP($A12,'Return Data'!$B$7:$R$2843,11,0)</f>
        <v>-9.5312999999999999</v>
      </c>
      <c r="I12" s="66">
        <f t="shared" si="2"/>
        <v>10</v>
      </c>
      <c r="J12" s="65">
        <f>VLOOKUP($A12,'Return Data'!$B$7:$R$2843,12,0)</f>
        <v>-9.9773999999999994</v>
      </c>
      <c r="K12" s="66">
        <f t="shared" si="3"/>
        <v>8</v>
      </c>
      <c r="L12" s="65">
        <f>VLOOKUP($A12,'Return Data'!$B$7:$R$2843,13,0)</f>
        <v>-4.6212999999999997</v>
      </c>
      <c r="M12" s="66">
        <f t="shared" si="4"/>
        <v>10</v>
      </c>
      <c r="N12" s="65">
        <f>VLOOKUP($A12,'Return Data'!$B$7:$R$2843,17,0)</f>
        <v>15.9597</v>
      </c>
      <c r="O12" s="66">
        <f t="shared" si="5"/>
        <v>9</v>
      </c>
      <c r="P12" s="65">
        <f>VLOOKUP($A12,'Return Data'!$B$7:$R$2843,14,0)</f>
        <v>14.5642</v>
      </c>
      <c r="Q12" s="66">
        <f t="shared" si="6"/>
        <v>9</v>
      </c>
      <c r="R12" s="65">
        <f>VLOOKUP($A12,'Return Data'!$B$7:$R$2843,16,0)</f>
        <v>4.6482000000000001</v>
      </c>
      <c r="S12" s="67">
        <f t="shared" si="7"/>
        <v>4</v>
      </c>
    </row>
    <row r="13" spans="1:19" x14ac:dyDescent="0.3">
      <c r="A13" s="82" t="s">
        <v>886</v>
      </c>
      <c r="B13" s="64">
        <f>VLOOKUP($A13,'Return Data'!$B$7:$R$2843,3,0)</f>
        <v>44389</v>
      </c>
      <c r="C13" s="65">
        <f>VLOOKUP($A13,'Return Data'!$B$7:$R$2843,4,0)</f>
        <v>13.126300000000001</v>
      </c>
      <c r="D13" s="65">
        <f>VLOOKUP($A13,'Return Data'!$B$7:$R$2843,9,0)</f>
        <v>-23.670400000000001</v>
      </c>
      <c r="E13" s="66">
        <f t="shared" si="0"/>
        <v>1</v>
      </c>
      <c r="F13" s="65">
        <f>VLOOKUP($A13,'Return Data'!$B$7:$R$2843,10,0)</f>
        <v>15.487500000000001</v>
      </c>
      <c r="G13" s="66">
        <f t="shared" si="1"/>
        <v>1</v>
      </c>
      <c r="H13" s="65">
        <f>VLOOKUP($A13,'Return Data'!$B$7:$R$2843,11,0)</f>
        <v>-7.1698000000000004</v>
      </c>
      <c r="I13" s="66">
        <f t="shared" si="2"/>
        <v>1</v>
      </c>
      <c r="J13" s="65">
        <f>VLOOKUP($A13,'Return Data'!$B$7:$R$2843,12,0)</f>
        <v>-7.4028999999999998</v>
      </c>
      <c r="K13" s="66">
        <f t="shared" si="3"/>
        <v>1</v>
      </c>
      <c r="L13" s="65">
        <f>VLOOKUP($A13,'Return Data'!$B$7:$R$2843,13,0)</f>
        <v>-2.8268</v>
      </c>
      <c r="M13" s="66">
        <f t="shared" si="4"/>
        <v>2</v>
      </c>
      <c r="N13" s="65">
        <f>VLOOKUP($A13,'Return Data'!$B$7:$R$2843,17,0)</f>
        <v>15.080399999999999</v>
      </c>
      <c r="O13" s="66">
        <f t="shared" si="5"/>
        <v>11</v>
      </c>
      <c r="P13" s="65">
        <f>VLOOKUP($A13,'Return Data'!$B$7:$R$2843,14,0)</f>
        <v>14.4428</v>
      </c>
      <c r="Q13" s="66">
        <f t="shared" si="6"/>
        <v>10</v>
      </c>
      <c r="R13" s="65">
        <f>VLOOKUP($A13,'Return Data'!$B$7:$R$2843,16,0)</f>
        <v>3.0983999999999998</v>
      </c>
      <c r="S13" s="67">
        <f t="shared" si="7"/>
        <v>11</v>
      </c>
    </row>
    <row r="14" spans="1:19" x14ac:dyDescent="0.3">
      <c r="A14" s="82" t="s">
        <v>888</v>
      </c>
      <c r="B14" s="64">
        <f>VLOOKUP($A14,'Return Data'!$B$7:$R$2843,3,0)</f>
        <v>44389</v>
      </c>
      <c r="C14" s="65">
        <f>VLOOKUP($A14,'Return Data'!$B$7:$R$2843,4,0)</f>
        <v>14.3748</v>
      </c>
      <c r="D14" s="65">
        <f>VLOOKUP($A14,'Return Data'!$B$7:$R$2843,9,0)</f>
        <v>-29.358799999999999</v>
      </c>
      <c r="E14" s="66">
        <f t="shared" si="0"/>
        <v>4</v>
      </c>
      <c r="F14" s="65">
        <f>VLOOKUP($A14,'Return Data'!$B$7:$R$2843,10,0)</f>
        <v>2.6514000000000002</v>
      </c>
      <c r="G14" s="66">
        <f t="shared" si="1"/>
        <v>10</v>
      </c>
      <c r="H14" s="65">
        <f>VLOOKUP($A14,'Return Data'!$B$7:$R$2843,11,0)</f>
        <v>-8.3186999999999998</v>
      </c>
      <c r="I14" s="66">
        <f t="shared" si="2"/>
        <v>6</v>
      </c>
      <c r="J14" s="65">
        <f>VLOOKUP($A14,'Return Data'!$B$7:$R$2843,12,0)</f>
        <v>-9.3559999999999999</v>
      </c>
      <c r="K14" s="66">
        <f t="shared" si="3"/>
        <v>3</v>
      </c>
      <c r="L14" s="65">
        <f>VLOOKUP($A14,'Return Data'!$B$7:$R$2843,13,0)</f>
        <v>-2.5790999999999999</v>
      </c>
      <c r="M14" s="66">
        <f t="shared" si="4"/>
        <v>1</v>
      </c>
      <c r="N14" s="65">
        <f>VLOOKUP($A14,'Return Data'!$B$7:$R$2843,17,0)</f>
        <v>15.1724</v>
      </c>
      <c r="O14" s="66">
        <f t="shared" si="5"/>
        <v>10</v>
      </c>
      <c r="P14" s="65">
        <f>VLOOKUP($A14,'Return Data'!$B$7:$R$2843,14,0)</f>
        <v>14.7311</v>
      </c>
      <c r="Q14" s="66">
        <f t="shared" si="6"/>
        <v>8</v>
      </c>
      <c r="R14" s="65">
        <f>VLOOKUP($A14,'Return Data'!$B$7:$R$2843,16,0)</f>
        <v>3.8491</v>
      </c>
      <c r="S14" s="67">
        <f t="shared" si="7"/>
        <v>10</v>
      </c>
    </row>
    <row r="15" spans="1:19" x14ac:dyDescent="0.3">
      <c r="A15" s="82" t="s">
        <v>890</v>
      </c>
      <c r="B15" s="64">
        <f>VLOOKUP($A15,'Return Data'!$B$7:$R$2843,3,0)</f>
        <v>44389</v>
      </c>
      <c r="C15" s="65">
        <f>VLOOKUP($A15,'Return Data'!$B$7:$R$2843,4,0)</f>
        <v>19.6663</v>
      </c>
      <c r="D15" s="65">
        <f>VLOOKUP($A15,'Return Data'!$B$7:$R$2843,9,0)</f>
        <v>-29.0105</v>
      </c>
      <c r="E15" s="66">
        <f t="shared" si="0"/>
        <v>3</v>
      </c>
      <c r="F15" s="65">
        <f>VLOOKUP($A15,'Return Data'!$B$7:$R$2843,10,0)</f>
        <v>10.637700000000001</v>
      </c>
      <c r="G15" s="66">
        <f t="shared" si="1"/>
        <v>4</v>
      </c>
      <c r="H15" s="65">
        <f>VLOOKUP($A15,'Return Data'!$B$7:$R$2843,11,0)</f>
        <v>-7.8796999999999997</v>
      </c>
      <c r="I15" s="66">
        <f t="shared" si="2"/>
        <v>3</v>
      </c>
      <c r="J15" s="65">
        <f>VLOOKUP($A15,'Return Data'!$B$7:$R$2843,12,0)</f>
        <v>-9.4437999999999995</v>
      </c>
      <c r="K15" s="66">
        <f t="shared" si="3"/>
        <v>4</v>
      </c>
      <c r="L15" s="65">
        <f>VLOOKUP($A15,'Return Data'!$B$7:$R$2843,13,0)</f>
        <v>-3.5666000000000002</v>
      </c>
      <c r="M15" s="66">
        <f t="shared" si="4"/>
        <v>3</v>
      </c>
      <c r="N15" s="65">
        <f>VLOOKUP($A15,'Return Data'!$B$7:$R$2843,17,0)</f>
        <v>17.1938</v>
      </c>
      <c r="O15" s="66">
        <f t="shared" si="5"/>
        <v>2</v>
      </c>
      <c r="P15" s="65">
        <f>VLOOKUP($A15,'Return Data'!$B$7:$R$2843,14,0)</f>
        <v>15.882300000000001</v>
      </c>
      <c r="Q15" s="66">
        <f t="shared" si="6"/>
        <v>2</v>
      </c>
      <c r="R15" s="65">
        <f>VLOOKUP($A15,'Return Data'!$B$7:$R$2843,16,0)</f>
        <v>6.7819000000000003</v>
      </c>
      <c r="S15" s="67">
        <f t="shared" si="7"/>
        <v>1</v>
      </c>
    </row>
    <row r="16" spans="1:19" x14ac:dyDescent="0.3">
      <c r="A16" s="82" t="s">
        <v>892</v>
      </c>
      <c r="B16" s="64">
        <f>VLOOKUP($A16,'Return Data'!$B$7:$R$2843,3,0)</f>
        <v>44389</v>
      </c>
      <c r="C16" s="65">
        <f>VLOOKUP($A16,'Return Data'!$B$7:$R$2843,4,0)</f>
        <v>19.448499999999999</v>
      </c>
      <c r="D16" s="65">
        <f>VLOOKUP($A16,'Return Data'!$B$7:$R$2843,9,0)</f>
        <v>-31.493300000000001</v>
      </c>
      <c r="E16" s="66">
        <f t="shared" si="0"/>
        <v>6</v>
      </c>
      <c r="F16" s="65">
        <f>VLOOKUP($A16,'Return Data'!$B$7:$R$2843,10,0)</f>
        <v>9.6106999999999996</v>
      </c>
      <c r="G16" s="66">
        <f t="shared" si="1"/>
        <v>6</v>
      </c>
      <c r="H16" s="65">
        <f>VLOOKUP($A16,'Return Data'!$B$7:$R$2843,11,0)</f>
        <v>-8.4273000000000007</v>
      </c>
      <c r="I16" s="66">
        <f t="shared" si="2"/>
        <v>7</v>
      </c>
      <c r="J16" s="65">
        <f>VLOOKUP($A16,'Return Data'!$B$7:$R$2843,12,0)</f>
        <v>-10.1456</v>
      </c>
      <c r="K16" s="66">
        <f t="shared" si="3"/>
        <v>10</v>
      </c>
      <c r="L16" s="65">
        <f>VLOOKUP($A16,'Return Data'!$B$7:$R$2843,13,0)</f>
        <v>-4.2510000000000003</v>
      </c>
      <c r="M16" s="66">
        <f t="shared" si="4"/>
        <v>9</v>
      </c>
      <c r="N16" s="65">
        <f>VLOOKUP($A16,'Return Data'!$B$7:$R$2843,17,0)</f>
        <v>16.5932</v>
      </c>
      <c r="O16" s="66">
        <f t="shared" si="5"/>
        <v>6</v>
      </c>
      <c r="P16" s="65">
        <f>VLOOKUP($A16,'Return Data'!$B$7:$R$2843,14,0)</f>
        <v>15.0021</v>
      </c>
      <c r="Q16" s="66">
        <f t="shared" si="6"/>
        <v>7</v>
      </c>
      <c r="R16" s="65">
        <f>VLOOKUP($A16,'Return Data'!$B$7:$R$2843,16,0)</f>
        <v>6.6337999999999999</v>
      </c>
      <c r="S16" s="67">
        <f t="shared" si="7"/>
        <v>2</v>
      </c>
    </row>
    <row r="17" spans="1:19" x14ac:dyDescent="0.3">
      <c r="A17" s="82" t="s">
        <v>894</v>
      </c>
      <c r="B17" s="64">
        <f>VLOOKUP($A17,'Return Data'!$B$7:$R$2843,3,0)</f>
        <v>44389</v>
      </c>
      <c r="C17" s="65">
        <f>VLOOKUP($A17,'Return Data'!$B$7:$R$2843,4,0)</f>
        <v>19.1829</v>
      </c>
      <c r="D17" s="65">
        <f>VLOOKUP($A17,'Return Data'!$B$7:$R$2843,9,0)</f>
        <v>-28.3919</v>
      </c>
      <c r="E17" s="66">
        <f t="shared" si="0"/>
        <v>2</v>
      </c>
      <c r="F17" s="65">
        <f>VLOOKUP($A17,'Return Data'!$B$7:$R$2843,10,0)</f>
        <v>11.089600000000001</v>
      </c>
      <c r="G17" s="66">
        <f t="shared" si="1"/>
        <v>2</v>
      </c>
      <c r="H17" s="65">
        <f>VLOOKUP($A17,'Return Data'!$B$7:$R$2843,11,0)</f>
        <v>-8.1013000000000002</v>
      </c>
      <c r="I17" s="66">
        <f t="shared" si="2"/>
        <v>4</v>
      </c>
      <c r="J17" s="65">
        <f>VLOOKUP($A17,'Return Data'!$B$7:$R$2843,12,0)</f>
        <v>-9.5648999999999997</v>
      </c>
      <c r="K17" s="66">
        <f t="shared" si="3"/>
        <v>6</v>
      </c>
      <c r="L17" s="65">
        <f>VLOOKUP($A17,'Return Data'!$B$7:$R$2843,13,0)</f>
        <v>-3.6821000000000002</v>
      </c>
      <c r="M17" s="66">
        <f t="shared" si="4"/>
        <v>5</v>
      </c>
      <c r="N17" s="65">
        <f>VLOOKUP($A17,'Return Data'!$B$7:$R$2843,17,0)</f>
        <v>16.678699999999999</v>
      </c>
      <c r="O17" s="66">
        <f t="shared" si="5"/>
        <v>5</v>
      </c>
      <c r="P17" s="65">
        <f>VLOOKUP($A17,'Return Data'!$B$7:$R$2843,14,0)</f>
        <v>15.0336</v>
      </c>
      <c r="Q17" s="66">
        <f t="shared" si="6"/>
        <v>6</v>
      </c>
      <c r="R17" s="65">
        <f>VLOOKUP($A17,'Return Data'!$B$7:$R$2843,16,0)</f>
        <v>6.6243999999999996</v>
      </c>
      <c r="S17" s="67">
        <f t="shared" si="7"/>
        <v>3</v>
      </c>
    </row>
    <row r="18" spans="1:19" x14ac:dyDescent="0.3">
      <c r="A18" s="82" t="s">
        <v>895</v>
      </c>
      <c r="B18" s="64">
        <f>VLOOKUP($A18,'Return Data'!$B$7:$R$2843,3,0)</f>
        <v>44389</v>
      </c>
      <c r="C18" s="65">
        <f>VLOOKUP($A18,'Return Data'!$B$7:$R$2843,4,0)</f>
        <v>14.7163</v>
      </c>
      <c r="D18" s="65">
        <f>VLOOKUP($A18,'Return Data'!$B$7:$R$2843,9,0)</f>
        <v>-32.179099999999998</v>
      </c>
      <c r="E18" s="66">
        <f t="shared" si="0"/>
        <v>9</v>
      </c>
      <c r="F18" s="65">
        <f>VLOOKUP($A18,'Return Data'!$B$7:$R$2843,10,0)</f>
        <v>9.8605</v>
      </c>
      <c r="G18" s="66">
        <f t="shared" si="1"/>
        <v>5</v>
      </c>
      <c r="H18" s="65">
        <f>VLOOKUP($A18,'Return Data'!$B$7:$R$2843,11,0)</f>
        <v>-8.8338999999999999</v>
      </c>
      <c r="I18" s="66">
        <f t="shared" si="2"/>
        <v>9</v>
      </c>
      <c r="J18" s="65">
        <f>VLOOKUP($A18,'Return Data'!$B$7:$R$2843,12,0)</f>
        <v>-9.9519000000000002</v>
      </c>
      <c r="K18" s="66">
        <f t="shared" si="3"/>
        <v>7</v>
      </c>
      <c r="L18" s="65">
        <f>VLOOKUP($A18,'Return Data'!$B$7:$R$2843,13,0)</f>
        <v>-4.0791000000000004</v>
      </c>
      <c r="M18" s="66">
        <f t="shared" si="4"/>
        <v>7</v>
      </c>
      <c r="N18" s="65">
        <f>VLOOKUP($A18,'Return Data'!$B$7:$R$2843,17,0)</f>
        <v>16.8813</v>
      </c>
      <c r="O18" s="66">
        <f t="shared" si="5"/>
        <v>4</v>
      </c>
      <c r="P18" s="65">
        <f>VLOOKUP($A18,'Return Data'!$B$7:$R$2843,14,0)</f>
        <v>15.1111</v>
      </c>
      <c r="Q18" s="66">
        <f t="shared" si="6"/>
        <v>4</v>
      </c>
      <c r="R18" s="65">
        <f>VLOOKUP($A18,'Return Data'!$B$7:$R$2843,16,0)</f>
        <v>4.0053000000000001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-37.51401818181818</v>
      </c>
      <c r="E20" s="88"/>
      <c r="F20" s="89">
        <f>AVERAGE(F8:F18)</f>
        <v>7.7974818181818186</v>
      </c>
      <c r="G20" s="88"/>
      <c r="H20" s="89">
        <f>AVERAGE(H8:H18)</f>
        <v>-8.4982818181818196</v>
      </c>
      <c r="I20" s="88"/>
      <c r="J20" s="89">
        <f>AVERAGE(J8:J18)</f>
        <v>-10.383327272727271</v>
      </c>
      <c r="K20" s="88"/>
      <c r="L20" s="89">
        <f>AVERAGE(L8:L18)</f>
        <v>-4.5334454545454541</v>
      </c>
      <c r="M20" s="88"/>
      <c r="N20" s="89">
        <f>AVERAGE(N8:N18)</f>
        <v>16.443863636363634</v>
      </c>
      <c r="O20" s="88"/>
      <c r="P20" s="89">
        <f>AVERAGE(P8:P18)</f>
        <v>15.024963636363635</v>
      </c>
      <c r="Q20" s="88"/>
      <c r="R20" s="89">
        <f>AVERAGE(R8:R18)</f>
        <v>4.7865636363636366</v>
      </c>
      <c r="S20" s="90"/>
    </row>
    <row r="21" spans="1:19" x14ac:dyDescent="0.3">
      <c r="A21" s="87" t="s">
        <v>28</v>
      </c>
      <c r="B21" s="88"/>
      <c r="C21" s="88"/>
      <c r="D21" s="89">
        <f>MIN(D8:D18)</f>
        <v>-109.4034</v>
      </c>
      <c r="E21" s="88"/>
      <c r="F21" s="89">
        <f>MIN(F8:F18)</f>
        <v>-11.1662</v>
      </c>
      <c r="G21" s="88"/>
      <c r="H21" s="89">
        <f>MIN(H8:H18)</f>
        <v>-10.865600000000001</v>
      </c>
      <c r="I21" s="88"/>
      <c r="J21" s="89">
        <f>MIN(J8:J18)</f>
        <v>-19.843699999999998</v>
      </c>
      <c r="K21" s="88"/>
      <c r="L21" s="89">
        <f>MIN(L8:L18)</f>
        <v>-12.5747</v>
      </c>
      <c r="M21" s="88"/>
      <c r="N21" s="89">
        <f>MIN(N8:N18)</f>
        <v>15.080399999999999</v>
      </c>
      <c r="O21" s="88"/>
      <c r="P21" s="89">
        <f>MIN(P8:P18)</f>
        <v>13.513999999999999</v>
      </c>
      <c r="Q21" s="88"/>
      <c r="R21" s="89">
        <f>MIN(R8:R18)</f>
        <v>3.0983999999999998</v>
      </c>
      <c r="S21" s="90"/>
    </row>
    <row r="22" spans="1:19" ht="15" thickBot="1" x14ac:dyDescent="0.35">
      <c r="A22" s="91" t="s">
        <v>29</v>
      </c>
      <c r="B22" s="92"/>
      <c r="C22" s="92"/>
      <c r="D22" s="93">
        <f>MAX(D8:D18)</f>
        <v>-23.670400000000001</v>
      </c>
      <c r="E22" s="92"/>
      <c r="F22" s="93">
        <f>MAX(F8:F18)</f>
        <v>15.487500000000001</v>
      </c>
      <c r="G22" s="92"/>
      <c r="H22" s="93">
        <f>MAX(H8:H18)</f>
        <v>-7.1698000000000004</v>
      </c>
      <c r="I22" s="92"/>
      <c r="J22" s="93">
        <f>MAX(J8:J18)</f>
        <v>-7.4028999999999998</v>
      </c>
      <c r="K22" s="92"/>
      <c r="L22" s="93">
        <f>MAX(L8:L18)</f>
        <v>-2.5790999999999999</v>
      </c>
      <c r="M22" s="92"/>
      <c r="N22" s="93">
        <f>MAX(N8:N18)</f>
        <v>17.696400000000001</v>
      </c>
      <c r="O22" s="92"/>
      <c r="P22" s="93">
        <f>MAX(P8:P18)</f>
        <v>16.735199999999999</v>
      </c>
      <c r="Q22" s="92"/>
      <c r="R22" s="93">
        <f>MAX(R8:R18)</f>
        <v>6.7819000000000003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44389</v>
      </c>
      <c r="C8" s="65">
        <f>VLOOKUP($A8,'Return Data'!$B$7:$R$2843,4,0)</f>
        <v>16.556000000000001</v>
      </c>
      <c r="D8" s="65">
        <f>VLOOKUP($A8,'Return Data'!$B$7:$R$2843,9,0)</f>
        <v>2.5371999999999999</v>
      </c>
      <c r="E8" s="66">
        <f t="shared" ref="E8:E27" si="0">RANK(D8,D$8:D$27,0)</f>
        <v>10</v>
      </c>
      <c r="F8" s="65">
        <f>VLOOKUP($A8,'Return Data'!$B$7:$R$2843,10,0)</f>
        <v>7.2313999999999998</v>
      </c>
      <c r="G8" s="66">
        <f t="shared" ref="G8:G27" si="1">RANK(F8,F$8:F$27,0)</f>
        <v>10</v>
      </c>
      <c r="H8" s="65">
        <f>VLOOKUP($A8,'Return Data'!$B$7:$R$2843,11,0)</f>
        <v>7.8851000000000004</v>
      </c>
      <c r="I8" s="66">
        <f t="shared" ref="I8:I27" si="2">RANK(H8,H$8:H$27,0)</f>
        <v>7</v>
      </c>
      <c r="J8" s="65">
        <f>VLOOKUP($A8,'Return Data'!$B$7:$R$2843,12,0)</f>
        <v>9.0848999999999993</v>
      </c>
      <c r="K8" s="66">
        <f t="shared" ref="K8:K27" si="3">RANK(J8,J$8:J$27,0)</f>
        <v>7</v>
      </c>
      <c r="L8" s="65">
        <f>VLOOKUP($A8,'Return Data'!$B$7:$R$2843,13,0)</f>
        <v>9.9986999999999995</v>
      </c>
      <c r="M8" s="66">
        <f t="shared" ref="M8:M27" si="4">RANK(L8,L$8:L$27,0)</f>
        <v>5</v>
      </c>
      <c r="N8" s="65">
        <f>VLOOKUP($A8,'Return Data'!$B$7:$R$2843,17,0)</f>
        <v>6.9493</v>
      </c>
      <c r="O8" s="66">
        <f>RANK(N8,N$8:N$27,0)</f>
        <v>8</v>
      </c>
      <c r="P8" s="65">
        <f>VLOOKUP($A8,'Return Data'!$B$7:$R$2843,14,0)</f>
        <v>7.0019</v>
      </c>
      <c r="Q8" s="66">
        <f>RANK(P8,P$8:P$27,0)</f>
        <v>7</v>
      </c>
      <c r="R8" s="65">
        <f>VLOOKUP($A8,'Return Data'!$B$7:$R$2843,16,0)</f>
        <v>8.4009999999999998</v>
      </c>
      <c r="S8" s="67">
        <f t="shared" ref="S8:S27" si="5">RANK(R8,R$8:R$27,0)</f>
        <v>6</v>
      </c>
    </row>
    <row r="9" spans="1:19" x14ac:dyDescent="0.3">
      <c r="A9" s="82" t="s">
        <v>654</v>
      </c>
      <c r="B9" s="64">
        <f>VLOOKUP($A9,'Return Data'!$B$7:$R$2843,3,0)</f>
        <v>44389</v>
      </c>
      <c r="C9" s="65">
        <f>VLOOKUP($A9,'Return Data'!$B$7:$R$2843,4,0)</f>
        <v>0.41570000000000001</v>
      </c>
      <c r="D9" s="65">
        <f>VLOOKUP($A9,'Return Data'!$B$7:$R$2843,9,0)</f>
        <v>0</v>
      </c>
      <c r="E9" s="66">
        <f t="shared" si="0"/>
        <v>18</v>
      </c>
      <c r="F9" s="65">
        <f>VLOOKUP($A9,'Return Data'!$B$7:$R$2843,10,0)</f>
        <v>0</v>
      </c>
      <c r="G9" s="66">
        <f t="shared" si="1"/>
        <v>19</v>
      </c>
      <c r="H9" s="65">
        <f>VLOOKUP($A9,'Return Data'!$B$7:$R$2843,11,0)</f>
        <v>0</v>
      </c>
      <c r="I9" s="66">
        <f t="shared" si="2"/>
        <v>18</v>
      </c>
      <c r="J9" s="65">
        <f>VLOOKUP($A9,'Return Data'!$B$7:$R$2843,12,0)</f>
        <v>0</v>
      </c>
      <c r="K9" s="66">
        <f t="shared" si="3"/>
        <v>18</v>
      </c>
      <c r="L9" s="65">
        <f>VLOOKUP($A9,'Return Data'!$B$7:$R$2843,13,0)</f>
        <v>0</v>
      </c>
      <c r="M9" s="66">
        <f t="shared" si="4"/>
        <v>18</v>
      </c>
      <c r="N9" s="65"/>
      <c r="O9" s="66"/>
      <c r="P9" s="65"/>
      <c r="Q9" s="66"/>
      <c r="R9" s="65">
        <f>VLOOKUP($A9,'Return Data'!$B$7:$R$2843,16,0)</f>
        <v>-15.449400000000001</v>
      </c>
      <c r="S9" s="67">
        <f t="shared" si="5"/>
        <v>19</v>
      </c>
    </row>
    <row r="10" spans="1:19" x14ac:dyDescent="0.3">
      <c r="A10" s="82" t="s">
        <v>656</v>
      </c>
      <c r="B10" s="64">
        <f>VLOOKUP($A10,'Return Data'!$B$7:$R$2843,3,0)</f>
        <v>44389</v>
      </c>
      <c r="C10" s="65">
        <f>VLOOKUP($A10,'Return Data'!$B$7:$R$2843,4,0)</f>
        <v>17.9787</v>
      </c>
      <c r="D10" s="65">
        <f>VLOOKUP($A10,'Return Data'!$B$7:$R$2843,9,0)</f>
        <v>2.3755000000000002</v>
      </c>
      <c r="E10" s="66">
        <f t="shared" si="0"/>
        <v>11</v>
      </c>
      <c r="F10" s="65">
        <f>VLOOKUP($A10,'Return Data'!$B$7:$R$2843,10,0)</f>
        <v>7.3425000000000002</v>
      </c>
      <c r="G10" s="66">
        <f t="shared" si="1"/>
        <v>9</v>
      </c>
      <c r="H10" s="65">
        <f>VLOOKUP($A10,'Return Data'!$B$7:$R$2843,11,0)</f>
        <v>7.5049999999999999</v>
      </c>
      <c r="I10" s="66">
        <f t="shared" si="2"/>
        <v>8</v>
      </c>
      <c r="J10" s="65">
        <f>VLOOKUP($A10,'Return Data'!$B$7:$R$2843,12,0)</f>
        <v>8.3498000000000001</v>
      </c>
      <c r="K10" s="66">
        <f t="shared" si="3"/>
        <v>8</v>
      </c>
      <c r="L10" s="65">
        <f>VLOOKUP($A10,'Return Data'!$B$7:$R$2843,13,0)</f>
        <v>8.4909999999999997</v>
      </c>
      <c r="M10" s="66">
        <f t="shared" si="4"/>
        <v>10</v>
      </c>
      <c r="N10" s="65">
        <f>VLOOKUP($A10,'Return Data'!$B$7:$R$2843,17,0)</f>
        <v>8.9092000000000002</v>
      </c>
      <c r="O10" s="66">
        <f t="shared" ref="O10:O22" si="6">RANK(N10,N$8:N$27,0)</f>
        <v>3</v>
      </c>
      <c r="P10" s="65">
        <f>VLOOKUP($A10,'Return Data'!$B$7:$R$2843,14,0)</f>
        <v>7.6520000000000001</v>
      </c>
      <c r="Q10" s="66">
        <f t="shared" ref="Q10:Q22" si="7">RANK(P10,P$8:P$27,0)</f>
        <v>6</v>
      </c>
      <c r="R10" s="65">
        <f>VLOOKUP($A10,'Return Data'!$B$7:$R$2843,16,0)</f>
        <v>8.7446999999999999</v>
      </c>
      <c r="S10" s="67">
        <f t="shared" si="5"/>
        <v>5</v>
      </c>
    </row>
    <row r="11" spans="1:19" x14ac:dyDescent="0.3">
      <c r="A11" s="82" t="s">
        <v>660</v>
      </c>
      <c r="B11" s="64">
        <f>VLOOKUP($A11,'Return Data'!$B$7:$R$2843,3,0)</f>
        <v>44389</v>
      </c>
      <c r="C11" s="65">
        <f>VLOOKUP($A11,'Return Data'!$B$7:$R$2843,4,0)</f>
        <v>16.799099999999999</v>
      </c>
      <c r="D11" s="65">
        <f>VLOOKUP($A11,'Return Data'!$B$7:$R$2843,9,0)</f>
        <v>1.3472</v>
      </c>
      <c r="E11" s="66">
        <f t="shared" si="0"/>
        <v>15</v>
      </c>
      <c r="F11" s="65">
        <f>VLOOKUP($A11,'Return Data'!$B$7:$R$2843,10,0)</f>
        <v>4.9501999999999997</v>
      </c>
      <c r="G11" s="66">
        <f t="shared" si="1"/>
        <v>14</v>
      </c>
      <c r="H11" s="65">
        <f>VLOOKUP($A11,'Return Data'!$B$7:$R$2843,11,0)</f>
        <v>14.820499999999999</v>
      </c>
      <c r="I11" s="66">
        <f t="shared" si="2"/>
        <v>3</v>
      </c>
      <c r="J11" s="65">
        <f>VLOOKUP($A11,'Return Data'!$B$7:$R$2843,12,0)</f>
        <v>13.7553</v>
      </c>
      <c r="K11" s="66">
        <f t="shared" si="3"/>
        <v>3</v>
      </c>
      <c r="L11" s="65">
        <f>VLOOKUP($A11,'Return Data'!$B$7:$R$2843,13,0)</f>
        <v>14.9411</v>
      </c>
      <c r="M11" s="66">
        <f t="shared" si="4"/>
        <v>2</v>
      </c>
      <c r="N11" s="65">
        <f>VLOOKUP($A11,'Return Data'!$B$7:$R$2843,17,0)</f>
        <v>6.2443</v>
      </c>
      <c r="O11" s="66">
        <f t="shared" si="6"/>
        <v>9</v>
      </c>
      <c r="P11" s="65">
        <f>VLOOKUP($A11,'Return Data'!$B$7:$R$2843,14,0)</f>
        <v>5.8456999999999999</v>
      </c>
      <c r="Q11" s="66">
        <f t="shared" si="7"/>
        <v>8</v>
      </c>
      <c r="R11" s="65">
        <f>VLOOKUP($A11,'Return Data'!$B$7:$R$2843,16,0)</f>
        <v>8.3460999999999999</v>
      </c>
      <c r="S11" s="67">
        <f t="shared" si="5"/>
        <v>7</v>
      </c>
    </row>
    <row r="12" spans="1:19" x14ac:dyDescent="0.3">
      <c r="A12" s="82" t="s">
        <v>662</v>
      </c>
      <c r="B12" s="64">
        <f>VLOOKUP($A12,'Return Data'!$B$7:$R$2843,3,0)</f>
        <v>44389</v>
      </c>
      <c r="C12" s="65">
        <f>VLOOKUP($A12,'Return Data'!$B$7:$R$2843,4,0)</f>
        <v>4.3196000000000003</v>
      </c>
      <c r="D12" s="65">
        <f>VLOOKUP($A12,'Return Data'!$B$7:$R$2843,9,0)</f>
        <v>6.8540999999999999</v>
      </c>
      <c r="E12" s="66">
        <f t="shared" si="0"/>
        <v>4</v>
      </c>
      <c r="F12" s="65">
        <f>VLOOKUP($A12,'Return Data'!$B$7:$R$2843,10,0)</f>
        <v>13.4947</v>
      </c>
      <c r="G12" s="66">
        <f t="shared" si="1"/>
        <v>2</v>
      </c>
      <c r="H12" s="65">
        <f>VLOOKUP($A12,'Return Data'!$B$7:$R$2843,11,0)</f>
        <v>15.3367</v>
      </c>
      <c r="I12" s="66">
        <f t="shared" si="2"/>
        <v>2</v>
      </c>
      <c r="J12" s="65">
        <f>VLOOKUP($A12,'Return Data'!$B$7:$R$2843,12,0)</f>
        <v>12.1373</v>
      </c>
      <c r="K12" s="66">
        <f t="shared" si="3"/>
        <v>4</v>
      </c>
      <c r="L12" s="65">
        <f>VLOOKUP($A12,'Return Data'!$B$7:$R$2843,13,0)</f>
        <v>14.4716</v>
      </c>
      <c r="M12" s="66">
        <f t="shared" si="4"/>
        <v>3</v>
      </c>
      <c r="N12" s="65">
        <f>VLOOKUP($A12,'Return Data'!$B$7:$R$2843,17,0)</f>
        <v>-21.995200000000001</v>
      </c>
      <c r="O12" s="66">
        <f t="shared" si="6"/>
        <v>17</v>
      </c>
      <c r="P12" s="65">
        <f>VLOOKUP($A12,'Return Data'!$B$7:$R$2843,14,0)</f>
        <v>-31.843499999999999</v>
      </c>
      <c r="Q12" s="66">
        <f t="shared" si="7"/>
        <v>17</v>
      </c>
      <c r="R12" s="65">
        <f>VLOOKUP($A12,'Return Data'!$B$7:$R$2843,16,0)</f>
        <v>-12.3367</v>
      </c>
      <c r="S12" s="67">
        <f t="shared" si="5"/>
        <v>17</v>
      </c>
    </row>
    <row r="13" spans="1:19" x14ac:dyDescent="0.3">
      <c r="A13" s="82" t="s">
        <v>664</v>
      </c>
      <c r="B13" s="64">
        <f>VLOOKUP($A13,'Return Data'!$B$7:$R$2843,3,0)</f>
        <v>44389</v>
      </c>
      <c r="C13" s="65">
        <f>VLOOKUP($A13,'Return Data'!$B$7:$R$2843,4,0)</f>
        <v>32.358499999999999</v>
      </c>
      <c r="D13" s="65">
        <f>VLOOKUP($A13,'Return Data'!$B$7:$R$2843,9,0)</f>
        <v>3.2254</v>
      </c>
      <c r="E13" s="66">
        <f t="shared" si="0"/>
        <v>7</v>
      </c>
      <c r="F13" s="65">
        <f>VLOOKUP($A13,'Return Data'!$B$7:$R$2843,10,0)</f>
        <v>4.8830999999999998</v>
      </c>
      <c r="G13" s="66">
        <f t="shared" si="1"/>
        <v>15</v>
      </c>
      <c r="H13" s="65">
        <f>VLOOKUP($A13,'Return Data'!$B$7:$R$2843,11,0)</f>
        <v>4.8280000000000003</v>
      </c>
      <c r="I13" s="66">
        <f t="shared" si="2"/>
        <v>14</v>
      </c>
      <c r="J13" s="65">
        <f>VLOOKUP($A13,'Return Data'!$B$7:$R$2843,12,0)</f>
        <v>4.9187000000000003</v>
      </c>
      <c r="K13" s="66">
        <f t="shared" si="3"/>
        <v>16</v>
      </c>
      <c r="L13" s="65">
        <f>VLOOKUP($A13,'Return Data'!$B$7:$R$2843,13,0)</f>
        <v>6.6925999999999997</v>
      </c>
      <c r="M13" s="66">
        <f t="shared" si="4"/>
        <v>14</v>
      </c>
      <c r="N13" s="65">
        <f>VLOOKUP($A13,'Return Data'!$B$7:$R$2843,17,0)</f>
        <v>5.1277999999999997</v>
      </c>
      <c r="O13" s="66">
        <f t="shared" si="6"/>
        <v>10</v>
      </c>
      <c r="P13" s="65">
        <f>VLOOKUP($A13,'Return Data'!$B$7:$R$2843,14,0)</f>
        <v>2.8494000000000002</v>
      </c>
      <c r="Q13" s="66">
        <f t="shared" si="7"/>
        <v>14</v>
      </c>
      <c r="R13" s="65">
        <f>VLOOKUP($A13,'Return Data'!$B$7:$R$2843,16,0)</f>
        <v>6.9771000000000001</v>
      </c>
      <c r="S13" s="67">
        <f t="shared" si="5"/>
        <v>13</v>
      </c>
    </row>
    <row r="14" spans="1:19" x14ac:dyDescent="0.3">
      <c r="A14" s="82" t="s">
        <v>667</v>
      </c>
      <c r="B14" s="64">
        <f>VLOOKUP($A14,'Return Data'!$B$7:$R$2843,3,0)</f>
        <v>44389</v>
      </c>
      <c r="C14" s="65">
        <f>VLOOKUP($A14,'Return Data'!$B$7:$R$2843,4,0)</f>
        <v>22.224599999999999</v>
      </c>
      <c r="D14" s="65">
        <f>VLOOKUP($A14,'Return Data'!$B$7:$R$2843,9,0)</f>
        <v>-27.363800000000001</v>
      </c>
      <c r="E14" s="66">
        <f t="shared" si="0"/>
        <v>20</v>
      </c>
      <c r="F14" s="65">
        <f>VLOOKUP($A14,'Return Data'!$B$7:$R$2843,10,0)</f>
        <v>-0.2651</v>
      </c>
      <c r="G14" s="66">
        <f t="shared" si="1"/>
        <v>20</v>
      </c>
      <c r="H14" s="65">
        <f>VLOOKUP($A14,'Return Data'!$B$7:$R$2843,11,0)</f>
        <v>8.7891999999999992</v>
      </c>
      <c r="I14" s="66">
        <f t="shared" si="2"/>
        <v>4</v>
      </c>
      <c r="J14" s="65">
        <f>VLOOKUP($A14,'Return Data'!$B$7:$R$2843,12,0)</f>
        <v>14.474299999999999</v>
      </c>
      <c r="K14" s="66">
        <f t="shared" si="3"/>
        <v>2</v>
      </c>
      <c r="L14" s="65">
        <f>VLOOKUP($A14,'Return Data'!$B$7:$R$2843,13,0)</f>
        <v>11.2395</v>
      </c>
      <c r="M14" s="66">
        <f t="shared" si="4"/>
        <v>4</v>
      </c>
      <c r="N14" s="65">
        <f>VLOOKUP($A14,'Return Data'!$B$7:$R$2843,17,0)</f>
        <v>3.4762</v>
      </c>
      <c r="O14" s="66">
        <f t="shared" si="6"/>
        <v>13</v>
      </c>
      <c r="P14" s="65">
        <f>VLOOKUP($A14,'Return Data'!$B$7:$R$2843,14,0)</f>
        <v>5.1108000000000002</v>
      </c>
      <c r="Q14" s="66">
        <f t="shared" si="7"/>
        <v>9</v>
      </c>
      <c r="R14" s="65">
        <f>VLOOKUP($A14,'Return Data'!$B$7:$R$2843,16,0)</f>
        <v>8.2265999999999995</v>
      </c>
      <c r="S14" s="67">
        <f t="shared" si="5"/>
        <v>8</v>
      </c>
    </row>
    <row r="15" spans="1:19" x14ac:dyDescent="0.3">
      <c r="A15" s="82" t="s">
        <v>675</v>
      </c>
      <c r="B15" s="64">
        <f>VLOOKUP($A15,'Return Data'!$B$7:$R$2843,3,0)</f>
        <v>44389</v>
      </c>
      <c r="C15" s="65">
        <f>VLOOKUP($A15,'Return Data'!$B$7:$R$2843,4,0)</f>
        <v>19.746500000000001</v>
      </c>
      <c r="D15" s="65">
        <f>VLOOKUP($A15,'Return Data'!$B$7:$R$2843,9,0)</f>
        <v>3.9666000000000001</v>
      </c>
      <c r="E15" s="66">
        <f t="shared" si="0"/>
        <v>6</v>
      </c>
      <c r="F15" s="65">
        <f>VLOOKUP($A15,'Return Data'!$B$7:$R$2843,10,0)</f>
        <v>9.9992999999999999</v>
      </c>
      <c r="G15" s="66">
        <f t="shared" si="1"/>
        <v>5</v>
      </c>
      <c r="H15" s="65">
        <f>VLOOKUP($A15,'Return Data'!$B$7:$R$2843,11,0)</f>
        <v>7.9649000000000001</v>
      </c>
      <c r="I15" s="66">
        <f t="shared" si="2"/>
        <v>6</v>
      </c>
      <c r="J15" s="65">
        <f>VLOOKUP($A15,'Return Data'!$B$7:$R$2843,12,0)</f>
        <v>10.2393</v>
      </c>
      <c r="K15" s="66">
        <f t="shared" si="3"/>
        <v>6</v>
      </c>
      <c r="L15" s="65">
        <f>VLOOKUP($A15,'Return Data'!$B$7:$R$2843,13,0)</f>
        <v>9.9848999999999997</v>
      </c>
      <c r="M15" s="66">
        <f t="shared" si="4"/>
        <v>6</v>
      </c>
      <c r="N15" s="65">
        <f>VLOOKUP($A15,'Return Data'!$B$7:$R$2843,17,0)</f>
        <v>9.9581</v>
      </c>
      <c r="O15" s="66">
        <f t="shared" si="6"/>
        <v>1</v>
      </c>
      <c r="P15" s="65">
        <f>VLOOKUP($A15,'Return Data'!$B$7:$R$2843,14,0)</f>
        <v>9.5387000000000004</v>
      </c>
      <c r="Q15" s="66">
        <f t="shared" si="7"/>
        <v>1</v>
      </c>
      <c r="R15" s="65">
        <f>VLOOKUP($A15,'Return Data'!$B$7:$R$2843,16,0)</f>
        <v>9.7628000000000004</v>
      </c>
      <c r="S15" s="67">
        <f t="shared" si="5"/>
        <v>1</v>
      </c>
    </row>
    <row r="16" spans="1:19" x14ac:dyDescent="0.3">
      <c r="A16" s="82" t="s">
        <v>677</v>
      </c>
      <c r="B16" s="64">
        <f>VLOOKUP($A16,'Return Data'!$B$7:$R$2843,3,0)</f>
        <v>44389</v>
      </c>
      <c r="C16" s="65">
        <f>VLOOKUP($A16,'Return Data'!$B$7:$R$2843,4,0)</f>
        <v>25.9618</v>
      </c>
      <c r="D16" s="65">
        <f>VLOOKUP($A16,'Return Data'!$B$7:$R$2843,9,0)</f>
        <v>2.8231000000000002</v>
      </c>
      <c r="E16" s="66">
        <f t="shared" si="0"/>
        <v>9</v>
      </c>
      <c r="F16" s="65">
        <f>VLOOKUP($A16,'Return Data'!$B$7:$R$2843,10,0)</f>
        <v>9.8341999999999992</v>
      </c>
      <c r="G16" s="66">
        <f t="shared" si="1"/>
        <v>6</v>
      </c>
      <c r="H16" s="65">
        <f>VLOOKUP($A16,'Return Data'!$B$7:$R$2843,11,0)</f>
        <v>7.3292999999999999</v>
      </c>
      <c r="I16" s="66">
        <f t="shared" si="2"/>
        <v>9</v>
      </c>
      <c r="J16" s="65">
        <f>VLOOKUP($A16,'Return Data'!$B$7:$R$2843,12,0)</f>
        <v>8.3047000000000004</v>
      </c>
      <c r="K16" s="66">
        <f t="shared" si="3"/>
        <v>9</v>
      </c>
      <c r="L16" s="65">
        <f>VLOOKUP($A16,'Return Data'!$B$7:$R$2843,13,0)</f>
        <v>8.7753999999999994</v>
      </c>
      <c r="M16" s="66">
        <f t="shared" si="4"/>
        <v>9</v>
      </c>
      <c r="N16" s="65">
        <f>VLOOKUP($A16,'Return Data'!$B$7:$R$2843,17,0)</f>
        <v>9.7540999999999993</v>
      </c>
      <c r="O16" s="66">
        <f t="shared" si="6"/>
        <v>2</v>
      </c>
      <c r="P16" s="65">
        <f>VLOOKUP($A16,'Return Data'!$B$7:$R$2843,14,0)</f>
        <v>9.4443000000000001</v>
      </c>
      <c r="Q16" s="66">
        <f t="shared" si="7"/>
        <v>2</v>
      </c>
      <c r="R16" s="65">
        <f>VLOOKUP($A16,'Return Data'!$B$7:$R$2843,16,0)</f>
        <v>9.4769000000000005</v>
      </c>
      <c r="S16" s="67">
        <f t="shared" si="5"/>
        <v>2</v>
      </c>
    </row>
    <row r="17" spans="1:19" x14ac:dyDescent="0.3">
      <c r="A17" s="82" t="s">
        <v>679</v>
      </c>
      <c r="B17" s="64">
        <f>VLOOKUP($A17,'Return Data'!$B$7:$R$2843,3,0)</f>
        <v>44389</v>
      </c>
      <c r="C17" s="65">
        <f>VLOOKUP($A17,'Return Data'!$B$7:$R$2843,4,0)</f>
        <v>14.3126</v>
      </c>
      <c r="D17" s="65">
        <f>VLOOKUP($A17,'Return Data'!$B$7:$R$2843,9,0)</f>
        <v>5.2305000000000001</v>
      </c>
      <c r="E17" s="66">
        <f t="shared" si="0"/>
        <v>5</v>
      </c>
      <c r="F17" s="65">
        <f>VLOOKUP($A17,'Return Data'!$B$7:$R$2843,10,0)</f>
        <v>8.4995999999999992</v>
      </c>
      <c r="G17" s="66">
        <f t="shared" si="1"/>
        <v>7</v>
      </c>
      <c r="H17" s="65">
        <f>VLOOKUP($A17,'Return Data'!$B$7:$R$2843,11,0)</f>
        <v>5.0387000000000004</v>
      </c>
      <c r="I17" s="66">
        <f t="shared" si="2"/>
        <v>13</v>
      </c>
      <c r="J17" s="65">
        <f>VLOOKUP($A17,'Return Data'!$B$7:$R$2843,12,0)</f>
        <v>7.9626999999999999</v>
      </c>
      <c r="K17" s="66">
        <f t="shared" si="3"/>
        <v>10</v>
      </c>
      <c r="L17" s="65">
        <f>VLOOKUP($A17,'Return Data'!$B$7:$R$2843,13,0)</f>
        <v>8.9346999999999994</v>
      </c>
      <c r="M17" s="66">
        <f t="shared" si="4"/>
        <v>7</v>
      </c>
      <c r="N17" s="65">
        <f>VLOOKUP($A17,'Return Data'!$B$7:$R$2843,17,0)</f>
        <v>-0.72529999999999994</v>
      </c>
      <c r="O17" s="66">
        <f t="shared" si="6"/>
        <v>15</v>
      </c>
      <c r="P17" s="65">
        <f>VLOOKUP($A17,'Return Data'!$B$7:$R$2843,14,0)</f>
        <v>-0.41720000000000002</v>
      </c>
      <c r="Q17" s="66">
        <f t="shared" si="7"/>
        <v>15</v>
      </c>
      <c r="R17" s="65">
        <f>VLOOKUP($A17,'Return Data'!$B$7:$R$2843,16,0)</f>
        <v>4.9892000000000003</v>
      </c>
      <c r="S17" s="67">
        <f t="shared" si="5"/>
        <v>15</v>
      </c>
    </row>
    <row r="18" spans="1:19" x14ac:dyDescent="0.3">
      <c r="A18" s="82" t="s">
        <v>680</v>
      </c>
      <c r="B18" s="64">
        <f>VLOOKUP($A18,'Return Data'!$B$7:$R$2843,3,0)</f>
        <v>44389</v>
      </c>
      <c r="C18" s="65">
        <f>VLOOKUP($A18,'Return Data'!$B$7:$R$2843,4,0)</f>
        <v>13.8102</v>
      </c>
      <c r="D18" s="65">
        <f>VLOOKUP($A18,'Return Data'!$B$7:$R$2843,9,0)</f>
        <v>-6.8199999999999997E-2</v>
      </c>
      <c r="E18" s="66">
        <f t="shared" si="0"/>
        <v>19</v>
      </c>
      <c r="F18" s="65">
        <f>VLOOKUP($A18,'Return Data'!$B$7:$R$2843,10,0)</f>
        <v>5.6729000000000003</v>
      </c>
      <c r="G18" s="66">
        <f t="shared" si="1"/>
        <v>13</v>
      </c>
      <c r="H18" s="65">
        <f>VLOOKUP($A18,'Return Data'!$B$7:$R$2843,11,0)</f>
        <v>4.4093</v>
      </c>
      <c r="I18" s="66">
        <f t="shared" si="2"/>
        <v>16</v>
      </c>
      <c r="J18" s="65">
        <f>VLOOKUP($A18,'Return Data'!$B$7:$R$2843,12,0)</f>
        <v>5.8137999999999996</v>
      </c>
      <c r="K18" s="66">
        <f t="shared" si="3"/>
        <v>14</v>
      </c>
      <c r="L18" s="65">
        <f>VLOOKUP($A18,'Return Data'!$B$7:$R$2843,13,0)</f>
        <v>5.9389000000000003</v>
      </c>
      <c r="M18" s="66">
        <f t="shared" si="4"/>
        <v>16</v>
      </c>
      <c r="N18" s="65">
        <f>VLOOKUP($A18,'Return Data'!$B$7:$R$2843,17,0)</f>
        <v>7.5087999999999999</v>
      </c>
      <c r="O18" s="66">
        <f t="shared" si="6"/>
        <v>6</v>
      </c>
      <c r="P18" s="65">
        <f>VLOOKUP($A18,'Return Data'!$B$7:$R$2843,14,0)</f>
        <v>8.1541999999999994</v>
      </c>
      <c r="Q18" s="66">
        <f t="shared" si="7"/>
        <v>4</v>
      </c>
      <c r="R18" s="65">
        <f>VLOOKUP($A18,'Return Data'!$B$7:$R$2843,16,0)</f>
        <v>7.6821999999999999</v>
      </c>
      <c r="S18" s="67">
        <f t="shared" si="5"/>
        <v>9</v>
      </c>
    </row>
    <row r="19" spans="1:19" x14ac:dyDescent="0.3">
      <c r="A19" s="82" t="s">
        <v>683</v>
      </c>
      <c r="B19" s="64">
        <f>VLOOKUP($A19,'Return Data'!$B$7:$R$2843,3,0)</f>
        <v>44389</v>
      </c>
      <c r="C19" s="65">
        <f>VLOOKUP($A19,'Return Data'!$B$7:$R$2843,4,0)</f>
        <v>1551.1955</v>
      </c>
      <c r="D19" s="65">
        <f>VLOOKUP($A19,'Return Data'!$B$7:$R$2843,9,0)</f>
        <v>0.20549999999999999</v>
      </c>
      <c r="E19" s="66">
        <f t="shared" si="0"/>
        <v>16</v>
      </c>
      <c r="F19" s="65">
        <f>VLOOKUP($A19,'Return Data'!$B$7:$R$2843,10,0)</f>
        <v>4.8144999999999998</v>
      </c>
      <c r="G19" s="66">
        <f t="shared" si="1"/>
        <v>17</v>
      </c>
      <c r="H19" s="65">
        <f>VLOOKUP($A19,'Return Data'!$B$7:$R$2843,11,0)</f>
        <v>3.5274000000000001</v>
      </c>
      <c r="I19" s="66">
        <f t="shared" si="2"/>
        <v>17</v>
      </c>
      <c r="J19" s="65">
        <f>VLOOKUP($A19,'Return Data'!$B$7:$R$2843,12,0)</f>
        <v>4.1375000000000002</v>
      </c>
      <c r="K19" s="66">
        <f t="shared" si="3"/>
        <v>17</v>
      </c>
      <c r="L19" s="65">
        <f>VLOOKUP($A19,'Return Data'!$B$7:$R$2843,13,0)</f>
        <v>4.6516000000000002</v>
      </c>
      <c r="M19" s="66">
        <f t="shared" si="4"/>
        <v>17</v>
      </c>
      <c r="N19" s="65">
        <f>VLOOKUP($A19,'Return Data'!$B$7:$R$2843,17,0)</f>
        <v>7.4916</v>
      </c>
      <c r="O19" s="66">
        <f t="shared" si="6"/>
        <v>7</v>
      </c>
      <c r="P19" s="65">
        <f>VLOOKUP($A19,'Return Data'!$B$7:$R$2843,14,0)</f>
        <v>2.8933</v>
      </c>
      <c r="Q19" s="66">
        <f t="shared" si="7"/>
        <v>13</v>
      </c>
      <c r="R19" s="65">
        <f>VLOOKUP($A19,'Return Data'!$B$7:$R$2843,16,0)</f>
        <v>6.6115000000000004</v>
      </c>
      <c r="S19" s="67">
        <f t="shared" si="5"/>
        <v>14</v>
      </c>
    </row>
    <row r="20" spans="1:19" x14ac:dyDescent="0.3">
      <c r="A20" s="82" t="s">
        <v>685</v>
      </c>
      <c r="B20" s="64">
        <f>VLOOKUP($A20,'Return Data'!$B$7:$R$2843,3,0)</f>
        <v>44389</v>
      </c>
      <c r="C20" s="65">
        <f>VLOOKUP($A20,'Return Data'!$B$7:$R$2843,4,0)</f>
        <v>25.778199999999998</v>
      </c>
      <c r="D20" s="65">
        <f>VLOOKUP($A20,'Return Data'!$B$7:$R$2843,9,0)</f>
        <v>2.2147999999999999</v>
      </c>
      <c r="E20" s="66">
        <f t="shared" si="0"/>
        <v>12</v>
      </c>
      <c r="F20" s="65">
        <f>VLOOKUP($A20,'Return Data'!$B$7:$R$2843,10,0)</f>
        <v>8.1489999999999991</v>
      </c>
      <c r="G20" s="66">
        <f t="shared" si="1"/>
        <v>8</v>
      </c>
      <c r="H20" s="65">
        <f>VLOOKUP($A20,'Return Data'!$B$7:$R$2843,11,0)</f>
        <v>6.2689000000000004</v>
      </c>
      <c r="I20" s="66">
        <f t="shared" si="2"/>
        <v>10</v>
      </c>
      <c r="J20" s="65">
        <f>VLOOKUP($A20,'Return Data'!$B$7:$R$2843,12,0)</f>
        <v>6.5677000000000003</v>
      </c>
      <c r="K20" s="66">
        <f t="shared" si="3"/>
        <v>12</v>
      </c>
      <c r="L20" s="65">
        <f>VLOOKUP($A20,'Return Data'!$B$7:$R$2843,13,0)</f>
        <v>7.3955000000000002</v>
      </c>
      <c r="M20" s="66">
        <f t="shared" si="4"/>
        <v>12</v>
      </c>
      <c r="N20" s="65">
        <f>VLOOKUP($A20,'Return Data'!$B$7:$R$2843,17,0)</f>
        <v>8.0055999999999994</v>
      </c>
      <c r="O20" s="66">
        <f t="shared" si="6"/>
        <v>5</v>
      </c>
      <c r="P20" s="65">
        <f>VLOOKUP($A20,'Return Data'!$B$7:$R$2843,14,0)</f>
        <v>8.2409999999999997</v>
      </c>
      <c r="Q20" s="66">
        <f t="shared" si="7"/>
        <v>3</v>
      </c>
      <c r="R20" s="65">
        <f>VLOOKUP($A20,'Return Data'!$B$7:$R$2843,16,0)</f>
        <v>9.0929000000000002</v>
      </c>
      <c r="S20" s="67">
        <f t="shared" si="5"/>
        <v>4</v>
      </c>
    </row>
    <row r="21" spans="1:19" x14ac:dyDescent="0.3">
      <c r="A21" s="82" t="s">
        <v>687</v>
      </c>
      <c r="B21" s="64">
        <f>VLOOKUP($A21,'Return Data'!$B$7:$R$2843,3,0)</f>
        <v>44389</v>
      </c>
      <c r="C21" s="65">
        <f>VLOOKUP($A21,'Return Data'!$B$7:$R$2843,4,0)</f>
        <v>23.728200000000001</v>
      </c>
      <c r="D21" s="65">
        <f>VLOOKUP($A21,'Return Data'!$B$7:$R$2843,9,0)</f>
        <v>5.4600000000000003E-2</v>
      </c>
      <c r="E21" s="66">
        <f t="shared" si="0"/>
        <v>17</v>
      </c>
      <c r="F21" s="65">
        <f>VLOOKUP($A21,'Return Data'!$B$7:$R$2843,10,0)</f>
        <v>4.8795999999999999</v>
      </c>
      <c r="G21" s="66">
        <f t="shared" si="1"/>
        <v>16</v>
      </c>
      <c r="H21" s="65">
        <f>VLOOKUP($A21,'Return Data'!$B$7:$R$2843,11,0)</f>
        <v>4.5307000000000004</v>
      </c>
      <c r="I21" s="66">
        <f t="shared" si="2"/>
        <v>15</v>
      </c>
      <c r="J21" s="65">
        <f>VLOOKUP($A21,'Return Data'!$B$7:$R$2843,12,0)</f>
        <v>5.1185</v>
      </c>
      <c r="K21" s="66">
        <f t="shared" si="3"/>
        <v>15</v>
      </c>
      <c r="L21" s="65">
        <f>VLOOKUP($A21,'Return Data'!$B$7:$R$2843,13,0)</f>
        <v>6.8056000000000001</v>
      </c>
      <c r="M21" s="66">
        <f t="shared" si="4"/>
        <v>13</v>
      </c>
      <c r="N21" s="65">
        <f>VLOOKUP($A21,'Return Data'!$B$7:$R$2843,17,0)</f>
        <v>4.6119000000000003</v>
      </c>
      <c r="O21" s="66">
        <f t="shared" si="6"/>
        <v>11</v>
      </c>
      <c r="P21" s="65">
        <f>VLOOKUP($A21,'Return Data'!$B$7:$R$2843,14,0)</f>
        <v>4.8799000000000001</v>
      </c>
      <c r="Q21" s="66">
        <f t="shared" si="7"/>
        <v>10</v>
      </c>
      <c r="R21" s="65">
        <f>VLOOKUP($A21,'Return Data'!$B$7:$R$2843,16,0)</f>
        <v>7.4385000000000003</v>
      </c>
      <c r="S21" s="67">
        <f t="shared" si="5"/>
        <v>10</v>
      </c>
    </row>
    <row r="22" spans="1:19" x14ac:dyDescent="0.3">
      <c r="A22" s="82" t="s">
        <v>689</v>
      </c>
      <c r="B22" s="64">
        <f>VLOOKUP($A22,'Return Data'!$B$7:$R$2843,3,0)</f>
        <v>44389</v>
      </c>
      <c r="C22" s="65">
        <f>VLOOKUP($A22,'Return Data'!$B$7:$R$2843,4,0)</f>
        <v>28.4558</v>
      </c>
      <c r="D22" s="65">
        <f>VLOOKUP($A22,'Return Data'!$B$7:$R$2843,9,0)</f>
        <v>71.831599999999995</v>
      </c>
      <c r="E22" s="66">
        <f t="shared" si="0"/>
        <v>1</v>
      </c>
      <c r="F22" s="65">
        <f>VLOOKUP($A22,'Return Data'!$B$7:$R$2843,10,0)</f>
        <v>31.755500000000001</v>
      </c>
      <c r="G22" s="66">
        <f t="shared" si="1"/>
        <v>1</v>
      </c>
      <c r="H22" s="65">
        <f>VLOOKUP($A22,'Return Data'!$B$7:$R$2843,11,0)</f>
        <v>20.116099999999999</v>
      </c>
      <c r="I22" s="66">
        <f t="shared" si="2"/>
        <v>1</v>
      </c>
      <c r="J22" s="65">
        <f>VLOOKUP($A22,'Return Data'!$B$7:$R$2843,12,0)</f>
        <v>17.462700000000002</v>
      </c>
      <c r="K22" s="66">
        <f t="shared" si="3"/>
        <v>1</v>
      </c>
      <c r="L22" s="65">
        <f>VLOOKUP($A22,'Return Data'!$B$7:$R$2843,13,0)</f>
        <v>15.448399999999999</v>
      </c>
      <c r="M22" s="66">
        <f t="shared" si="4"/>
        <v>1</v>
      </c>
      <c r="N22" s="65">
        <f>VLOOKUP($A22,'Return Data'!$B$7:$R$2843,17,0)</f>
        <v>3.0609000000000002</v>
      </c>
      <c r="O22" s="66">
        <f t="shared" si="6"/>
        <v>14</v>
      </c>
      <c r="P22" s="65">
        <f>VLOOKUP($A22,'Return Data'!$B$7:$R$2843,14,0)</f>
        <v>3.5613000000000001</v>
      </c>
      <c r="Q22" s="66">
        <f t="shared" si="7"/>
        <v>12</v>
      </c>
      <c r="R22" s="65">
        <f>VLOOKUP($A22,'Return Data'!$B$7:$R$2843,16,0)</f>
        <v>7.3788</v>
      </c>
      <c r="S22" s="67">
        <f t="shared" si="5"/>
        <v>11</v>
      </c>
    </row>
    <row r="23" spans="1:19" x14ac:dyDescent="0.3">
      <c r="A23" s="82" t="s">
        <v>691</v>
      </c>
      <c r="B23" s="64">
        <f>VLOOKUP($A23,'Return Data'!$B$7:$R$2843,3,0)</f>
        <v>44389</v>
      </c>
      <c r="C23" s="65">
        <f>VLOOKUP($A23,'Return Data'!$B$7:$R$2843,4,0)</f>
        <v>0.12770000000000001</v>
      </c>
      <c r="D23" s="65">
        <f>VLOOKUP($A23,'Return Data'!$B$7:$R$2843,9,0)</f>
        <v>10.2303</v>
      </c>
      <c r="E23" s="66">
        <f t="shared" si="0"/>
        <v>3</v>
      </c>
      <c r="F23" s="65">
        <f>VLOOKUP($A23,'Return Data'!$B$7:$R$2843,10,0)</f>
        <v>10.971299999999999</v>
      </c>
      <c r="G23" s="66">
        <f t="shared" si="1"/>
        <v>4</v>
      </c>
      <c r="H23" s="65">
        <f>VLOOKUP($A23,'Return Data'!$B$7:$R$2843,11,0)</f>
        <v>-41.310899999999997</v>
      </c>
      <c r="I23" s="66">
        <f t="shared" si="2"/>
        <v>20</v>
      </c>
      <c r="J23" s="65">
        <f>VLOOKUP($A23,'Return Data'!$B$7:$R$2843,12,0)</f>
        <v>-25.020800000000001</v>
      </c>
      <c r="K23" s="66">
        <f t="shared" si="3"/>
        <v>20</v>
      </c>
      <c r="L23" s="65">
        <f>VLOOKUP($A23,'Return Data'!$B$7:$R$2843,13,0)</f>
        <v>-20.275400000000001</v>
      </c>
      <c r="M23" s="66">
        <f t="shared" si="4"/>
        <v>20</v>
      </c>
      <c r="N23" s="65"/>
      <c r="O23" s="66"/>
      <c r="P23" s="65"/>
      <c r="Q23" s="66"/>
      <c r="R23" s="65">
        <f>VLOOKUP($A23,'Return Data'!$B$7:$R$2843,16,0)</f>
        <v>-12.8032</v>
      </c>
      <c r="S23" s="67">
        <f t="shared" si="5"/>
        <v>18</v>
      </c>
    </row>
    <row r="24" spans="1:19" x14ac:dyDescent="0.3">
      <c r="A24" s="82" t="s">
        <v>694</v>
      </c>
      <c r="B24" s="64">
        <f>VLOOKUP($A24,'Return Data'!$B$7:$R$2843,3,0)</f>
        <v>44389</v>
      </c>
      <c r="C24" s="65">
        <f>VLOOKUP($A24,'Return Data'!$B$7:$R$2843,4,0)</f>
        <v>16</v>
      </c>
      <c r="D24" s="65">
        <f>VLOOKUP($A24,'Return Data'!$B$7:$R$2843,9,0)</f>
        <v>1.9976</v>
      </c>
      <c r="E24" s="66">
        <f t="shared" si="0"/>
        <v>14</v>
      </c>
      <c r="F24" s="65">
        <f>VLOOKUP($A24,'Return Data'!$B$7:$R$2843,10,0)</f>
        <v>4.2895000000000003</v>
      </c>
      <c r="G24" s="66">
        <f t="shared" si="1"/>
        <v>18</v>
      </c>
      <c r="H24" s="65">
        <f>VLOOKUP($A24,'Return Data'!$B$7:$R$2843,11,0)</f>
        <v>8.7421000000000006</v>
      </c>
      <c r="I24" s="66">
        <f t="shared" si="2"/>
        <v>5</v>
      </c>
      <c r="J24" s="65">
        <f>VLOOKUP($A24,'Return Data'!$B$7:$R$2843,12,0)</f>
        <v>10.721500000000001</v>
      </c>
      <c r="K24" s="66">
        <f t="shared" si="3"/>
        <v>5</v>
      </c>
      <c r="L24" s="65">
        <f>VLOOKUP($A24,'Return Data'!$B$7:$R$2843,13,0)</f>
        <v>8.7835999999999999</v>
      </c>
      <c r="M24" s="66">
        <f t="shared" si="4"/>
        <v>8</v>
      </c>
      <c r="N24" s="65">
        <f>VLOOKUP($A24,'Return Data'!$B$7:$R$2843,17,0)</f>
        <v>4.0576999999999996</v>
      </c>
      <c r="O24" s="66">
        <f>RANK(N24,N$8:N$27,0)</f>
        <v>12</v>
      </c>
      <c r="P24" s="65">
        <f>VLOOKUP($A24,'Return Data'!$B$7:$R$2843,14,0)</f>
        <v>3.6032000000000002</v>
      </c>
      <c r="Q24" s="66">
        <f>RANK(P24,P$8:P$27,0)</f>
        <v>11</v>
      </c>
      <c r="R24" s="65">
        <f>VLOOKUP($A24,'Return Data'!$B$7:$R$2843,16,0)</f>
        <v>7.1681999999999997</v>
      </c>
      <c r="S24" s="67">
        <f t="shared" si="5"/>
        <v>12</v>
      </c>
    </row>
    <row r="25" spans="1:19" x14ac:dyDescent="0.3">
      <c r="A25" s="82" t="s">
        <v>700</v>
      </c>
      <c r="B25" s="64">
        <f>VLOOKUP($A25,'Return Data'!$B$7:$R$2843,3,0)</f>
        <v>44389</v>
      </c>
      <c r="C25" s="65">
        <f>VLOOKUP($A25,'Return Data'!$B$7:$R$2843,4,0)</f>
        <v>36.7453</v>
      </c>
      <c r="D25" s="65">
        <f>VLOOKUP($A25,'Return Data'!$B$7:$R$2843,9,0)</f>
        <v>2.0672000000000001</v>
      </c>
      <c r="E25" s="66">
        <f t="shared" si="0"/>
        <v>13</v>
      </c>
      <c r="F25" s="65">
        <f>VLOOKUP($A25,'Return Data'!$B$7:$R$2843,10,0)</f>
        <v>7.1585000000000001</v>
      </c>
      <c r="G25" s="66">
        <f t="shared" si="1"/>
        <v>11</v>
      </c>
      <c r="H25" s="65">
        <f>VLOOKUP($A25,'Return Data'!$B$7:$R$2843,11,0)</f>
        <v>5.3704999999999998</v>
      </c>
      <c r="I25" s="66">
        <f t="shared" si="2"/>
        <v>11</v>
      </c>
      <c r="J25" s="65">
        <f>VLOOKUP($A25,'Return Data'!$B$7:$R$2843,12,0)</f>
        <v>6.8055000000000003</v>
      </c>
      <c r="K25" s="66">
        <f t="shared" si="3"/>
        <v>11</v>
      </c>
      <c r="L25" s="65">
        <f>VLOOKUP($A25,'Return Data'!$B$7:$R$2843,13,0)</f>
        <v>7.4981999999999998</v>
      </c>
      <c r="M25" s="66">
        <f t="shared" si="4"/>
        <v>11</v>
      </c>
      <c r="N25" s="65">
        <f>VLOOKUP($A25,'Return Data'!$B$7:$R$2843,17,0)</f>
        <v>8.4877000000000002</v>
      </c>
      <c r="O25" s="66">
        <f>RANK(N25,N$8:N$27,0)</f>
        <v>4</v>
      </c>
      <c r="P25" s="65">
        <f>VLOOKUP($A25,'Return Data'!$B$7:$R$2843,14,0)</f>
        <v>8.1096000000000004</v>
      </c>
      <c r="Q25" s="66">
        <f>RANK(P25,P$8:P$27,0)</f>
        <v>5</v>
      </c>
      <c r="R25" s="65">
        <f>VLOOKUP($A25,'Return Data'!$B$7:$R$2843,16,0)</f>
        <v>9.1533999999999995</v>
      </c>
      <c r="S25" s="67">
        <f t="shared" si="5"/>
        <v>3</v>
      </c>
    </row>
    <row r="26" spans="1:19" x14ac:dyDescent="0.3">
      <c r="A26" s="82" t="s">
        <v>708</v>
      </c>
      <c r="B26" s="64">
        <f>VLOOKUP($A26,'Return Data'!$B$7:$R$2843,3,0)</f>
        <v>44389</v>
      </c>
      <c r="C26" s="65">
        <f>VLOOKUP($A26,'Return Data'!$B$7:$R$2843,4,0)</f>
        <v>0.6431</v>
      </c>
      <c r="D26" s="65">
        <f>VLOOKUP($A26,'Return Data'!$B$7:$R$2843,9,0)</f>
        <v>11.0886</v>
      </c>
      <c r="E26" s="66">
        <f t="shared" si="0"/>
        <v>2</v>
      </c>
      <c r="F26" s="65">
        <f>VLOOKUP($A26,'Return Data'!$B$7:$R$2843,10,0)</f>
        <v>11.22</v>
      </c>
      <c r="G26" s="66">
        <f t="shared" si="1"/>
        <v>3</v>
      </c>
      <c r="H26" s="65">
        <f>VLOOKUP($A26,'Return Data'!$B$7:$R$2843,11,0)</f>
        <v>-40.095300000000002</v>
      </c>
      <c r="I26" s="66">
        <f t="shared" si="2"/>
        <v>19</v>
      </c>
      <c r="J26" s="65">
        <f>VLOOKUP($A26,'Return Data'!$B$7:$R$2843,12,0)</f>
        <v>-24.293600000000001</v>
      </c>
      <c r="K26" s="66">
        <f t="shared" si="3"/>
        <v>19</v>
      </c>
      <c r="L26" s="65">
        <f>VLOOKUP($A26,'Return Data'!$B$7:$R$2843,13,0)</f>
        <v>-16.185199999999998</v>
      </c>
      <c r="M26" s="66">
        <f t="shared" si="4"/>
        <v>19</v>
      </c>
      <c r="N26" s="65"/>
      <c r="O26" s="66"/>
      <c r="P26" s="65"/>
      <c r="Q26" s="66"/>
      <c r="R26" s="65">
        <f>VLOOKUP($A26,'Return Data'!$B$7:$R$2843,16,0)</f>
        <v>-45.84</v>
      </c>
      <c r="S26" s="67">
        <f t="shared" si="5"/>
        <v>20</v>
      </c>
    </row>
    <row r="27" spans="1:19" x14ac:dyDescent="0.3">
      <c r="A27" s="82" t="s">
        <v>710</v>
      </c>
      <c r="B27" s="64">
        <f>VLOOKUP($A27,'Return Data'!$B$7:$R$2843,3,0)</f>
        <v>44389</v>
      </c>
      <c r="C27" s="65">
        <f>VLOOKUP($A27,'Return Data'!$B$7:$R$2843,4,0)</f>
        <v>12.693</v>
      </c>
      <c r="D27" s="65">
        <f>VLOOKUP($A27,'Return Data'!$B$7:$R$2843,9,0)</f>
        <v>3.0783999999999998</v>
      </c>
      <c r="E27" s="66">
        <f t="shared" si="0"/>
        <v>8</v>
      </c>
      <c r="F27" s="65">
        <f>VLOOKUP($A27,'Return Data'!$B$7:$R$2843,10,0)</f>
        <v>5.9195000000000002</v>
      </c>
      <c r="G27" s="66">
        <f t="shared" si="1"/>
        <v>12</v>
      </c>
      <c r="H27" s="65">
        <f>VLOOKUP($A27,'Return Data'!$B$7:$R$2843,11,0)</f>
        <v>5.3643000000000001</v>
      </c>
      <c r="I27" s="66">
        <f t="shared" si="2"/>
        <v>12</v>
      </c>
      <c r="J27" s="65">
        <f>VLOOKUP($A27,'Return Data'!$B$7:$R$2843,12,0)</f>
        <v>5.9429999999999996</v>
      </c>
      <c r="K27" s="66">
        <f t="shared" si="3"/>
        <v>13</v>
      </c>
      <c r="L27" s="65">
        <f>VLOOKUP($A27,'Return Data'!$B$7:$R$2843,13,0)</f>
        <v>6.0282999999999998</v>
      </c>
      <c r="M27" s="66">
        <f t="shared" si="4"/>
        <v>15</v>
      </c>
      <c r="N27" s="65">
        <f>VLOOKUP($A27,'Return Data'!$B$7:$R$2843,17,0)</f>
        <v>-15.316000000000001</v>
      </c>
      <c r="O27" s="66">
        <f>RANK(N27,N$8:N$27,0)</f>
        <v>16</v>
      </c>
      <c r="P27" s="65">
        <f>VLOOKUP($A27,'Return Data'!$B$7:$R$2843,14,0)</f>
        <v>-9.3682999999999996</v>
      </c>
      <c r="Q27" s="66">
        <f>RANK(P27,P$8:P$27,0)</f>
        <v>16</v>
      </c>
      <c r="R27" s="65">
        <f>VLOOKUP($A27,'Return Data'!$B$7:$R$2843,16,0)</f>
        <v>2.6877</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5.1848100000000006</v>
      </c>
      <c r="E29" s="88"/>
      <c r="F29" s="89">
        <f>AVERAGE(F8:F27)</f>
        <v>8.0400099999999988</v>
      </c>
      <c r="G29" s="88"/>
      <c r="H29" s="89">
        <f>AVERAGE(H8:H27)</f>
        <v>2.8210249999999997</v>
      </c>
      <c r="I29" s="88"/>
      <c r="J29" s="89">
        <f>AVERAGE(J8:J27)</f>
        <v>5.1241399999999997</v>
      </c>
      <c r="K29" s="88"/>
      <c r="L29" s="89">
        <f>AVERAGE(L8:L27)</f>
        <v>5.9809499999999991</v>
      </c>
      <c r="M29" s="88"/>
      <c r="N29" s="89">
        <f>AVERAGE(N8:N27)</f>
        <v>3.2709823529411759</v>
      </c>
      <c r="O29" s="88"/>
      <c r="P29" s="89">
        <f>AVERAGE(P8:P27)</f>
        <v>2.6621352941176477</v>
      </c>
      <c r="Q29" s="88"/>
      <c r="R29" s="89">
        <f>AVERAGE(R8:R27)</f>
        <v>1.785415</v>
      </c>
      <c r="S29" s="90"/>
    </row>
    <row r="30" spans="1:19" x14ac:dyDescent="0.3">
      <c r="A30" s="87" t="s">
        <v>28</v>
      </c>
      <c r="B30" s="88"/>
      <c r="C30" s="88"/>
      <c r="D30" s="89">
        <f>MIN(D8:D27)</f>
        <v>-27.363800000000001</v>
      </c>
      <c r="E30" s="88"/>
      <c r="F30" s="89">
        <f>MIN(F8:F27)</f>
        <v>-0.2651</v>
      </c>
      <c r="G30" s="88"/>
      <c r="H30" s="89">
        <f>MIN(H8:H27)</f>
        <v>-41.310899999999997</v>
      </c>
      <c r="I30" s="88"/>
      <c r="J30" s="89">
        <f>MIN(J8:J27)</f>
        <v>-25.020800000000001</v>
      </c>
      <c r="K30" s="88"/>
      <c r="L30" s="89">
        <f>MIN(L8:L27)</f>
        <v>-20.275400000000001</v>
      </c>
      <c r="M30" s="88"/>
      <c r="N30" s="89">
        <f>MIN(N8:N27)</f>
        <v>-21.995200000000001</v>
      </c>
      <c r="O30" s="88"/>
      <c r="P30" s="89">
        <f>MIN(P8:P27)</f>
        <v>-31.843499999999999</v>
      </c>
      <c r="Q30" s="88"/>
      <c r="R30" s="89">
        <f>MIN(R8:R27)</f>
        <v>-45.84</v>
      </c>
      <c r="S30" s="90"/>
    </row>
    <row r="31" spans="1:19" ht="15" thickBot="1" x14ac:dyDescent="0.35">
      <c r="A31" s="91" t="s">
        <v>29</v>
      </c>
      <c r="B31" s="92"/>
      <c r="C31" s="92"/>
      <c r="D31" s="93">
        <f>MAX(D8:D27)</f>
        <v>71.831599999999995</v>
      </c>
      <c r="E31" s="92"/>
      <c r="F31" s="93">
        <f>MAX(F8:F27)</f>
        <v>31.755500000000001</v>
      </c>
      <c r="G31" s="92"/>
      <c r="H31" s="93">
        <f>MAX(H8:H27)</f>
        <v>20.116099999999999</v>
      </c>
      <c r="I31" s="92"/>
      <c r="J31" s="93">
        <f>MAX(J8:J27)</f>
        <v>17.462700000000002</v>
      </c>
      <c r="K31" s="92"/>
      <c r="L31" s="93">
        <f>MAX(L8:L27)</f>
        <v>15.448399999999999</v>
      </c>
      <c r="M31" s="92"/>
      <c r="N31" s="93">
        <f>MAX(N8:N27)</f>
        <v>9.9581</v>
      </c>
      <c r="O31" s="92"/>
      <c r="P31" s="93">
        <f>MAX(P8:P27)</f>
        <v>9.5387000000000004</v>
      </c>
      <c r="Q31" s="92"/>
      <c r="R31" s="93">
        <f>MAX(R8:R27)</f>
        <v>9.7628000000000004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44389</v>
      </c>
      <c r="C8" s="65">
        <f>VLOOKUP($A8,'Return Data'!$B$7:$R$2843,4,0)</f>
        <v>15.639099999999999</v>
      </c>
      <c r="D8" s="65">
        <f>VLOOKUP($A8,'Return Data'!$B$7:$R$2843,9,0)</f>
        <v>1.7869999999999999</v>
      </c>
      <c r="E8" s="66">
        <f t="shared" ref="E8:E27" si="0">RANK(D8,D$8:D$27,0)</f>
        <v>10</v>
      </c>
      <c r="F8" s="65">
        <f>VLOOKUP($A8,'Return Data'!$B$7:$R$2843,10,0)</f>
        <v>6.2618</v>
      </c>
      <c r="G8" s="66">
        <f t="shared" ref="G8:G27" si="1">RANK(F8,F$8:F$27,0)</f>
        <v>11</v>
      </c>
      <c r="H8" s="65">
        <f>VLOOKUP($A8,'Return Data'!$B$7:$R$2843,11,0)</f>
        <v>6.9633000000000003</v>
      </c>
      <c r="I8" s="66">
        <f t="shared" ref="I8:I27" si="2">RANK(H8,H$8:H$27,0)</f>
        <v>7</v>
      </c>
      <c r="J8" s="65">
        <f>VLOOKUP($A8,'Return Data'!$B$7:$R$2843,12,0)</f>
        <v>8.1880000000000006</v>
      </c>
      <c r="K8" s="66">
        <f t="shared" ref="K8:K27" si="3">RANK(J8,J$8:J$27,0)</f>
        <v>7</v>
      </c>
      <c r="L8" s="65">
        <f>VLOOKUP($A8,'Return Data'!$B$7:$R$2843,13,0)</f>
        <v>9.0900999999999996</v>
      </c>
      <c r="M8" s="66">
        <f t="shared" ref="M8:M27" si="4">RANK(L8,L$8:L$27,0)</f>
        <v>6</v>
      </c>
      <c r="N8" s="65">
        <f>VLOOKUP($A8,'Return Data'!$B$7:$R$2843,17,0)</f>
        <v>6.0747</v>
      </c>
      <c r="O8" s="66">
        <f>RANK(N8,N$8:N$27,0)</f>
        <v>8</v>
      </c>
      <c r="P8" s="65">
        <f>VLOOKUP($A8,'Return Data'!$B$7:$R$2843,14,0)</f>
        <v>6.0654000000000003</v>
      </c>
      <c r="Q8" s="66">
        <f>RANK(P8,P$8:P$27,0)</f>
        <v>7</v>
      </c>
      <c r="R8" s="65">
        <f>VLOOKUP($A8,'Return Data'!$B$7:$R$2843,16,0)</f>
        <v>7.4157999999999999</v>
      </c>
      <c r="S8" s="67">
        <f t="shared" ref="S8:S27" si="5">RANK(R8,R$8:R$27,0)</f>
        <v>7</v>
      </c>
    </row>
    <row r="9" spans="1:19" x14ac:dyDescent="0.3">
      <c r="A9" s="82" t="s">
        <v>655</v>
      </c>
      <c r="B9" s="64">
        <f>VLOOKUP($A9,'Return Data'!$B$7:$R$2843,3,0)</f>
        <v>44389</v>
      </c>
      <c r="C9" s="65">
        <f>VLOOKUP($A9,'Return Data'!$B$7:$R$2843,4,0)</f>
        <v>0.39800000000000002</v>
      </c>
      <c r="D9" s="65">
        <f>VLOOKUP($A9,'Return Data'!$B$7:$R$2843,9,0)</f>
        <v>0</v>
      </c>
      <c r="E9" s="66">
        <f t="shared" si="0"/>
        <v>16</v>
      </c>
      <c r="F9" s="65">
        <f>VLOOKUP($A9,'Return Data'!$B$7:$R$2843,10,0)</f>
        <v>0</v>
      </c>
      <c r="G9" s="66">
        <f t="shared" si="1"/>
        <v>19</v>
      </c>
      <c r="H9" s="65">
        <f>VLOOKUP($A9,'Return Data'!$B$7:$R$2843,11,0)</f>
        <v>0</v>
      </c>
      <c r="I9" s="66">
        <f t="shared" si="2"/>
        <v>18</v>
      </c>
      <c r="J9" s="65">
        <f>VLOOKUP($A9,'Return Data'!$B$7:$R$2843,12,0)</f>
        <v>0</v>
      </c>
      <c r="K9" s="66">
        <f t="shared" si="3"/>
        <v>18</v>
      </c>
      <c r="L9" s="65">
        <f>VLOOKUP($A9,'Return Data'!$B$7:$R$2843,13,0)</f>
        <v>0</v>
      </c>
      <c r="M9" s="66">
        <f t="shared" si="4"/>
        <v>18</v>
      </c>
      <c r="N9" s="65"/>
      <c r="O9" s="66"/>
      <c r="P9" s="65"/>
      <c r="Q9" s="66"/>
      <c r="R9" s="65">
        <f>VLOOKUP($A9,'Return Data'!$B$7:$R$2843,16,0)</f>
        <v>-15.446400000000001</v>
      </c>
      <c r="S9" s="67">
        <f t="shared" si="5"/>
        <v>19</v>
      </c>
    </row>
    <row r="10" spans="1:19" x14ac:dyDescent="0.3">
      <c r="A10" s="82" t="s">
        <v>657</v>
      </c>
      <c r="B10" s="64">
        <f>VLOOKUP($A10,'Return Data'!$B$7:$R$2843,3,0)</f>
        <v>44389</v>
      </c>
      <c r="C10" s="65">
        <f>VLOOKUP($A10,'Return Data'!$B$7:$R$2843,4,0)</f>
        <v>16.600300000000001</v>
      </c>
      <c r="D10" s="65">
        <f>VLOOKUP($A10,'Return Data'!$B$7:$R$2843,9,0)</f>
        <v>1.3989</v>
      </c>
      <c r="E10" s="66">
        <f t="shared" si="0"/>
        <v>12</v>
      </c>
      <c r="F10" s="65">
        <f>VLOOKUP($A10,'Return Data'!$B$7:$R$2843,10,0)</f>
        <v>6.2998000000000003</v>
      </c>
      <c r="G10" s="66">
        <f t="shared" si="1"/>
        <v>10</v>
      </c>
      <c r="H10" s="65">
        <f>VLOOKUP($A10,'Return Data'!$B$7:$R$2843,11,0)</f>
        <v>6.4137000000000004</v>
      </c>
      <c r="I10" s="66">
        <f t="shared" si="2"/>
        <v>9</v>
      </c>
      <c r="J10" s="65">
        <f>VLOOKUP($A10,'Return Data'!$B$7:$R$2843,12,0)</f>
        <v>7.2180999999999997</v>
      </c>
      <c r="K10" s="66">
        <f t="shared" si="3"/>
        <v>9</v>
      </c>
      <c r="L10" s="65">
        <f>VLOOKUP($A10,'Return Data'!$B$7:$R$2843,13,0)</f>
        <v>7.3287000000000004</v>
      </c>
      <c r="M10" s="66">
        <f t="shared" si="4"/>
        <v>10</v>
      </c>
      <c r="N10" s="65">
        <f>VLOOKUP($A10,'Return Data'!$B$7:$R$2843,17,0)</f>
        <v>7.7224000000000004</v>
      </c>
      <c r="O10" s="66">
        <f t="shared" ref="O10:O22" si="6">RANK(N10,N$8:N$27,0)</f>
        <v>4</v>
      </c>
      <c r="P10" s="65">
        <f>VLOOKUP($A10,'Return Data'!$B$7:$R$2843,14,0)</f>
        <v>6.4587000000000003</v>
      </c>
      <c r="Q10" s="66">
        <f t="shared" ref="Q10:Q22" si="7">RANK(P10,P$8:P$27,0)</f>
        <v>6</v>
      </c>
      <c r="R10" s="65">
        <f>VLOOKUP($A10,'Return Data'!$B$7:$R$2843,16,0)</f>
        <v>7.5121000000000002</v>
      </c>
      <c r="S10" s="67">
        <f t="shared" si="5"/>
        <v>6</v>
      </c>
    </row>
    <row r="11" spans="1:19" x14ac:dyDescent="0.3">
      <c r="A11" s="82" t="s">
        <v>658</v>
      </c>
      <c r="B11" s="64">
        <f>VLOOKUP($A11,'Return Data'!$B$7:$R$2843,3,0)</f>
        <v>44389</v>
      </c>
      <c r="C11" s="65">
        <f>VLOOKUP($A11,'Return Data'!$B$7:$R$2843,4,0)</f>
        <v>15.7464</v>
      </c>
      <c r="D11" s="65">
        <f>VLOOKUP($A11,'Return Data'!$B$7:$R$2843,9,0)</f>
        <v>0.74070000000000003</v>
      </c>
      <c r="E11" s="66">
        <f t="shared" si="0"/>
        <v>15</v>
      </c>
      <c r="F11" s="65">
        <f>VLOOKUP($A11,'Return Data'!$B$7:$R$2843,10,0)</f>
        <v>4.2812999999999999</v>
      </c>
      <c r="G11" s="66">
        <f t="shared" si="1"/>
        <v>14</v>
      </c>
      <c r="H11" s="65">
        <f>VLOOKUP($A11,'Return Data'!$B$7:$R$2843,11,0)</f>
        <v>14.0847</v>
      </c>
      <c r="I11" s="66">
        <f t="shared" si="2"/>
        <v>3</v>
      </c>
      <c r="J11" s="65">
        <f>VLOOKUP($A11,'Return Data'!$B$7:$R$2843,12,0)</f>
        <v>12.986800000000001</v>
      </c>
      <c r="K11" s="66">
        <f t="shared" si="3"/>
        <v>3</v>
      </c>
      <c r="L11" s="65">
        <f>VLOOKUP($A11,'Return Data'!$B$7:$R$2843,13,0)</f>
        <v>14.134499999999999</v>
      </c>
      <c r="M11" s="66">
        <f t="shared" si="4"/>
        <v>3</v>
      </c>
      <c r="N11" s="65">
        <f>VLOOKUP($A11,'Return Data'!$B$7:$R$2843,17,0)</f>
        <v>5.4330999999999996</v>
      </c>
      <c r="O11" s="66">
        <f t="shared" si="6"/>
        <v>9</v>
      </c>
      <c r="P11" s="65">
        <f>VLOOKUP($A11,'Return Data'!$B$7:$R$2843,14,0)</f>
        <v>4.9886999999999997</v>
      </c>
      <c r="Q11" s="66">
        <f t="shared" si="7"/>
        <v>8</v>
      </c>
      <c r="R11" s="65">
        <f>VLOOKUP($A11,'Return Data'!$B$7:$R$2843,16,0)</f>
        <v>7.2680999999999996</v>
      </c>
      <c r="S11" s="67">
        <f t="shared" si="5"/>
        <v>8</v>
      </c>
    </row>
    <row r="12" spans="1:19" x14ac:dyDescent="0.3">
      <c r="A12" s="82" t="s">
        <v>663</v>
      </c>
      <c r="B12" s="64">
        <f>VLOOKUP($A12,'Return Data'!$B$7:$R$2843,3,0)</f>
        <v>44389</v>
      </c>
      <c r="C12" s="65">
        <f>VLOOKUP($A12,'Return Data'!$B$7:$R$2843,4,0)</f>
        <v>4.2675999999999998</v>
      </c>
      <c r="D12" s="65">
        <f>VLOOKUP($A12,'Return Data'!$B$7:$R$2843,9,0)</f>
        <v>6.6032000000000002</v>
      </c>
      <c r="E12" s="66">
        <f t="shared" si="0"/>
        <v>4</v>
      </c>
      <c r="F12" s="65">
        <f>VLOOKUP($A12,'Return Data'!$B$7:$R$2843,10,0)</f>
        <v>13.212999999999999</v>
      </c>
      <c r="G12" s="66">
        <f t="shared" si="1"/>
        <v>2</v>
      </c>
      <c r="H12" s="65">
        <f>VLOOKUP($A12,'Return Data'!$B$7:$R$2843,11,0)</f>
        <v>15.0403</v>
      </c>
      <c r="I12" s="66">
        <f t="shared" si="2"/>
        <v>2</v>
      </c>
      <c r="J12" s="65">
        <f>VLOOKUP($A12,'Return Data'!$B$7:$R$2843,12,0)</f>
        <v>11.837</v>
      </c>
      <c r="K12" s="66">
        <f t="shared" si="3"/>
        <v>4</v>
      </c>
      <c r="L12" s="65">
        <f>VLOOKUP($A12,'Return Data'!$B$7:$R$2843,13,0)</f>
        <v>14.1546</v>
      </c>
      <c r="M12" s="66">
        <f t="shared" si="4"/>
        <v>2</v>
      </c>
      <c r="N12" s="65">
        <f>VLOOKUP($A12,'Return Data'!$B$7:$R$2843,17,0)</f>
        <v>-22.209199999999999</v>
      </c>
      <c r="O12" s="66">
        <f t="shared" si="6"/>
        <v>17</v>
      </c>
      <c r="P12" s="65">
        <f>VLOOKUP($A12,'Return Data'!$B$7:$R$2843,14,0)</f>
        <v>-32.022399999999998</v>
      </c>
      <c r="Q12" s="66">
        <f t="shared" si="7"/>
        <v>17</v>
      </c>
      <c r="R12" s="65">
        <f>VLOOKUP($A12,'Return Data'!$B$7:$R$2843,16,0)</f>
        <v>-12.5031</v>
      </c>
      <c r="S12" s="67">
        <f t="shared" si="5"/>
        <v>17</v>
      </c>
    </row>
    <row r="13" spans="1:19" x14ac:dyDescent="0.3">
      <c r="A13" s="82" t="s">
        <v>665</v>
      </c>
      <c r="B13" s="64">
        <f>VLOOKUP($A13,'Return Data'!$B$7:$R$2843,3,0)</f>
        <v>44389</v>
      </c>
      <c r="C13" s="65">
        <f>VLOOKUP($A13,'Return Data'!$B$7:$R$2843,4,0)</f>
        <v>30.607800000000001</v>
      </c>
      <c r="D13" s="65">
        <f>VLOOKUP($A13,'Return Data'!$B$7:$R$2843,9,0)</f>
        <v>2.3936999999999999</v>
      </c>
      <c r="E13" s="66">
        <f t="shared" si="0"/>
        <v>7</v>
      </c>
      <c r="F13" s="65">
        <f>VLOOKUP($A13,'Return Data'!$B$7:$R$2843,10,0)</f>
        <v>4.0758999999999999</v>
      </c>
      <c r="G13" s="66">
        <f t="shared" si="1"/>
        <v>15</v>
      </c>
      <c r="H13" s="65">
        <f>VLOOKUP($A13,'Return Data'!$B$7:$R$2843,11,0)</f>
        <v>4.0170000000000003</v>
      </c>
      <c r="I13" s="66">
        <f t="shared" si="2"/>
        <v>14</v>
      </c>
      <c r="J13" s="65">
        <f>VLOOKUP($A13,'Return Data'!$B$7:$R$2843,12,0)</f>
        <v>4.1001000000000003</v>
      </c>
      <c r="K13" s="66">
        <f t="shared" si="3"/>
        <v>16</v>
      </c>
      <c r="L13" s="65">
        <f>VLOOKUP($A13,'Return Data'!$B$7:$R$2843,13,0)</f>
        <v>5.8381999999999996</v>
      </c>
      <c r="M13" s="66">
        <f t="shared" si="4"/>
        <v>13</v>
      </c>
      <c r="N13" s="65">
        <f>VLOOKUP($A13,'Return Data'!$B$7:$R$2843,17,0)</f>
        <v>4.2984</v>
      </c>
      <c r="O13" s="66">
        <f t="shared" si="6"/>
        <v>10</v>
      </c>
      <c r="P13" s="65">
        <f>VLOOKUP($A13,'Return Data'!$B$7:$R$2843,14,0)</f>
        <v>2.0327000000000002</v>
      </c>
      <c r="Q13" s="66">
        <f t="shared" si="7"/>
        <v>13</v>
      </c>
      <c r="R13" s="65">
        <f>VLOOKUP($A13,'Return Data'!$B$7:$R$2843,16,0)</f>
        <v>6.3472</v>
      </c>
      <c r="S13" s="67">
        <f t="shared" si="5"/>
        <v>11</v>
      </c>
    </row>
    <row r="14" spans="1:19" x14ac:dyDescent="0.3">
      <c r="A14" s="82" t="s">
        <v>666</v>
      </c>
      <c r="B14" s="64">
        <f>VLOOKUP($A14,'Return Data'!$B$7:$R$2843,3,0)</f>
        <v>44389</v>
      </c>
      <c r="C14" s="65">
        <f>VLOOKUP($A14,'Return Data'!$B$7:$R$2843,4,0)</f>
        <v>20.864000000000001</v>
      </c>
      <c r="D14" s="65">
        <f>VLOOKUP($A14,'Return Data'!$B$7:$R$2843,9,0)</f>
        <v>-27.367699999999999</v>
      </c>
      <c r="E14" s="66">
        <f t="shared" si="0"/>
        <v>20</v>
      </c>
      <c r="F14" s="65">
        <f>VLOOKUP($A14,'Return Data'!$B$7:$R$2843,10,0)</f>
        <v>-0.2651</v>
      </c>
      <c r="G14" s="66">
        <f t="shared" si="1"/>
        <v>20</v>
      </c>
      <c r="H14" s="65">
        <f>VLOOKUP($A14,'Return Data'!$B$7:$R$2843,11,0)</f>
        <v>8.5749999999999993</v>
      </c>
      <c r="I14" s="66">
        <f t="shared" si="2"/>
        <v>4</v>
      </c>
      <c r="J14" s="65">
        <f>VLOOKUP($A14,'Return Data'!$B$7:$R$2843,12,0)</f>
        <v>14.1069</v>
      </c>
      <c r="K14" s="66">
        <f t="shared" si="3"/>
        <v>2</v>
      </c>
      <c r="L14" s="65">
        <f>VLOOKUP($A14,'Return Data'!$B$7:$R$2843,13,0)</f>
        <v>10.8004</v>
      </c>
      <c r="M14" s="66">
        <f t="shared" si="4"/>
        <v>4</v>
      </c>
      <c r="N14" s="65">
        <f>VLOOKUP($A14,'Return Data'!$B$7:$R$2843,17,0)</f>
        <v>2.9361000000000002</v>
      </c>
      <c r="O14" s="66">
        <f t="shared" si="6"/>
        <v>12</v>
      </c>
      <c r="P14" s="65">
        <f>VLOOKUP($A14,'Return Data'!$B$7:$R$2843,14,0)</f>
        <v>4.4912999999999998</v>
      </c>
      <c r="Q14" s="66">
        <f t="shared" si="7"/>
        <v>9</v>
      </c>
      <c r="R14" s="65">
        <f>VLOOKUP($A14,'Return Data'!$B$7:$R$2843,16,0)</f>
        <v>7.9596</v>
      </c>
      <c r="S14" s="67">
        <f t="shared" si="5"/>
        <v>4</v>
      </c>
    </row>
    <row r="15" spans="1:19" x14ac:dyDescent="0.3">
      <c r="A15" s="82" t="s">
        <v>674</v>
      </c>
      <c r="B15" s="64">
        <f>VLOOKUP($A15,'Return Data'!$B$7:$R$2843,3,0)</f>
        <v>44389</v>
      </c>
      <c r="C15" s="65">
        <f>VLOOKUP($A15,'Return Data'!$B$7:$R$2843,4,0)</f>
        <v>18.724599999999999</v>
      </c>
      <c r="D15" s="65">
        <f>VLOOKUP($A15,'Return Data'!$B$7:$R$2843,9,0)</f>
        <v>3.4180000000000001</v>
      </c>
      <c r="E15" s="66">
        <f t="shared" si="0"/>
        <v>6</v>
      </c>
      <c r="F15" s="65">
        <f>VLOOKUP($A15,'Return Data'!$B$7:$R$2843,10,0)</f>
        <v>9.4835999999999991</v>
      </c>
      <c r="G15" s="66">
        <f t="shared" si="1"/>
        <v>5</v>
      </c>
      <c r="H15" s="65">
        <f>VLOOKUP($A15,'Return Data'!$B$7:$R$2843,11,0)</f>
        <v>7.4035000000000002</v>
      </c>
      <c r="I15" s="66">
        <f t="shared" si="2"/>
        <v>6</v>
      </c>
      <c r="J15" s="65">
        <f>VLOOKUP($A15,'Return Data'!$B$7:$R$2843,12,0)</f>
        <v>9.6852999999999998</v>
      </c>
      <c r="K15" s="66">
        <f t="shared" si="3"/>
        <v>5</v>
      </c>
      <c r="L15" s="65">
        <f>VLOOKUP($A15,'Return Data'!$B$7:$R$2843,13,0)</f>
        <v>9.4259000000000004</v>
      </c>
      <c r="M15" s="66">
        <f t="shared" si="4"/>
        <v>5</v>
      </c>
      <c r="N15" s="65">
        <f>VLOOKUP($A15,'Return Data'!$B$7:$R$2843,17,0)</f>
        <v>9.4480000000000004</v>
      </c>
      <c r="O15" s="66">
        <f t="shared" si="6"/>
        <v>1</v>
      </c>
      <c r="P15" s="65">
        <f>VLOOKUP($A15,'Return Data'!$B$7:$R$2843,14,0)</f>
        <v>8.9968000000000004</v>
      </c>
      <c r="Q15" s="66">
        <f t="shared" si="7"/>
        <v>1</v>
      </c>
      <c r="R15" s="65">
        <f>VLOOKUP($A15,'Return Data'!$B$7:$R$2843,16,0)</f>
        <v>8.9672000000000001</v>
      </c>
      <c r="S15" s="67">
        <f t="shared" si="5"/>
        <v>1</v>
      </c>
    </row>
    <row r="16" spans="1:19" x14ac:dyDescent="0.3">
      <c r="A16" s="82" t="s">
        <v>676</v>
      </c>
      <c r="B16" s="64">
        <f>VLOOKUP($A16,'Return Data'!$B$7:$R$2843,3,0)</f>
        <v>44389</v>
      </c>
      <c r="C16" s="65">
        <f>VLOOKUP($A16,'Return Data'!$B$7:$R$2843,4,0)</f>
        <v>24.184100000000001</v>
      </c>
      <c r="D16" s="65">
        <f>VLOOKUP($A16,'Return Data'!$B$7:$R$2843,9,0)</f>
        <v>2.1412</v>
      </c>
      <c r="E16" s="66">
        <f t="shared" si="0"/>
        <v>9</v>
      </c>
      <c r="F16" s="65">
        <f>VLOOKUP($A16,'Return Data'!$B$7:$R$2843,10,0)</f>
        <v>9.1484000000000005</v>
      </c>
      <c r="G16" s="66">
        <f t="shared" si="1"/>
        <v>6</v>
      </c>
      <c r="H16" s="65">
        <f>VLOOKUP($A16,'Return Data'!$B$7:$R$2843,11,0)</f>
        <v>6.6388999999999996</v>
      </c>
      <c r="I16" s="66">
        <f t="shared" si="2"/>
        <v>8</v>
      </c>
      <c r="J16" s="65">
        <f>VLOOKUP($A16,'Return Data'!$B$7:$R$2843,12,0)</f>
        <v>7.5698999999999996</v>
      </c>
      <c r="K16" s="66">
        <f t="shared" si="3"/>
        <v>8</v>
      </c>
      <c r="L16" s="65">
        <f>VLOOKUP($A16,'Return Data'!$B$7:$R$2843,13,0)</f>
        <v>8.0312000000000001</v>
      </c>
      <c r="M16" s="66">
        <f t="shared" si="4"/>
        <v>8</v>
      </c>
      <c r="N16" s="65">
        <f>VLOOKUP($A16,'Return Data'!$B$7:$R$2843,17,0)</f>
        <v>9.0780999999999992</v>
      </c>
      <c r="O16" s="66">
        <f t="shared" si="6"/>
        <v>2</v>
      </c>
      <c r="P16" s="65">
        <f>VLOOKUP($A16,'Return Data'!$B$7:$R$2843,14,0)</f>
        <v>8.6922999999999995</v>
      </c>
      <c r="Q16" s="66">
        <f t="shared" si="7"/>
        <v>2</v>
      </c>
      <c r="R16" s="65">
        <f>VLOOKUP($A16,'Return Data'!$B$7:$R$2843,16,0)</f>
        <v>8.6763999999999992</v>
      </c>
      <c r="S16" s="67">
        <f t="shared" si="5"/>
        <v>2</v>
      </c>
    </row>
    <row r="17" spans="1:19" x14ac:dyDescent="0.3">
      <c r="A17" s="82" t="s">
        <v>678</v>
      </c>
      <c r="B17" s="64">
        <f>VLOOKUP($A17,'Return Data'!$B$7:$R$2843,3,0)</f>
        <v>44389</v>
      </c>
      <c r="C17" s="65">
        <f>VLOOKUP($A17,'Return Data'!$B$7:$R$2843,4,0)</f>
        <v>13.4458</v>
      </c>
      <c r="D17" s="65">
        <f>VLOOKUP($A17,'Return Data'!$B$7:$R$2843,9,0)</f>
        <v>4.4917999999999996</v>
      </c>
      <c r="E17" s="66">
        <f t="shared" si="0"/>
        <v>5</v>
      </c>
      <c r="F17" s="65">
        <f>VLOOKUP($A17,'Return Data'!$B$7:$R$2843,10,0)</f>
        <v>7.7507999999999999</v>
      </c>
      <c r="G17" s="66">
        <f t="shared" si="1"/>
        <v>7</v>
      </c>
      <c r="H17" s="65">
        <f>VLOOKUP($A17,'Return Data'!$B$7:$R$2843,11,0)</f>
        <v>4.2903000000000002</v>
      </c>
      <c r="I17" s="66">
        <f t="shared" si="2"/>
        <v>13</v>
      </c>
      <c r="J17" s="65">
        <f>VLOOKUP($A17,'Return Data'!$B$7:$R$2843,12,0)</f>
        <v>7.2134</v>
      </c>
      <c r="K17" s="66">
        <f t="shared" si="3"/>
        <v>10</v>
      </c>
      <c r="L17" s="65">
        <f>VLOOKUP($A17,'Return Data'!$B$7:$R$2843,13,0)</f>
        <v>8.1727000000000007</v>
      </c>
      <c r="M17" s="66">
        <f t="shared" si="4"/>
        <v>7</v>
      </c>
      <c r="N17" s="65">
        <f>VLOOKUP($A17,'Return Data'!$B$7:$R$2843,17,0)</f>
        <v>-1.377</v>
      </c>
      <c r="O17" s="66">
        <f t="shared" si="6"/>
        <v>15</v>
      </c>
      <c r="P17" s="65">
        <f>VLOOKUP($A17,'Return Data'!$B$7:$R$2843,14,0)</f>
        <v>-1.1137999999999999</v>
      </c>
      <c r="Q17" s="66">
        <f t="shared" si="7"/>
        <v>15</v>
      </c>
      <c r="R17" s="65">
        <f>VLOOKUP($A17,'Return Data'!$B$7:$R$2843,16,0)</f>
        <v>4.1024000000000003</v>
      </c>
      <c r="S17" s="67">
        <f t="shared" si="5"/>
        <v>15</v>
      </c>
    </row>
    <row r="18" spans="1:19" x14ac:dyDescent="0.3">
      <c r="A18" s="82" t="s">
        <v>681</v>
      </c>
      <c r="B18" s="64">
        <f>VLOOKUP($A18,'Return Data'!$B$7:$R$2843,3,0)</f>
        <v>44389</v>
      </c>
      <c r="C18" s="65">
        <f>VLOOKUP($A18,'Return Data'!$B$7:$R$2843,4,0)</f>
        <v>13.221399999999999</v>
      </c>
      <c r="D18" s="65">
        <f>VLOOKUP($A18,'Return Data'!$B$7:$R$2843,9,0)</f>
        <v>-1.0143</v>
      </c>
      <c r="E18" s="66">
        <f t="shared" si="0"/>
        <v>19</v>
      </c>
      <c r="F18" s="65">
        <f>VLOOKUP($A18,'Return Data'!$B$7:$R$2843,10,0)</f>
        <v>4.7114000000000003</v>
      </c>
      <c r="G18" s="66">
        <f t="shared" si="1"/>
        <v>13</v>
      </c>
      <c r="H18" s="65">
        <f>VLOOKUP($A18,'Return Data'!$B$7:$R$2843,11,0)</f>
        <v>3.3759999999999999</v>
      </c>
      <c r="I18" s="66">
        <f t="shared" si="2"/>
        <v>16</v>
      </c>
      <c r="J18" s="65">
        <f>VLOOKUP($A18,'Return Data'!$B$7:$R$2843,12,0)</f>
        <v>4.7672999999999996</v>
      </c>
      <c r="K18" s="66">
        <f t="shared" si="3"/>
        <v>14</v>
      </c>
      <c r="L18" s="65">
        <f>VLOOKUP($A18,'Return Data'!$B$7:$R$2843,13,0)</f>
        <v>4.8958000000000004</v>
      </c>
      <c r="M18" s="66">
        <f t="shared" si="4"/>
        <v>16</v>
      </c>
      <c r="N18" s="65">
        <f>VLOOKUP($A18,'Return Data'!$B$7:$R$2843,17,0)</f>
        <v>6.5171999999999999</v>
      </c>
      <c r="O18" s="66">
        <f t="shared" si="6"/>
        <v>6</v>
      </c>
      <c r="P18" s="65">
        <f>VLOOKUP($A18,'Return Data'!$B$7:$R$2843,14,0)</f>
        <v>7.1410999999999998</v>
      </c>
      <c r="Q18" s="66">
        <f t="shared" si="7"/>
        <v>5</v>
      </c>
      <c r="R18" s="65">
        <f>VLOOKUP($A18,'Return Data'!$B$7:$R$2843,16,0)</f>
        <v>6.6117999999999997</v>
      </c>
      <c r="S18" s="67">
        <f t="shared" si="5"/>
        <v>10</v>
      </c>
    </row>
    <row r="19" spans="1:19" x14ac:dyDescent="0.3">
      <c r="A19" s="82" t="s">
        <v>682</v>
      </c>
      <c r="B19" s="64">
        <f>VLOOKUP($A19,'Return Data'!$B$7:$R$2843,3,0)</f>
        <v>44389</v>
      </c>
      <c r="C19" s="65">
        <f>VLOOKUP($A19,'Return Data'!$B$7:$R$2843,4,0)</f>
        <v>1460.1175000000001</v>
      </c>
      <c r="D19" s="65">
        <f>VLOOKUP($A19,'Return Data'!$B$7:$R$2843,9,0)</f>
        <v>-0.97409999999999997</v>
      </c>
      <c r="E19" s="66">
        <f t="shared" si="0"/>
        <v>18</v>
      </c>
      <c r="F19" s="65">
        <f>VLOOKUP($A19,'Return Data'!$B$7:$R$2843,10,0)</f>
        <v>3.6326999999999998</v>
      </c>
      <c r="G19" s="66">
        <f t="shared" si="1"/>
        <v>17</v>
      </c>
      <c r="H19" s="65">
        <f>VLOOKUP($A19,'Return Data'!$B$7:$R$2843,11,0)</f>
        <v>2.3557999999999999</v>
      </c>
      <c r="I19" s="66">
        <f t="shared" si="2"/>
        <v>17</v>
      </c>
      <c r="J19" s="65">
        <f>VLOOKUP($A19,'Return Data'!$B$7:$R$2843,12,0)</f>
        <v>2.9571000000000001</v>
      </c>
      <c r="K19" s="66">
        <f t="shared" si="3"/>
        <v>17</v>
      </c>
      <c r="L19" s="65">
        <f>VLOOKUP($A19,'Return Data'!$B$7:$R$2843,13,0)</f>
        <v>3.4575</v>
      </c>
      <c r="M19" s="66">
        <f t="shared" si="4"/>
        <v>17</v>
      </c>
      <c r="N19" s="65">
        <f>VLOOKUP($A19,'Return Data'!$B$7:$R$2843,17,0)</f>
        <v>6.2523</v>
      </c>
      <c r="O19" s="66">
        <f t="shared" si="6"/>
        <v>7</v>
      </c>
      <c r="P19" s="65">
        <f>VLOOKUP($A19,'Return Data'!$B$7:$R$2843,14,0)</f>
        <v>1.8160000000000001</v>
      </c>
      <c r="Q19" s="66">
        <f t="shared" si="7"/>
        <v>14</v>
      </c>
      <c r="R19" s="65">
        <f>VLOOKUP($A19,'Return Data'!$B$7:$R$2843,16,0)</f>
        <v>5.6749000000000001</v>
      </c>
      <c r="S19" s="67">
        <f t="shared" si="5"/>
        <v>14</v>
      </c>
    </row>
    <row r="20" spans="1:19" x14ac:dyDescent="0.3">
      <c r="A20" s="82" t="s">
        <v>684</v>
      </c>
      <c r="B20" s="64">
        <f>VLOOKUP($A20,'Return Data'!$B$7:$R$2843,3,0)</f>
        <v>44389</v>
      </c>
      <c r="C20" s="65">
        <f>VLOOKUP($A20,'Return Data'!$B$7:$R$2843,4,0)</f>
        <v>23.803699999999999</v>
      </c>
      <c r="D20" s="65">
        <f>VLOOKUP($A20,'Return Data'!$B$7:$R$2843,9,0)</f>
        <v>1.2230000000000001</v>
      </c>
      <c r="E20" s="66">
        <f t="shared" si="0"/>
        <v>13</v>
      </c>
      <c r="F20" s="65">
        <f>VLOOKUP($A20,'Return Data'!$B$7:$R$2843,10,0)</f>
        <v>7.1169000000000002</v>
      </c>
      <c r="G20" s="66">
        <f t="shared" si="1"/>
        <v>8</v>
      </c>
      <c r="H20" s="65">
        <f>VLOOKUP($A20,'Return Data'!$B$7:$R$2843,11,0)</f>
        <v>5.2081999999999997</v>
      </c>
      <c r="I20" s="66">
        <f t="shared" si="2"/>
        <v>10</v>
      </c>
      <c r="J20" s="65">
        <f>VLOOKUP($A20,'Return Data'!$B$7:$R$2843,12,0)</f>
        <v>5.4713000000000003</v>
      </c>
      <c r="K20" s="66">
        <f t="shared" si="3"/>
        <v>12</v>
      </c>
      <c r="L20" s="65">
        <f>VLOOKUP($A20,'Return Data'!$B$7:$R$2843,13,0)</f>
        <v>6.2733999999999996</v>
      </c>
      <c r="M20" s="66">
        <f t="shared" si="4"/>
        <v>12</v>
      </c>
      <c r="N20" s="65">
        <f>VLOOKUP($A20,'Return Data'!$B$7:$R$2843,17,0)</f>
        <v>6.9335000000000004</v>
      </c>
      <c r="O20" s="66">
        <f t="shared" si="6"/>
        <v>5</v>
      </c>
      <c r="P20" s="65">
        <f>VLOOKUP($A20,'Return Data'!$B$7:$R$2843,14,0)</f>
        <v>7.1959</v>
      </c>
      <c r="Q20" s="66">
        <f t="shared" si="7"/>
        <v>4</v>
      </c>
      <c r="R20" s="65">
        <f>VLOOKUP($A20,'Return Data'!$B$7:$R$2843,16,0)</f>
        <v>8.0675000000000008</v>
      </c>
      <c r="S20" s="67">
        <f t="shared" si="5"/>
        <v>3</v>
      </c>
    </row>
    <row r="21" spans="1:19" x14ac:dyDescent="0.3">
      <c r="A21" s="82" t="s">
        <v>686</v>
      </c>
      <c r="B21" s="64">
        <f>VLOOKUP($A21,'Return Data'!$B$7:$R$2843,3,0)</f>
        <v>44389</v>
      </c>
      <c r="C21" s="65">
        <f>VLOOKUP($A21,'Return Data'!$B$7:$R$2843,4,0)</f>
        <v>22.596299999999999</v>
      </c>
      <c r="D21" s="65">
        <f>VLOOKUP($A21,'Return Data'!$B$7:$R$2843,9,0)</f>
        <v>-0.74470000000000003</v>
      </c>
      <c r="E21" s="66">
        <f t="shared" si="0"/>
        <v>17</v>
      </c>
      <c r="F21" s="65">
        <f>VLOOKUP($A21,'Return Data'!$B$7:$R$2843,10,0)</f>
        <v>4.0720999999999998</v>
      </c>
      <c r="G21" s="66">
        <f t="shared" si="1"/>
        <v>16</v>
      </c>
      <c r="H21" s="65">
        <f>VLOOKUP($A21,'Return Data'!$B$7:$R$2843,11,0)</f>
        <v>3.7183000000000002</v>
      </c>
      <c r="I21" s="66">
        <f t="shared" si="2"/>
        <v>15</v>
      </c>
      <c r="J21" s="65">
        <f>VLOOKUP($A21,'Return Data'!$B$7:$R$2843,12,0)</f>
        <v>4.2957000000000001</v>
      </c>
      <c r="K21" s="66">
        <f t="shared" si="3"/>
        <v>15</v>
      </c>
      <c r="L21" s="65">
        <f>VLOOKUP($A21,'Return Data'!$B$7:$R$2843,13,0)</f>
        <v>5.7347000000000001</v>
      </c>
      <c r="M21" s="66">
        <f t="shared" si="4"/>
        <v>14</v>
      </c>
      <c r="N21" s="65">
        <f>VLOOKUP($A21,'Return Data'!$B$7:$R$2843,17,0)</f>
        <v>3.7044999999999999</v>
      </c>
      <c r="O21" s="66">
        <f t="shared" si="6"/>
        <v>11</v>
      </c>
      <c r="P21" s="65">
        <f>VLOOKUP($A21,'Return Data'!$B$7:$R$2843,14,0)</f>
        <v>4.0574000000000003</v>
      </c>
      <c r="Q21" s="66">
        <f t="shared" si="7"/>
        <v>10</v>
      </c>
      <c r="R21" s="65">
        <f>VLOOKUP($A21,'Return Data'!$B$7:$R$2843,16,0)</f>
        <v>7.1734</v>
      </c>
      <c r="S21" s="67">
        <f t="shared" si="5"/>
        <v>9</v>
      </c>
    </row>
    <row r="22" spans="1:19" x14ac:dyDescent="0.3">
      <c r="A22" s="82" t="s">
        <v>688</v>
      </c>
      <c r="B22" s="64">
        <f>VLOOKUP($A22,'Return Data'!$B$7:$R$2843,3,0)</f>
        <v>44389</v>
      </c>
      <c r="C22" s="65">
        <f>VLOOKUP($A22,'Return Data'!$B$7:$R$2843,4,0)</f>
        <v>26.595300000000002</v>
      </c>
      <c r="D22" s="65">
        <f>VLOOKUP($A22,'Return Data'!$B$7:$R$2843,9,0)</f>
        <v>71.177899999999994</v>
      </c>
      <c r="E22" s="66">
        <f t="shared" si="0"/>
        <v>1</v>
      </c>
      <c r="F22" s="65">
        <f>VLOOKUP($A22,'Return Data'!$B$7:$R$2843,10,0)</f>
        <v>31.090599999999998</v>
      </c>
      <c r="G22" s="66">
        <f t="shared" si="1"/>
        <v>1</v>
      </c>
      <c r="H22" s="65">
        <f>VLOOKUP($A22,'Return Data'!$B$7:$R$2843,11,0)</f>
        <v>19.436399999999999</v>
      </c>
      <c r="I22" s="66">
        <f t="shared" si="2"/>
        <v>1</v>
      </c>
      <c r="J22" s="65">
        <f>VLOOKUP($A22,'Return Data'!$B$7:$R$2843,12,0)</f>
        <v>16.766300000000001</v>
      </c>
      <c r="K22" s="66">
        <f t="shared" si="3"/>
        <v>1</v>
      </c>
      <c r="L22" s="65">
        <f>VLOOKUP($A22,'Return Data'!$B$7:$R$2843,13,0)</f>
        <v>14.7392</v>
      </c>
      <c r="M22" s="66">
        <f t="shared" si="4"/>
        <v>1</v>
      </c>
      <c r="N22" s="65">
        <f>VLOOKUP($A22,'Return Data'!$B$7:$R$2843,17,0)</f>
        <v>2.4205999999999999</v>
      </c>
      <c r="O22" s="66">
        <f t="shared" si="6"/>
        <v>14</v>
      </c>
      <c r="P22" s="65">
        <f>VLOOKUP($A22,'Return Data'!$B$7:$R$2843,14,0)</f>
        <v>2.8769999999999998</v>
      </c>
      <c r="Q22" s="66">
        <f t="shared" si="7"/>
        <v>11</v>
      </c>
      <c r="R22" s="65">
        <f>VLOOKUP($A22,'Return Data'!$B$7:$R$2843,16,0)</f>
        <v>6.2455999999999996</v>
      </c>
      <c r="S22" s="67">
        <f t="shared" si="5"/>
        <v>12</v>
      </c>
    </row>
    <row r="23" spans="1:19" x14ac:dyDescent="0.3">
      <c r="A23" s="82" t="s">
        <v>690</v>
      </c>
      <c r="B23" s="64">
        <f>VLOOKUP($A23,'Return Data'!$B$7:$R$2843,3,0)</f>
        <v>44389</v>
      </c>
      <c r="C23" s="65">
        <f>VLOOKUP($A23,'Return Data'!$B$7:$R$2843,4,0)</f>
        <v>0.12039999999999999</v>
      </c>
      <c r="D23" s="65">
        <f>VLOOKUP($A23,'Return Data'!$B$7:$R$2843,9,0)</f>
        <v>10.856299999999999</v>
      </c>
      <c r="E23" s="66">
        <f t="shared" si="0"/>
        <v>3</v>
      </c>
      <c r="F23" s="65">
        <f>VLOOKUP($A23,'Return Data'!$B$7:$R$2843,10,0)</f>
        <v>10.951499999999999</v>
      </c>
      <c r="G23" s="66">
        <f t="shared" si="1"/>
        <v>4</v>
      </c>
      <c r="H23" s="65">
        <f>VLOOKUP($A23,'Return Data'!$B$7:$R$2843,11,0)</f>
        <v>-41.290500000000002</v>
      </c>
      <c r="I23" s="66">
        <f t="shared" si="2"/>
        <v>20</v>
      </c>
      <c r="J23" s="65">
        <f>VLOOKUP($A23,'Return Data'!$B$7:$R$2843,12,0)</f>
        <v>-25.006599999999999</v>
      </c>
      <c r="K23" s="66">
        <f t="shared" si="3"/>
        <v>20</v>
      </c>
      <c r="L23" s="65">
        <f>VLOOKUP($A23,'Return Data'!$B$7:$R$2843,13,0)</f>
        <v>-20.259399999999999</v>
      </c>
      <c r="M23" s="66">
        <f t="shared" si="4"/>
        <v>20</v>
      </c>
      <c r="N23" s="65"/>
      <c r="O23" s="66"/>
      <c r="P23" s="65"/>
      <c r="Q23" s="66"/>
      <c r="R23" s="65">
        <f>VLOOKUP($A23,'Return Data'!$B$7:$R$2843,16,0)</f>
        <v>-12.8218</v>
      </c>
      <c r="S23" s="67">
        <f t="shared" si="5"/>
        <v>18</v>
      </c>
    </row>
    <row r="24" spans="1:19" x14ac:dyDescent="0.3">
      <c r="A24" s="82" t="s">
        <v>695</v>
      </c>
      <c r="B24" s="64">
        <f>VLOOKUP($A24,'Return Data'!$B$7:$R$2843,3,0)</f>
        <v>44389</v>
      </c>
      <c r="C24" s="65">
        <f>VLOOKUP($A24,'Return Data'!$B$7:$R$2843,4,0)</f>
        <v>14.902100000000001</v>
      </c>
      <c r="D24" s="65">
        <f>VLOOKUP($A24,'Return Data'!$B$7:$R$2843,9,0)</f>
        <v>0.86180000000000001</v>
      </c>
      <c r="E24" s="66">
        <f t="shared" si="0"/>
        <v>14</v>
      </c>
      <c r="F24" s="65">
        <f>VLOOKUP($A24,'Return Data'!$B$7:$R$2843,10,0)</f>
        <v>3.1221000000000001</v>
      </c>
      <c r="G24" s="66">
        <f t="shared" si="1"/>
        <v>18</v>
      </c>
      <c r="H24" s="65">
        <f>VLOOKUP($A24,'Return Data'!$B$7:$R$2843,11,0)</f>
        <v>7.5369999999999999</v>
      </c>
      <c r="I24" s="66">
        <f t="shared" si="2"/>
        <v>5</v>
      </c>
      <c r="J24" s="65">
        <f>VLOOKUP($A24,'Return Data'!$B$7:$R$2843,12,0)</f>
        <v>9.4894999999999996</v>
      </c>
      <c r="K24" s="66">
        <f t="shared" si="3"/>
        <v>6</v>
      </c>
      <c r="L24" s="65">
        <f>VLOOKUP($A24,'Return Data'!$B$7:$R$2843,13,0)</f>
        <v>7.5117000000000003</v>
      </c>
      <c r="M24" s="66">
        <f t="shared" si="4"/>
        <v>9</v>
      </c>
      <c r="N24" s="65">
        <f>VLOOKUP($A24,'Return Data'!$B$7:$R$2843,17,0)</f>
        <v>2.9167000000000001</v>
      </c>
      <c r="O24" s="66">
        <f>RANK(N24,N$8:N$27,0)</f>
        <v>13</v>
      </c>
      <c r="P24" s="65">
        <f>VLOOKUP($A24,'Return Data'!$B$7:$R$2843,14,0)</f>
        <v>2.5043000000000002</v>
      </c>
      <c r="Q24" s="66">
        <f>RANK(P24,P$8:P$27,0)</f>
        <v>12</v>
      </c>
      <c r="R24" s="65">
        <f>VLOOKUP($A24,'Return Data'!$B$7:$R$2843,16,0)</f>
        <v>6.0519999999999996</v>
      </c>
      <c r="S24" s="67">
        <f t="shared" si="5"/>
        <v>13</v>
      </c>
    </row>
    <row r="25" spans="1:19" x14ac:dyDescent="0.3">
      <c r="A25" s="82" t="s">
        <v>701</v>
      </c>
      <c r="B25" s="64">
        <f>VLOOKUP($A25,'Return Data'!$B$7:$R$2843,3,0)</f>
        <v>44389</v>
      </c>
      <c r="C25" s="65">
        <f>VLOOKUP($A25,'Return Data'!$B$7:$R$2843,4,0)</f>
        <v>34.901699999999998</v>
      </c>
      <c r="D25" s="65">
        <f>VLOOKUP($A25,'Return Data'!$B$7:$R$2843,9,0)</f>
        <v>1.4355</v>
      </c>
      <c r="E25" s="66">
        <f t="shared" si="0"/>
        <v>11</v>
      </c>
      <c r="F25" s="65">
        <f>VLOOKUP($A25,'Return Data'!$B$7:$R$2843,10,0)</f>
        <v>6.5179999999999998</v>
      </c>
      <c r="G25" s="66">
        <f t="shared" si="1"/>
        <v>9</v>
      </c>
      <c r="H25" s="65">
        <f>VLOOKUP($A25,'Return Data'!$B$7:$R$2843,11,0)</f>
        <v>4.7144000000000004</v>
      </c>
      <c r="I25" s="66">
        <f t="shared" si="2"/>
        <v>11</v>
      </c>
      <c r="J25" s="65">
        <f>VLOOKUP($A25,'Return Data'!$B$7:$R$2843,12,0)</f>
        <v>6.1380999999999997</v>
      </c>
      <c r="K25" s="66">
        <f t="shared" si="3"/>
        <v>11</v>
      </c>
      <c r="L25" s="65">
        <f>VLOOKUP($A25,'Return Data'!$B$7:$R$2843,13,0)</f>
        <v>6.8175999999999997</v>
      </c>
      <c r="M25" s="66">
        <f t="shared" si="4"/>
        <v>11</v>
      </c>
      <c r="N25" s="65">
        <f>VLOOKUP($A25,'Return Data'!$B$7:$R$2843,17,0)</f>
        <v>7.8159999999999998</v>
      </c>
      <c r="O25" s="66">
        <f>RANK(N25,N$8:N$27,0)</f>
        <v>3</v>
      </c>
      <c r="P25" s="65">
        <f>VLOOKUP($A25,'Return Data'!$B$7:$R$2843,14,0)</f>
        <v>7.4127000000000001</v>
      </c>
      <c r="Q25" s="66">
        <f>RANK(P25,P$8:P$27,0)</f>
        <v>3</v>
      </c>
      <c r="R25" s="65">
        <f>VLOOKUP($A25,'Return Data'!$B$7:$R$2843,16,0)</f>
        <v>7.6272000000000002</v>
      </c>
      <c r="S25" s="67">
        <f t="shared" si="5"/>
        <v>5</v>
      </c>
    </row>
    <row r="26" spans="1:19" x14ac:dyDescent="0.3">
      <c r="A26" s="82" t="s">
        <v>709</v>
      </c>
      <c r="B26" s="64">
        <f>VLOOKUP($A26,'Return Data'!$B$7:$R$2843,3,0)</f>
        <v>44389</v>
      </c>
      <c r="C26" s="65">
        <f>VLOOKUP($A26,'Return Data'!$B$7:$R$2843,4,0)</f>
        <v>0.58599999999999997</v>
      </c>
      <c r="D26" s="65">
        <f>VLOOKUP($A26,'Return Data'!$B$7:$R$2843,9,0)</f>
        <v>10.950900000000001</v>
      </c>
      <c r="E26" s="66">
        <f t="shared" si="0"/>
        <v>2</v>
      </c>
      <c r="F26" s="65">
        <f>VLOOKUP($A26,'Return Data'!$B$7:$R$2843,10,0)</f>
        <v>11.258900000000001</v>
      </c>
      <c r="G26" s="66">
        <f t="shared" si="1"/>
        <v>3</v>
      </c>
      <c r="H26" s="65">
        <f>VLOOKUP($A26,'Return Data'!$B$7:$R$2843,11,0)</f>
        <v>-40.5075</v>
      </c>
      <c r="I26" s="66">
        <f t="shared" si="2"/>
        <v>19</v>
      </c>
      <c r="J26" s="65">
        <f>VLOOKUP($A26,'Return Data'!$B$7:$R$2843,12,0)</f>
        <v>-24.564699999999998</v>
      </c>
      <c r="K26" s="66">
        <f t="shared" si="3"/>
        <v>19</v>
      </c>
      <c r="L26" s="65">
        <f>VLOOKUP($A26,'Return Data'!$B$7:$R$2843,13,0)</f>
        <v>-16.398700000000002</v>
      </c>
      <c r="M26" s="66">
        <f t="shared" si="4"/>
        <v>19</v>
      </c>
      <c r="N26" s="65"/>
      <c r="O26" s="66"/>
      <c r="P26" s="65"/>
      <c r="Q26" s="66"/>
      <c r="R26" s="65">
        <f>VLOOKUP($A26,'Return Data'!$B$7:$R$2843,16,0)</f>
        <v>-46.259599999999999</v>
      </c>
      <c r="S26" s="67">
        <f t="shared" si="5"/>
        <v>20</v>
      </c>
    </row>
    <row r="27" spans="1:19" x14ac:dyDescent="0.3">
      <c r="A27" s="82" t="s">
        <v>711</v>
      </c>
      <c r="B27" s="64">
        <f>VLOOKUP($A27,'Return Data'!$B$7:$R$2843,3,0)</f>
        <v>44389</v>
      </c>
      <c r="C27" s="65">
        <f>VLOOKUP($A27,'Return Data'!$B$7:$R$2843,4,0)</f>
        <v>11.5581</v>
      </c>
      <c r="D27" s="65">
        <f>VLOOKUP($A27,'Return Data'!$B$7:$R$2843,9,0)</f>
        <v>2.2555999999999998</v>
      </c>
      <c r="E27" s="66">
        <f t="shared" si="0"/>
        <v>8</v>
      </c>
      <c r="F27" s="65">
        <f>VLOOKUP($A27,'Return Data'!$B$7:$R$2843,10,0)</f>
        <v>5.0887000000000002</v>
      </c>
      <c r="G27" s="66">
        <f t="shared" si="1"/>
        <v>12</v>
      </c>
      <c r="H27" s="65">
        <f>VLOOKUP($A27,'Return Data'!$B$7:$R$2843,11,0)</f>
        <v>4.5293999999999999</v>
      </c>
      <c r="I27" s="66">
        <f t="shared" si="2"/>
        <v>12</v>
      </c>
      <c r="J27" s="65">
        <f>VLOOKUP($A27,'Return Data'!$B$7:$R$2843,12,0)</f>
        <v>5.0827</v>
      </c>
      <c r="K27" s="66">
        <f t="shared" si="3"/>
        <v>13</v>
      </c>
      <c r="L27" s="65">
        <f>VLOOKUP($A27,'Return Data'!$B$7:$R$2843,13,0)</f>
        <v>5.1363000000000003</v>
      </c>
      <c r="M27" s="66">
        <f t="shared" si="4"/>
        <v>15</v>
      </c>
      <c r="N27" s="65">
        <f>VLOOKUP($A27,'Return Data'!$B$7:$R$2843,17,0)</f>
        <v>-16.0303</v>
      </c>
      <c r="O27" s="66">
        <f>RANK(N27,N$8:N$27,0)</f>
        <v>16</v>
      </c>
      <c r="P27" s="65">
        <f>VLOOKUP($A27,'Return Data'!$B$7:$R$2843,14,0)</f>
        <v>-10.188000000000001</v>
      </c>
      <c r="Q27" s="66">
        <f>RANK(P27,P$8:P$27,0)</f>
        <v>16</v>
      </c>
      <c r="R27" s="65">
        <f>VLOOKUP($A27,'Return Data'!$B$7:$R$2843,16,0)</f>
        <v>1.6881999999999999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4.5817350000000001</v>
      </c>
      <c r="E29" s="88"/>
      <c r="F29" s="89">
        <f>AVERAGE(F8:F27)</f>
        <v>7.3906200000000002</v>
      </c>
      <c r="G29" s="88"/>
      <c r="H29" s="89">
        <f>AVERAGE(H8:H27)</f>
        <v>2.1252100000000014</v>
      </c>
      <c r="I29" s="88"/>
      <c r="J29" s="89">
        <f>AVERAGE(J8:J27)</f>
        <v>4.4151099999999994</v>
      </c>
      <c r="K29" s="88"/>
      <c r="L29" s="89">
        <f>AVERAGE(L8:L27)</f>
        <v>5.2442200000000003</v>
      </c>
      <c r="M29" s="88"/>
      <c r="N29" s="89">
        <f>AVERAGE(N8:N27)</f>
        <v>2.4667705882352946</v>
      </c>
      <c r="O29" s="88"/>
      <c r="P29" s="89">
        <f>AVERAGE(P8:P27)</f>
        <v>1.8474176470588233</v>
      </c>
      <c r="Q29" s="88"/>
      <c r="R29" s="89">
        <f>AVERAGE(R8:R27)</f>
        <v>1.0179250000000002</v>
      </c>
      <c r="S29" s="90"/>
    </row>
    <row r="30" spans="1:19" x14ac:dyDescent="0.3">
      <c r="A30" s="87" t="s">
        <v>28</v>
      </c>
      <c r="B30" s="88"/>
      <c r="C30" s="88"/>
      <c r="D30" s="89">
        <f>MIN(D8:D27)</f>
        <v>-27.367699999999999</v>
      </c>
      <c r="E30" s="88"/>
      <c r="F30" s="89">
        <f>MIN(F8:F27)</f>
        <v>-0.2651</v>
      </c>
      <c r="G30" s="88"/>
      <c r="H30" s="89">
        <f>MIN(H8:H27)</f>
        <v>-41.290500000000002</v>
      </c>
      <c r="I30" s="88"/>
      <c r="J30" s="89">
        <f>MIN(J8:J27)</f>
        <v>-25.006599999999999</v>
      </c>
      <c r="K30" s="88"/>
      <c r="L30" s="89">
        <f>MIN(L8:L27)</f>
        <v>-20.259399999999999</v>
      </c>
      <c r="M30" s="88"/>
      <c r="N30" s="89">
        <f>MIN(N8:N27)</f>
        <v>-22.209199999999999</v>
      </c>
      <c r="O30" s="88"/>
      <c r="P30" s="89">
        <f>MIN(P8:P27)</f>
        <v>-32.022399999999998</v>
      </c>
      <c r="Q30" s="88"/>
      <c r="R30" s="89">
        <f>MIN(R8:R27)</f>
        <v>-46.259599999999999</v>
      </c>
      <c r="S30" s="90"/>
    </row>
    <row r="31" spans="1:19" ht="15" thickBot="1" x14ac:dyDescent="0.35">
      <c r="A31" s="91" t="s">
        <v>29</v>
      </c>
      <c r="B31" s="92"/>
      <c r="C31" s="92"/>
      <c r="D31" s="93">
        <f>MAX(D8:D27)</f>
        <v>71.177899999999994</v>
      </c>
      <c r="E31" s="92"/>
      <c r="F31" s="93">
        <f>MAX(F8:F27)</f>
        <v>31.090599999999998</v>
      </c>
      <c r="G31" s="92"/>
      <c r="H31" s="93">
        <f>MAX(H8:H27)</f>
        <v>19.436399999999999</v>
      </c>
      <c r="I31" s="92"/>
      <c r="J31" s="93">
        <f>MAX(J8:J27)</f>
        <v>16.766300000000001</v>
      </c>
      <c r="K31" s="92"/>
      <c r="L31" s="93">
        <f>MAX(L8:L27)</f>
        <v>14.7392</v>
      </c>
      <c r="M31" s="92"/>
      <c r="N31" s="93">
        <f>MAX(N8:N27)</f>
        <v>9.4480000000000004</v>
      </c>
      <c r="O31" s="92"/>
      <c r="P31" s="93">
        <f>MAX(P8:P27)</f>
        <v>8.9968000000000004</v>
      </c>
      <c r="Q31" s="92"/>
      <c r="R31" s="93">
        <f>MAX(R8:R27)</f>
        <v>8.9672000000000001</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44389</v>
      </c>
      <c r="C8" s="65">
        <f>VLOOKUP($A8,'Return Data'!$B$7:$R$2843,4,0)</f>
        <v>88.227699999999999</v>
      </c>
      <c r="D8" s="65">
        <f>VLOOKUP($A8,'Return Data'!$B$7:$R$2843,9,0)</f>
        <v>-8.2699999999999996E-2</v>
      </c>
      <c r="E8" s="66">
        <f t="shared" ref="E8:E26" si="0">RANK(D8,D$8:D$26,0)</f>
        <v>11</v>
      </c>
      <c r="F8" s="65">
        <f>VLOOKUP($A8,'Return Data'!$B$7:$R$2843,10,0)</f>
        <v>5.3658000000000001</v>
      </c>
      <c r="G8" s="66">
        <f t="shared" ref="G8:G26" si="1">RANK(F8,F$8:F$26,0)</f>
        <v>3</v>
      </c>
      <c r="H8" s="65">
        <f>VLOOKUP($A8,'Return Data'!$B$7:$R$2843,11,0)</f>
        <v>4.0677000000000003</v>
      </c>
      <c r="I8" s="66">
        <f t="shared" ref="I8:I26" si="2">RANK(H8,H$8:H$26,0)</f>
        <v>5</v>
      </c>
      <c r="J8" s="65">
        <f>VLOOKUP($A8,'Return Data'!$B$7:$R$2843,12,0)</f>
        <v>5.2484000000000002</v>
      </c>
      <c r="K8" s="66">
        <f t="shared" ref="K8:K26" si="3">RANK(J8,J$8:J$26,0)</f>
        <v>5</v>
      </c>
      <c r="L8" s="65">
        <f>VLOOKUP($A8,'Return Data'!$B$7:$R$2843,13,0)</f>
        <v>5.45</v>
      </c>
      <c r="M8" s="66">
        <f t="shared" ref="M8:M26" si="4">RANK(L8,L$8:L$26,0)</f>
        <v>5</v>
      </c>
      <c r="N8" s="65">
        <f>VLOOKUP($A8,'Return Data'!$B$7:$R$2843,17,0)</f>
        <v>8.8712</v>
      </c>
      <c r="O8" s="66">
        <f t="shared" ref="O8:O23" si="5">RANK(N8,N$8:N$26,0)</f>
        <v>3</v>
      </c>
      <c r="P8" s="65">
        <f>VLOOKUP($A8,'Return Data'!$B$7:$R$2843,14,0)</f>
        <v>9.3323</v>
      </c>
      <c r="Q8" s="66">
        <f>RANK(P8,P$8:P$26,0)</f>
        <v>4</v>
      </c>
      <c r="R8" s="65">
        <f>VLOOKUP($A8,'Return Data'!$B$7:$R$2843,16,0)</f>
        <v>8.9328000000000003</v>
      </c>
      <c r="S8" s="67">
        <f t="shared" ref="S8:S26" si="6">RANK(R8,R$8:R$26,0)</f>
        <v>5</v>
      </c>
    </row>
    <row r="9" spans="1:19" x14ac:dyDescent="0.3">
      <c r="A9" s="82" t="s">
        <v>613</v>
      </c>
      <c r="B9" s="64">
        <f>VLOOKUP($A9,'Return Data'!$B$7:$R$2843,3,0)</f>
        <v>44389</v>
      </c>
      <c r="C9" s="65">
        <f>VLOOKUP($A9,'Return Data'!$B$7:$R$2843,4,0)</f>
        <v>13.785600000000001</v>
      </c>
      <c r="D9" s="65">
        <f>VLOOKUP($A9,'Return Data'!$B$7:$R$2843,9,0)</f>
        <v>-0.41839999999999999</v>
      </c>
      <c r="E9" s="66">
        <f t="shared" si="0"/>
        <v>12</v>
      </c>
      <c r="F9" s="65">
        <f>VLOOKUP($A9,'Return Data'!$B$7:$R$2843,10,0)</f>
        <v>5.3392999999999997</v>
      </c>
      <c r="G9" s="66">
        <f t="shared" si="1"/>
        <v>4</v>
      </c>
      <c r="H9" s="65">
        <f>VLOOKUP($A9,'Return Data'!$B$7:$R$2843,11,0)</f>
        <v>4.2218999999999998</v>
      </c>
      <c r="I9" s="66">
        <f t="shared" si="2"/>
        <v>3</v>
      </c>
      <c r="J9" s="65">
        <f>VLOOKUP($A9,'Return Data'!$B$7:$R$2843,12,0)</f>
        <v>5.3362999999999996</v>
      </c>
      <c r="K9" s="66">
        <f t="shared" si="3"/>
        <v>4</v>
      </c>
      <c r="L9" s="65">
        <f>VLOOKUP($A9,'Return Data'!$B$7:$R$2843,13,0)</f>
        <v>5.9972000000000003</v>
      </c>
      <c r="M9" s="66">
        <f t="shared" si="4"/>
        <v>3</v>
      </c>
      <c r="N9" s="65">
        <f>VLOOKUP($A9,'Return Data'!$B$7:$R$2843,17,0)</f>
        <v>9.5594000000000001</v>
      </c>
      <c r="O9" s="66">
        <f t="shared" si="5"/>
        <v>1</v>
      </c>
      <c r="P9" s="65">
        <f>VLOOKUP($A9,'Return Data'!$B$7:$R$2843,14,0)</f>
        <v>8.5772999999999993</v>
      </c>
      <c r="Q9" s="66">
        <f>RANK(P9,P$8:P$26,0)</f>
        <v>11</v>
      </c>
      <c r="R9" s="65">
        <f>VLOOKUP($A9,'Return Data'!$B$7:$R$2843,16,0)</f>
        <v>8.3568999999999996</v>
      </c>
      <c r="S9" s="67">
        <f t="shared" si="6"/>
        <v>11</v>
      </c>
    </row>
    <row r="10" spans="1:19" x14ac:dyDescent="0.3">
      <c r="A10" s="82" t="s">
        <v>616</v>
      </c>
      <c r="B10" s="64">
        <f>VLOOKUP($A10,'Return Data'!$B$7:$R$2843,3,0)</f>
        <v>44389</v>
      </c>
      <c r="C10" s="65">
        <f>VLOOKUP($A10,'Return Data'!$B$7:$R$2843,4,0)</f>
        <v>22.968499999999999</v>
      </c>
      <c r="D10" s="65">
        <f>VLOOKUP($A10,'Return Data'!$B$7:$R$2843,9,0)</f>
        <v>2.1981000000000002</v>
      </c>
      <c r="E10" s="66">
        <f t="shared" si="0"/>
        <v>2</v>
      </c>
      <c r="F10" s="65">
        <f>VLOOKUP($A10,'Return Data'!$B$7:$R$2843,10,0)</f>
        <v>5.258</v>
      </c>
      <c r="G10" s="66">
        <f t="shared" si="1"/>
        <v>6</v>
      </c>
      <c r="H10" s="65">
        <f>VLOOKUP($A10,'Return Data'!$B$7:$R$2843,11,0)</f>
        <v>2.4428000000000001</v>
      </c>
      <c r="I10" s="66">
        <f t="shared" si="2"/>
        <v>16</v>
      </c>
      <c r="J10" s="65">
        <f>VLOOKUP($A10,'Return Data'!$B$7:$R$2843,12,0)</f>
        <v>4.0624000000000002</v>
      </c>
      <c r="K10" s="66">
        <f t="shared" si="3"/>
        <v>15</v>
      </c>
      <c r="L10" s="65">
        <f>VLOOKUP($A10,'Return Data'!$B$7:$R$2843,13,0)</f>
        <v>4.4783999999999997</v>
      </c>
      <c r="M10" s="66">
        <f t="shared" si="4"/>
        <v>14</v>
      </c>
      <c r="N10" s="65">
        <f>VLOOKUP($A10,'Return Data'!$B$7:$R$2843,17,0)</f>
        <v>7.9650999999999996</v>
      </c>
      <c r="O10" s="66">
        <f t="shared" si="5"/>
        <v>16</v>
      </c>
      <c r="P10" s="65">
        <f>VLOOKUP($A10,'Return Data'!$B$7:$R$2843,14,0)</f>
        <v>5.4912000000000001</v>
      </c>
      <c r="Q10" s="66">
        <f>RANK(P10,P$8:P$26,0)</f>
        <v>15</v>
      </c>
      <c r="R10" s="65">
        <f>VLOOKUP($A10,'Return Data'!$B$7:$R$2843,16,0)</f>
        <v>7.4722999999999997</v>
      </c>
      <c r="S10" s="67">
        <f t="shared" si="6"/>
        <v>17</v>
      </c>
    </row>
    <row r="11" spans="1:19" x14ac:dyDescent="0.3">
      <c r="A11" s="82" t="s">
        <v>617</v>
      </c>
      <c r="B11" s="64">
        <f>VLOOKUP($A11,'Return Data'!$B$7:$R$2843,3,0)</f>
        <v>44389</v>
      </c>
      <c r="C11" s="65">
        <f>VLOOKUP($A11,'Return Data'!$B$7:$R$2843,4,0)</f>
        <v>18.352599999999999</v>
      </c>
      <c r="D11" s="65">
        <f>VLOOKUP($A11,'Return Data'!$B$7:$R$2843,9,0)</f>
        <v>-6.4000000000000003E-3</v>
      </c>
      <c r="E11" s="66">
        <f t="shared" si="0"/>
        <v>9</v>
      </c>
      <c r="F11" s="65">
        <f>VLOOKUP($A11,'Return Data'!$B$7:$R$2843,10,0)</f>
        <v>4.6471999999999998</v>
      </c>
      <c r="G11" s="66">
        <f t="shared" si="1"/>
        <v>13</v>
      </c>
      <c r="H11" s="65">
        <f>VLOOKUP($A11,'Return Data'!$B$7:$R$2843,11,0)</f>
        <v>3.1787000000000001</v>
      </c>
      <c r="I11" s="66">
        <f t="shared" si="2"/>
        <v>13</v>
      </c>
      <c r="J11" s="65">
        <f>VLOOKUP($A11,'Return Data'!$B$7:$R$2843,12,0)</f>
        <v>4.3757000000000001</v>
      </c>
      <c r="K11" s="66">
        <f t="shared" si="3"/>
        <v>12</v>
      </c>
      <c r="L11" s="65">
        <f>VLOOKUP($A11,'Return Data'!$B$7:$R$2843,13,0)</f>
        <v>4.4269999999999996</v>
      </c>
      <c r="M11" s="66">
        <f t="shared" si="4"/>
        <v>15</v>
      </c>
      <c r="N11" s="65">
        <f>VLOOKUP($A11,'Return Data'!$B$7:$R$2843,17,0)</f>
        <v>7.8258999999999999</v>
      </c>
      <c r="O11" s="66">
        <f t="shared" si="5"/>
        <v>17</v>
      </c>
      <c r="P11" s="65">
        <f>VLOOKUP($A11,'Return Data'!$B$7:$R$2843,14,0)</f>
        <v>8.6255000000000006</v>
      </c>
      <c r="Q11" s="66">
        <f>RANK(P11,P$8:P$26,0)</f>
        <v>10</v>
      </c>
      <c r="R11" s="65">
        <f>VLOOKUP($A11,'Return Data'!$B$7:$R$2843,16,0)</f>
        <v>8.5151000000000003</v>
      </c>
      <c r="S11" s="67">
        <f t="shared" si="6"/>
        <v>9</v>
      </c>
    </row>
    <row r="12" spans="1:19" x14ac:dyDescent="0.3">
      <c r="A12" s="82" t="s">
        <v>619</v>
      </c>
      <c r="B12" s="64">
        <f>VLOOKUP($A12,'Return Data'!$B$7:$R$2843,3,0)</f>
        <v>44389</v>
      </c>
      <c r="C12" s="65">
        <f>VLOOKUP($A12,'Return Data'!$B$7:$R$2843,4,0)</f>
        <v>12.9488</v>
      </c>
      <c r="D12" s="65">
        <f>VLOOKUP($A12,'Return Data'!$B$7:$R$2843,9,0)</f>
        <v>3.5295000000000001</v>
      </c>
      <c r="E12" s="66">
        <f t="shared" si="0"/>
        <v>1</v>
      </c>
      <c r="F12" s="65">
        <f>VLOOKUP($A12,'Return Data'!$B$7:$R$2843,10,0)</f>
        <v>4.2130999999999998</v>
      </c>
      <c r="G12" s="66">
        <f t="shared" si="1"/>
        <v>17</v>
      </c>
      <c r="H12" s="65">
        <f>VLOOKUP($A12,'Return Data'!$B$7:$R$2843,11,0)</f>
        <v>3.7208999999999999</v>
      </c>
      <c r="I12" s="66">
        <f t="shared" si="2"/>
        <v>8</v>
      </c>
      <c r="J12" s="65">
        <f>VLOOKUP($A12,'Return Data'!$B$7:$R$2843,12,0)</f>
        <v>4.1650999999999998</v>
      </c>
      <c r="K12" s="66">
        <f t="shared" si="3"/>
        <v>14</v>
      </c>
      <c r="L12" s="65">
        <f>VLOOKUP($A12,'Return Data'!$B$7:$R$2843,13,0)</f>
        <v>4.5678000000000001</v>
      </c>
      <c r="M12" s="66">
        <f t="shared" si="4"/>
        <v>13</v>
      </c>
      <c r="N12" s="65">
        <f>VLOOKUP($A12,'Return Data'!$B$7:$R$2843,17,0)</f>
        <v>8.1517999999999997</v>
      </c>
      <c r="O12" s="66">
        <f t="shared" si="5"/>
        <v>14</v>
      </c>
      <c r="P12" s="65"/>
      <c r="Q12" s="66"/>
      <c r="R12" s="65">
        <f>VLOOKUP($A12,'Return Data'!$B$7:$R$2843,16,0)</f>
        <v>9.5318000000000005</v>
      </c>
      <c r="S12" s="67">
        <f t="shared" si="6"/>
        <v>1</v>
      </c>
    </row>
    <row r="13" spans="1:19" x14ac:dyDescent="0.3">
      <c r="A13" s="82" t="s">
        <v>624</v>
      </c>
      <c r="B13" s="64">
        <f>VLOOKUP($A13,'Return Data'!$B$7:$R$2843,3,0)</f>
        <v>44389</v>
      </c>
      <c r="C13" s="65">
        <f>VLOOKUP($A13,'Return Data'!$B$7:$R$2843,4,0)</f>
        <v>82.909700000000001</v>
      </c>
      <c r="D13" s="65">
        <f>VLOOKUP($A13,'Return Data'!$B$7:$R$2843,9,0)</f>
        <v>0.66210000000000002</v>
      </c>
      <c r="E13" s="66">
        <f t="shared" si="0"/>
        <v>4</v>
      </c>
      <c r="F13" s="65">
        <f>VLOOKUP($A13,'Return Data'!$B$7:$R$2843,10,0)</f>
        <v>4.9329999999999998</v>
      </c>
      <c r="G13" s="66">
        <f t="shared" si="1"/>
        <v>9</v>
      </c>
      <c r="H13" s="65">
        <f>VLOOKUP($A13,'Return Data'!$B$7:$R$2843,11,0)</f>
        <v>4.1753</v>
      </c>
      <c r="I13" s="66">
        <f t="shared" si="2"/>
        <v>4</v>
      </c>
      <c r="J13" s="65">
        <f>VLOOKUP($A13,'Return Data'!$B$7:$R$2843,12,0)</f>
        <v>5.7255000000000003</v>
      </c>
      <c r="K13" s="66">
        <f t="shared" si="3"/>
        <v>2</v>
      </c>
      <c r="L13" s="65">
        <f>VLOOKUP($A13,'Return Data'!$B$7:$R$2843,13,0)</f>
        <v>6.1760000000000002</v>
      </c>
      <c r="M13" s="66">
        <f t="shared" si="4"/>
        <v>2</v>
      </c>
      <c r="N13" s="65">
        <f>VLOOKUP($A13,'Return Data'!$B$7:$R$2843,17,0)</f>
        <v>7.7085999999999997</v>
      </c>
      <c r="O13" s="66">
        <f t="shared" si="5"/>
        <v>18</v>
      </c>
      <c r="P13" s="65">
        <f>VLOOKUP($A13,'Return Data'!$B$7:$R$2843,14,0)</f>
        <v>8.7934999999999999</v>
      </c>
      <c r="Q13" s="66">
        <f t="shared" ref="Q13:Q21" si="7">RANK(P13,P$8:P$26,0)</f>
        <v>7</v>
      </c>
      <c r="R13" s="65">
        <f>VLOOKUP($A13,'Return Data'!$B$7:$R$2843,16,0)</f>
        <v>9.2703000000000007</v>
      </c>
      <c r="S13" s="67">
        <f t="shared" si="6"/>
        <v>3</v>
      </c>
    </row>
    <row r="14" spans="1:19" x14ac:dyDescent="0.3">
      <c r="A14" s="82" t="s">
        <v>627</v>
      </c>
      <c r="B14" s="64">
        <f>VLOOKUP($A14,'Return Data'!$B$7:$R$2843,3,0)</f>
        <v>44389</v>
      </c>
      <c r="C14" s="65">
        <f>VLOOKUP($A14,'Return Data'!$B$7:$R$2843,4,0)</f>
        <v>25.596299999999999</v>
      </c>
      <c r="D14" s="65">
        <f>VLOOKUP($A14,'Return Data'!$B$7:$R$2843,9,0)</f>
        <v>-1.9241999999999999</v>
      </c>
      <c r="E14" s="66">
        <f t="shared" si="0"/>
        <v>16</v>
      </c>
      <c r="F14" s="65">
        <f>VLOOKUP($A14,'Return Data'!$B$7:$R$2843,10,0)</f>
        <v>5.0039999999999996</v>
      </c>
      <c r="G14" s="66">
        <f t="shared" si="1"/>
        <v>8</v>
      </c>
      <c r="H14" s="65">
        <f>VLOOKUP($A14,'Return Data'!$B$7:$R$2843,11,0)</f>
        <v>3.2151999999999998</v>
      </c>
      <c r="I14" s="66">
        <f t="shared" si="2"/>
        <v>12</v>
      </c>
      <c r="J14" s="65">
        <f>VLOOKUP($A14,'Return Data'!$B$7:$R$2843,12,0)</f>
        <v>4.9402999999999997</v>
      </c>
      <c r="K14" s="66">
        <f t="shared" si="3"/>
        <v>7</v>
      </c>
      <c r="L14" s="65">
        <f>VLOOKUP($A14,'Return Data'!$B$7:$R$2843,13,0)</f>
        <v>4.9813999999999998</v>
      </c>
      <c r="M14" s="66">
        <f t="shared" si="4"/>
        <v>8</v>
      </c>
      <c r="N14" s="65">
        <f>VLOOKUP($A14,'Return Data'!$B$7:$R$2843,17,0)</f>
        <v>8.6255000000000006</v>
      </c>
      <c r="O14" s="66">
        <f t="shared" si="5"/>
        <v>4</v>
      </c>
      <c r="P14" s="65">
        <f>VLOOKUP($A14,'Return Data'!$B$7:$R$2843,14,0)</f>
        <v>9.3811999999999998</v>
      </c>
      <c r="Q14" s="66">
        <f t="shared" si="7"/>
        <v>3</v>
      </c>
      <c r="R14" s="65">
        <f>VLOOKUP($A14,'Return Data'!$B$7:$R$2843,16,0)</f>
        <v>8.8145000000000007</v>
      </c>
      <c r="S14" s="67">
        <f t="shared" si="6"/>
        <v>6</v>
      </c>
    </row>
    <row r="15" spans="1:19" x14ac:dyDescent="0.3">
      <c r="A15" s="82" t="s">
        <v>629</v>
      </c>
      <c r="B15" s="64">
        <f>VLOOKUP($A15,'Return Data'!$B$7:$R$2843,3,0)</f>
        <v>44389</v>
      </c>
      <c r="C15" s="65">
        <f>VLOOKUP($A15,'Return Data'!$B$7:$R$2843,4,0)</f>
        <v>23.832000000000001</v>
      </c>
      <c r="D15" s="65">
        <f>VLOOKUP($A15,'Return Data'!$B$7:$R$2843,9,0)</f>
        <v>-1.4800000000000001E-2</v>
      </c>
      <c r="E15" s="66">
        <f t="shared" si="0"/>
        <v>10</v>
      </c>
      <c r="F15" s="65">
        <f>VLOOKUP($A15,'Return Data'!$B$7:$R$2843,10,0)</f>
        <v>4.6272000000000002</v>
      </c>
      <c r="G15" s="66">
        <f t="shared" si="1"/>
        <v>14</v>
      </c>
      <c r="H15" s="65">
        <f>VLOOKUP($A15,'Return Data'!$B$7:$R$2843,11,0)</f>
        <v>3.7307999999999999</v>
      </c>
      <c r="I15" s="66">
        <f t="shared" si="2"/>
        <v>7</v>
      </c>
      <c r="J15" s="65">
        <f>VLOOKUP($A15,'Return Data'!$B$7:$R$2843,12,0)</f>
        <v>4.9268000000000001</v>
      </c>
      <c r="K15" s="66">
        <f t="shared" si="3"/>
        <v>8</v>
      </c>
      <c r="L15" s="65">
        <f>VLOOKUP($A15,'Return Data'!$B$7:$R$2843,13,0)</f>
        <v>5.0826000000000002</v>
      </c>
      <c r="M15" s="66">
        <f t="shared" si="4"/>
        <v>7</v>
      </c>
      <c r="N15" s="65">
        <f>VLOOKUP($A15,'Return Data'!$B$7:$R$2843,17,0)</f>
        <v>8.4817999999999998</v>
      </c>
      <c r="O15" s="66">
        <f t="shared" si="5"/>
        <v>9</v>
      </c>
      <c r="P15" s="65">
        <f>VLOOKUP($A15,'Return Data'!$B$7:$R$2843,14,0)</f>
        <v>8.8544999999999998</v>
      </c>
      <c r="Q15" s="66">
        <f t="shared" si="7"/>
        <v>6</v>
      </c>
      <c r="R15" s="65">
        <f>VLOOKUP($A15,'Return Data'!$B$7:$R$2843,16,0)</f>
        <v>8.8036999999999992</v>
      </c>
      <c r="S15" s="67">
        <f t="shared" si="6"/>
        <v>7</v>
      </c>
    </row>
    <row r="16" spans="1:19" x14ac:dyDescent="0.3">
      <c r="A16" s="82" t="s">
        <v>630</v>
      </c>
      <c r="B16" s="64">
        <f>VLOOKUP($A16,'Return Data'!$B$7:$R$2843,3,0)</f>
        <v>44389</v>
      </c>
      <c r="C16" s="65">
        <f>VLOOKUP($A16,'Return Data'!$B$7:$R$2843,4,0)</f>
        <v>15.5205</v>
      </c>
      <c r="D16" s="65">
        <f>VLOOKUP($A16,'Return Data'!$B$7:$R$2843,9,0)</f>
        <v>-3.4643000000000002</v>
      </c>
      <c r="E16" s="66">
        <f t="shared" si="0"/>
        <v>17</v>
      </c>
      <c r="F16" s="65">
        <f>VLOOKUP($A16,'Return Data'!$B$7:$R$2843,10,0)</f>
        <v>5.13</v>
      </c>
      <c r="G16" s="66">
        <f t="shared" si="1"/>
        <v>7</v>
      </c>
      <c r="H16" s="65">
        <f>VLOOKUP($A16,'Return Data'!$B$7:$R$2843,11,0)</f>
        <v>3.3363</v>
      </c>
      <c r="I16" s="66">
        <f t="shared" si="2"/>
        <v>11</v>
      </c>
      <c r="J16" s="65">
        <f>VLOOKUP($A16,'Return Data'!$B$7:$R$2843,12,0)</f>
        <v>4.9713000000000003</v>
      </c>
      <c r="K16" s="66">
        <f t="shared" si="3"/>
        <v>6</v>
      </c>
      <c r="L16" s="65">
        <f>VLOOKUP($A16,'Return Data'!$B$7:$R$2843,13,0)</f>
        <v>4.7530000000000001</v>
      </c>
      <c r="M16" s="66">
        <f t="shared" si="4"/>
        <v>11</v>
      </c>
      <c r="N16" s="65">
        <f>VLOOKUP($A16,'Return Data'!$B$7:$R$2843,17,0)</f>
        <v>8.5754000000000001</v>
      </c>
      <c r="O16" s="66">
        <f t="shared" si="5"/>
        <v>7</v>
      </c>
      <c r="P16" s="65">
        <f>VLOOKUP($A16,'Return Data'!$B$7:$R$2843,14,0)</f>
        <v>8.7039000000000009</v>
      </c>
      <c r="Q16" s="66">
        <f t="shared" si="7"/>
        <v>8</v>
      </c>
      <c r="R16" s="65">
        <f>VLOOKUP($A16,'Return Data'!$B$7:$R$2843,16,0)</f>
        <v>8.3181999999999992</v>
      </c>
      <c r="S16" s="67">
        <f t="shared" si="6"/>
        <v>12</v>
      </c>
    </row>
    <row r="17" spans="1:19" x14ac:dyDescent="0.3">
      <c r="A17" s="82" t="s">
        <v>633</v>
      </c>
      <c r="B17" s="64">
        <f>VLOOKUP($A17,'Return Data'!$B$7:$R$2843,3,0)</f>
        <v>44389</v>
      </c>
      <c r="C17" s="65">
        <f>VLOOKUP($A17,'Return Data'!$B$7:$R$2843,4,0)</f>
        <v>2652.5536000000002</v>
      </c>
      <c r="D17" s="65">
        <f>VLOOKUP($A17,'Return Data'!$B$7:$R$2843,9,0)</f>
        <v>-1.6279999999999999</v>
      </c>
      <c r="E17" s="66">
        <f t="shared" si="0"/>
        <v>15</v>
      </c>
      <c r="F17" s="65">
        <f>VLOOKUP($A17,'Return Data'!$B$7:$R$2843,10,0)</f>
        <v>4.8117999999999999</v>
      </c>
      <c r="G17" s="66">
        <f t="shared" si="1"/>
        <v>11</v>
      </c>
      <c r="H17" s="65">
        <f>VLOOKUP($A17,'Return Data'!$B$7:$R$2843,11,0)</f>
        <v>3.5051000000000001</v>
      </c>
      <c r="I17" s="66">
        <f t="shared" si="2"/>
        <v>9</v>
      </c>
      <c r="J17" s="65">
        <f>VLOOKUP($A17,'Return Data'!$B$7:$R$2843,12,0)</f>
        <v>4.3106</v>
      </c>
      <c r="K17" s="66">
        <f t="shared" si="3"/>
        <v>13</v>
      </c>
      <c r="L17" s="65">
        <f>VLOOKUP($A17,'Return Data'!$B$7:$R$2843,13,0)</f>
        <v>4.8752000000000004</v>
      </c>
      <c r="M17" s="66">
        <f t="shared" si="4"/>
        <v>10</v>
      </c>
      <c r="N17" s="65">
        <f>VLOOKUP($A17,'Return Data'!$B$7:$R$2843,17,0)</f>
        <v>8.4842999999999993</v>
      </c>
      <c r="O17" s="66">
        <f t="shared" si="5"/>
        <v>8</v>
      </c>
      <c r="P17" s="65">
        <f>VLOOKUP($A17,'Return Data'!$B$7:$R$2843,14,0)</f>
        <v>9.0779999999999994</v>
      </c>
      <c r="Q17" s="66">
        <f t="shared" si="7"/>
        <v>5</v>
      </c>
      <c r="R17" s="65">
        <f>VLOOKUP($A17,'Return Data'!$B$7:$R$2843,16,0)</f>
        <v>7.9827000000000004</v>
      </c>
      <c r="S17" s="67">
        <f t="shared" si="6"/>
        <v>16</v>
      </c>
    </row>
    <row r="18" spans="1:19" x14ac:dyDescent="0.3">
      <c r="A18" s="82" t="s">
        <v>635</v>
      </c>
      <c r="B18" s="64">
        <f>VLOOKUP($A18,'Return Data'!$B$7:$R$2843,3,0)</f>
        <v>44389</v>
      </c>
      <c r="C18" s="65">
        <f>VLOOKUP($A18,'Return Data'!$B$7:$R$2843,4,0)</f>
        <v>3029.8964000000001</v>
      </c>
      <c r="D18" s="65">
        <f>VLOOKUP($A18,'Return Data'!$B$7:$R$2843,9,0)</f>
        <v>0.1341</v>
      </c>
      <c r="E18" s="66">
        <f t="shared" si="0"/>
        <v>6</v>
      </c>
      <c r="F18" s="65">
        <f>VLOOKUP($A18,'Return Data'!$B$7:$R$2843,10,0)</f>
        <v>4.8395999999999999</v>
      </c>
      <c r="G18" s="66">
        <f t="shared" si="1"/>
        <v>10</v>
      </c>
      <c r="H18" s="65">
        <f>VLOOKUP($A18,'Return Data'!$B$7:$R$2843,11,0)</f>
        <v>3.383</v>
      </c>
      <c r="I18" s="66">
        <f t="shared" si="2"/>
        <v>10</v>
      </c>
      <c r="J18" s="65">
        <f>VLOOKUP($A18,'Return Data'!$B$7:$R$2843,12,0)</f>
        <v>4.68</v>
      </c>
      <c r="K18" s="66">
        <f t="shared" si="3"/>
        <v>10</v>
      </c>
      <c r="L18" s="65">
        <f>VLOOKUP($A18,'Return Data'!$B$7:$R$2843,13,0)</f>
        <v>5.1006</v>
      </c>
      <c r="M18" s="66">
        <f t="shared" si="4"/>
        <v>6</v>
      </c>
      <c r="N18" s="65">
        <f>VLOOKUP($A18,'Return Data'!$B$7:$R$2843,17,0)</f>
        <v>7.9992000000000001</v>
      </c>
      <c r="O18" s="66">
        <f t="shared" si="5"/>
        <v>15</v>
      </c>
      <c r="P18" s="65">
        <f>VLOOKUP($A18,'Return Data'!$B$7:$R$2843,14,0)</f>
        <v>8.4864999999999995</v>
      </c>
      <c r="Q18" s="66">
        <f t="shared" si="7"/>
        <v>12</v>
      </c>
      <c r="R18" s="65">
        <f>VLOOKUP($A18,'Return Data'!$B$7:$R$2843,16,0)</f>
        <v>8.6715999999999998</v>
      </c>
      <c r="S18" s="67">
        <f t="shared" si="6"/>
        <v>8</v>
      </c>
    </row>
    <row r="19" spans="1:19" x14ac:dyDescent="0.3">
      <c r="A19" s="82" t="s">
        <v>636</v>
      </c>
      <c r="B19" s="64">
        <f>VLOOKUP($A19,'Return Data'!$B$7:$R$2843,3,0)</f>
        <v>44389</v>
      </c>
      <c r="C19" s="65">
        <f>VLOOKUP($A19,'Return Data'!$B$7:$R$2843,4,0)</f>
        <v>60.561199999999999</v>
      </c>
      <c r="D19" s="65">
        <f>VLOOKUP($A19,'Return Data'!$B$7:$R$2843,9,0)</f>
        <v>-8.8184000000000005</v>
      </c>
      <c r="E19" s="66">
        <f t="shared" si="0"/>
        <v>19</v>
      </c>
      <c r="F19" s="65">
        <f>VLOOKUP($A19,'Return Data'!$B$7:$R$2843,10,0)</f>
        <v>3.2785000000000002</v>
      </c>
      <c r="G19" s="66">
        <f t="shared" si="1"/>
        <v>18</v>
      </c>
      <c r="H19" s="65">
        <f>VLOOKUP($A19,'Return Data'!$B$7:$R$2843,11,0)</f>
        <v>1.9025000000000001</v>
      </c>
      <c r="I19" s="66">
        <f t="shared" si="2"/>
        <v>18</v>
      </c>
      <c r="J19" s="65">
        <f>VLOOKUP($A19,'Return Data'!$B$7:$R$2843,12,0)</f>
        <v>3.6968999999999999</v>
      </c>
      <c r="K19" s="66">
        <f t="shared" si="3"/>
        <v>18</v>
      </c>
      <c r="L19" s="65">
        <f>VLOOKUP($A19,'Return Data'!$B$7:$R$2843,13,0)</f>
        <v>3.2423000000000002</v>
      </c>
      <c r="M19" s="66">
        <f t="shared" si="4"/>
        <v>18</v>
      </c>
      <c r="N19" s="65">
        <f>VLOOKUP($A19,'Return Data'!$B$7:$R$2843,17,0)</f>
        <v>8.32</v>
      </c>
      <c r="O19" s="66">
        <f t="shared" si="5"/>
        <v>12</v>
      </c>
      <c r="P19" s="65">
        <f>VLOOKUP($A19,'Return Data'!$B$7:$R$2843,14,0)</f>
        <v>10.28</v>
      </c>
      <c r="Q19" s="66">
        <f t="shared" si="7"/>
        <v>1</v>
      </c>
      <c r="R19" s="65">
        <f>VLOOKUP($A19,'Return Data'!$B$7:$R$2843,16,0)</f>
        <v>8.3000000000000007</v>
      </c>
      <c r="S19" s="67">
        <f t="shared" si="6"/>
        <v>13</v>
      </c>
    </row>
    <row r="20" spans="1:19" x14ac:dyDescent="0.3">
      <c r="A20" s="117" t="s">
        <v>1772</v>
      </c>
      <c r="B20" s="64">
        <f>VLOOKUP($A20,'Return Data'!$B$7:$R$2843,3,0)</f>
        <v>44389</v>
      </c>
      <c r="C20" s="65">
        <f>VLOOKUP($A20,'Return Data'!$B$7:$R$2843,4,0)</f>
        <v>47.747900000000001</v>
      </c>
      <c r="D20" s="65">
        <f>VLOOKUP($A20,'Return Data'!$B$7:$R$2843,9,0)</f>
        <v>1.7682</v>
      </c>
      <c r="E20" s="66">
        <f t="shared" si="0"/>
        <v>3</v>
      </c>
      <c r="F20" s="65">
        <f>VLOOKUP($A20,'Return Data'!$B$7:$R$2843,10,0)</f>
        <v>6.2066999999999997</v>
      </c>
      <c r="G20" s="66">
        <f t="shared" si="1"/>
        <v>2</v>
      </c>
      <c r="H20" s="65">
        <f>VLOOKUP($A20,'Return Data'!$B$7:$R$2843,11,0)</f>
        <v>4.9527999999999999</v>
      </c>
      <c r="I20" s="66">
        <f t="shared" si="2"/>
        <v>1</v>
      </c>
      <c r="J20" s="65">
        <f>VLOOKUP($A20,'Return Data'!$B$7:$R$2843,12,0)</f>
        <v>6.0606999999999998</v>
      </c>
      <c r="K20" s="66">
        <f t="shared" si="3"/>
        <v>1</v>
      </c>
      <c r="L20" s="65">
        <f>VLOOKUP($A20,'Return Data'!$B$7:$R$2843,13,0)</f>
        <v>6.6473000000000004</v>
      </c>
      <c r="M20" s="66">
        <f t="shared" si="4"/>
        <v>1</v>
      </c>
      <c r="N20" s="65">
        <f>VLOOKUP($A20,'Return Data'!$B$7:$R$2843,17,0)</f>
        <v>8.2004000000000001</v>
      </c>
      <c r="O20" s="66">
        <f t="shared" si="5"/>
        <v>13</v>
      </c>
      <c r="P20" s="65">
        <f>VLOOKUP($A20,'Return Data'!$B$7:$R$2843,14,0)</f>
        <v>8.1289999999999996</v>
      </c>
      <c r="Q20" s="66">
        <f t="shared" si="7"/>
        <v>13</v>
      </c>
      <c r="R20" s="65">
        <f>VLOOKUP($A20,'Return Data'!$B$7:$R$2843,16,0)</f>
        <v>8.4640000000000004</v>
      </c>
      <c r="S20" s="67">
        <f t="shared" si="6"/>
        <v>10</v>
      </c>
    </row>
    <row r="21" spans="1:19" x14ac:dyDescent="0.3">
      <c r="A21" s="82" t="s">
        <v>639</v>
      </c>
      <c r="B21" s="64">
        <f>VLOOKUP($A21,'Return Data'!$B$7:$R$2843,3,0)</f>
        <v>44389</v>
      </c>
      <c r="C21" s="65">
        <f>VLOOKUP($A21,'Return Data'!$B$7:$R$2843,4,0)</f>
        <v>37.173299999999998</v>
      </c>
      <c r="D21" s="65">
        <f>VLOOKUP($A21,'Return Data'!$B$7:$R$2843,9,0)</f>
        <v>0.1014</v>
      </c>
      <c r="E21" s="66">
        <f t="shared" si="0"/>
        <v>7</v>
      </c>
      <c r="F21" s="65">
        <f>VLOOKUP($A21,'Return Data'!$B$7:$R$2843,10,0)</f>
        <v>6.3918999999999997</v>
      </c>
      <c r="G21" s="66">
        <f t="shared" si="1"/>
        <v>1</v>
      </c>
      <c r="H21" s="65">
        <f>VLOOKUP($A21,'Return Data'!$B$7:$R$2843,11,0)</f>
        <v>4.8651</v>
      </c>
      <c r="I21" s="66">
        <f t="shared" si="2"/>
        <v>2</v>
      </c>
      <c r="J21" s="65">
        <f>VLOOKUP($A21,'Return Data'!$B$7:$R$2843,12,0)</f>
        <v>5.4062000000000001</v>
      </c>
      <c r="K21" s="66">
        <f t="shared" si="3"/>
        <v>3</v>
      </c>
      <c r="L21" s="65">
        <f>VLOOKUP($A21,'Return Data'!$B$7:$R$2843,13,0)</f>
        <v>5.7981999999999996</v>
      </c>
      <c r="M21" s="66">
        <f t="shared" si="4"/>
        <v>4</v>
      </c>
      <c r="N21" s="65">
        <f>VLOOKUP($A21,'Return Data'!$B$7:$R$2843,17,0)</f>
        <v>8.3664000000000005</v>
      </c>
      <c r="O21" s="66">
        <f t="shared" si="5"/>
        <v>10</v>
      </c>
      <c r="P21" s="65">
        <f>VLOOKUP($A21,'Return Data'!$B$7:$R$2843,14,0)</f>
        <v>8.6472999999999995</v>
      </c>
      <c r="Q21" s="66">
        <f t="shared" si="7"/>
        <v>9</v>
      </c>
      <c r="R21" s="65">
        <f>VLOOKUP($A21,'Return Data'!$B$7:$R$2843,16,0)</f>
        <v>8.1036999999999999</v>
      </c>
      <c r="S21" s="67">
        <f t="shared" si="6"/>
        <v>15</v>
      </c>
    </row>
    <row r="22" spans="1:19" x14ac:dyDescent="0.3">
      <c r="A22" s="82" t="s">
        <v>640</v>
      </c>
      <c r="B22" s="64">
        <f>VLOOKUP($A22,'Return Data'!$B$7:$R$2843,3,0)</f>
        <v>44389</v>
      </c>
      <c r="C22" s="65">
        <f>VLOOKUP($A22,'Return Data'!$B$7:$R$2843,4,0)</f>
        <v>12.3896</v>
      </c>
      <c r="D22" s="65">
        <f>VLOOKUP($A22,'Return Data'!$B$7:$R$2843,9,0)</f>
        <v>-1.1393</v>
      </c>
      <c r="E22" s="66">
        <f t="shared" si="0"/>
        <v>14</v>
      </c>
      <c r="F22" s="65">
        <f>VLOOKUP($A22,'Return Data'!$B$7:$R$2843,10,0)</f>
        <v>4.4847999999999999</v>
      </c>
      <c r="G22" s="66">
        <f t="shared" si="1"/>
        <v>15</v>
      </c>
      <c r="H22" s="65">
        <f>VLOOKUP($A22,'Return Data'!$B$7:$R$2843,11,0)</f>
        <v>2.645</v>
      </c>
      <c r="I22" s="66">
        <f t="shared" si="2"/>
        <v>15</v>
      </c>
      <c r="J22" s="65">
        <f>VLOOKUP($A22,'Return Data'!$B$7:$R$2843,12,0)</f>
        <v>4.0034000000000001</v>
      </c>
      <c r="K22" s="66">
        <f t="shared" si="3"/>
        <v>16</v>
      </c>
      <c r="L22" s="65">
        <f>VLOOKUP($A22,'Return Data'!$B$7:$R$2843,13,0)</f>
        <v>4.1424000000000003</v>
      </c>
      <c r="M22" s="66">
        <f t="shared" si="4"/>
        <v>16</v>
      </c>
      <c r="N22" s="65">
        <f>VLOOKUP($A22,'Return Data'!$B$7:$R$2843,17,0)</f>
        <v>8.3491999999999997</v>
      </c>
      <c r="O22" s="66">
        <f t="shared" si="5"/>
        <v>11</v>
      </c>
      <c r="P22" s="65"/>
      <c r="Q22" s="66"/>
      <c r="R22" s="65">
        <f>VLOOKUP($A22,'Return Data'!$B$7:$R$2843,16,0)</f>
        <v>9.1637000000000004</v>
      </c>
      <c r="S22" s="67">
        <f t="shared" si="6"/>
        <v>4</v>
      </c>
    </row>
    <row r="23" spans="1:19" x14ac:dyDescent="0.3">
      <c r="A23" s="82" t="s">
        <v>643</v>
      </c>
      <c r="B23" s="64">
        <f>VLOOKUP($A23,'Return Data'!$B$7:$R$2843,3,0)</f>
        <v>44389</v>
      </c>
      <c r="C23" s="65">
        <f>VLOOKUP($A23,'Return Data'!$B$7:$R$2843,4,0)</f>
        <v>32.535600000000002</v>
      </c>
      <c r="D23" s="65">
        <f>VLOOKUP($A23,'Return Data'!$B$7:$R$2843,9,0)</f>
        <v>0.40179999999999999</v>
      </c>
      <c r="E23" s="66">
        <f t="shared" si="0"/>
        <v>5</v>
      </c>
      <c r="F23" s="65">
        <f>VLOOKUP($A23,'Return Data'!$B$7:$R$2843,10,0)</f>
        <v>5.3048999999999999</v>
      </c>
      <c r="G23" s="66">
        <f t="shared" si="1"/>
        <v>5</v>
      </c>
      <c r="H23" s="65">
        <f>VLOOKUP($A23,'Return Data'!$B$7:$R$2843,11,0)</f>
        <v>4.0392999999999999</v>
      </c>
      <c r="I23" s="66">
        <f t="shared" si="2"/>
        <v>6</v>
      </c>
      <c r="J23" s="65">
        <f>VLOOKUP($A23,'Return Data'!$B$7:$R$2843,12,0)</f>
        <v>4.8411</v>
      </c>
      <c r="K23" s="66">
        <f t="shared" si="3"/>
        <v>9</v>
      </c>
      <c r="L23" s="65">
        <f>VLOOKUP($A23,'Return Data'!$B$7:$R$2843,13,0)</f>
        <v>4.9372999999999996</v>
      </c>
      <c r="M23" s="66">
        <f t="shared" si="4"/>
        <v>9</v>
      </c>
      <c r="N23" s="65">
        <f>VLOOKUP($A23,'Return Data'!$B$7:$R$2843,17,0)</f>
        <v>8.9885000000000002</v>
      </c>
      <c r="O23" s="66">
        <f t="shared" si="5"/>
        <v>2</v>
      </c>
      <c r="P23" s="65">
        <f>VLOOKUP($A23,'Return Data'!$B$7:$R$2843,14,0)</f>
        <v>9.6814</v>
      </c>
      <c r="Q23" s="66">
        <f>RANK(P23,P$8:P$26,0)</f>
        <v>2</v>
      </c>
      <c r="R23" s="65">
        <f>VLOOKUP($A23,'Return Data'!$B$7:$R$2843,16,0)</f>
        <v>8.2622</v>
      </c>
      <c r="S23" s="67">
        <f t="shared" si="6"/>
        <v>14</v>
      </c>
    </row>
    <row r="24" spans="1:19" x14ac:dyDescent="0.3">
      <c r="A24" s="82" t="s">
        <v>644</v>
      </c>
      <c r="B24" s="64">
        <f>VLOOKUP($A24,'Return Data'!$B$7:$R$2843,3,0)</f>
        <v>44389</v>
      </c>
      <c r="C24" s="65">
        <f>VLOOKUP($A24,'Return Data'!$B$7:$R$2843,4,0)</f>
        <v>200.18340000000001</v>
      </c>
      <c r="D24" s="65">
        <f>VLOOKUP($A24,'Return Data'!$B$7:$R$2843,9,0)</f>
        <v>0</v>
      </c>
      <c r="E24" s="66">
        <f t="shared" si="0"/>
        <v>8</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-2.8243</v>
      </c>
      <c r="M24" s="66">
        <f t="shared" si="4"/>
        <v>19</v>
      </c>
      <c r="N24" s="65"/>
      <c r="O24" s="66"/>
      <c r="P24" s="65"/>
      <c r="Q24" s="66"/>
      <c r="R24" s="65">
        <f>VLOOKUP($A24,'Return Data'!$B$7:$R$2843,16,0)</f>
        <v>-10.5906</v>
      </c>
      <c r="S24" s="67">
        <f t="shared" si="6"/>
        <v>19</v>
      </c>
    </row>
    <row r="25" spans="1:19" x14ac:dyDescent="0.3">
      <c r="A25" s="82" t="s">
        <v>646</v>
      </c>
      <c r="B25" s="64">
        <f>VLOOKUP($A25,'Return Data'!$B$7:$R$2843,3,0)</f>
        <v>44389</v>
      </c>
      <c r="C25" s="65">
        <f>VLOOKUP($A25,'Return Data'!$B$7:$R$2843,4,0)</f>
        <v>12.2814</v>
      </c>
      <c r="D25" s="65">
        <f>VLOOKUP($A25,'Return Data'!$B$7:$R$2843,9,0)</f>
        <v>-4.4696999999999996</v>
      </c>
      <c r="E25" s="66">
        <f t="shared" si="0"/>
        <v>18</v>
      </c>
      <c r="F25" s="65">
        <f>VLOOKUP($A25,'Return Data'!$B$7:$R$2843,10,0)</f>
        <v>4.3512000000000004</v>
      </c>
      <c r="G25" s="66">
        <f t="shared" si="1"/>
        <v>16</v>
      </c>
      <c r="H25" s="65">
        <f>VLOOKUP($A25,'Return Data'!$B$7:$R$2843,11,0)</f>
        <v>1.9663999999999999</v>
      </c>
      <c r="I25" s="66">
        <f t="shared" si="2"/>
        <v>17</v>
      </c>
      <c r="J25" s="65">
        <f>VLOOKUP($A25,'Return Data'!$B$7:$R$2843,12,0)</f>
        <v>3.8448000000000002</v>
      </c>
      <c r="K25" s="66">
        <f t="shared" si="3"/>
        <v>17</v>
      </c>
      <c r="L25" s="65">
        <f>VLOOKUP($A25,'Return Data'!$B$7:$R$2843,13,0)</f>
        <v>3.9390999999999998</v>
      </c>
      <c r="M25" s="66">
        <f t="shared" si="4"/>
        <v>17</v>
      </c>
      <c r="N25" s="65">
        <f>VLOOKUP($A25,'Return Data'!$B$7:$R$2843,17,0)</f>
        <v>8.5824999999999996</v>
      </c>
      <c r="O25" s="66">
        <f>RANK(N25,N$8:N$26,0)</f>
        <v>6</v>
      </c>
      <c r="P25" s="65">
        <f>VLOOKUP($A25,'Return Data'!$B$7:$R$2843,14,0)</f>
        <v>6.6760999999999999</v>
      </c>
      <c r="Q25" s="66">
        <f t="shared" ref="Q25" si="8">RANK(P25,P$8:P$26,0)</f>
        <v>14</v>
      </c>
      <c r="R25" s="65">
        <f>VLOOKUP($A25,'Return Data'!$B$7:$R$2843,16,0)</f>
        <v>6.7763</v>
      </c>
      <c r="S25" s="67">
        <f t="shared" si="6"/>
        <v>18</v>
      </c>
    </row>
    <row r="26" spans="1:19" x14ac:dyDescent="0.3">
      <c r="A26" s="82" t="s">
        <v>648</v>
      </c>
      <c r="B26" s="64">
        <f>VLOOKUP($A26,'Return Data'!$B$7:$R$2843,3,0)</f>
        <v>44389</v>
      </c>
      <c r="C26" s="65">
        <f>VLOOKUP($A26,'Return Data'!$B$7:$R$2843,4,0)</f>
        <v>12.9945</v>
      </c>
      <c r="D26" s="65">
        <f>VLOOKUP($A26,'Return Data'!$B$7:$R$2843,9,0)</f>
        <v>-1.0410999999999999</v>
      </c>
      <c r="E26" s="66">
        <f t="shared" si="0"/>
        <v>13</v>
      </c>
      <c r="F26" s="65">
        <f>VLOOKUP($A26,'Return Data'!$B$7:$R$2843,10,0)</f>
        <v>4.8105000000000002</v>
      </c>
      <c r="G26" s="66">
        <f t="shared" si="1"/>
        <v>12</v>
      </c>
      <c r="H26" s="65">
        <f>VLOOKUP($A26,'Return Data'!$B$7:$R$2843,11,0)</f>
        <v>3.1234000000000002</v>
      </c>
      <c r="I26" s="66">
        <f t="shared" si="2"/>
        <v>14</v>
      </c>
      <c r="J26" s="65">
        <f>VLOOKUP($A26,'Return Data'!$B$7:$R$2843,12,0)</f>
        <v>4.3788999999999998</v>
      </c>
      <c r="K26" s="66">
        <f t="shared" si="3"/>
        <v>11</v>
      </c>
      <c r="L26" s="65">
        <f>VLOOKUP($A26,'Return Data'!$B$7:$R$2843,13,0)</f>
        <v>4.6867999999999999</v>
      </c>
      <c r="M26" s="66">
        <f t="shared" si="4"/>
        <v>12</v>
      </c>
      <c r="N26" s="65">
        <f>VLOOKUP($A26,'Return Data'!$B$7:$R$2843,17,0)</f>
        <v>8.6194000000000006</v>
      </c>
      <c r="O26" s="66">
        <f>RANK(N26,N$8:N$26,0)</f>
        <v>5</v>
      </c>
      <c r="P26" s="65"/>
      <c r="Q26" s="66"/>
      <c r="R26" s="65">
        <f>VLOOKUP($A26,'Return Data'!$B$7:$R$2843,16,0)</f>
        <v>9.3559000000000001</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-0.74800526315789484</v>
      </c>
      <c r="E28" s="88"/>
      <c r="F28" s="89">
        <f>AVERAGE(F8:F26)</f>
        <v>4.6840789473684223</v>
      </c>
      <c r="G28" s="88"/>
      <c r="H28" s="89">
        <f>AVERAGE(H8:H26)</f>
        <v>3.2880105263157895</v>
      </c>
      <c r="I28" s="88"/>
      <c r="J28" s="89">
        <f>AVERAGE(J8:J26)</f>
        <v>4.4723368421052632</v>
      </c>
      <c r="K28" s="88"/>
      <c r="L28" s="89">
        <f>AVERAGE(L8:L26)</f>
        <v>4.5504368421052632</v>
      </c>
      <c r="M28" s="88"/>
      <c r="N28" s="89">
        <f>AVERAGE(N8:N26)</f>
        <v>8.4263666666666683</v>
      </c>
      <c r="O28" s="88"/>
      <c r="P28" s="89">
        <f>AVERAGE(P8:P26)</f>
        <v>8.5825133333333348</v>
      </c>
      <c r="Q28" s="88"/>
      <c r="R28" s="89">
        <f>AVERAGE(R8:R26)</f>
        <v>7.5002684210526311</v>
      </c>
      <c r="S28" s="90"/>
    </row>
    <row r="29" spans="1:19" x14ac:dyDescent="0.3">
      <c r="A29" s="87" t="s">
        <v>28</v>
      </c>
      <c r="B29" s="88"/>
      <c r="C29" s="88"/>
      <c r="D29" s="89">
        <f>MIN(D8:D26)</f>
        <v>-8.8184000000000005</v>
      </c>
      <c r="E29" s="88"/>
      <c r="F29" s="89">
        <f>MIN(F8:F26)</f>
        <v>0</v>
      </c>
      <c r="G29" s="88"/>
      <c r="H29" s="89">
        <f>MIN(H8:H26)</f>
        <v>0</v>
      </c>
      <c r="I29" s="88"/>
      <c r="J29" s="89">
        <f>MIN(J8:J26)</f>
        <v>0</v>
      </c>
      <c r="K29" s="88"/>
      <c r="L29" s="89">
        <f>MIN(L8:L26)</f>
        <v>-2.8243</v>
      </c>
      <c r="M29" s="88"/>
      <c r="N29" s="89">
        <f>MIN(N8:N26)</f>
        <v>7.7085999999999997</v>
      </c>
      <c r="O29" s="88"/>
      <c r="P29" s="89">
        <f>MIN(P8:P26)</f>
        <v>5.4912000000000001</v>
      </c>
      <c r="Q29" s="88"/>
      <c r="R29" s="89">
        <f>MIN(R8:R26)</f>
        <v>-10.5906</v>
      </c>
      <c r="S29" s="90"/>
    </row>
    <row r="30" spans="1:19" ht="15" thickBot="1" x14ac:dyDescent="0.35">
      <c r="A30" s="91" t="s">
        <v>29</v>
      </c>
      <c r="B30" s="92"/>
      <c r="C30" s="92"/>
      <c r="D30" s="93">
        <f>MAX(D8:D26)</f>
        <v>3.5295000000000001</v>
      </c>
      <c r="E30" s="92"/>
      <c r="F30" s="93">
        <f>MAX(F8:F26)</f>
        <v>6.3918999999999997</v>
      </c>
      <c r="G30" s="92"/>
      <c r="H30" s="93">
        <f>MAX(H8:H26)</f>
        <v>4.9527999999999999</v>
      </c>
      <c r="I30" s="92"/>
      <c r="J30" s="93">
        <f>MAX(J8:J26)</f>
        <v>6.0606999999999998</v>
      </c>
      <c r="K30" s="92"/>
      <c r="L30" s="93">
        <f>MAX(L8:L26)</f>
        <v>6.6473000000000004</v>
      </c>
      <c r="M30" s="92"/>
      <c r="N30" s="93">
        <f>MAX(N8:N26)</f>
        <v>9.5594000000000001</v>
      </c>
      <c r="O30" s="92"/>
      <c r="P30" s="93">
        <f>MAX(P8:P26)</f>
        <v>10.28</v>
      </c>
      <c r="Q30" s="92"/>
      <c r="R30" s="93">
        <f>MAX(R8:R26)</f>
        <v>9.5318000000000005</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44389</v>
      </c>
      <c r="C8" s="65">
        <f>VLOOKUP($A8,'Return Data'!$B$7:$R$2843,4,0)</f>
        <v>87.345299999999995</v>
      </c>
      <c r="D8" s="65">
        <f>VLOOKUP($A8,'Return Data'!$B$7:$R$2843,9,0)</f>
        <v>-0.24390000000000001</v>
      </c>
      <c r="E8" s="66">
        <f t="shared" ref="E8:E26" si="0">RANK(D8,D$8:D$26,0)</f>
        <v>8</v>
      </c>
      <c r="F8" s="65">
        <f>VLOOKUP($A8,'Return Data'!$B$7:$R$2843,10,0)</f>
        <v>5.2015000000000002</v>
      </c>
      <c r="G8" s="66">
        <f t="shared" ref="G8:G26" si="1">RANK(F8,F$8:F$26,0)</f>
        <v>3</v>
      </c>
      <c r="H8" s="65">
        <f>VLOOKUP($A8,'Return Data'!$B$7:$R$2843,11,0)</f>
        <v>3.9053</v>
      </c>
      <c r="I8" s="66">
        <f t="shared" ref="I8:I26" si="2">RANK(H8,H$8:H$26,0)</f>
        <v>3</v>
      </c>
      <c r="J8" s="65">
        <f>VLOOKUP($A8,'Return Data'!$B$7:$R$2843,12,0)</f>
        <v>5.0862999999999996</v>
      </c>
      <c r="K8" s="66">
        <f t="shared" ref="K8:K26" si="3">RANK(J8,J$8:J$26,0)</f>
        <v>3</v>
      </c>
      <c r="L8" s="65">
        <f>VLOOKUP($A8,'Return Data'!$B$7:$R$2843,13,0)</f>
        <v>5.2872000000000003</v>
      </c>
      <c r="M8" s="66">
        <f t="shared" ref="M8:M26" si="4">RANK(L8,L$8:L$26,0)</f>
        <v>4</v>
      </c>
      <c r="N8" s="65">
        <f>VLOOKUP($A8,'Return Data'!$B$7:$R$2843,17,0)</f>
        <v>8.7113999999999994</v>
      </c>
      <c r="O8" s="66">
        <f t="shared" ref="O8:O23" si="5">RANK(N8,N$8:N$26,0)</f>
        <v>3</v>
      </c>
      <c r="P8" s="65">
        <f>VLOOKUP($A8,'Return Data'!$B$7:$R$2843,14,0)</f>
        <v>9.1829999999999998</v>
      </c>
      <c r="Q8" s="66">
        <f>RANK(P8,P$8:P$26,0)</f>
        <v>3</v>
      </c>
      <c r="R8" s="65">
        <f>VLOOKUP($A8,'Return Data'!$B$7:$R$2843,16,0)</f>
        <v>9.2986000000000004</v>
      </c>
      <c r="S8" s="67">
        <f t="shared" ref="S8:S26" si="6">RANK(R8,R$8:R$26,0)</f>
        <v>1</v>
      </c>
    </row>
    <row r="9" spans="1:19" x14ac:dyDescent="0.3">
      <c r="A9" s="82" t="s">
        <v>614</v>
      </c>
      <c r="B9" s="64">
        <f>VLOOKUP($A9,'Return Data'!$B$7:$R$2843,3,0)</f>
        <v>44389</v>
      </c>
      <c r="C9" s="65">
        <f>VLOOKUP($A9,'Return Data'!$B$7:$R$2843,4,0)</f>
        <v>13.3626</v>
      </c>
      <c r="D9" s="65">
        <f>VLOOKUP($A9,'Return Data'!$B$7:$R$2843,9,0)</f>
        <v>-1.0915999999999999</v>
      </c>
      <c r="E9" s="66">
        <f t="shared" si="0"/>
        <v>12</v>
      </c>
      <c r="F9" s="65">
        <f>VLOOKUP($A9,'Return Data'!$B$7:$R$2843,10,0)</f>
        <v>4.6548999999999996</v>
      </c>
      <c r="G9" s="66">
        <f t="shared" si="1"/>
        <v>7</v>
      </c>
      <c r="H9" s="65">
        <f>VLOOKUP($A9,'Return Data'!$B$7:$R$2843,11,0)</f>
        <v>3.5270999999999999</v>
      </c>
      <c r="I9" s="66">
        <f t="shared" si="2"/>
        <v>6</v>
      </c>
      <c r="J9" s="65">
        <f>VLOOKUP($A9,'Return Data'!$B$7:$R$2843,12,0)</f>
        <v>4.6390000000000002</v>
      </c>
      <c r="K9" s="66">
        <f t="shared" si="3"/>
        <v>6</v>
      </c>
      <c r="L9" s="65">
        <f>VLOOKUP($A9,'Return Data'!$B$7:$R$2843,13,0)</f>
        <v>5.2911999999999999</v>
      </c>
      <c r="M9" s="66">
        <f t="shared" si="4"/>
        <v>3</v>
      </c>
      <c r="N9" s="65">
        <f>VLOOKUP($A9,'Return Data'!$B$7:$R$2843,17,0)</f>
        <v>8.7769999999999992</v>
      </c>
      <c r="O9" s="66">
        <f t="shared" si="5"/>
        <v>1</v>
      </c>
      <c r="P9" s="65">
        <f>VLOOKUP($A9,'Return Data'!$B$7:$R$2843,14,0)</f>
        <v>7.7735000000000003</v>
      </c>
      <c r="Q9" s="66">
        <f>RANK(P9,P$8:P$26,0)</f>
        <v>11</v>
      </c>
      <c r="R9" s="65">
        <f>VLOOKUP($A9,'Return Data'!$B$7:$R$2843,16,0)</f>
        <v>7.5159000000000002</v>
      </c>
      <c r="S9" s="67">
        <f t="shared" si="6"/>
        <v>11</v>
      </c>
    </row>
    <row r="10" spans="1:19" x14ac:dyDescent="0.3">
      <c r="A10" s="82" t="s">
        <v>615</v>
      </c>
      <c r="B10" s="64">
        <f>VLOOKUP($A10,'Return Data'!$B$7:$R$2843,3,0)</f>
        <v>44389</v>
      </c>
      <c r="C10" s="65">
        <f>VLOOKUP($A10,'Return Data'!$B$7:$R$2843,4,0)</f>
        <v>21.942399999999999</v>
      </c>
      <c r="D10" s="65">
        <f>VLOOKUP($A10,'Return Data'!$B$7:$R$2843,9,0)</f>
        <v>1.4237</v>
      </c>
      <c r="E10" s="66">
        <f t="shared" si="0"/>
        <v>2</v>
      </c>
      <c r="F10" s="65">
        <f>VLOOKUP($A10,'Return Data'!$B$7:$R$2843,10,0)</f>
        <v>4.4805000000000001</v>
      </c>
      <c r="G10" s="66">
        <f t="shared" si="1"/>
        <v>9</v>
      </c>
      <c r="H10" s="65">
        <f>VLOOKUP($A10,'Return Data'!$B$7:$R$2843,11,0)</f>
        <v>1.7053</v>
      </c>
      <c r="I10" s="66">
        <f t="shared" si="2"/>
        <v>17</v>
      </c>
      <c r="J10" s="65">
        <f>VLOOKUP($A10,'Return Data'!$B$7:$R$2843,12,0)</f>
        <v>3.4091999999999998</v>
      </c>
      <c r="K10" s="66">
        <f t="shared" si="3"/>
        <v>17</v>
      </c>
      <c r="L10" s="65">
        <f>VLOOKUP($A10,'Return Data'!$B$7:$R$2843,13,0)</f>
        <v>3.8271999999999999</v>
      </c>
      <c r="M10" s="66">
        <f t="shared" si="4"/>
        <v>14</v>
      </c>
      <c r="N10" s="65">
        <f>VLOOKUP($A10,'Return Data'!$B$7:$R$2843,17,0)</f>
        <v>7.4265999999999996</v>
      </c>
      <c r="O10" s="66">
        <f t="shared" si="5"/>
        <v>16</v>
      </c>
      <c r="P10" s="65">
        <f>VLOOKUP($A10,'Return Data'!$B$7:$R$2843,14,0)</f>
        <v>5.0025000000000004</v>
      </c>
      <c r="Q10" s="66">
        <f>RANK(P10,P$8:P$26,0)</f>
        <v>15</v>
      </c>
      <c r="R10" s="65">
        <f>VLOOKUP($A10,'Return Data'!$B$7:$R$2843,16,0)</f>
        <v>6.3924000000000003</v>
      </c>
      <c r="S10" s="67">
        <f t="shared" si="6"/>
        <v>18</v>
      </c>
    </row>
    <row r="11" spans="1:19" x14ac:dyDescent="0.3">
      <c r="A11" s="82" t="s">
        <v>618</v>
      </c>
      <c r="B11" s="64">
        <f>VLOOKUP($A11,'Return Data'!$B$7:$R$2843,3,0)</f>
        <v>44389</v>
      </c>
      <c r="C11" s="65">
        <f>VLOOKUP($A11,'Return Data'!$B$7:$R$2843,4,0)</f>
        <v>17.5701</v>
      </c>
      <c r="D11" s="65">
        <f>VLOOKUP($A11,'Return Data'!$B$7:$R$2843,9,0)</f>
        <v>-0.64300000000000002</v>
      </c>
      <c r="E11" s="66">
        <f t="shared" si="0"/>
        <v>11</v>
      </c>
      <c r="F11" s="65">
        <f>VLOOKUP($A11,'Return Data'!$B$7:$R$2843,10,0)</f>
        <v>4.0049000000000001</v>
      </c>
      <c r="G11" s="66">
        <f t="shared" si="1"/>
        <v>15</v>
      </c>
      <c r="H11" s="65">
        <f>VLOOKUP($A11,'Return Data'!$B$7:$R$2843,11,0)</f>
        <v>2.5640999999999998</v>
      </c>
      <c r="I11" s="66">
        <f t="shared" si="2"/>
        <v>14</v>
      </c>
      <c r="J11" s="65">
        <f>VLOOKUP($A11,'Return Data'!$B$7:$R$2843,12,0)</f>
        <v>3.7414999999999998</v>
      </c>
      <c r="K11" s="66">
        <f t="shared" si="3"/>
        <v>14</v>
      </c>
      <c r="L11" s="65">
        <f>VLOOKUP($A11,'Return Data'!$B$7:$R$2843,13,0)</f>
        <v>3.7694000000000001</v>
      </c>
      <c r="M11" s="66">
        <f t="shared" si="4"/>
        <v>15</v>
      </c>
      <c r="N11" s="65">
        <f>VLOOKUP($A11,'Return Data'!$B$7:$R$2843,17,0)</f>
        <v>7.1059000000000001</v>
      </c>
      <c r="O11" s="66">
        <f t="shared" si="5"/>
        <v>17</v>
      </c>
      <c r="P11" s="65">
        <f>VLOOKUP($A11,'Return Data'!$B$7:$R$2843,14,0)</f>
        <v>7.8761000000000001</v>
      </c>
      <c r="Q11" s="66">
        <f>RANK(P11,P$8:P$26,0)</f>
        <v>10</v>
      </c>
      <c r="R11" s="65">
        <f>VLOOKUP($A11,'Return Data'!$B$7:$R$2843,16,0)</f>
        <v>7.8806000000000003</v>
      </c>
      <c r="S11" s="67">
        <f t="shared" si="6"/>
        <v>9</v>
      </c>
    </row>
    <row r="12" spans="1:19" x14ac:dyDescent="0.3">
      <c r="A12" s="82" t="s">
        <v>620</v>
      </c>
      <c r="B12" s="64">
        <f>VLOOKUP($A12,'Return Data'!$B$7:$R$2843,3,0)</f>
        <v>44389</v>
      </c>
      <c r="C12" s="65">
        <f>VLOOKUP($A12,'Return Data'!$B$7:$R$2843,4,0)</f>
        <v>12.8559</v>
      </c>
      <c r="D12" s="65">
        <f>VLOOKUP($A12,'Return Data'!$B$7:$R$2843,9,0)</f>
        <v>3.2603</v>
      </c>
      <c r="E12" s="66">
        <f t="shared" si="0"/>
        <v>1</v>
      </c>
      <c r="F12" s="65">
        <f>VLOOKUP($A12,'Return Data'!$B$7:$R$2843,10,0)</f>
        <v>3.9478</v>
      </c>
      <c r="G12" s="66">
        <f t="shared" si="1"/>
        <v>17</v>
      </c>
      <c r="H12" s="65">
        <f>VLOOKUP($A12,'Return Data'!$B$7:$R$2843,11,0)</f>
        <v>3.4558</v>
      </c>
      <c r="I12" s="66">
        <f t="shared" si="2"/>
        <v>7</v>
      </c>
      <c r="J12" s="65">
        <f>VLOOKUP($A12,'Return Data'!$B$7:$R$2843,12,0)</f>
        <v>3.9003000000000001</v>
      </c>
      <c r="K12" s="66">
        <f t="shared" si="3"/>
        <v>12</v>
      </c>
      <c r="L12" s="65">
        <f>VLOOKUP($A12,'Return Data'!$B$7:$R$2843,13,0)</f>
        <v>4.3051000000000004</v>
      </c>
      <c r="M12" s="66">
        <f t="shared" si="4"/>
        <v>13</v>
      </c>
      <c r="N12" s="65">
        <f>VLOOKUP($A12,'Return Data'!$B$7:$R$2843,17,0)</f>
        <v>7.8761000000000001</v>
      </c>
      <c r="O12" s="66">
        <f t="shared" si="5"/>
        <v>11</v>
      </c>
      <c r="P12" s="65"/>
      <c r="Q12" s="66"/>
      <c r="R12" s="65">
        <f>VLOOKUP($A12,'Return Data'!$B$7:$R$2843,16,0)</f>
        <v>9.2543000000000006</v>
      </c>
      <c r="S12" s="67">
        <f t="shared" si="6"/>
        <v>2</v>
      </c>
    </row>
    <row r="13" spans="1:19" x14ac:dyDescent="0.3">
      <c r="A13" s="82" t="s">
        <v>623</v>
      </c>
      <c r="B13" s="64">
        <f>VLOOKUP($A13,'Return Data'!$B$7:$R$2843,3,0)</f>
        <v>44389</v>
      </c>
      <c r="C13" s="65">
        <f>VLOOKUP($A13,'Return Data'!$B$7:$R$2843,4,0)</f>
        <v>78.232900000000001</v>
      </c>
      <c r="D13" s="65">
        <f>VLOOKUP($A13,'Return Data'!$B$7:$R$2843,9,0)</f>
        <v>0.14449999999999999</v>
      </c>
      <c r="E13" s="66">
        <f t="shared" si="0"/>
        <v>5</v>
      </c>
      <c r="F13" s="65">
        <f>VLOOKUP($A13,'Return Data'!$B$7:$R$2843,10,0)</f>
        <v>4.3917000000000002</v>
      </c>
      <c r="G13" s="66">
        <f t="shared" si="1"/>
        <v>12</v>
      </c>
      <c r="H13" s="65">
        <f>VLOOKUP($A13,'Return Data'!$B$7:$R$2843,11,0)</f>
        <v>3.6168</v>
      </c>
      <c r="I13" s="66">
        <f t="shared" si="2"/>
        <v>5</v>
      </c>
      <c r="J13" s="65">
        <f>VLOOKUP($A13,'Return Data'!$B$7:$R$2843,12,0)</f>
        <v>5.1505999999999998</v>
      </c>
      <c r="K13" s="66">
        <f t="shared" si="3"/>
        <v>2</v>
      </c>
      <c r="L13" s="65">
        <f>VLOOKUP($A13,'Return Data'!$B$7:$R$2843,13,0)</f>
        <v>5.5884999999999998</v>
      </c>
      <c r="M13" s="66">
        <f t="shared" si="4"/>
        <v>2</v>
      </c>
      <c r="N13" s="65">
        <f>VLOOKUP($A13,'Return Data'!$B$7:$R$2843,17,0)</f>
        <v>7.1032999999999999</v>
      </c>
      <c r="O13" s="66">
        <f t="shared" si="5"/>
        <v>18</v>
      </c>
      <c r="P13" s="65">
        <f>VLOOKUP($A13,'Return Data'!$B$7:$R$2843,14,0)</f>
        <v>8.1841000000000008</v>
      </c>
      <c r="Q13" s="66">
        <f t="shared" ref="Q13:Q21" si="7">RANK(P13,P$8:P$26,0)</f>
        <v>8</v>
      </c>
      <c r="R13" s="65">
        <f>VLOOKUP($A13,'Return Data'!$B$7:$R$2843,16,0)</f>
        <v>8.9228000000000005</v>
      </c>
      <c r="S13" s="67">
        <f t="shared" si="6"/>
        <v>4</v>
      </c>
    </row>
    <row r="14" spans="1:19" x14ac:dyDescent="0.3">
      <c r="A14" s="82" t="s">
        <v>626</v>
      </c>
      <c r="B14" s="64">
        <f>VLOOKUP($A14,'Return Data'!$B$7:$R$2843,3,0)</f>
        <v>44389</v>
      </c>
      <c r="C14" s="65">
        <f>VLOOKUP($A14,'Return Data'!$B$7:$R$2843,4,0)</f>
        <v>25.314699999999998</v>
      </c>
      <c r="D14" s="65">
        <f>VLOOKUP($A14,'Return Data'!$B$7:$R$2843,9,0)</f>
        <v>-2.2282999999999999</v>
      </c>
      <c r="E14" s="66">
        <f t="shared" si="0"/>
        <v>16</v>
      </c>
      <c r="F14" s="65">
        <f>VLOOKUP($A14,'Return Data'!$B$7:$R$2843,10,0)</f>
        <v>4.6936</v>
      </c>
      <c r="G14" s="66">
        <f t="shared" si="1"/>
        <v>6</v>
      </c>
      <c r="H14" s="65">
        <f>VLOOKUP($A14,'Return Data'!$B$7:$R$2843,11,0)</f>
        <v>2.9058999999999999</v>
      </c>
      <c r="I14" s="66">
        <f t="shared" si="2"/>
        <v>12</v>
      </c>
      <c r="J14" s="65">
        <f>VLOOKUP($A14,'Return Data'!$B$7:$R$2843,12,0)</f>
        <v>4.6254999999999997</v>
      </c>
      <c r="K14" s="66">
        <f t="shared" si="3"/>
        <v>7</v>
      </c>
      <c r="L14" s="65">
        <f>VLOOKUP($A14,'Return Data'!$B$7:$R$2843,13,0)</f>
        <v>4.6619999999999999</v>
      </c>
      <c r="M14" s="66">
        <f t="shared" si="4"/>
        <v>9</v>
      </c>
      <c r="N14" s="65">
        <f>VLOOKUP($A14,'Return Data'!$B$7:$R$2843,17,0)</f>
        <v>8.3666999999999998</v>
      </c>
      <c r="O14" s="66">
        <f t="shared" si="5"/>
        <v>4</v>
      </c>
      <c r="P14" s="65">
        <f>VLOOKUP($A14,'Return Data'!$B$7:$R$2843,14,0)</f>
        <v>9.1763999999999992</v>
      </c>
      <c r="Q14" s="66">
        <f t="shared" si="7"/>
        <v>4</v>
      </c>
      <c r="R14" s="65">
        <f>VLOOKUP($A14,'Return Data'!$B$7:$R$2843,16,0)</f>
        <v>8.7738999999999994</v>
      </c>
      <c r="S14" s="67">
        <f t="shared" si="6"/>
        <v>5</v>
      </c>
    </row>
    <row r="15" spans="1:19" x14ac:dyDescent="0.3">
      <c r="A15" s="82" t="s">
        <v>628</v>
      </c>
      <c r="B15" s="64">
        <f>VLOOKUP($A15,'Return Data'!$B$7:$R$2843,3,0)</f>
        <v>44389</v>
      </c>
      <c r="C15" s="65">
        <f>VLOOKUP($A15,'Return Data'!$B$7:$R$2843,4,0)</f>
        <v>22.9817</v>
      </c>
      <c r="D15" s="65">
        <f>VLOOKUP($A15,'Return Data'!$B$7:$R$2843,9,0)</f>
        <v>-0.32779999999999998</v>
      </c>
      <c r="E15" s="66">
        <f t="shared" si="0"/>
        <v>9</v>
      </c>
      <c r="F15" s="65">
        <f>VLOOKUP($A15,'Return Data'!$B$7:$R$2843,10,0)</f>
        <v>4.3113999999999999</v>
      </c>
      <c r="G15" s="66">
        <f t="shared" si="1"/>
        <v>13</v>
      </c>
      <c r="H15" s="65">
        <f>VLOOKUP($A15,'Return Data'!$B$7:$R$2843,11,0)</f>
        <v>3.4121999999999999</v>
      </c>
      <c r="I15" s="66">
        <f t="shared" si="2"/>
        <v>8</v>
      </c>
      <c r="J15" s="65">
        <f>VLOOKUP($A15,'Return Data'!$B$7:$R$2843,12,0)</f>
        <v>4.6025</v>
      </c>
      <c r="K15" s="66">
        <f t="shared" si="3"/>
        <v>8</v>
      </c>
      <c r="L15" s="65">
        <f>VLOOKUP($A15,'Return Data'!$B$7:$R$2843,13,0)</f>
        <v>4.7534000000000001</v>
      </c>
      <c r="M15" s="66">
        <f t="shared" si="4"/>
        <v>6</v>
      </c>
      <c r="N15" s="65">
        <f>VLOOKUP($A15,'Return Data'!$B$7:$R$2843,17,0)</f>
        <v>8.1443999999999992</v>
      </c>
      <c r="O15" s="66">
        <f t="shared" si="5"/>
        <v>8</v>
      </c>
      <c r="P15" s="65">
        <f>VLOOKUP($A15,'Return Data'!$B$7:$R$2843,14,0)</f>
        <v>8.5190000000000001</v>
      </c>
      <c r="Q15" s="66">
        <f t="shared" si="7"/>
        <v>6</v>
      </c>
      <c r="R15" s="65">
        <f>VLOOKUP($A15,'Return Data'!$B$7:$R$2843,16,0)</f>
        <v>7.2264999999999997</v>
      </c>
      <c r="S15" s="67">
        <f t="shared" si="6"/>
        <v>14</v>
      </c>
    </row>
    <row r="16" spans="1:19" x14ac:dyDescent="0.3">
      <c r="A16" s="82" t="s">
        <v>631</v>
      </c>
      <c r="B16" s="64">
        <f>VLOOKUP($A16,'Return Data'!$B$7:$R$2843,3,0)</f>
        <v>44389</v>
      </c>
      <c r="C16" s="65">
        <f>VLOOKUP($A16,'Return Data'!$B$7:$R$2843,4,0)</f>
        <v>15.258800000000001</v>
      </c>
      <c r="D16" s="65">
        <f>VLOOKUP($A16,'Return Data'!$B$7:$R$2843,9,0)</f>
        <v>-3.7612000000000001</v>
      </c>
      <c r="E16" s="66">
        <f t="shared" si="0"/>
        <v>17</v>
      </c>
      <c r="F16" s="65">
        <f>VLOOKUP($A16,'Return Data'!$B$7:$R$2843,10,0)</f>
        <v>4.8257000000000003</v>
      </c>
      <c r="G16" s="66">
        <f t="shared" si="1"/>
        <v>5</v>
      </c>
      <c r="H16" s="65">
        <f>VLOOKUP($A16,'Return Data'!$B$7:$R$2843,11,0)</f>
        <v>3.0303</v>
      </c>
      <c r="I16" s="66">
        <f t="shared" si="2"/>
        <v>10</v>
      </c>
      <c r="J16" s="65">
        <f>VLOOKUP($A16,'Return Data'!$B$7:$R$2843,12,0)</f>
        <v>4.6551</v>
      </c>
      <c r="K16" s="66">
        <f t="shared" si="3"/>
        <v>5</v>
      </c>
      <c r="L16" s="65">
        <f>VLOOKUP($A16,'Return Data'!$B$7:$R$2843,13,0)</f>
        <v>4.4321999999999999</v>
      </c>
      <c r="M16" s="66">
        <f t="shared" si="4"/>
        <v>11</v>
      </c>
      <c r="N16" s="65">
        <f>VLOOKUP($A16,'Return Data'!$B$7:$R$2843,17,0)</f>
        <v>8.2445000000000004</v>
      </c>
      <c r="O16" s="66">
        <f t="shared" si="5"/>
        <v>6</v>
      </c>
      <c r="P16" s="65">
        <f>VLOOKUP($A16,'Return Data'!$B$7:$R$2843,14,0)</f>
        <v>8.3689</v>
      </c>
      <c r="Q16" s="66">
        <f t="shared" si="7"/>
        <v>7</v>
      </c>
      <c r="R16" s="65">
        <f>VLOOKUP($A16,'Return Data'!$B$7:$R$2843,16,0)</f>
        <v>7.9839000000000002</v>
      </c>
      <c r="S16" s="67">
        <f t="shared" si="6"/>
        <v>8</v>
      </c>
    </row>
    <row r="17" spans="1:19" x14ac:dyDescent="0.3">
      <c r="A17" s="82" t="s">
        <v>632</v>
      </c>
      <c r="B17" s="64">
        <f>VLOOKUP($A17,'Return Data'!$B$7:$R$2843,3,0)</f>
        <v>44389</v>
      </c>
      <c r="C17" s="65">
        <f>VLOOKUP($A17,'Return Data'!$B$7:$R$2843,4,0)</f>
        <v>2513.1010999999999</v>
      </c>
      <c r="D17" s="65">
        <f>VLOOKUP($A17,'Return Data'!$B$7:$R$2843,9,0)</f>
        <v>-2.0274000000000001</v>
      </c>
      <c r="E17" s="66">
        <f t="shared" si="0"/>
        <v>15</v>
      </c>
      <c r="F17" s="65">
        <f>VLOOKUP($A17,'Return Data'!$B$7:$R$2843,10,0)</f>
        <v>4.4077999999999999</v>
      </c>
      <c r="G17" s="66">
        <f t="shared" si="1"/>
        <v>11</v>
      </c>
      <c r="H17" s="65">
        <f>VLOOKUP($A17,'Return Data'!$B$7:$R$2843,11,0)</f>
        <v>3.0989</v>
      </c>
      <c r="I17" s="66">
        <f t="shared" si="2"/>
        <v>9</v>
      </c>
      <c r="J17" s="65">
        <f>VLOOKUP($A17,'Return Data'!$B$7:$R$2843,12,0)</f>
        <v>3.8986000000000001</v>
      </c>
      <c r="K17" s="66">
        <f t="shared" si="3"/>
        <v>13</v>
      </c>
      <c r="L17" s="65">
        <f>VLOOKUP($A17,'Return Data'!$B$7:$R$2843,13,0)</f>
        <v>4.4565000000000001</v>
      </c>
      <c r="M17" s="66">
        <f t="shared" si="4"/>
        <v>10</v>
      </c>
      <c r="N17" s="65">
        <f>VLOOKUP($A17,'Return Data'!$B$7:$R$2843,17,0)</f>
        <v>8.0542999999999996</v>
      </c>
      <c r="O17" s="66">
        <f t="shared" si="5"/>
        <v>9</v>
      </c>
      <c r="P17" s="65">
        <f>VLOOKUP($A17,'Return Data'!$B$7:$R$2843,14,0)</f>
        <v>8.5877999999999997</v>
      </c>
      <c r="Q17" s="66">
        <f t="shared" si="7"/>
        <v>5</v>
      </c>
      <c r="R17" s="65">
        <f>VLOOKUP($A17,'Return Data'!$B$7:$R$2843,16,0)</f>
        <v>6.8272000000000004</v>
      </c>
      <c r="S17" s="67">
        <f t="shared" si="6"/>
        <v>16</v>
      </c>
    </row>
    <row r="18" spans="1:19" x14ac:dyDescent="0.3">
      <c r="A18" s="82" t="s">
        <v>634</v>
      </c>
      <c r="B18" s="64">
        <f>VLOOKUP($A18,'Return Data'!$B$7:$R$2843,3,0)</f>
        <v>44389</v>
      </c>
      <c r="C18" s="65">
        <f>VLOOKUP($A18,'Return Data'!$B$7:$R$2843,4,0)</f>
        <v>2941.6024000000002</v>
      </c>
      <c r="D18" s="65">
        <f>VLOOKUP($A18,'Return Data'!$B$7:$R$2843,9,0)</f>
        <v>-0.21129999999999999</v>
      </c>
      <c r="E18" s="66">
        <f t="shared" si="0"/>
        <v>7</v>
      </c>
      <c r="F18" s="65">
        <f>VLOOKUP($A18,'Return Data'!$B$7:$R$2843,10,0)</f>
        <v>4.4794</v>
      </c>
      <c r="G18" s="66">
        <f t="shared" si="1"/>
        <v>10</v>
      </c>
      <c r="H18" s="65">
        <f>VLOOKUP($A18,'Return Data'!$B$7:$R$2843,11,0)</f>
        <v>3.0078</v>
      </c>
      <c r="I18" s="66">
        <f t="shared" si="2"/>
        <v>11</v>
      </c>
      <c r="J18" s="65">
        <f>VLOOKUP($A18,'Return Data'!$B$7:$R$2843,12,0)</f>
        <v>4.3220000000000001</v>
      </c>
      <c r="K18" s="66">
        <f t="shared" si="3"/>
        <v>10</v>
      </c>
      <c r="L18" s="65">
        <f>VLOOKUP($A18,'Return Data'!$B$7:$R$2843,13,0)</f>
        <v>4.7522000000000002</v>
      </c>
      <c r="M18" s="66">
        <f t="shared" si="4"/>
        <v>7</v>
      </c>
      <c r="N18" s="65">
        <f>VLOOKUP($A18,'Return Data'!$B$7:$R$2843,17,0)</f>
        <v>7.6669999999999998</v>
      </c>
      <c r="O18" s="66">
        <f t="shared" si="5"/>
        <v>14</v>
      </c>
      <c r="P18" s="65">
        <f>VLOOKUP($A18,'Return Data'!$B$7:$R$2843,14,0)</f>
        <v>8.1631</v>
      </c>
      <c r="Q18" s="66">
        <f t="shared" si="7"/>
        <v>9</v>
      </c>
      <c r="R18" s="65">
        <f>VLOOKUP($A18,'Return Data'!$B$7:$R$2843,16,0)</f>
        <v>8.1221999999999994</v>
      </c>
      <c r="S18" s="67">
        <f t="shared" si="6"/>
        <v>7</v>
      </c>
    </row>
    <row r="19" spans="1:19" x14ac:dyDescent="0.3">
      <c r="A19" s="82" t="s">
        <v>637</v>
      </c>
      <c r="B19" s="64">
        <f>VLOOKUP($A19,'Return Data'!$B$7:$R$2843,3,0)</f>
        <v>44389</v>
      </c>
      <c r="C19" s="65">
        <f>VLOOKUP($A19,'Return Data'!$B$7:$R$2843,4,0)</f>
        <v>57.624899999999997</v>
      </c>
      <c r="D19" s="65">
        <f>VLOOKUP($A19,'Return Data'!$B$7:$R$2843,9,0)</f>
        <v>-9.1576000000000004</v>
      </c>
      <c r="E19" s="66">
        <f t="shared" si="0"/>
        <v>19</v>
      </c>
      <c r="F19" s="65">
        <f>VLOOKUP($A19,'Return Data'!$B$7:$R$2843,10,0)</f>
        <v>2.9357000000000002</v>
      </c>
      <c r="G19" s="66">
        <f t="shared" si="1"/>
        <v>18</v>
      </c>
      <c r="H19" s="65">
        <f>VLOOKUP($A19,'Return Data'!$B$7:$R$2843,11,0)</f>
        <v>1.5442</v>
      </c>
      <c r="I19" s="66">
        <f t="shared" si="2"/>
        <v>18</v>
      </c>
      <c r="J19" s="65">
        <f>VLOOKUP($A19,'Return Data'!$B$7:$R$2843,12,0)</f>
        <v>3.3359000000000001</v>
      </c>
      <c r="K19" s="66">
        <f t="shared" si="3"/>
        <v>18</v>
      </c>
      <c r="L19" s="65">
        <f>VLOOKUP($A19,'Return Data'!$B$7:$R$2843,13,0)</f>
        <v>2.8881999999999999</v>
      </c>
      <c r="M19" s="66">
        <f t="shared" si="4"/>
        <v>18</v>
      </c>
      <c r="N19" s="65">
        <f>VLOOKUP($A19,'Return Data'!$B$7:$R$2843,17,0)</f>
        <v>7.9607000000000001</v>
      </c>
      <c r="O19" s="66">
        <f t="shared" si="5"/>
        <v>10</v>
      </c>
      <c r="P19" s="65">
        <f>VLOOKUP($A19,'Return Data'!$B$7:$R$2843,14,0)</f>
        <v>9.9283000000000001</v>
      </c>
      <c r="Q19" s="66">
        <f t="shared" si="7"/>
        <v>1</v>
      </c>
      <c r="R19" s="65">
        <f>VLOOKUP($A19,'Return Data'!$B$7:$R$2843,16,0)</f>
        <v>7.4737999999999998</v>
      </c>
      <c r="S19" s="67">
        <f t="shared" si="6"/>
        <v>12</v>
      </c>
    </row>
    <row r="20" spans="1:19" x14ac:dyDescent="0.3">
      <c r="A20" s="116" t="s">
        <v>1771</v>
      </c>
      <c r="B20" s="64">
        <f>VLOOKUP($A20,'Return Data'!$B$7:$R$2843,3,0)</f>
        <v>44389</v>
      </c>
      <c r="C20" s="65">
        <f>VLOOKUP($A20,'Return Data'!$B$7:$R$2843,4,0)</f>
        <v>46.160200000000003</v>
      </c>
      <c r="D20" s="65">
        <f>VLOOKUP($A20,'Return Data'!$B$7:$R$2843,9,0)</f>
        <v>1.3688</v>
      </c>
      <c r="E20" s="66">
        <f t="shared" si="0"/>
        <v>3</v>
      </c>
      <c r="F20" s="65">
        <f>VLOOKUP($A20,'Return Data'!$B$7:$R$2843,10,0)</f>
        <v>5.8010999999999999</v>
      </c>
      <c r="G20" s="66">
        <f t="shared" si="1"/>
        <v>2</v>
      </c>
      <c r="H20" s="65">
        <f>VLOOKUP($A20,'Return Data'!$B$7:$R$2843,11,0)</f>
        <v>4.5434999999999999</v>
      </c>
      <c r="I20" s="66">
        <f t="shared" si="2"/>
        <v>1</v>
      </c>
      <c r="J20" s="65">
        <f>VLOOKUP($A20,'Return Data'!$B$7:$R$2843,12,0)</f>
        <v>5.6436999999999999</v>
      </c>
      <c r="K20" s="66">
        <f t="shared" si="3"/>
        <v>1</v>
      </c>
      <c r="L20" s="65">
        <f>VLOOKUP($A20,'Return Data'!$B$7:$R$2843,13,0)</f>
        <v>6.2214999999999998</v>
      </c>
      <c r="M20" s="66">
        <f t="shared" si="4"/>
        <v>1</v>
      </c>
      <c r="N20" s="65">
        <f>VLOOKUP($A20,'Return Data'!$B$7:$R$2843,17,0)</f>
        <v>7.7694000000000001</v>
      </c>
      <c r="O20" s="66">
        <f t="shared" si="5"/>
        <v>13</v>
      </c>
      <c r="P20" s="65">
        <f>VLOOKUP($A20,'Return Data'!$B$7:$R$2843,14,0)</f>
        <v>7.6981999999999999</v>
      </c>
      <c r="Q20" s="66">
        <f t="shared" si="7"/>
        <v>13</v>
      </c>
      <c r="R20" s="65">
        <f>VLOOKUP($A20,'Return Data'!$B$7:$R$2843,16,0)</f>
        <v>7.6161000000000003</v>
      </c>
      <c r="S20" s="67">
        <f t="shared" si="6"/>
        <v>10</v>
      </c>
    </row>
    <row r="21" spans="1:19" x14ac:dyDescent="0.3">
      <c r="A21" s="82" t="s">
        <v>638</v>
      </c>
      <c r="B21" s="64">
        <f>VLOOKUP($A21,'Return Data'!$B$7:$R$2843,3,0)</f>
        <v>44389</v>
      </c>
      <c r="C21" s="65">
        <f>VLOOKUP($A21,'Return Data'!$B$7:$R$2843,4,0)</f>
        <v>34.334499999999998</v>
      </c>
      <c r="D21" s="65">
        <f>VLOOKUP($A21,'Return Data'!$B$7:$R$2843,9,0)</f>
        <v>-0.36</v>
      </c>
      <c r="E21" s="66">
        <f t="shared" si="0"/>
        <v>10</v>
      </c>
      <c r="F21" s="65">
        <f>VLOOKUP($A21,'Return Data'!$B$7:$R$2843,10,0)</f>
        <v>5.9706999999999999</v>
      </c>
      <c r="G21" s="66">
        <f t="shared" si="1"/>
        <v>1</v>
      </c>
      <c r="H21" s="65">
        <f>VLOOKUP($A21,'Return Data'!$B$7:$R$2843,11,0)</f>
        <v>4.2949000000000002</v>
      </c>
      <c r="I21" s="66">
        <f t="shared" si="2"/>
        <v>2</v>
      </c>
      <c r="J21" s="65">
        <f>VLOOKUP($A21,'Return Data'!$B$7:$R$2843,12,0)</f>
        <v>4.7367999999999997</v>
      </c>
      <c r="K21" s="66">
        <f t="shared" si="3"/>
        <v>4</v>
      </c>
      <c r="L21" s="65">
        <f>VLOOKUP($A21,'Return Data'!$B$7:$R$2843,13,0)</f>
        <v>5.0726000000000004</v>
      </c>
      <c r="M21" s="66">
        <f t="shared" si="4"/>
        <v>5</v>
      </c>
      <c r="N21" s="65">
        <f>VLOOKUP($A21,'Return Data'!$B$7:$R$2843,17,0)</f>
        <v>7.5701000000000001</v>
      </c>
      <c r="O21" s="66">
        <f t="shared" si="5"/>
        <v>15</v>
      </c>
      <c r="P21" s="65">
        <f>VLOOKUP($A21,'Return Data'!$B$7:$R$2843,14,0)</f>
        <v>7.7405999999999997</v>
      </c>
      <c r="Q21" s="66">
        <f t="shared" si="7"/>
        <v>12</v>
      </c>
      <c r="R21" s="65">
        <f>VLOOKUP($A21,'Return Data'!$B$7:$R$2843,16,0)</f>
        <v>6.9105999999999996</v>
      </c>
      <c r="S21" s="67">
        <f t="shared" si="6"/>
        <v>15</v>
      </c>
    </row>
    <row r="22" spans="1:19" x14ac:dyDescent="0.3">
      <c r="A22" s="82" t="s">
        <v>641</v>
      </c>
      <c r="B22" s="64">
        <f>VLOOKUP($A22,'Return Data'!$B$7:$R$2843,3,0)</f>
        <v>44389</v>
      </c>
      <c r="C22" s="65">
        <f>VLOOKUP($A22,'Return Data'!$B$7:$R$2843,4,0)</f>
        <v>12.239599999999999</v>
      </c>
      <c r="D22" s="65">
        <f>VLOOKUP($A22,'Return Data'!$B$7:$R$2843,9,0)</f>
        <v>-1.5851</v>
      </c>
      <c r="E22" s="66">
        <f t="shared" si="0"/>
        <v>14</v>
      </c>
      <c r="F22" s="65">
        <f>VLOOKUP($A22,'Return Data'!$B$7:$R$2843,10,0)</f>
        <v>4.0182000000000002</v>
      </c>
      <c r="G22" s="66">
        <f t="shared" si="1"/>
        <v>14</v>
      </c>
      <c r="H22" s="65">
        <f>VLOOKUP($A22,'Return Data'!$B$7:$R$2843,11,0)</f>
        <v>2.1749000000000001</v>
      </c>
      <c r="I22" s="66">
        <f t="shared" si="2"/>
        <v>15</v>
      </c>
      <c r="J22" s="65">
        <f>VLOOKUP($A22,'Return Data'!$B$7:$R$2843,12,0)</f>
        <v>3.5238</v>
      </c>
      <c r="K22" s="66">
        <f t="shared" si="3"/>
        <v>16</v>
      </c>
      <c r="L22" s="65">
        <f>VLOOKUP($A22,'Return Data'!$B$7:$R$2843,13,0)</f>
        <v>3.6421999999999999</v>
      </c>
      <c r="M22" s="66">
        <f t="shared" si="4"/>
        <v>17</v>
      </c>
      <c r="N22" s="65">
        <f>VLOOKUP($A22,'Return Data'!$B$7:$R$2843,17,0)</f>
        <v>7.8178000000000001</v>
      </c>
      <c r="O22" s="66">
        <f t="shared" si="5"/>
        <v>12</v>
      </c>
      <c r="P22" s="65"/>
      <c r="Q22" s="66"/>
      <c r="R22" s="65">
        <f>VLOOKUP($A22,'Return Data'!$B$7:$R$2843,16,0)</f>
        <v>8.6210000000000004</v>
      </c>
      <c r="S22" s="67">
        <f t="shared" si="6"/>
        <v>6</v>
      </c>
    </row>
    <row r="23" spans="1:19" x14ac:dyDescent="0.3">
      <c r="A23" s="82" t="s">
        <v>642</v>
      </c>
      <c r="B23" s="64">
        <f>VLOOKUP($A23,'Return Data'!$B$7:$R$2843,3,0)</f>
        <v>44389</v>
      </c>
      <c r="C23" s="65">
        <f>VLOOKUP($A23,'Return Data'!$B$7:$R$2843,4,0)</f>
        <v>31.754999999999999</v>
      </c>
      <c r="D23" s="65">
        <f>VLOOKUP($A23,'Return Data'!$B$7:$R$2843,9,0)</f>
        <v>0.14460000000000001</v>
      </c>
      <c r="E23" s="66">
        <f t="shared" si="0"/>
        <v>4</v>
      </c>
      <c r="F23" s="65">
        <f>VLOOKUP($A23,'Return Data'!$B$7:$R$2843,10,0)</f>
        <v>5.0404999999999998</v>
      </c>
      <c r="G23" s="66">
        <f t="shared" si="1"/>
        <v>4</v>
      </c>
      <c r="H23" s="65">
        <f>VLOOKUP($A23,'Return Data'!$B$7:$R$2843,11,0)</f>
        <v>3.7761</v>
      </c>
      <c r="I23" s="66">
        <f t="shared" si="2"/>
        <v>4</v>
      </c>
      <c r="J23" s="65">
        <f>VLOOKUP($A23,'Return Data'!$B$7:$R$2843,12,0)</f>
        <v>4.5815000000000001</v>
      </c>
      <c r="K23" s="66">
        <f t="shared" si="3"/>
        <v>9</v>
      </c>
      <c r="L23" s="65">
        <f>VLOOKUP($A23,'Return Data'!$B$7:$R$2843,13,0)</f>
        <v>4.6791999999999998</v>
      </c>
      <c r="M23" s="66">
        <f t="shared" si="4"/>
        <v>8</v>
      </c>
      <c r="N23" s="65">
        <f>VLOOKUP($A23,'Return Data'!$B$7:$R$2843,17,0)</f>
        <v>8.7391000000000005</v>
      </c>
      <c r="O23" s="66">
        <f t="shared" si="5"/>
        <v>2</v>
      </c>
      <c r="P23" s="65">
        <f>VLOOKUP($A23,'Return Data'!$B$7:$R$2843,14,0)</f>
        <v>9.3971999999999998</v>
      </c>
      <c r="Q23" s="66">
        <f>RANK(P23,P$8:P$26,0)</f>
        <v>2</v>
      </c>
      <c r="R23" s="65">
        <f>VLOOKUP($A23,'Return Data'!$B$7:$R$2843,16,0)</f>
        <v>7.2346000000000004</v>
      </c>
      <c r="S23" s="67">
        <f t="shared" si="6"/>
        <v>13</v>
      </c>
    </row>
    <row r="24" spans="1:19" x14ac:dyDescent="0.3">
      <c r="A24" s="82" t="s">
        <v>645</v>
      </c>
      <c r="B24" s="64">
        <f>VLOOKUP($A24,'Return Data'!$B$7:$R$2843,3,0)</f>
        <v>44389</v>
      </c>
      <c r="C24" s="65">
        <f>VLOOKUP($A24,'Return Data'!$B$7:$R$2843,4,0)</f>
        <v>192.02520000000001</v>
      </c>
      <c r="D24" s="65">
        <f>VLOOKUP($A24,'Return Data'!$B$7:$R$2843,9,0)</f>
        <v>0</v>
      </c>
      <c r="E24" s="66">
        <f t="shared" si="0"/>
        <v>6</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-2.8243</v>
      </c>
      <c r="M24" s="66">
        <f t="shared" si="4"/>
        <v>19</v>
      </c>
      <c r="N24" s="65"/>
      <c r="O24" s="66"/>
      <c r="P24" s="65"/>
      <c r="Q24" s="66"/>
      <c r="R24" s="65">
        <f>VLOOKUP($A24,'Return Data'!$B$7:$R$2843,16,0)</f>
        <v>-10.5906</v>
      </c>
      <c r="S24" s="67">
        <f t="shared" si="6"/>
        <v>19</v>
      </c>
    </row>
    <row r="25" spans="1:19" x14ac:dyDescent="0.3">
      <c r="A25" s="82" t="s">
        <v>647</v>
      </c>
      <c r="B25" s="64">
        <f>VLOOKUP($A25,'Return Data'!$B$7:$R$2843,3,0)</f>
        <v>44389</v>
      </c>
      <c r="C25" s="65">
        <f>VLOOKUP($A25,'Return Data'!$B$7:$R$2843,4,0)</f>
        <v>12.158799999999999</v>
      </c>
      <c r="D25" s="65">
        <f>VLOOKUP($A25,'Return Data'!$B$7:$R$2843,9,0)</f>
        <v>-4.8315999999999999</v>
      </c>
      <c r="E25" s="66">
        <f t="shared" si="0"/>
        <v>18</v>
      </c>
      <c r="F25" s="65">
        <f>VLOOKUP($A25,'Return Data'!$B$7:$R$2843,10,0)</f>
        <v>3.9845999999999999</v>
      </c>
      <c r="G25" s="66">
        <f t="shared" si="1"/>
        <v>16</v>
      </c>
      <c r="H25" s="65">
        <f>VLOOKUP($A25,'Return Data'!$B$7:$R$2843,11,0)</f>
        <v>1.7330000000000001</v>
      </c>
      <c r="I25" s="66">
        <f t="shared" si="2"/>
        <v>16</v>
      </c>
      <c r="J25" s="65">
        <f>VLOOKUP($A25,'Return Data'!$B$7:$R$2843,12,0)</f>
        <v>3.6092</v>
      </c>
      <c r="K25" s="66">
        <f t="shared" si="3"/>
        <v>15</v>
      </c>
      <c r="L25" s="65">
        <f>VLOOKUP($A25,'Return Data'!$B$7:$R$2843,13,0)</f>
        <v>3.6735000000000002</v>
      </c>
      <c r="M25" s="66">
        <f t="shared" si="4"/>
        <v>16</v>
      </c>
      <c r="N25" s="65">
        <f>VLOOKUP($A25,'Return Data'!$B$7:$R$2843,17,0)</f>
        <v>8.2415000000000003</v>
      </c>
      <c r="O25" s="66">
        <f>RANK(N25,N$8:N$26,0)</f>
        <v>7</v>
      </c>
      <c r="P25" s="65">
        <f>VLOOKUP($A25,'Return Data'!$B$7:$R$2843,14,0)</f>
        <v>6.3440000000000003</v>
      </c>
      <c r="Q25" s="66">
        <f>RANK(P25,P$8:P$26,0)</f>
        <v>14</v>
      </c>
      <c r="R25" s="65">
        <f>VLOOKUP($A25,'Return Data'!$B$7:$R$2843,16,0)</f>
        <v>6.4351000000000003</v>
      </c>
      <c r="S25" s="67">
        <f t="shared" si="6"/>
        <v>17</v>
      </c>
    </row>
    <row r="26" spans="1:19" x14ac:dyDescent="0.3">
      <c r="A26" s="82" t="s">
        <v>649</v>
      </c>
      <c r="B26" s="64">
        <f>VLOOKUP($A26,'Return Data'!$B$7:$R$2843,3,0)</f>
        <v>44389</v>
      </c>
      <c r="C26" s="65">
        <f>VLOOKUP($A26,'Return Data'!$B$7:$R$2843,4,0)</f>
        <v>12.878299999999999</v>
      </c>
      <c r="D26" s="65">
        <f>VLOOKUP($A26,'Return Data'!$B$7:$R$2843,9,0)</f>
        <v>-1.3424</v>
      </c>
      <c r="E26" s="66">
        <f t="shared" si="0"/>
        <v>13</v>
      </c>
      <c r="F26" s="65">
        <f>VLOOKUP($A26,'Return Data'!$B$7:$R$2843,10,0)</f>
        <v>4.5164999999999997</v>
      </c>
      <c r="G26" s="66">
        <f t="shared" si="1"/>
        <v>8</v>
      </c>
      <c r="H26" s="65">
        <f>VLOOKUP($A26,'Return Data'!$B$7:$R$2843,11,0)</f>
        <v>2.8344</v>
      </c>
      <c r="I26" s="66">
        <f t="shared" si="2"/>
        <v>13</v>
      </c>
      <c r="J26" s="65">
        <f>VLOOKUP($A26,'Return Data'!$B$7:$R$2843,12,0)</f>
        <v>4.0860000000000003</v>
      </c>
      <c r="K26" s="66">
        <f t="shared" si="3"/>
        <v>11</v>
      </c>
      <c r="L26" s="65">
        <f>VLOOKUP($A26,'Return Data'!$B$7:$R$2843,13,0)</f>
        <v>4.3914999999999997</v>
      </c>
      <c r="M26" s="66">
        <f t="shared" si="4"/>
        <v>12</v>
      </c>
      <c r="N26" s="65">
        <f>VLOOKUP($A26,'Return Data'!$B$7:$R$2843,17,0)</f>
        <v>8.327</v>
      </c>
      <c r="O26" s="66">
        <f>RANK(N26,N$8:N$26,0)</f>
        <v>5</v>
      </c>
      <c r="P26" s="65"/>
      <c r="Q26" s="66"/>
      <c r="R26" s="65">
        <f>VLOOKUP($A26,'Return Data'!$B$7:$R$2843,16,0)</f>
        <v>9.0210000000000008</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-1.1299631578947369</v>
      </c>
      <c r="E28" s="88"/>
      <c r="F28" s="89">
        <f>AVERAGE(F8:F26)</f>
        <v>4.2982368421052621</v>
      </c>
      <c r="G28" s="88"/>
      <c r="H28" s="89">
        <f>AVERAGE(H8:H26)</f>
        <v>2.901605263157895</v>
      </c>
      <c r="I28" s="88"/>
      <c r="J28" s="89">
        <f>AVERAGE(J8:J26)</f>
        <v>4.0814473684210535</v>
      </c>
      <c r="K28" s="88"/>
      <c r="L28" s="89">
        <f>AVERAGE(L8:L26)</f>
        <v>4.1510157894736839</v>
      </c>
      <c r="M28" s="88"/>
      <c r="N28" s="89">
        <f>AVERAGE(N8:N26)</f>
        <v>7.994600000000001</v>
      </c>
      <c r="O28" s="88"/>
      <c r="P28" s="89">
        <f>AVERAGE(P8:P26)</f>
        <v>8.1295133333333318</v>
      </c>
      <c r="Q28" s="88"/>
      <c r="R28" s="89">
        <f>AVERAGE(R8:R26)</f>
        <v>6.8905210526315814</v>
      </c>
      <c r="S28" s="90"/>
    </row>
    <row r="29" spans="1:19" x14ac:dyDescent="0.3">
      <c r="A29" s="87" t="s">
        <v>28</v>
      </c>
      <c r="B29" s="88"/>
      <c r="C29" s="88"/>
      <c r="D29" s="89">
        <f>MIN(D8:D26)</f>
        <v>-9.1576000000000004</v>
      </c>
      <c r="E29" s="88"/>
      <c r="F29" s="89">
        <f>MIN(F8:F26)</f>
        <v>0</v>
      </c>
      <c r="G29" s="88"/>
      <c r="H29" s="89">
        <f>MIN(H8:H26)</f>
        <v>0</v>
      </c>
      <c r="I29" s="88"/>
      <c r="J29" s="89">
        <f>MIN(J8:J26)</f>
        <v>0</v>
      </c>
      <c r="K29" s="88"/>
      <c r="L29" s="89">
        <f>MIN(L8:L26)</f>
        <v>-2.8243</v>
      </c>
      <c r="M29" s="88"/>
      <c r="N29" s="89">
        <f>MIN(N8:N26)</f>
        <v>7.1032999999999999</v>
      </c>
      <c r="O29" s="88"/>
      <c r="P29" s="89">
        <f>MIN(P8:P26)</f>
        <v>5.0025000000000004</v>
      </c>
      <c r="Q29" s="88"/>
      <c r="R29" s="89">
        <f>MIN(R8:R26)</f>
        <v>-10.5906</v>
      </c>
      <c r="S29" s="90"/>
    </row>
    <row r="30" spans="1:19" ht="15" thickBot="1" x14ac:dyDescent="0.35">
      <c r="A30" s="91" t="s">
        <v>29</v>
      </c>
      <c r="B30" s="92"/>
      <c r="C30" s="92"/>
      <c r="D30" s="93">
        <f>MAX(D8:D26)</f>
        <v>3.2603</v>
      </c>
      <c r="E30" s="92"/>
      <c r="F30" s="93">
        <f>MAX(F8:F26)</f>
        <v>5.9706999999999999</v>
      </c>
      <c r="G30" s="92"/>
      <c r="H30" s="93">
        <f>MAX(H8:H26)</f>
        <v>4.5434999999999999</v>
      </c>
      <c r="I30" s="92"/>
      <c r="J30" s="93">
        <f>MAX(J8:J26)</f>
        <v>5.6436999999999999</v>
      </c>
      <c r="K30" s="92"/>
      <c r="L30" s="93">
        <f>MAX(L8:L26)</f>
        <v>6.2214999999999998</v>
      </c>
      <c r="M30" s="92"/>
      <c r="N30" s="93">
        <f>MAX(N8:N26)</f>
        <v>8.7769999999999992</v>
      </c>
      <c r="O30" s="92"/>
      <c r="P30" s="93">
        <f>MAX(P8:P26)</f>
        <v>9.9283000000000001</v>
      </c>
      <c r="Q30" s="92"/>
      <c r="R30" s="93">
        <f>MAX(R8:R26)</f>
        <v>9.2986000000000004</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44389</v>
      </c>
      <c r="C8" s="65">
        <f>VLOOKUP($A8,'Return Data'!$B$7:$R$2843,4,0)</f>
        <v>306.48</v>
      </c>
      <c r="D8" s="65">
        <f>VLOOKUP($A8,'Return Data'!$B$7:$R$2843,10,0)</f>
        <v>12.013400000000001</v>
      </c>
      <c r="E8" s="66">
        <f t="shared" ref="E8:E36" si="0">RANK(D8,D$8:D$36,0)</f>
        <v>11</v>
      </c>
      <c r="F8" s="65">
        <f>VLOOKUP($A8,'Return Data'!$B$7:$R$2843,11,0)</f>
        <v>9.9085999999999999</v>
      </c>
      <c r="G8" s="66">
        <f t="shared" ref="G8:G36" si="1">RANK(F8,F$8:F$36,0)</f>
        <v>10</v>
      </c>
      <c r="H8" s="65">
        <f>VLOOKUP($A8,'Return Data'!$B$7:$R$2843,12,0)</f>
        <v>37.115200000000002</v>
      </c>
      <c r="I8" s="66">
        <f t="shared" ref="I8:I36" si="2">RANK(H8,H$8:H$36,0)</f>
        <v>7</v>
      </c>
      <c r="J8" s="65">
        <f>VLOOKUP($A8,'Return Data'!$B$7:$R$2843,13,0)</f>
        <v>50.168999999999997</v>
      </c>
      <c r="K8" s="66">
        <f t="shared" ref="K8:K36" si="3">RANK(J8,J$8:J$36,0)</f>
        <v>6</v>
      </c>
      <c r="L8" s="65">
        <f>VLOOKUP($A8,'Return Data'!$B$7:$R$2843,17,0)</f>
        <v>17.052600000000002</v>
      </c>
      <c r="M8" s="66">
        <f t="shared" ref="M8:M36" si="4">RANK(L8,L$8:L$36,0)</f>
        <v>18</v>
      </c>
      <c r="N8" s="65">
        <f>VLOOKUP($A8,'Return Data'!$B$7:$R$2843,14,0)</f>
        <v>12.1387</v>
      </c>
      <c r="O8" s="66">
        <f t="shared" ref="O8:O26" si="5">RANK(N8,N$8:N$36,0)</f>
        <v>14</v>
      </c>
      <c r="P8" s="65">
        <f>VLOOKUP($A8,'Return Data'!$B$7:$R$2843,15,0)</f>
        <v>11.994999999999999</v>
      </c>
      <c r="Q8" s="66">
        <f t="shared" ref="Q8:Q26" si="6">RANK(P8,P$8:P$36,0)</f>
        <v>18</v>
      </c>
      <c r="R8" s="65">
        <f>VLOOKUP($A8,'Return Data'!$B$7:$R$2843,16,0)</f>
        <v>19.875699999999998</v>
      </c>
      <c r="S8" s="67">
        <f t="shared" ref="S8:S36" si="7">RANK(R8,R$8:R$36,0)</f>
        <v>3</v>
      </c>
    </row>
    <row r="9" spans="1:20" x14ac:dyDescent="0.3">
      <c r="A9" s="63" t="s">
        <v>951</v>
      </c>
      <c r="B9" s="64">
        <f>VLOOKUP($A9,'Return Data'!$B$7:$R$2843,3,0)</f>
        <v>44389</v>
      </c>
      <c r="C9" s="65">
        <f>VLOOKUP($A9,'Return Data'!$B$7:$R$2843,4,0)</f>
        <v>41.98</v>
      </c>
      <c r="D9" s="65">
        <f>VLOOKUP($A9,'Return Data'!$B$7:$R$2843,10,0)</f>
        <v>10.823700000000001</v>
      </c>
      <c r="E9" s="66">
        <f t="shared" si="0"/>
        <v>20</v>
      </c>
      <c r="F9" s="65">
        <f>VLOOKUP($A9,'Return Data'!$B$7:$R$2843,11,0)</f>
        <v>6.2785000000000002</v>
      </c>
      <c r="G9" s="66">
        <f t="shared" si="1"/>
        <v>26</v>
      </c>
      <c r="H9" s="65">
        <f>VLOOKUP($A9,'Return Data'!$B$7:$R$2843,12,0)</f>
        <v>30.170500000000001</v>
      </c>
      <c r="I9" s="66">
        <f t="shared" si="2"/>
        <v>24</v>
      </c>
      <c r="J9" s="65">
        <f>VLOOKUP($A9,'Return Data'!$B$7:$R$2843,13,0)</f>
        <v>41.680700000000002</v>
      </c>
      <c r="K9" s="66">
        <f t="shared" si="3"/>
        <v>24</v>
      </c>
      <c r="L9" s="65">
        <f>VLOOKUP($A9,'Return Data'!$B$7:$R$2843,17,0)</f>
        <v>19.9758</v>
      </c>
      <c r="M9" s="66">
        <f t="shared" si="4"/>
        <v>5</v>
      </c>
      <c r="N9" s="65">
        <f>VLOOKUP($A9,'Return Data'!$B$7:$R$2843,14,0)</f>
        <v>14.4255</v>
      </c>
      <c r="O9" s="66">
        <f t="shared" si="5"/>
        <v>5</v>
      </c>
      <c r="P9" s="65">
        <f>VLOOKUP($A9,'Return Data'!$B$7:$R$2843,15,0)</f>
        <v>15.941000000000001</v>
      </c>
      <c r="Q9" s="66">
        <f t="shared" si="6"/>
        <v>2</v>
      </c>
      <c r="R9" s="65">
        <f>VLOOKUP($A9,'Return Data'!$B$7:$R$2843,16,0)</f>
        <v>13.2578</v>
      </c>
      <c r="S9" s="67">
        <f t="shared" si="7"/>
        <v>16</v>
      </c>
    </row>
    <row r="10" spans="1:20" x14ac:dyDescent="0.3">
      <c r="A10" s="63" t="s">
        <v>952</v>
      </c>
      <c r="B10" s="64">
        <f>VLOOKUP($A10,'Return Data'!$B$7:$R$2843,3,0)</f>
        <v>44389</v>
      </c>
      <c r="C10" s="65">
        <f>VLOOKUP($A10,'Return Data'!$B$7:$R$2843,4,0)</f>
        <v>19.96</v>
      </c>
      <c r="D10" s="65">
        <f>VLOOKUP($A10,'Return Data'!$B$7:$R$2843,10,0)</f>
        <v>10.8889</v>
      </c>
      <c r="E10" s="66">
        <f t="shared" si="0"/>
        <v>18</v>
      </c>
      <c r="F10" s="65">
        <f>VLOOKUP($A10,'Return Data'!$B$7:$R$2843,11,0)</f>
        <v>7.1390000000000002</v>
      </c>
      <c r="G10" s="66">
        <f t="shared" si="1"/>
        <v>22</v>
      </c>
      <c r="H10" s="65">
        <f>VLOOKUP($A10,'Return Data'!$B$7:$R$2843,12,0)</f>
        <v>32.448599999999999</v>
      </c>
      <c r="I10" s="66">
        <f t="shared" si="2"/>
        <v>18</v>
      </c>
      <c r="J10" s="65">
        <f>VLOOKUP($A10,'Return Data'!$B$7:$R$2843,13,0)</f>
        <v>42.979900000000001</v>
      </c>
      <c r="K10" s="66">
        <f t="shared" si="3"/>
        <v>22</v>
      </c>
      <c r="L10" s="65">
        <f>VLOOKUP($A10,'Return Data'!$B$7:$R$2843,17,0)</f>
        <v>17.462800000000001</v>
      </c>
      <c r="M10" s="66">
        <f t="shared" si="4"/>
        <v>14</v>
      </c>
      <c r="N10" s="65">
        <f>VLOOKUP($A10,'Return Data'!$B$7:$R$2843,14,0)</f>
        <v>12.3774</v>
      </c>
      <c r="O10" s="66">
        <f t="shared" si="5"/>
        <v>12</v>
      </c>
      <c r="P10" s="65">
        <f>VLOOKUP($A10,'Return Data'!$B$7:$R$2843,15,0)</f>
        <v>12.243499999999999</v>
      </c>
      <c r="Q10" s="66">
        <f t="shared" si="6"/>
        <v>14</v>
      </c>
      <c r="R10" s="65">
        <f>VLOOKUP($A10,'Return Data'!$B$7:$R$2843,16,0)</f>
        <v>6.4466000000000001</v>
      </c>
      <c r="S10" s="67">
        <f t="shared" si="7"/>
        <v>29</v>
      </c>
    </row>
    <row r="11" spans="1:20" x14ac:dyDescent="0.3">
      <c r="A11" s="63" t="s">
        <v>954</v>
      </c>
      <c r="B11" s="64">
        <f>VLOOKUP($A11,'Return Data'!$B$7:$R$2843,3,0)</f>
        <v>44389</v>
      </c>
      <c r="C11" s="65">
        <f>VLOOKUP($A11,'Return Data'!$B$7:$R$2843,4,0)</f>
        <v>126.85</v>
      </c>
      <c r="D11" s="65">
        <f>VLOOKUP($A11,'Return Data'!$B$7:$R$2843,10,0)</f>
        <v>10.602499999999999</v>
      </c>
      <c r="E11" s="66">
        <f t="shared" si="0"/>
        <v>24</v>
      </c>
      <c r="F11" s="65">
        <f>VLOOKUP($A11,'Return Data'!$B$7:$R$2843,11,0)</f>
        <v>6.6414</v>
      </c>
      <c r="G11" s="66">
        <f t="shared" si="1"/>
        <v>25</v>
      </c>
      <c r="H11" s="65">
        <f>VLOOKUP($A11,'Return Data'!$B$7:$R$2843,12,0)</f>
        <v>30.0092</v>
      </c>
      <c r="I11" s="66">
        <f t="shared" si="2"/>
        <v>25</v>
      </c>
      <c r="J11" s="65">
        <f>VLOOKUP($A11,'Return Data'!$B$7:$R$2843,13,0)</f>
        <v>40.398499999999999</v>
      </c>
      <c r="K11" s="66">
        <f t="shared" si="3"/>
        <v>27</v>
      </c>
      <c r="L11" s="65">
        <f>VLOOKUP($A11,'Return Data'!$B$7:$R$2843,17,0)</f>
        <v>18.678999999999998</v>
      </c>
      <c r="M11" s="66">
        <f t="shared" si="4"/>
        <v>8</v>
      </c>
      <c r="N11" s="65">
        <f>VLOOKUP($A11,'Return Data'!$B$7:$R$2843,14,0)</f>
        <v>14.3164</v>
      </c>
      <c r="O11" s="66">
        <f t="shared" si="5"/>
        <v>6</v>
      </c>
      <c r="P11" s="65">
        <f>VLOOKUP($A11,'Return Data'!$B$7:$R$2843,15,0)</f>
        <v>12.6798</v>
      </c>
      <c r="Q11" s="66">
        <f t="shared" si="6"/>
        <v>11</v>
      </c>
      <c r="R11" s="65">
        <f>VLOOKUP($A11,'Return Data'!$B$7:$R$2843,16,0)</f>
        <v>16.313300000000002</v>
      </c>
      <c r="S11" s="67">
        <f t="shared" si="7"/>
        <v>10</v>
      </c>
    </row>
    <row r="12" spans="1:20" x14ac:dyDescent="0.3">
      <c r="A12" s="63" t="s">
        <v>957</v>
      </c>
      <c r="B12" s="64">
        <f>VLOOKUP($A12,'Return Data'!$B$7:$R$2843,3,0)</f>
        <v>44389</v>
      </c>
      <c r="C12" s="65">
        <f>VLOOKUP($A12,'Return Data'!$B$7:$R$2843,4,0)</f>
        <v>38.04</v>
      </c>
      <c r="D12" s="65">
        <f>VLOOKUP($A12,'Return Data'!$B$7:$R$2843,10,0)</f>
        <v>10.8392</v>
      </c>
      <c r="E12" s="66">
        <f t="shared" si="0"/>
        <v>19</v>
      </c>
      <c r="F12" s="65">
        <f>VLOOKUP($A12,'Return Data'!$B$7:$R$2843,11,0)</f>
        <v>9.3102999999999998</v>
      </c>
      <c r="G12" s="66">
        <f t="shared" si="1"/>
        <v>12</v>
      </c>
      <c r="H12" s="65">
        <f>VLOOKUP($A12,'Return Data'!$B$7:$R$2843,12,0)</f>
        <v>33.006999999999998</v>
      </c>
      <c r="I12" s="66">
        <f t="shared" si="2"/>
        <v>15</v>
      </c>
      <c r="J12" s="65">
        <f>VLOOKUP($A12,'Return Data'!$B$7:$R$2843,13,0)</f>
        <v>46.363999999999997</v>
      </c>
      <c r="K12" s="66">
        <f t="shared" si="3"/>
        <v>14</v>
      </c>
      <c r="L12" s="65">
        <f>VLOOKUP($A12,'Return Data'!$B$7:$R$2843,17,0)</f>
        <v>23.3917</v>
      </c>
      <c r="M12" s="66">
        <f t="shared" si="4"/>
        <v>1</v>
      </c>
      <c r="N12" s="65">
        <f>VLOOKUP($A12,'Return Data'!$B$7:$R$2843,14,0)</f>
        <v>16.821400000000001</v>
      </c>
      <c r="O12" s="66">
        <f t="shared" si="5"/>
        <v>1</v>
      </c>
      <c r="P12" s="65">
        <f>VLOOKUP($A12,'Return Data'!$B$7:$R$2843,15,0)</f>
        <v>16.211200000000002</v>
      </c>
      <c r="Q12" s="66">
        <f t="shared" si="6"/>
        <v>1</v>
      </c>
      <c r="R12" s="65">
        <f>VLOOKUP($A12,'Return Data'!$B$7:$R$2843,16,0)</f>
        <v>13.038500000000001</v>
      </c>
      <c r="S12" s="67">
        <f t="shared" si="7"/>
        <v>17</v>
      </c>
    </row>
    <row r="13" spans="1:20" x14ac:dyDescent="0.3">
      <c r="A13" s="63" t="s">
        <v>959</v>
      </c>
      <c r="B13" s="64">
        <f>VLOOKUP($A13,'Return Data'!$B$7:$R$2843,3,0)</f>
        <v>44389</v>
      </c>
      <c r="C13" s="65">
        <f>VLOOKUP($A13,'Return Data'!$B$7:$R$2843,4,0)</f>
        <v>277.83600000000001</v>
      </c>
      <c r="D13" s="65">
        <f>VLOOKUP($A13,'Return Data'!$B$7:$R$2843,10,0)</f>
        <v>11.776899999999999</v>
      </c>
      <c r="E13" s="66">
        <f t="shared" si="0"/>
        <v>14</v>
      </c>
      <c r="F13" s="65">
        <f>VLOOKUP($A13,'Return Data'!$B$7:$R$2843,11,0)</f>
        <v>9.1629000000000005</v>
      </c>
      <c r="G13" s="66">
        <f t="shared" si="1"/>
        <v>13</v>
      </c>
      <c r="H13" s="65">
        <f>VLOOKUP($A13,'Return Data'!$B$7:$R$2843,12,0)</f>
        <v>33.7119</v>
      </c>
      <c r="I13" s="66">
        <f t="shared" si="2"/>
        <v>13</v>
      </c>
      <c r="J13" s="65">
        <f>VLOOKUP($A13,'Return Data'!$B$7:$R$2843,13,0)</f>
        <v>45.559100000000001</v>
      </c>
      <c r="K13" s="66">
        <f t="shared" si="3"/>
        <v>16</v>
      </c>
      <c r="L13" s="65">
        <f>VLOOKUP($A13,'Return Data'!$B$7:$R$2843,17,0)</f>
        <v>15.798</v>
      </c>
      <c r="M13" s="66">
        <f t="shared" si="4"/>
        <v>23</v>
      </c>
      <c r="N13" s="65">
        <f>VLOOKUP($A13,'Return Data'!$B$7:$R$2843,14,0)</f>
        <v>10.687799999999999</v>
      </c>
      <c r="O13" s="66">
        <f t="shared" si="5"/>
        <v>26</v>
      </c>
      <c r="P13" s="65">
        <f>VLOOKUP($A13,'Return Data'!$B$7:$R$2843,15,0)</f>
        <v>11.154999999999999</v>
      </c>
      <c r="Q13" s="66">
        <f t="shared" si="6"/>
        <v>24</v>
      </c>
      <c r="R13" s="65">
        <f>VLOOKUP($A13,'Return Data'!$B$7:$R$2843,16,0)</f>
        <v>19.857700000000001</v>
      </c>
      <c r="S13" s="67">
        <f t="shared" si="7"/>
        <v>4</v>
      </c>
    </row>
    <row r="14" spans="1:20" x14ac:dyDescent="0.3">
      <c r="A14" s="63" t="s">
        <v>960</v>
      </c>
      <c r="B14" s="64">
        <f>VLOOKUP($A14,'Return Data'!$B$7:$R$2843,3,0)</f>
        <v>44389</v>
      </c>
      <c r="C14" s="65">
        <f>VLOOKUP($A14,'Return Data'!$B$7:$R$2843,4,0)</f>
        <v>49.63</v>
      </c>
      <c r="D14" s="65">
        <f>VLOOKUP($A14,'Return Data'!$B$7:$R$2843,10,0)</f>
        <v>10.559100000000001</v>
      </c>
      <c r="E14" s="66">
        <f t="shared" si="0"/>
        <v>25</v>
      </c>
      <c r="F14" s="65">
        <f>VLOOKUP($A14,'Return Data'!$B$7:$R$2843,11,0)</f>
        <v>7.7274000000000003</v>
      </c>
      <c r="G14" s="66">
        <f t="shared" si="1"/>
        <v>20</v>
      </c>
      <c r="H14" s="65">
        <f>VLOOKUP($A14,'Return Data'!$B$7:$R$2843,12,0)</f>
        <v>31.157499999999999</v>
      </c>
      <c r="I14" s="66">
        <f t="shared" si="2"/>
        <v>21</v>
      </c>
      <c r="J14" s="65">
        <f>VLOOKUP($A14,'Return Data'!$B$7:$R$2843,13,0)</f>
        <v>45.4572</v>
      </c>
      <c r="K14" s="66">
        <f t="shared" si="3"/>
        <v>17</v>
      </c>
      <c r="L14" s="65">
        <f>VLOOKUP($A14,'Return Data'!$B$7:$R$2843,17,0)</f>
        <v>18.244399999999999</v>
      </c>
      <c r="M14" s="66">
        <f t="shared" si="4"/>
        <v>10</v>
      </c>
      <c r="N14" s="65">
        <f>VLOOKUP($A14,'Return Data'!$B$7:$R$2843,14,0)</f>
        <v>12.0261</v>
      </c>
      <c r="O14" s="66">
        <f t="shared" si="5"/>
        <v>17</v>
      </c>
      <c r="P14" s="65">
        <f>VLOOKUP($A14,'Return Data'!$B$7:$R$2843,15,0)</f>
        <v>13.517200000000001</v>
      </c>
      <c r="Q14" s="66">
        <f t="shared" si="6"/>
        <v>4</v>
      </c>
      <c r="R14" s="65">
        <f>VLOOKUP($A14,'Return Data'!$B$7:$R$2843,16,0)</f>
        <v>14.0898</v>
      </c>
      <c r="S14" s="67">
        <f t="shared" si="7"/>
        <v>14</v>
      </c>
    </row>
    <row r="15" spans="1:20" x14ac:dyDescent="0.3">
      <c r="A15" s="63" t="s">
        <v>962</v>
      </c>
      <c r="B15" s="64">
        <f>VLOOKUP($A15,'Return Data'!$B$7:$R$2843,3,0)</f>
        <v>44389</v>
      </c>
      <c r="C15" s="65">
        <f>VLOOKUP($A15,'Return Data'!$B$7:$R$2843,4,0)</f>
        <v>1577.08430428714</v>
      </c>
      <c r="D15" s="65">
        <f>VLOOKUP($A15,'Return Data'!$B$7:$R$2843,10,0)</f>
        <v>14.3141</v>
      </c>
      <c r="E15" s="66">
        <f t="shared" si="0"/>
        <v>1</v>
      </c>
      <c r="F15" s="65">
        <f>VLOOKUP($A15,'Return Data'!$B$7:$R$2843,11,0)</f>
        <v>15.7842</v>
      </c>
      <c r="G15" s="66">
        <f t="shared" si="1"/>
        <v>1</v>
      </c>
      <c r="H15" s="65">
        <f>VLOOKUP($A15,'Return Data'!$B$7:$R$2843,12,0)</f>
        <v>49.948799999999999</v>
      </c>
      <c r="I15" s="66">
        <f t="shared" si="2"/>
        <v>1</v>
      </c>
      <c r="J15" s="65">
        <f>VLOOKUP($A15,'Return Data'!$B$7:$R$2843,13,0)</f>
        <v>58.465899999999998</v>
      </c>
      <c r="K15" s="66">
        <f t="shared" si="3"/>
        <v>1</v>
      </c>
      <c r="L15" s="65">
        <f>VLOOKUP($A15,'Return Data'!$B$7:$R$2843,17,0)</f>
        <v>19.8689</v>
      </c>
      <c r="M15" s="66">
        <f t="shared" si="4"/>
        <v>6</v>
      </c>
      <c r="N15" s="65">
        <f>VLOOKUP($A15,'Return Data'!$B$7:$R$2843,14,0)</f>
        <v>13.0441</v>
      </c>
      <c r="O15" s="66">
        <f t="shared" si="5"/>
        <v>9</v>
      </c>
      <c r="P15" s="65">
        <f>VLOOKUP($A15,'Return Data'!$B$7:$R$2843,15,0)</f>
        <v>11.444800000000001</v>
      </c>
      <c r="Q15" s="66">
        <f t="shared" si="6"/>
        <v>23</v>
      </c>
      <c r="R15" s="65">
        <f>VLOOKUP($A15,'Return Data'!$B$7:$R$2843,16,0)</f>
        <v>20.1007</v>
      </c>
      <c r="S15" s="67">
        <f t="shared" si="7"/>
        <v>1</v>
      </c>
    </row>
    <row r="16" spans="1:20" x14ac:dyDescent="0.3">
      <c r="A16" s="63" t="s">
        <v>964</v>
      </c>
      <c r="B16" s="64">
        <f>VLOOKUP($A16,'Return Data'!$B$7:$R$2843,3,0)</f>
        <v>44389</v>
      </c>
      <c r="C16" s="65">
        <f>VLOOKUP($A16,'Return Data'!$B$7:$R$2843,4,0)</f>
        <v>763.106990981428</v>
      </c>
      <c r="D16" s="65">
        <f>VLOOKUP($A16,'Return Data'!$B$7:$R$2843,10,0)</f>
        <v>12.7386</v>
      </c>
      <c r="E16" s="66">
        <f t="shared" si="0"/>
        <v>6</v>
      </c>
      <c r="F16" s="65">
        <f>VLOOKUP($A16,'Return Data'!$B$7:$R$2843,11,0)</f>
        <v>10.9937</v>
      </c>
      <c r="G16" s="66">
        <f t="shared" si="1"/>
        <v>8</v>
      </c>
      <c r="H16" s="65">
        <f>VLOOKUP($A16,'Return Data'!$B$7:$R$2843,12,0)</f>
        <v>41.186500000000002</v>
      </c>
      <c r="I16" s="66">
        <f t="shared" si="2"/>
        <v>3</v>
      </c>
      <c r="J16" s="65">
        <f>VLOOKUP($A16,'Return Data'!$B$7:$R$2843,13,0)</f>
        <v>49.150700000000001</v>
      </c>
      <c r="K16" s="66">
        <f t="shared" si="3"/>
        <v>10</v>
      </c>
      <c r="L16" s="65">
        <f>VLOOKUP($A16,'Return Data'!$B$7:$R$2843,17,0)</f>
        <v>11.4016</v>
      </c>
      <c r="M16" s="66">
        <f t="shared" si="4"/>
        <v>28</v>
      </c>
      <c r="N16" s="65">
        <f>VLOOKUP($A16,'Return Data'!$B$7:$R$2843,14,0)</f>
        <v>12.015599999999999</v>
      </c>
      <c r="O16" s="66">
        <f t="shared" si="5"/>
        <v>18</v>
      </c>
      <c r="P16" s="65">
        <f>VLOOKUP($A16,'Return Data'!$B$7:$R$2843,15,0)</f>
        <v>12.0641</v>
      </c>
      <c r="Q16" s="66">
        <f t="shared" si="6"/>
        <v>16</v>
      </c>
      <c r="R16" s="65">
        <f>VLOOKUP($A16,'Return Data'!$B$7:$R$2843,16,0)</f>
        <v>19.040099999999999</v>
      </c>
      <c r="S16" s="67">
        <f t="shared" si="7"/>
        <v>7</v>
      </c>
    </row>
    <row r="17" spans="1:19" x14ac:dyDescent="0.3">
      <c r="A17" s="63" t="s">
        <v>966</v>
      </c>
      <c r="B17" s="64">
        <f>VLOOKUP($A17,'Return Data'!$B$7:$R$2843,3,0)</f>
        <v>44389</v>
      </c>
      <c r="C17" s="65">
        <f>VLOOKUP($A17,'Return Data'!$B$7:$R$2843,4,0)</f>
        <v>289.8886</v>
      </c>
      <c r="D17" s="65">
        <f>VLOOKUP($A17,'Return Data'!$B$7:$R$2843,10,0)</f>
        <v>10.3361</v>
      </c>
      <c r="E17" s="66">
        <f t="shared" si="0"/>
        <v>26</v>
      </c>
      <c r="F17" s="65">
        <f>VLOOKUP($A17,'Return Data'!$B$7:$R$2843,11,0)</f>
        <v>6.0598999999999998</v>
      </c>
      <c r="G17" s="66">
        <f t="shared" si="1"/>
        <v>27</v>
      </c>
      <c r="H17" s="65">
        <f>VLOOKUP($A17,'Return Data'!$B$7:$R$2843,12,0)</f>
        <v>30.3993</v>
      </c>
      <c r="I17" s="66">
        <f t="shared" si="2"/>
        <v>22</v>
      </c>
      <c r="J17" s="65">
        <f>VLOOKUP($A17,'Return Data'!$B$7:$R$2843,13,0)</f>
        <v>43.010199999999998</v>
      </c>
      <c r="K17" s="66">
        <f t="shared" si="3"/>
        <v>21</v>
      </c>
      <c r="L17" s="65">
        <f>VLOOKUP($A17,'Return Data'!$B$7:$R$2843,17,0)</f>
        <v>16.9162</v>
      </c>
      <c r="M17" s="66">
        <f t="shared" si="4"/>
        <v>20</v>
      </c>
      <c r="N17" s="65">
        <f>VLOOKUP($A17,'Return Data'!$B$7:$R$2843,14,0)</f>
        <v>11.969900000000001</v>
      </c>
      <c r="O17" s="66">
        <f t="shared" si="5"/>
        <v>19</v>
      </c>
      <c r="P17" s="65">
        <f>VLOOKUP($A17,'Return Data'!$B$7:$R$2843,15,0)</f>
        <v>13.112299999999999</v>
      </c>
      <c r="Q17" s="66">
        <f t="shared" si="6"/>
        <v>8</v>
      </c>
      <c r="R17" s="65">
        <f>VLOOKUP($A17,'Return Data'!$B$7:$R$2843,16,0)</f>
        <v>19.843499999999999</v>
      </c>
      <c r="S17" s="67">
        <f t="shared" si="7"/>
        <v>5</v>
      </c>
    </row>
    <row r="18" spans="1:19" x14ac:dyDescent="0.3">
      <c r="A18" s="63" t="s">
        <v>968</v>
      </c>
      <c r="B18" s="64">
        <f>VLOOKUP($A18,'Return Data'!$B$7:$R$2843,3,0)</f>
        <v>44389</v>
      </c>
      <c r="C18" s="65">
        <f>VLOOKUP($A18,'Return Data'!$B$7:$R$2843,4,0)</f>
        <v>57.88</v>
      </c>
      <c r="D18" s="65">
        <f>VLOOKUP($A18,'Return Data'!$B$7:$R$2843,10,0)</f>
        <v>11.3934</v>
      </c>
      <c r="E18" s="66">
        <f t="shared" si="0"/>
        <v>15</v>
      </c>
      <c r="F18" s="65">
        <f>VLOOKUP($A18,'Return Data'!$B$7:$R$2843,11,0)</f>
        <v>8.7765000000000004</v>
      </c>
      <c r="G18" s="66">
        <f t="shared" si="1"/>
        <v>18</v>
      </c>
      <c r="H18" s="65">
        <f>VLOOKUP($A18,'Return Data'!$B$7:$R$2843,12,0)</f>
        <v>36.028199999999998</v>
      </c>
      <c r="I18" s="66">
        <f t="shared" si="2"/>
        <v>9</v>
      </c>
      <c r="J18" s="65">
        <f>VLOOKUP($A18,'Return Data'!$B$7:$R$2843,13,0)</f>
        <v>46.791800000000002</v>
      </c>
      <c r="K18" s="66">
        <f t="shared" si="3"/>
        <v>13</v>
      </c>
      <c r="L18" s="65">
        <f>VLOOKUP($A18,'Return Data'!$B$7:$R$2843,17,0)</f>
        <v>17.0746</v>
      </c>
      <c r="M18" s="66">
        <f t="shared" si="4"/>
        <v>17</v>
      </c>
      <c r="N18" s="65">
        <f>VLOOKUP($A18,'Return Data'!$B$7:$R$2843,14,0)</f>
        <v>12.9909</v>
      </c>
      <c r="O18" s="66">
        <f t="shared" si="5"/>
        <v>10</v>
      </c>
      <c r="P18" s="65">
        <f>VLOOKUP($A18,'Return Data'!$B$7:$R$2843,15,0)</f>
        <v>13.1839</v>
      </c>
      <c r="Q18" s="66">
        <f t="shared" si="6"/>
        <v>7</v>
      </c>
      <c r="R18" s="65">
        <f>VLOOKUP($A18,'Return Data'!$B$7:$R$2843,16,0)</f>
        <v>14.29</v>
      </c>
      <c r="S18" s="67">
        <f t="shared" si="7"/>
        <v>13</v>
      </c>
    </row>
    <row r="19" spans="1:19" x14ac:dyDescent="0.3">
      <c r="A19" s="63" t="s">
        <v>970</v>
      </c>
      <c r="B19" s="64">
        <f>VLOOKUP($A19,'Return Data'!$B$7:$R$2843,3,0)</f>
        <v>44389</v>
      </c>
      <c r="C19" s="65">
        <f>VLOOKUP($A19,'Return Data'!$B$7:$R$2843,4,0)</f>
        <v>35.32</v>
      </c>
      <c r="D19" s="65">
        <f>VLOOKUP($A19,'Return Data'!$B$7:$R$2843,10,0)</f>
        <v>14.2303</v>
      </c>
      <c r="E19" s="66">
        <f t="shared" si="0"/>
        <v>3</v>
      </c>
      <c r="F19" s="65">
        <f>VLOOKUP($A19,'Return Data'!$B$7:$R$2843,11,0)</f>
        <v>12.627599999999999</v>
      </c>
      <c r="G19" s="66">
        <f t="shared" si="1"/>
        <v>3</v>
      </c>
      <c r="H19" s="65">
        <f>VLOOKUP($A19,'Return Data'!$B$7:$R$2843,12,0)</f>
        <v>37.005400000000002</v>
      </c>
      <c r="I19" s="66">
        <f t="shared" si="2"/>
        <v>8</v>
      </c>
      <c r="J19" s="65">
        <f>VLOOKUP($A19,'Return Data'!$B$7:$R$2843,13,0)</f>
        <v>49.787999999999997</v>
      </c>
      <c r="K19" s="66">
        <f t="shared" si="3"/>
        <v>9</v>
      </c>
      <c r="L19" s="65">
        <f>VLOOKUP($A19,'Return Data'!$B$7:$R$2843,17,0)</f>
        <v>21.711400000000001</v>
      </c>
      <c r="M19" s="66">
        <f t="shared" si="4"/>
        <v>2</v>
      </c>
      <c r="N19" s="65">
        <f>VLOOKUP($A19,'Return Data'!$B$7:$R$2843,14,0)</f>
        <v>14.500500000000001</v>
      </c>
      <c r="O19" s="66">
        <f t="shared" si="5"/>
        <v>4</v>
      </c>
      <c r="P19" s="65">
        <f>VLOOKUP($A19,'Return Data'!$B$7:$R$2843,15,0)</f>
        <v>12.0283</v>
      </c>
      <c r="Q19" s="66">
        <f t="shared" si="6"/>
        <v>17</v>
      </c>
      <c r="R19" s="65">
        <f>VLOOKUP($A19,'Return Data'!$B$7:$R$2843,16,0)</f>
        <v>14.7622</v>
      </c>
      <c r="S19" s="67">
        <f t="shared" si="7"/>
        <v>12</v>
      </c>
    </row>
    <row r="20" spans="1:19" x14ac:dyDescent="0.3">
      <c r="A20" s="63" t="s">
        <v>973</v>
      </c>
      <c r="B20" s="64">
        <f>VLOOKUP($A20,'Return Data'!$B$7:$R$2843,3,0)</f>
        <v>44389</v>
      </c>
      <c r="C20" s="65">
        <f>VLOOKUP($A20,'Return Data'!$B$7:$R$2843,4,0)</f>
        <v>44.34</v>
      </c>
      <c r="D20" s="65">
        <f>VLOOKUP($A20,'Return Data'!$B$7:$R$2843,10,0)</f>
        <v>9.7796000000000003</v>
      </c>
      <c r="E20" s="66">
        <f t="shared" si="0"/>
        <v>27</v>
      </c>
      <c r="F20" s="65">
        <f>VLOOKUP($A20,'Return Data'!$B$7:$R$2843,11,0)</f>
        <v>6.0258000000000003</v>
      </c>
      <c r="G20" s="66">
        <f t="shared" si="1"/>
        <v>28</v>
      </c>
      <c r="H20" s="65">
        <f>VLOOKUP($A20,'Return Data'!$B$7:$R$2843,12,0)</f>
        <v>25.573499999999999</v>
      </c>
      <c r="I20" s="66">
        <f t="shared" si="2"/>
        <v>27</v>
      </c>
      <c r="J20" s="65">
        <f>VLOOKUP($A20,'Return Data'!$B$7:$R$2843,13,0)</f>
        <v>41.706600000000002</v>
      </c>
      <c r="K20" s="66">
        <f t="shared" si="3"/>
        <v>23</v>
      </c>
      <c r="L20" s="65">
        <f>VLOOKUP($A20,'Return Data'!$B$7:$R$2843,17,0)</f>
        <v>17.4483</v>
      </c>
      <c r="M20" s="66">
        <f t="shared" si="4"/>
        <v>15</v>
      </c>
      <c r="N20" s="65">
        <f>VLOOKUP($A20,'Return Data'!$B$7:$R$2843,14,0)</f>
        <v>11.337899999999999</v>
      </c>
      <c r="O20" s="66">
        <f t="shared" si="5"/>
        <v>23</v>
      </c>
      <c r="P20" s="65">
        <f>VLOOKUP($A20,'Return Data'!$B$7:$R$2843,15,0)</f>
        <v>12.6897</v>
      </c>
      <c r="Q20" s="66">
        <f t="shared" si="6"/>
        <v>10</v>
      </c>
      <c r="R20" s="65">
        <f>VLOOKUP($A20,'Return Data'!$B$7:$R$2843,16,0)</f>
        <v>10.364699999999999</v>
      </c>
      <c r="S20" s="67">
        <f t="shared" si="7"/>
        <v>23</v>
      </c>
    </row>
    <row r="21" spans="1:19" x14ac:dyDescent="0.3">
      <c r="A21" s="63" t="s">
        <v>974</v>
      </c>
      <c r="B21" s="64">
        <f>VLOOKUP($A21,'Return Data'!$B$7:$R$2843,3,0)</f>
        <v>44389</v>
      </c>
      <c r="C21" s="65">
        <f>VLOOKUP($A21,'Return Data'!$B$7:$R$2843,4,0)</f>
        <v>26.28</v>
      </c>
      <c r="D21" s="65">
        <f>VLOOKUP($A21,'Return Data'!$B$7:$R$2843,10,0)</f>
        <v>8.9551999999999996</v>
      </c>
      <c r="E21" s="66">
        <f t="shared" si="0"/>
        <v>28</v>
      </c>
      <c r="F21" s="65">
        <f>VLOOKUP($A21,'Return Data'!$B$7:$R$2843,11,0)</f>
        <v>4.5762</v>
      </c>
      <c r="G21" s="66">
        <f t="shared" si="1"/>
        <v>29</v>
      </c>
      <c r="H21" s="65">
        <f>VLOOKUP($A21,'Return Data'!$B$7:$R$2843,12,0)</f>
        <v>25.202500000000001</v>
      </c>
      <c r="I21" s="66">
        <f t="shared" si="2"/>
        <v>28</v>
      </c>
      <c r="J21" s="65">
        <f>VLOOKUP($A21,'Return Data'!$B$7:$R$2843,13,0)</f>
        <v>35.533799999999999</v>
      </c>
      <c r="K21" s="66">
        <f t="shared" si="3"/>
        <v>28</v>
      </c>
      <c r="L21" s="65">
        <f>VLOOKUP($A21,'Return Data'!$B$7:$R$2843,17,0)</f>
        <v>11.1389</v>
      </c>
      <c r="M21" s="66">
        <f t="shared" si="4"/>
        <v>29</v>
      </c>
      <c r="N21" s="65">
        <f>VLOOKUP($A21,'Return Data'!$B$7:$R$2843,14,0)</f>
        <v>8.6412999999999993</v>
      </c>
      <c r="O21" s="66">
        <f t="shared" si="5"/>
        <v>28</v>
      </c>
      <c r="P21" s="65">
        <f>VLOOKUP($A21,'Return Data'!$B$7:$R$2843,15,0)</f>
        <v>11.073399999999999</v>
      </c>
      <c r="Q21" s="66">
        <f t="shared" si="6"/>
        <v>25</v>
      </c>
      <c r="R21" s="65">
        <f>VLOOKUP($A21,'Return Data'!$B$7:$R$2843,16,0)</f>
        <v>10.795999999999999</v>
      </c>
      <c r="S21" s="67">
        <f t="shared" si="7"/>
        <v>22</v>
      </c>
    </row>
    <row r="22" spans="1:19" x14ac:dyDescent="0.3">
      <c r="A22" s="63" t="s">
        <v>976</v>
      </c>
      <c r="B22" s="64">
        <f>VLOOKUP($A22,'Return Data'!$B$7:$R$2843,3,0)</f>
        <v>44389</v>
      </c>
      <c r="C22" s="65">
        <f>VLOOKUP($A22,'Return Data'!$B$7:$R$2843,4,0)</f>
        <v>39.340000000000003</v>
      </c>
      <c r="D22" s="65">
        <f>VLOOKUP($A22,'Return Data'!$B$7:$R$2843,10,0)</f>
        <v>14.2608</v>
      </c>
      <c r="E22" s="66">
        <f t="shared" si="0"/>
        <v>2</v>
      </c>
      <c r="F22" s="65">
        <f>VLOOKUP($A22,'Return Data'!$B$7:$R$2843,11,0)</f>
        <v>11.4763</v>
      </c>
      <c r="G22" s="66">
        <f t="shared" si="1"/>
        <v>6</v>
      </c>
      <c r="H22" s="65">
        <f>VLOOKUP($A22,'Return Data'!$B$7:$R$2843,12,0)</f>
        <v>30.308</v>
      </c>
      <c r="I22" s="66">
        <f t="shared" si="2"/>
        <v>23</v>
      </c>
      <c r="J22" s="65">
        <f>VLOOKUP($A22,'Return Data'!$B$7:$R$2843,13,0)</f>
        <v>43.524299999999997</v>
      </c>
      <c r="K22" s="66">
        <f t="shared" si="3"/>
        <v>20</v>
      </c>
      <c r="L22" s="65">
        <f>VLOOKUP($A22,'Return Data'!$B$7:$R$2843,17,0)</f>
        <v>17.730899999999998</v>
      </c>
      <c r="M22" s="66">
        <f t="shared" si="4"/>
        <v>12</v>
      </c>
      <c r="N22" s="65">
        <f>VLOOKUP($A22,'Return Data'!$B$7:$R$2843,14,0)</f>
        <v>11.804500000000001</v>
      </c>
      <c r="O22" s="66">
        <f t="shared" si="5"/>
        <v>21</v>
      </c>
      <c r="P22" s="65">
        <f>VLOOKUP($A22,'Return Data'!$B$7:$R$2843,15,0)</f>
        <v>12.35</v>
      </c>
      <c r="Q22" s="66">
        <f t="shared" si="6"/>
        <v>13</v>
      </c>
      <c r="R22" s="65">
        <f>VLOOKUP($A22,'Return Data'!$B$7:$R$2843,16,0)</f>
        <v>12.1997</v>
      </c>
      <c r="S22" s="67">
        <f t="shared" si="7"/>
        <v>19</v>
      </c>
    </row>
    <row r="23" spans="1:19" x14ac:dyDescent="0.3">
      <c r="A23" s="63" t="s">
        <v>978</v>
      </c>
      <c r="B23" s="64">
        <f>VLOOKUP($A23,'Return Data'!$B$7:$R$2843,3,0)</f>
        <v>44389</v>
      </c>
      <c r="C23" s="65">
        <f>VLOOKUP($A23,'Return Data'!$B$7:$R$2843,4,0)</f>
        <v>88.572500000000005</v>
      </c>
      <c r="D23" s="65">
        <f>VLOOKUP($A23,'Return Data'!$B$7:$R$2843,10,0)</f>
        <v>8.7573000000000008</v>
      </c>
      <c r="E23" s="66">
        <f t="shared" si="0"/>
        <v>29</v>
      </c>
      <c r="F23" s="65">
        <f>VLOOKUP($A23,'Return Data'!$B$7:$R$2843,11,0)</f>
        <v>6.9981999999999998</v>
      </c>
      <c r="G23" s="66">
        <f t="shared" si="1"/>
        <v>23</v>
      </c>
      <c r="H23" s="65">
        <f>VLOOKUP($A23,'Return Data'!$B$7:$R$2843,12,0)</f>
        <v>22.408200000000001</v>
      </c>
      <c r="I23" s="66">
        <f t="shared" si="2"/>
        <v>29</v>
      </c>
      <c r="J23" s="65">
        <f>VLOOKUP($A23,'Return Data'!$B$7:$R$2843,13,0)</f>
        <v>30.898199999999999</v>
      </c>
      <c r="K23" s="66">
        <f t="shared" si="3"/>
        <v>29</v>
      </c>
      <c r="L23" s="65">
        <f>VLOOKUP($A23,'Return Data'!$B$7:$R$2843,17,0)</f>
        <v>15.5229</v>
      </c>
      <c r="M23" s="66">
        <f t="shared" si="4"/>
        <v>25</v>
      </c>
      <c r="N23" s="65">
        <f>VLOOKUP($A23,'Return Data'!$B$7:$R$2843,14,0)</f>
        <v>10.7417</v>
      </c>
      <c r="O23" s="66">
        <f t="shared" si="5"/>
        <v>25</v>
      </c>
      <c r="P23" s="65">
        <f>VLOOKUP($A23,'Return Data'!$B$7:$R$2843,15,0)</f>
        <v>9.8241999999999994</v>
      </c>
      <c r="Q23" s="66">
        <f t="shared" si="6"/>
        <v>26</v>
      </c>
      <c r="R23" s="65">
        <f>VLOOKUP($A23,'Return Data'!$B$7:$R$2843,16,0)</f>
        <v>8.6478000000000002</v>
      </c>
      <c r="S23" s="67">
        <f t="shared" si="7"/>
        <v>28</v>
      </c>
    </row>
    <row r="24" spans="1:19" x14ac:dyDescent="0.3">
      <c r="A24" s="63" t="s">
        <v>1909</v>
      </c>
      <c r="B24" s="64">
        <f>VLOOKUP($A24,'Return Data'!$B$7:$R$2843,3,0)</f>
        <v>44389</v>
      </c>
      <c r="C24" s="65">
        <f>VLOOKUP($A24,'Return Data'!$B$7:$R$2843,4,0)</f>
        <v>342.29899999999998</v>
      </c>
      <c r="D24" s="65">
        <f>VLOOKUP($A24,'Return Data'!$B$7:$R$2843,10,0)</f>
        <v>11.828799999999999</v>
      </c>
      <c r="E24" s="66">
        <f t="shared" si="0"/>
        <v>13</v>
      </c>
      <c r="F24" s="65">
        <f>VLOOKUP($A24,'Return Data'!$B$7:$R$2843,11,0)</f>
        <v>11.4008</v>
      </c>
      <c r="G24" s="66">
        <f t="shared" si="1"/>
        <v>7</v>
      </c>
      <c r="H24" s="65">
        <f>VLOOKUP($A24,'Return Data'!$B$7:$R$2843,12,0)</f>
        <v>34.798400000000001</v>
      </c>
      <c r="I24" s="66">
        <f t="shared" si="2"/>
        <v>11</v>
      </c>
      <c r="J24" s="65">
        <f>VLOOKUP($A24,'Return Data'!$B$7:$R$2843,13,0)</f>
        <v>50.344799999999999</v>
      </c>
      <c r="K24" s="66">
        <f t="shared" si="3"/>
        <v>5</v>
      </c>
      <c r="L24" s="65">
        <f>VLOOKUP($A24,'Return Data'!$B$7:$R$2843,17,0)</f>
        <v>21.297899999999998</v>
      </c>
      <c r="M24" s="66">
        <f t="shared" si="4"/>
        <v>3</v>
      </c>
      <c r="N24" s="65">
        <f>VLOOKUP($A24,'Return Data'!$B$7:$R$2843,14,0)</f>
        <v>14.912800000000001</v>
      </c>
      <c r="O24" s="66">
        <f t="shared" si="5"/>
        <v>2</v>
      </c>
      <c r="P24" s="65">
        <f>VLOOKUP($A24,'Return Data'!$B$7:$R$2843,15,0)</f>
        <v>13.3294</v>
      </c>
      <c r="Q24" s="66">
        <f t="shared" si="6"/>
        <v>6</v>
      </c>
      <c r="R24" s="65">
        <f>VLOOKUP($A24,'Return Data'!$B$7:$R$2843,16,0)</f>
        <v>19.901299999999999</v>
      </c>
      <c r="S24" s="67">
        <f t="shared" si="7"/>
        <v>2</v>
      </c>
    </row>
    <row r="25" spans="1:19" x14ac:dyDescent="0.3">
      <c r="A25" s="63" t="s">
        <v>981</v>
      </c>
      <c r="B25" s="64">
        <f>VLOOKUP($A25,'Return Data'!$B$7:$R$2843,3,0)</f>
        <v>44389</v>
      </c>
      <c r="C25" s="65">
        <f>VLOOKUP($A25,'Return Data'!$B$7:$R$2843,4,0)</f>
        <v>37.209000000000003</v>
      </c>
      <c r="D25" s="65">
        <f>VLOOKUP($A25,'Return Data'!$B$7:$R$2843,10,0)</f>
        <v>11.1114</v>
      </c>
      <c r="E25" s="66">
        <f t="shared" si="0"/>
        <v>17</v>
      </c>
      <c r="F25" s="65">
        <f>VLOOKUP($A25,'Return Data'!$B$7:$R$2843,11,0)</f>
        <v>9.1268999999999991</v>
      </c>
      <c r="G25" s="66">
        <f t="shared" si="1"/>
        <v>14</v>
      </c>
      <c r="H25" s="65">
        <f>VLOOKUP($A25,'Return Data'!$B$7:$R$2843,12,0)</f>
        <v>31.503799999999998</v>
      </c>
      <c r="I25" s="66">
        <f t="shared" si="2"/>
        <v>20</v>
      </c>
      <c r="J25" s="65">
        <f>VLOOKUP($A25,'Return Data'!$B$7:$R$2843,13,0)</f>
        <v>45.860399999999998</v>
      </c>
      <c r="K25" s="66">
        <f t="shared" si="3"/>
        <v>15</v>
      </c>
      <c r="L25" s="65">
        <f>VLOOKUP($A25,'Return Data'!$B$7:$R$2843,17,0)</f>
        <v>16.4682</v>
      </c>
      <c r="M25" s="66">
        <f t="shared" si="4"/>
        <v>21</v>
      </c>
      <c r="N25" s="65">
        <f>VLOOKUP($A25,'Return Data'!$B$7:$R$2843,14,0)</f>
        <v>12.058400000000001</v>
      </c>
      <c r="O25" s="66">
        <f t="shared" si="5"/>
        <v>16</v>
      </c>
      <c r="P25" s="65">
        <f>VLOOKUP($A25,'Return Data'!$B$7:$R$2843,15,0)</f>
        <v>11.9903</v>
      </c>
      <c r="Q25" s="66">
        <f t="shared" si="6"/>
        <v>19</v>
      </c>
      <c r="R25" s="65">
        <f>VLOOKUP($A25,'Return Data'!$B$7:$R$2843,16,0)</f>
        <v>10.043900000000001</v>
      </c>
      <c r="S25" s="67">
        <f t="shared" si="7"/>
        <v>26</v>
      </c>
    </row>
    <row r="26" spans="1:19" x14ac:dyDescent="0.3">
      <c r="A26" s="63" t="s">
        <v>982</v>
      </c>
      <c r="B26" s="64">
        <f>VLOOKUP($A26,'Return Data'!$B$7:$R$2843,3,0)</f>
        <v>44389</v>
      </c>
      <c r="C26" s="65">
        <f>VLOOKUP($A26,'Return Data'!$B$7:$R$2843,4,0)</f>
        <v>40.883147070798501</v>
      </c>
      <c r="D26" s="65">
        <f>VLOOKUP($A26,'Return Data'!$B$7:$R$2843,10,0)</f>
        <v>11.384</v>
      </c>
      <c r="E26" s="66">
        <f t="shared" si="0"/>
        <v>16</v>
      </c>
      <c r="F26" s="65">
        <f>VLOOKUP($A26,'Return Data'!$B$7:$R$2843,11,0)</f>
        <v>6.9572000000000003</v>
      </c>
      <c r="G26" s="66">
        <f t="shared" si="1"/>
        <v>24</v>
      </c>
      <c r="H26" s="65">
        <f>VLOOKUP($A26,'Return Data'!$B$7:$R$2843,12,0)</f>
        <v>31.916799999999999</v>
      </c>
      <c r="I26" s="66">
        <f t="shared" si="2"/>
        <v>19</v>
      </c>
      <c r="J26" s="65">
        <f>VLOOKUP($A26,'Return Data'!$B$7:$R$2843,13,0)</f>
        <v>41.511600000000001</v>
      </c>
      <c r="K26" s="66">
        <f t="shared" si="3"/>
        <v>25</v>
      </c>
      <c r="L26" s="65">
        <f>VLOOKUP($A26,'Return Data'!$B$7:$R$2843,17,0)</f>
        <v>17.729199999999999</v>
      </c>
      <c r="M26" s="66">
        <f t="shared" si="4"/>
        <v>13</v>
      </c>
      <c r="N26" s="65">
        <f>VLOOKUP($A26,'Return Data'!$B$7:$R$2843,14,0)</f>
        <v>12.150700000000001</v>
      </c>
      <c r="O26" s="66">
        <f t="shared" si="5"/>
        <v>13</v>
      </c>
      <c r="P26" s="65">
        <f>VLOOKUP($A26,'Return Data'!$B$7:$R$2843,15,0)</f>
        <v>12.0945</v>
      </c>
      <c r="Q26" s="66">
        <f t="shared" si="6"/>
        <v>15</v>
      </c>
      <c r="R26" s="65">
        <f>VLOOKUP($A26,'Return Data'!$B$7:$R$2843,16,0)</f>
        <v>10.2827</v>
      </c>
      <c r="S26" s="67">
        <f t="shared" si="7"/>
        <v>24</v>
      </c>
    </row>
    <row r="27" spans="1:19" x14ac:dyDescent="0.3">
      <c r="A27" s="63" t="s">
        <v>985</v>
      </c>
      <c r="B27" s="64">
        <f>VLOOKUP($A27,'Return Data'!$B$7:$R$2843,3,0)</f>
        <v>44389</v>
      </c>
      <c r="C27" s="65">
        <f>VLOOKUP($A27,'Return Data'!$B$7:$R$2843,4,0)</f>
        <v>14.2311</v>
      </c>
      <c r="D27" s="65">
        <f>VLOOKUP($A27,'Return Data'!$B$7:$R$2843,10,0)</f>
        <v>12.380699999999999</v>
      </c>
      <c r="E27" s="66">
        <f t="shared" si="0"/>
        <v>7</v>
      </c>
      <c r="F27" s="65">
        <f>VLOOKUP($A27,'Return Data'!$B$7:$R$2843,11,0)</f>
        <v>11.678699999999999</v>
      </c>
      <c r="G27" s="66">
        <f t="shared" si="1"/>
        <v>5</v>
      </c>
      <c r="H27" s="65">
        <f>VLOOKUP($A27,'Return Data'!$B$7:$R$2843,12,0)</f>
        <v>38.662799999999997</v>
      </c>
      <c r="I27" s="66">
        <f t="shared" si="2"/>
        <v>5</v>
      </c>
      <c r="J27" s="65">
        <f>VLOOKUP($A27,'Return Data'!$B$7:$R$2843,13,0)</f>
        <v>50.142400000000002</v>
      </c>
      <c r="K27" s="66">
        <f t="shared" si="3"/>
        <v>7</v>
      </c>
      <c r="L27" s="65">
        <f>VLOOKUP($A27,'Return Data'!$B$7:$R$2843,17,0)</f>
        <v>18.764199999999999</v>
      </c>
      <c r="M27" s="66">
        <f t="shared" si="4"/>
        <v>7</v>
      </c>
      <c r="N27" s="65"/>
      <c r="O27" s="66"/>
      <c r="P27" s="65"/>
      <c r="Q27" s="66"/>
      <c r="R27" s="65">
        <f>VLOOKUP($A27,'Return Data'!$B$7:$R$2843,16,0)</f>
        <v>16.3596</v>
      </c>
      <c r="S27" s="67">
        <f t="shared" si="7"/>
        <v>9</v>
      </c>
    </row>
    <row r="28" spans="1:19" x14ac:dyDescent="0.3">
      <c r="A28" s="63" t="s">
        <v>987</v>
      </c>
      <c r="B28" s="64">
        <f>VLOOKUP($A28,'Return Data'!$B$7:$R$2843,3,0)</f>
        <v>44389</v>
      </c>
      <c r="C28" s="65">
        <f>VLOOKUP($A28,'Return Data'!$B$7:$R$2843,4,0)</f>
        <v>71.647000000000006</v>
      </c>
      <c r="D28" s="65">
        <f>VLOOKUP($A28,'Return Data'!$B$7:$R$2843,10,0)</f>
        <v>12.2765</v>
      </c>
      <c r="E28" s="66">
        <f t="shared" si="0"/>
        <v>8</v>
      </c>
      <c r="F28" s="65">
        <f>VLOOKUP($A28,'Return Data'!$B$7:$R$2843,11,0)</f>
        <v>10.6808</v>
      </c>
      <c r="G28" s="66">
        <f t="shared" si="1"/>
        <v>9</v>
      </c>
      <c r="H28" s="65">
        <f>VLOOKUP($A28,'Return Data'!$B$7:$R$2843,12,0)</f>
        <v>33.649799999999999</v>
      </c>
      <c r="I28" s="66">
        <f t="shared" si="2"/>
        <v>14</v>
      </c>
      <c r="J28" s="65">
        <f>VLOOKUP($A28,'Return Data'!$B$7:$R$2843,13,0)</f>
        <v>48.086100000000002</v>
      </c>
      <c r="K28" s="66">
        <f t="shared" si="3"/>
        <v>11</v>
      </c>
      <c r="L28" s="65">
        <f>VLOOKUP($A28,'Return Data'!$B$7:$R$2843,17,0)</f>
        <v>18.3931</v>
      </c>
      <c r="M28" s="66">
        <f t="shared" si="4"/>
        <v>9</v>
      </c>
      <c r="N28" s="65">
        <f>VLOOKUP($A28,'Return Data'!$B$7:$R$2843,14,0)</f>
        <v>14.6637</v>
      </c>
      <c r="O28" s="66">
        <f t="shared" ref="O28:O36" si="8">RANK(N28,N$8:N$36,0)</f>
        <v>3</v>
      </c>
      <c r="P28" s="65">
        <f>VLOOKUP($A28,'Return Data'!$B$7:$R$2843,15,0)</f>
        <v>15.482799999999999</v>
      </c>
      <c r="Q28" s="66">
        <f t="shared" ref="Q28:Q36" si="9">RANK(P28,P$8:P$36,0)</f>
        <v>3</v>
      </c>
      <c r="R28" s="65">
        <f>VLOOKUP($A28,'Return Data'!$B$7:$R$2843,16,0)</f>
        <v>15.984500000000001</v>
      </c>
      <c r="S28" s="67">
        <f t="shared" si="7"/>
        <v>11</v>
      </c>
    </row>
    <row r="29" spans="1:19" x14ac:dyDescent="0.3">
      <c r="A29" s="63" t="s">
        <v>2019</v>
      </c>
      <c r="B29" s="64">
        <f>VLOOKUP($A29,'Return Data'!$B$7:$R$2843,3,0)</f>
        <v>44389</v>
      </c>
      <c r="C29" s="65">
        <f>VLOOKUP($A29,'Return Data'!$B$7:$R$2843,4,0)</f>
        <v>31.1676</v>
      </c>
      <c r="D29" s="65">
        <f>VLOOKUP($A29,'Return Data'!$B$7:$R$2843,10,0)</f>
        <v>12.105600000000001</v>
      </c>
      <c r="E29" s="66">
        <f t="shared" si="0"/>
        <v>9</v>
      </c>
      <c r="F29" s="65">
        <f>VLOOKUP($A29,'Return Data'!$B$7:$R$2843,11,0)</f>
        <v>8.9715000000000007</v>
      </c>
      <c r="G29" s="66">
        <f t="shared" si="1"/>
        <v>16</v>
      </c>
      <c r="H29" s="65">
        <f>VLOOKUP($A29,'Return Data'!$B$7:$R$2843,12,0)</f>
        <v>33.771099999999997</v>
      </c>
      <c r="I29" s="66">
        <f t="shared" si="2"/>
        <v>12</v>
      </c>
      <c r="J29" s="65">
        <f>VLOOKUP($A29,'Return Data'!$B$7:$R$2843,13,0)</f>
        <v>44.601100000000002</v>
      </c>
      <c r="K29" s="66">
        <f t="shared" si="3"/>
        <v>19</v>
      </c>
      <c r="L29" s="65">
        <f>VLOOKUP($A29,'Return Data'!$B$7:$R$2843,17,0)</f>
        <v>16.1873</v>
      </c>
      <c r="M29" s="66">
        <f t="shared" si="4"/>
        <v>22</v>
      </c>
      <c r="N29" s="65">
        <f>VLOOKUP($A29,'Return Data'!$B$7:$R$2843,14,0)</f>
        <v>11.575699999999999</v>
      </c>
      <c r="O29" s="66">
        <f t="shared" si="8"/>
        <v>22</v>
      </c>
      <c r="P29" s="65">
        <f>VLOOKUP($A29,'Return Data'!$B$7:$R$2843,15,0)</f>
        <v>11.8306</v>
      </c>
      <c r="Q29" s="66">
        <f t="shared" si="9"/>
        <v>22</v>
      </c>
      <c r="R29" s="65">
        <f>VLOOKUP($A29,'Return Data'!$B$7:$R$2843,16,0)</f>
        <v>12.306800000000001</v>
      </c>
      <c r="S29" s="67">
        <f t="shared" si="7"/>
        <v>18</v>
      </c>
    </row>
    <row r="30" spans="1:19" x14ac:dyDescent="0.3">
      <c r="A30" s="63" t="s">
        <v>988</v>
      </c>
      <c r="B30" s="64">
        <f>VLOOKUP($A30,'Return Data'!$B$7:$R$2843,3,0)</f>
        <v>44389</v>
      </c>
      <c r="C30" s="65">
        <f>VLOOKUP($A30,'Return Data'!$B$7:$R$2843,4,0)</f>
        <v>44.301099999999998</v>
      </c>
      <c r="D30" s="65">
        <f>VLOOKUP($A30,'Return Data'!$B$7:$R$2843,10,0)</f>
        <v>13.506399999999999</v>
      </c>
      <c r="E30" s="66">
        <f t="shared" si="0"/>
        <v>4</v>
      </c>
      <c r="F30" s="65">
        <f>VLOOKUP($A30,'Return Data'!$B$7:$R$2843,11,0)</f>
        <v>12.3108</v>
      </c>
      <c r="G30" s="66">
        <f t="shared" si="1"/>
        <v>4</v>
      </c>
      <c r="H30" s="65">
        <f>VLOOKUP($A30,'Return Data'!$B$7:$R$2843,12,0)</f>
        <v>43.980600000000003</v>
      </c>
      <c r="I30" s="66">
        <f t="shared" si="2"/>
        <v>2</v>
      </c>
      <c r="J30" s="65">
        <f>VLOOKUP($A30,'Return Data'!$B$7:$R$2843,13,0)</f>
        <v>53.112499999999997</v>
      </c>
      <c r="K30" s="66">
        <f t="shared" si="3"/>
        <v>2</v>
      </c>
      <c r="L30" s="65">
        <f>VLOOKUP($A30,'Return Data'!$B$7:$R$2843,17,0)</f>
        <v>12.291600000000001</v>
      </c>
      <c r="M30" s="66">
        <f t="shared" si="4"/>
        <v>27</v>
      </c>
      <c r="N30" s="65">
        <f>VLOOKUP($A30,'Return Data'!$B$7:$R$2843,14,0)</f>
        <v>11.31</v>
      </c>
      <c r="O30" s="66">
        <f t="shared" si="8"/>
        <v>24</v>
      </c>
      <c r="P30" s="65">
        <f>VLOOKUP($A30,'Return Data'!$B$7:$R$2843,15,0)</f>
        <v>12.7302</v>
      </c>
      <c r="Q30" s="66">
        <f t="shared" si="9"/>
        <v>9</v>
      </c>
      <c r="R30" s="65">
        <f>VLOOKUP($A30,'Return Data'!$B$7:$R$2843,16,0)</f>
        <v>11.270799999999999</v>
      </c>
      <c r="S30" s="67">
        <f t="shared" si="7"/>
        <v>21</v>
      </c>
    </row>
    <row r="31" spans="1:19" x14ac:dyDescent="0.3">
      <c r="A31" s="63" t="s">
        <v>990</v>
      </c>
      <c r="B31" s="64">
        <f>VLOOKUP($A31,'Return Data'!$B$7:$R$2843,3,0)</f>
        <v>44389</v>
      </c>
      <c r="C31" s="65">
        <f>VLOOKUP($A31,'Return Data'!$B$7:$R$2843,4,0)</f>
        <v>232.17</v>
      </c>
      <c r="D31" s="65">
        <f>VLOOKUP($A31,'Return Data'!$B$7:$R$2843,10,0)</f>
        <v>12.078200000000001</v>
      </c>
      <c r="E31" s="66">
        <f t="shared" si="0"/>
        <v>10</v>
      </c>
      <c r="F31" s="65">
        <f>VLOOKUP($A31,'Return Data'!$B$7:$R$2843,11,0)</f>
        <v>8.8874999999999993</v>
      </c>
      <c r="G31" s="66">
        <f t="shared" si="1"/>
        <v>17</v>
      </c>
      <c r="H31" s="65">
        <f>VLOOKUP($A31,'Return Data'!$B$7:$R$2843,12,0)</f>
        <v>32.698900000000002</v>
      </c>
      <c r="I31" s="66">
        <f t="shared" si="2"/>
        <v>17</v>
      </c>
      <c r="J31" s="65">
        <f>VLOOKUP($A31,'Return Data'!$B$7:$R$2843,13,0)</f>
        <v>47.7378</v>
      </c>
      <c r="K31" s="66">
        <f t="shared" si="3"/>
        <v>12</v>
      </c>
      <c r="L31" s="65">
        <f>VLOOKUP($A31,'Return Data'!$B$7:$R$2843,17,0)</f>
        <v>16.941600000000001</v>
      </c>
      <c r="M31" s="66">
        <f t="shared" si="4"/>
        <v>19</v>
      </c>
      <c r="N31" s="65">
        <f>VLOOKUP($A31,'Return Data'!$B$7:$R$2843,14,0)</f>
        <v>12.1251</v>
      </c>
      <c r="O31" s="66">
        <f t="shared" si="8"/>
        <v>15</v>
      </c>
      <c r="P31" s="65">
        <f>VLOOKUP($A31,'Return Data'!$B$7:$R$2843,15,0)</f>
        <v>11.9116</v>
      </c>
      <c r="Q31" s="66">
        <f t="shared" si="9"/>
        <v>20</v>
      </c>
      <c r="R31" s="65">
        <f>VLOOKUP($A31,'Return Data'!$B$7:$R$2843,16,0)</f>
        <v>18.5731</v>
      </c>
      <c r="S31" s="67">
        <f t="shared" si="7"/>
        <v>8</v>
      </c>
    </row>
    <row r="32" spans="1:19" x14ac:dyDescent="0.3">
      <c r="A32" s="63" t="s">
        <v>993</v>
      </c>
      <c r="B32" s="64">
        <f>VLOOKUP($A32,'Return Data'!$B$7:$R$2843,3,0)</f>
        <v>44389</v>
      </c>
      <c r="C32" s="65">
        <f>VLOOKUP($A32,'Return Data'!$B$7:$R$2843,4,0)</f>
        <v>55.411700000000003</v>
      </c>
      <c r="D32" s="65">
        <f>VLOOKUP($A32,'Return Data'!$B$7:$R$2843,10,0)</f>
        <v>10.664899999999999</v>
      </c>
      <c r="E32" s="66">
        <f t="shared" si="0"/>
        <v>23</v>
      </c>
      <c r="F32" s="65">
        <f>VLOOKUP($A32,'Return Data'!$B$7:$R$2843,11,0)</f>
        <v>9.0378000000000007</v>
      </c>
      <c r="G32" s="66">
        <f t="shared" si="1"/>
        <v>15</v>
      </c>
      <c r="H32" s="65">
        <f>VLOOKUP($A32,'Return Data'!$B$7:$R$2843,12,0)</f>
        <v>38.4268</v>
      </c>
      <c r="I32" s="66">
        <f t="shared" si="2"/>
        <v>6</v>
      </c>
      <c r="J32" s="65">
        <f>VLOOKUP($A32,'Return Data'!$B$7:$R$2843,13,0)</f>
        <v>50.949800000000003</v>
      </c>
      <c r="K32" s="66">
        <f t="shared" si="3"/>
        <v>4</v>
      </c>
      <c r="L32" s="65">
        <f>VLOOKUP($A32,'Return Data'!$B$7:$R$2843,17,0)</f>
        <v>18.168099999999999</v>
      </c>
      <c r="M32" s="66">
        <f t="shared" si="4"/>
        <v>11</v>
      </c>
      <c r="N32" s="65">
        <f>VLOOKUP($A32,'Return Data'!$B$7:$R$2843,14,0)</f>
        <v>13.3101</v>
      </c>
      <c r="O32" s="66">
        <f t="shared" si="8"/>
        <v>8</v>
      </c>
      <c r="P32" s="65">
        <f>VLOOKUP($A32,'Return Data'!$B$7:$R$2843,15,0)</f>
        <v>12.3895</v>
      </c>
      <c r="Q32" s="66">
        <f t="shared" si="9"/>
        <v>12</v>
      </c>
      <c r="R32" s="65">
        <f>VLOOKUP($A32,'Return Data'!$B$7:$R$2843,16,0)</f>
        <v>11.691700000000001</v>
      </c>
      <c r="S32" s="67">
        <f t="shared" si="7"/>
        <v>20</v>
      </c>
    </row>
    <row r="33" spans="1:19" x14ac:dyDescent="0.3">
      <c r="A33" s="63" t="s">
        <v>994</v>
      </c>
      <c r="B33" s="64">
        <f>VLOOKUP($A33,'Return Data'!$B$7:$R$2843,3,0)</f>
        <v>44389</v>
      </c>
      <c r="C33" s="65">
        <f>VLOOKUP($A33,'Return Data'!$B$7:$R$2843,4,0)</f>
        <v>656.60815834379105</v>
      </c>
      <c r="D33" s="65">
        <f>VLOOKUP($A33,'Return Data'!$B$7:$R$2843,10,0)</f>
        <v>12.9398</v>
      </c>
      <c r="E33" s="66">
        <f t="shared" si="0"/>
        <v>5</v>
      </c>
      <c r="F33" s="65">
        <f>VLOOKUP($A33,'Return Data'!$B$7:$R$2843,11,0)</f>
        <v>13.543699999999999</v>
      </c>
      <c r="G33" s="66">
        <f t="shared" si="1"/>
        <v>2</v>
      </c>
      <c r="H33" s="65">
        <f>VLOOKUP($A33,'Return Data'!$B$7:$R$2843,12,0)</f>
        <v>38.853200000000001</v>
      </c>
      <c r="I33" s="66">
        <f t="shared" si="2"/>
        <v>4</v>
      </c>
      <c r="J33" s="65">
        <f>VLOOKUP($A33,'Return Data'!$B$7:$R$2843,13,0)</f>
        <v>51.284399999999998</v>
      </c>
      <c r="K33" s="66">
        <f t="shared" si="3"/>
        <v>3</v>
      </c>
      <c r="L33" s="65">
        <f>VLOOKUP($A33,'Return Data'!$B$7:$R$2843,17,0)</f>
        <v>15.6091</v>
      </c>
      <c r="M33" s="66">
        <f t="shared" si="4"/>
        <v>24</v>
      </c>
      <c r="N33" s="65">
        <f>VLOOKUP($A33,'Return Data'!$B$7:$R$2843,14,0)</f>
        <v>12.636699999999999</v>
      </c>
      <c r="O33" s="66">
        <f t="shared" si="8"/>
        <v>11</v>
      </c>
      <c r="P33" s="65">
        <f>VLOOKUP($A33,'Return Data'!$B$7:$R$2843,15,0)</f>
        <v>11.910600000000001</v>
      </c>
      <c r="Q33" s="66">
        <f t="shared" si="9"/>
        <v>21</v>
      </c>
      <c r="R33" s="65">
        <f>VLOOKUP($A33,'Return Data'!$B$7:$R$2843,16,0)</f>
        <v>19.7682</v>
      </c>
      <c r="S33" s="67">
        <f t="shared" si="7"/>
        <v>6</v>
      </c>
    </row>
    <row r="34" spans="1:19" x14ac:dyDescent="0.3">
      <c r="A34" s="63" t="s">
        <v>997</v>
      </c>
      <c r="B34" s="64">
        <f>VLOOKUP($A34,'Return Data'!$B$7:$R$2843,3,0)</f>
        <v>44389</v>
      </c>
      <c r="C34" s="65">
        <f>VLOOKUP($A34,'Return Data'!$B$7:$R$2843,4,0)</f>
        <v>127.053333333333</v>
      </c>
      <c r="D34" s="65">
        <f>VLOOKUP($A34,'Return Data'!$B$7:$R$2843,10,0)</f>
        <v>10.7637</v>
      </c>
      <c r="E34" s="66">
        <f t="shared" si="0"/>
        <v>22</v>
      </c>
      <c r="F34" s="65">
        <f>VLOOKUP($A34,'Return Data'!$B$7:$R$2843,11,0)</f>
        <v>7.3811</v>
      </c>
      <c r="G34" s="66">
        <f t="shared" si="1"/>
        <v>21</v>
      </c>
      <c r="H34" s="65">
        <f>VLOOKUP($A34,'Return Data'!$B$7:$R$2843,12,0)</f>
        <v>26.5808</v>
      </c>
      <c r="I34" s="66">
        <f t="shared" si="2"/>
        <v>26</v>
      </c>
      <c r="J34" s="65">
        <f>VLOOKUP($A34,'Return Data'!$B$7:$R$2843,13,0)</f>
        <v>41.2331</v>
      </c>
      <c r="K34" s="66">
        <f t="shared" si="3"/>
        <v>26</v>
      </c>
      <c r="L34" s="65">
        <f>VLOOKUP($A34,'Return Data'!$B$7:$R$2843,17,0)</f>
        <v>13.872999999999999</v>
      </c>
      <c r="M34" s="66">
        <f t="shared" si="4"/>
        <v>26</v>
      </c>
      <c r="N34" s="65">
        <f>VLOOKUP($A34,'Return Data'!$B$7:$R$2843,14,0)</f>
        <v>9.3846000000000007</v>
      </c>
      <c r="O34" s="66">
        <f t="shared" si="8"/>
        <v>27</v>
      </c>
      <c r="P34" s="65">
        <f>VLOOKUP($A34,'Return Data'!$B$7:$R$2843,15,0)</f>
        <v>8.7544000000000004</v>
      </c>
      <c r="Q34" s="66">
        <f t="shared" si="9"/>
        <v>27</v>
      </c>
      <c r="R34" s="65">
        <f>VLOOKUP($A34,'Return Data'!$B$7:$R$2843,16,0)</f>
        <v>10.113200000000001</v>
      </c>
      <c r="S34" s="67">
        <f t="shared" si="7"/>
        <v>25</v>
      </c>
    </row>
    <row r="35" spans="1:19" x14ac:dyDescent="0.3">
      <c r="A35" s="63" t="s">
        <v>999</v>
      </c>
      <c r="B35" s="64">
        <f>VLOOKUP($A35,'Return Data'!$B$7:$R$2843,3,0)</f>
        <v>44389</v>
      </c>
      <c r="C35" s="65">
        <f>VLOOKUP($A35,'Return Data'!$B$7:$R$2843,4,0)</f>
        <v>14.82</v>
      </c>
      <c r="D35" s="65">
        <f>VLOOKUP($A35,'Return Data'!$B$7:$R$2843,10,0)</f>
        <v>11.8491</v>
      </c>
      <c r="E35" s="66">
        <f t="shared" si="0"/>
        <v>12</v>
      </c>
      <c r="F35" s="65">
        <f>VLOOKUP($A35,'Return Data'!$B$7:$R$2843,11,0)</f>
        <v>8.7307000000000006</v>
      </c>
      <c r="G35" s="66">
        <f t="shared" si="1"/>
        <v>19</v>
      </c>
      <c r="H35" s="65">
        <f>VLOOKUP($A35,'Return Data'!$B$7:$R$2843,12,0)</f>
        <v>32.9148</v>
      </c>
      <c r="I35" s="66">
        <f t="shared" si="2"/>
        <v>16</v>
      </c>
      <c r="J35" s="65">
        <f>VLOOKUP($A35,'Return Data'!$B$7:$R$2843,13,0)</f>
        <v>44.868000000000002</v>
      </c>
      <c r="K35" s="66">
        <f t="shared" si="3"/>
        <v>18</v>
      </c>
      <c r="L35" s="65">
        <f>VLOOKUP($A35,'Return Data'!$B$7:$R$2843,17,0)</f>
        <v>17.388200000000001</v>
      </c>
      <c r="M35" s="66">
        <f t="shared" si="4"/>
        <v>16</v>
      </c>
      <c r="N35" s="65">
        <f>VLOOKUP($A35,'Return Data'!$B$7:$R$2843,14,0)</f>
        <v>11.912800000000001</v>
      </c>
      <c r="O35" s="66">
        <f t="shared" si="8"/>
        <v>20</v>
      </c>
      <c r="P35" s="65">
        <f>VLOOKUP($A35,'Return Data'!$B$7:$R$2843,15,0)</f>
        <v>0</v>
      </c>
      <c r="Q35" s="66">
        <f t="shared" si="9"/>
        <v>28</v>
      </c>
      <c r="R35" s="65">
        <f>VLOOKUP($A35,'Return Data'!$B$7:$R$2843,16,0)</f>
        <v>9.8866999999999994</v>
      </c>
      <c r="S35" s="67">
        <f t="shared" si="7"/>
        <v>27</v>
      </c>
    </row>
    <row r="36" spans="1:19" x14ac:dyDescent="0.3">
      <c r="A36" s="63" t="s">
        <v>1916</v>
      </c>
      <c r="B36" s="64">
        <f>VLOOKUP($A36,'Return Data'!$B$7:$R$2843,3,0)</f>
        <v>44389</v>
      </c>
      <c r="C36" s="65">
        <f>VLOOKUP($A36,'Return Data'!$B$7:$R$2843,4,0)</f>
        <v>175.01650000000001</v>
      </c>
      <c r="D36" s="65">
        <f>VLOOKUP($A36,'Return Data'!$B$7:$R$2843,10,0)</f>
        <v>10.7857</v>
      </c>
      <c r="E36" s="66">
        <f t="shared" si="0"/>
        <v>21</v>
      </c>
      <c r="F36" s="65">
        <f>VLOOKUP($A36,'Return Data'!$B$7:$R$2843,11,0)</f>
        <v>9.3903999999999996</v>
      </c>
      <c r="G36" s="66">
        <f t="shared" si="1"/>
        <v>11</v>
      </c>
      <c r="H36" s="65">
        <f>VLOOKUP($A36,'Return Data'!$B$7:$R$2843,12,0)</f>
        <v>35.061300000000003</v>
      </c>
      <c r="I36" s="66">
        <f t="shared" si="2"/>
        <v>10</v>
      </c>
      <c r="J36" s="65">
        <f>VLOOKUP($A36,'Return Data'!$B$7:$R$2843,13,0)</f>
        <v>49.9285</v>
      </c>
      <c r="K36" s="66">
        <f t="shared" si="3"/>
        <v>8</v>
      </c>
      <c r="L36" s="65">
        <f>VLOOKUP($A36,'Return Data'!$B$7:$R$2843,17,0)</f>
        <v>20.392299999999999</v>
      </c>
      <c r="M36" s="66">
        <f t="shared" si="4"/>
        <v>4</v>
      </c>
      <c r="N36" s="65">
        <f>VLOOKUP($A36,'Return Data'!$B$7:$R$2843,14,0)</f>
        <v>13.810700000000001</v>
      </c>
      <c r="O36" s="66">
        <f t="shared" si="8"/>
        <v>7</v>
      </c>
      <c r="P36" s="65">
        <f>VLOOKUP($A36,'Return Data'!$B$7:$R$2843,15,0)</f>
        <v>13.3582</v>
      </c>
      <c r="Q36" s="66">
        <f t="shared" si="9"/>
        <v>5</v>
      </c>
      <c r="R36" s="65">
        <f>VLOOKUP($A36,'Return Data'!$B$7:$R$2843,16,0)</f>
        <v>13.549099999999999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11.584272413793103</v>
      </c>
      <c r="E38" s="74"/>
      <c r="F38" s="75">
        <f>AVERAGE(F8:F36)</f>
        <v>9.2270482758620691</v>
      </c>
      <c r="G38" s="74"/>
      <c r="H38" s="75">
        <f>AVERAGE(H8:H36)</f>
        <v>33.741358620689645</v>
      </c>
      <c r="I38" s="74"/>
      <c r="J38" s="75">
        <f>AVERAGE(J8:J36)</f>
        <v>45.901324137931034</v>
      </c>
      <c r="K38" s="74"/>
      <c r="L38" s="75">
        <f>AVERAGE(L8:L36)</f>
        <v>17.342131034482758</v>
      </c>
      <c r="M38" s="74"/>
      <c r="N38" s="75">
        <f>AVERAGE(N8:N36)</f>
        <v>12.488964285714285</v>
      </c>
      <c r="O38" s="74"/>
      <c r="P38" s="75">
        <f>AVERAGE(P8:P36)</f>
        <v>12.046267857142855</v>
      </c>
      <c r="Q38" s="74"/>
      <c r="R38" s="75">
        <f>AVERAGE(R8:R36)</f>
        <v>14.229506896551728</v>
      </c>
      <c r="S38" s="76"/>
    </row>
    <row r="39" spans="1:19" x14ac:dyDescent="0.3">
      <c r="A39" s="73" t="s">
        <v>28</v>
      </c>
      <c r="B39" s="74"/>
      <c r="C39" s="74"/>
      <c r="D39" s="75">
        <f>MIN(D8:D36)</f>
        <v>8.7573000000000008</v>
      </c>
      <c r="E39" s="74"/>
      <c r="F39" s="75">
        <f>MIN(F8:F36)</f>
        <v>4.5762</v>
      </c>
      <c r="G39" s="74"/>
      <c r="H39" s="75">
        <f>MIN(H8:H36)</f>
        <v>22.408200000000001</v>
      </c>
      <c r="I39" s="74"/>
      <c r="J39" s="75">
        <f>MIN(J8:J36)</f>
        <v>30.898199999999999</v>
      </c>
      <c r="K39" s="74"/>
      <c r="L39" s="75">
        <f>MIN(L8:L36)</f>
        <v>11.1389</v>
      </c>
      <c r="M39" s="74"/>
      <c r="N39" s="75">
        <f>MIN(N8:N36)</f>
        <v>8.6412999999999993</v>
      </c>
      <c r="O39" s="74"/>
      <c r="P39" s="75">
        <f>MIN(P8:P36)</f>
        <v>0</v>
      </c>
      <c r="Q39" s="74"/>
      <c r="R39" s="75">
        <f>MIN(R8:R36)</f>
        <v>6.4466000000000001</v>
      </c>
      <c r="S39" s="76"/>
    </row>
    <row r="40" spans="1:19" ht="15" thickBot="1" x14ac:dyDescent="0.35">
      <c r="A40" s="77" t="s">
        <v>29</v>
      </c>
      <c r="B40" s="78"/>
      <c r="C40" s="78"/>
      <c r="D40" s="79">
        <f>MAX(D8:D36)</f>
        <v>14.3141</v>
      </c>
      <c r="E40" s="78"/>
      <c r="F40" s="79">
        <f>MAX(F8:F36)</f>
        <v>15.7842</v>
      </c>
      <c r="G40" s="78"/>
      <c r="H40" s="79">
        <f>MAX(H8:H36)</f>
        <v>49.948799999999999</v>
      </c>
      <c r="I40" s="78"/>
      <c r="J40" s="79">
        <f>MAX(J8:J36)</f>
        <v>58.465899999999998</v>
      </c>
      <c r="K40" s="78"/>
      <c r="L40" s="79">
        <f>MAX(L8:L36)</f>
        <v>23.3917</v>
      </c>
      <c r="M40" s="78"/>
      <c r="N40" s="79">
        <f>MAX(N8:N36)</f>
        <v>16.821400000000001</v>
      </c>
      <c r="O40" s="78"/>
      <c r="P40" s="79">
        <f>MAX(P8:P36)</f>
        <v>16.211200000000002</v>
      </c>
      <c r="Q40" s="78"/>
      <c r="R40" s="79">
        <f>MAX(R8:R36)</f>
        <v>20.1007</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44389</v>
      </c>
      <c r="C8" s="65">
        <f>VLOOKUP($A8,'Return Data'!$B$7:$R$2843,4,0)</f>
        <v>36.782499999999999</v>
      </c>
      <c r="D8" s="65">
        <f>VLOOKUP($A8,'Return Data'!$B$7:$R$2843,9,0)</f>
        <v>-0.10879999999999999</v>
      </c>
      <c r="E8" s="66">
        <f t="shared" ref="E8:E35" si="0">RANK(D8,D$8:D$35,0)</f>
        <v>6</v>
      </c>
      <c r="F8" s="65">
        <f>VLOOKUP($A8,'Return Data'!$B$7:$R$2843,10,0)</f>
        <v>5.9211999999999998</v>
      </c>
      <c r="G8" s="66">
        <f t="shared" ref="G8:G35" si="1">RANK(F8,F$8:F$35,0)</f>
        <v>6</v>
      </c>
      <c r="H8" s="65">
        <f>VLOOKUP($A8,'Return Data'!$B$7:$R$2843,11,0)</f>
        <v>5.2412999999999998</v>
      </c>
      <c r="I8" s="66">
        <f t="shared" ref="I8:I35" si="2">RANK(H8,H$8:H$35,0)</f>
        <v>4</v>
      </c>
      <c r="J8" s="65">
        <f>VLOOKUP($A8,'Return Data'!$B$7:$R$2843,12,0)</f>
        <v>5.8494000000000002</v>
      </c>
      <c r="K8" s="66">
        <f t="shared" ref="K8:K33" si="3">RANK(J8,J$8:J$35,0)</f>
        <v>6</v>
      </c>
      <c r="L8" s="65">
        <f>VLOOKUP($A8,'Return Data'!$B$7:$R$2843,13,0)</f>
        <v>6.3150000000000004</v>
      </c>
      <c r="M8" s="66">
        <f>RANK(L8,L$8:L$35,0)</f>
        <v>4</v>
      </c>
      <c r="N8" s="65">
        <f>VLOOKUP($A8,'Return Data'!$B$7:$R$2843,17,0)</f>
        <v>3.9563000000000001</v>
      </c>
      <c r="O8" s="66">
        <f>RANK(N8,N$8:N$35,0)</f>
        <v>23</v>
      </c>
      <c r="P8" s="65">
        <f>VLOOKUP($A8,'Return Data'!$B$7:$R$2843,14,0)</f>
        <v>5.8832000000000004</v>
      </c>
      <c r="Q8" s="66">
        <f>RANK(P8,P$8:P$35,0)</f>
        <v>21</v>
      </c>
      <c r="R8" s="65">
        <f>VLOOKUP($A8,'Return Data'!$B$7:$R$2843,16,0)</f>
        <v>7.766</v>
      </c>
      <c r="S8" s="67">
        <f t="shared" ref="S8:S35" si="4">RANK(R8,R$8:R$35,0)</f>
        <v>18</v>
      </c>
    </row>
    <row r="9" spans="1:19" x14ac:dyDescent="0.3">
      <c r="A9" s="82" t="s">
        <v>54</v>
      </c>
      <c r="B9" s="64">
        <f>VLOOKUP($A9,'Return Data'!$B$7:$R$2843,3,0)</f>
        <v>44389</v>
      </c>
      <c r="C9" s="65">
        <f>VLOOKUP($A9,'Return Data'!$B$7:$R$2843,4,0)</f>
        <v>1.4522999999999999</v>
      </c>
      <c r="D9" s="65">
        <f>VLOOKUP($A9,'Return Data'!$B$7:$R$2843,9,0)</f>
        <v>0</v>
      </c>
      <c r="E9" s="66">
        <f t="shared" si="0"/>
        <v>5</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-15.453099999999999</v>
      </c>
      <c r="S9" s="67">
        <f t="shared" si="4"/>
        <v>27</v>
      </c>
    </row>
    <row r="10" spans="1:19" x14ac:dyDescent="0.3">
      <c r="A10" s="82" t="s">
        <v>55</v>
      </c>
      <c r="B10" s="64">
        <f>VLOOKUP($A10,'Return Data'!$B$7:$R$2843,3,0)</f>
        <v>44389</v>
      </c>
      <c r="C10" s="65">
        <f>VLOOKUP($A10,'Return Data'!$B$7:$R$2843,4,0)</f>
        <v>25.223500000000001</v>
      </c>
      <c r="D10" s="65">
        <f>VLOOKUP($A10,'Return Data'!$B$7:$R$2843,9,0)</f>
        <v>-9.8870000000000005</v>
      </c>
      <c r="E10" s="66">
        <f t="shared" si="0"/>
        <v>26</v>
      </c>
      <c r="F10" s="65">
        <f>VLOOKUP($A10,'Return Data'!$B$7:$R$2843,10,0)</f>
        <v>2.4365999999999999</v>
      </c>
      <c r="G10" s="66">
        <f t="shared" si="1"/>
        <v>24</v>
      </c>
      <c r="H10" s="65">
        <f>VLOOKUP($A10,'Return Data'!$B$7:$R$2843,11,0)</f>
        <v>2.5468999999999999</v>
      </c>
      <c r="I10" s="66">
        <f t="shared" si="2"/>
        <v>12</v>
      </c>
      <c r="J10" s="65">
        <f>VLOOKUP($A10,'Return Data'!$B$7:$R$2843,12,0)</f>
        <v>4.1204000000000001</v>
      </c>
      <c r="K10" s="66">
        <f t="shared" si="3"/>
        <v>11</v>
      </c>
      <c r="L10" s="65">
        <f>VLOOKUP($A10,'Return Data'!$B$7:$R$2843,13,0)</f>
        <v>3.7507999999999999</v>
      </c>
      <c r="M10" s="66">
        <f t="shared" ref="M10:M33" si="5">RANK(L10,L$8:L$35,0)</f>
        <v>13</v>
      </c>
      <c r="N10" s="65">
        <f>VLOOKUP($A10,'Return Data'!$B$7:$R$2843,17,0)</f>
        <v>8.8750999999999998</v>
      </c>
      <c r="O10" s="66">
        <f t="shared" ref="O10:O21" si="6">RANK(N10,N$8:N$35,0)</f>
        <v>4</v>
      </c>
      <c r="P10" s="65">
        <f>VLOOKUP($A10,'Return Data'!$B$7:$R$2843,14,0)</f>
        <v>10.297700000000001</v>
      </c>
      <c r="Q10" s="66">
        <f t="shared" ref="Q10:Q21" si="7">RANK(P10,P$8:P$35,0)</f>
        <v>2</v>
      </c>
      <c r="R10" s="65">
        <f>VLOOKUP($A10,'Return Data'!$B$7:$R$2843,16,0)</f>
        <v>9.4725000000000001</v>
      </c>
      <c r="S10" s="67">
        <f t="shared" si="4"/>
        <v>3</v>
      </c>
    </row>
    <row r="11" spans="1:19" x14ac:dyDescent="0.3">
      <c r="A11" s="82" t="s">
        <v>56</v>
      </c>
      <c r="B11" s="64">
        <f>VLOOKUP($A11,'Return Data'!$B$7:$R$2843,3,0)</f>
        <v>44389</v>
      </c>
      <c r="C11" s="65">
        <f>VLOOKUP($A11,'Return Data'!$B$7:$R$2843,4,0)</f>
        <v>19.5503</v>
      </c>
      <c r="D11" s="65">
        <f>VLOOKUP($A11,'Return Data'!$B$7:$R$2843,9,0)</f>
        <v>-4.4518000000000004</v>
      </c>
      <c r="E11" s="66">
        <f t="shared" si="0"/>
        <v>18</v>
      </c>
      <c r="F11" s="65">
        <f>VLOOKUP($A11,'Return Data'!$B$7:$R$2843,10,0)</f>
        <v>4.0347</v>
      </c>
      <c r="G11" s="66">
        <f t="shared" si="1"/>
        <v>14</v>
      </c>
      <c r="H11" s="65">
        <f>VLOOKUP($A11,'Return Data'!$B$7:$R$2843,11,0)</f>
        <v>0.87539999999999996</v>
      </c>
      <c r="I11" s="66">
        <f t="shared" si="2"/>
        <v>19</v>
      </c>
      <c r="J11" s="65">
        <f>VLOOKUP($A11,'Return Data'!$B$7:$R$2843,12,0)</f>
        <v>6.5429000000000004</v>
      </c>
      <c r="K11" s="66">
        <f t="shared" si="3"/>
        <v>3</v>
      </c>
      <c r="L11" s="65">
        <f>VLOOKUP($A11,'Return Data'!$B$7:$R$2843,13,0)</f>
        <v>5.5039999999999996</v>
      </c>
      <c r="M11" s="66">
        <f t="shared" si="5"/>
        <v>7</v>
      </c>
      <c r="N11" s="65">
        <f>VLOOKUP($A11,'Return Data'!$B$7:$R$2843,17,0)</f>
        <v>6.4237000000000002</v>
      </c>
      <c r="O11" s="66">
        <f t="shared" si="6"/>
        <v>17</v>
      </c>
      <c r="P11" s="65">
        <f>VLOOKUP($A11,'Return Data'!$B$7:$R$2843,14,0)</f>
        <v>4.4714</v>
      </c>
      <c r="Q11" s="66">
        <f t="shared" si="7"/>
        <v>23</v>
      </c>
      <c r="R11" s="65">
        <f>VLOOKUP($A11,'Return Data'!$B$7:$R$2843,16,0)</f>
        <v>7.5217000000000001</v>
      </c>
      <c r="S11" s="67">
        <f t="shared" si="4"/>
        <v>22</v>
      </c>
    </row>
    <row r="12" spans="1:19" x14ac:dyDescent="0.3">
      <c r="A12" s="82" t="s">
        <v>57</v>
      </c>
      <c r="B12" s="64">
        <f>VLOOKUP($A12,'Return Data'!$B$7:$R$2843,3,0)</f>
        <v>44389</v>
      </c>
      <c r="C12" s="65">
        <f>VLOOKUP($A12,'Return Data'!$B$7:$R$2843,4,0)</f>
        <v>38.605899999999998</v>
      </c>
      <c r="D12" s="65">
        <f>VLOOKUP($A12,'Return Data'!$B$7:$R$2843,9,0)</f>
        <v>-7.5694999999999997</v>
      </c>
      <c r="E12" s="66">
        <f t="shared" si="0"/>
        <v>23</v>
      </c>
      <c r="F12" s="65">
        <f>VLOOKUP($A12,'Return Data'!$B$7:$R$2843,10,0)</f>
        <v>3.2869999999999999</v>
      </c>
      <c r="G12" s="66">
        <f t="shared" si="1"/>
        <v>16</v>
      </c>
      <c r="H12" s="65">
        <f>VLOOKUP($A12,'Return Data'!$B$7:$R$2843,11,0)</f>
        <v>0.37359999999999999</v>
      </c>
      <c r="I12" s="66">
        <f t="shared" si="2"/>
        <v>23</v>
      </c>
      <c r="J12" s="65">
        <f>VLOOKUP($A12,'Return Data'!$B$7:$R$2843,12,0)</f>
        <v>2.3574000000000002</v>
      </c>
      <c r="K12" s="66">
        <f t="shared" si="3"/>
        <v>21</v>
      </c>
      <c r="L12" s="65">
        <f>VLOOKUP($A12,'Return Data'!$B$7:$R$2843,13,0)</f>
        <v>2.4799000000000002</v>
      </c>
      <c r="M12" s="66">
        <f t="shared" si="5"/>
        <v>21</v>
      </c>
      <c r="N12" s="65">
        <f>VLOOKUP($A12,'Return Data'!$B$7:$R$2843,17,0)</f>
        <v>6.2801999999999998</v>
      </c>
      <c r="O12" s="66">
        <f t="shared" si="6"/>
        <v>18</v>
      </c>
      <c r="P12" s="65">
        <f>VLOOKUP($A12,'Return Data'!$B$7:$R$2843,14,0)</f>
        <v>7.8064999999999998</v>
      </c>
      <c r="Q12" s="66">
        <f t="shared" si="7"/>
        <v>18</v>
      </c>
      <c r="R12" s="65">
        <f>VLOOKUP($A12,'Return Data'!$B$7:$R$2843,16,0)</f>
        <v>8.5399999999999991</v>
      </c>
      <c r="S12" s="67">
        <f t="shared" si="4"/>
        <v>11</v>
      </c>
    </row>
    <row r="13" spans="1:19" x14ac:dyDescent="0.3">
      <c r="A13" s="82" t="s">
        <v>58</v>
      </c>
      <c r="B13" s="64">
        <f>VLOOKUP($A13,'Return Data'!$B$7:$R$2843,3,0)</f>
        <v>44389</v>
      </c>
      <c r="C13" s="65">
        <f>VLOOKUP($A13,'Return Data'!$B$7:$R$2843,4,0)</f>
        <v>25.360099999999999</v>
      </c>
      <c r="D13" s="65">
        <f>VLOOKUP($A13,'Return Data'!$B$7:$R$2843,9,0)</f>
        <v>-2.0762999999999998</v>
      </c>
      <c r="E13" s="66">
        <f t="shared" si="0"/>
        <v>10</v>
      </c>
      <c r="F13" s="65">
        <f>VLOOKUP($A13,'Return Data'!$B$7:$R$2843,10,0)</f>
        <v>2.7789999999999999</v>
      </c>
      <c r="G13" s="66">
        <f t="shared" si="1"/>
        <v>19</v>
      </c>
      <c r="H13" s="65">
        <f>VLOOKUP($A13,'Return Data'!$B$7:$R$2843,11,0)</f>
        <v>0.86009999999999998</v>
      </c>
      <c r="I13" s="66">
        <f t="shared" si="2"/>
        <v>20</v>
      </c>
      <c r="J13" s="65">
        <f>VLOOKUP($A13,'Return Data'!$B$7:$R$2843,12,0)</f>
        <v>2.2565</v>
      </c>
      <c r="K13" s="66">
        <f t="shared" si="3"/>
        <v>22</v>
      </c>
      <c r="L13" s="65">
        <f>VLOOKUP($A13,'Return Data'!$B$7:$R$2843,13,0)</f>
        <v>2.3841000000000001</v>
      </c>
      <c r="M13" s="66">
        <f t="shared" si="5"/>
        <v>22</v>
      </c>
      <c r="N13" s="65">
        <f>VLOOKUP($A13,'Return Data'!$B$7:$R$2843,17,0)</f>
        <v>6.1097000000000001</v>
      </c>
      <c r="O13" s="66">
        <f t="shared" si="6"/>
        <v>20</v>
      </c>
      <c r="P13" s="65">
        <f>VLOOKUP($A13,'Return Data'!$B$7:$R$2843,14,0)</f>
        <v>8.1000999999999994</v>
      </c>
      <c r="Q13" s="66">
        <f t="shared" si="7"/>
        <v>15</v>
      </c>
      <c r="R13" s="65">
        <f>VLOOKUP($A13,'Return Data'!$B$7:$R$2843,16,0)</f>
        <v>8.58</v>
      </c>
      <c r="S13" s="67">
        <f t="shared" si="4"/>
        <v>10</v>
      </c>
    </row>
    <row r="14" spans="1:19" x14ac:dyDescent="0.3">
      <c r="A14" s="82" t="s">
        <v>59</v>
      </c>
      <c r="B14" s="64">
        <f>VLOOKUP($A14,'Return Data'!$B$7:$R$2843,3,0)</f>
        <v>44389</v>
      </c>
      <c r="C14" s="65">
        <f>VLOOKUP($A14,'Return Data'!$B$7:$R$2843,4,0)</f>
        <v>2732.6826999999998</v>
      </c>
      <c r="D14" s="65">
        <f>VLOOKUP($A14,'Return Data'!$B$7:$R$2843,9,0)</f>
        <v>-7.4622000000000002</v>
      </c>
      <c r="E14" s="66">
        <f t="shared" si="0"/>
        <v>22</v>
      </c>
      <c r="F14" s="65">
        <f>VLOOKUP($A14,'Return Data'!$B$7:$R$2843,10,0)</f>
        <v>2.4811000000000001</v>
      </c>
      <c r="G14" s="66">
        <f t="shared" si="1"/>
        <v>23</v>
      </c>
      <c r="H14" s="65">
        <f>VLOOKUP($A14,'Return Data'!$B$7:$R$2843,11,0)</f>
        <v>0.59689999999999999</v>
      </c>
      <c r="I14" s="66">
        <f t="shared" si="2"/>
        <v>22</v>
      </c>
      <c r="J14" s="65">
        <f>VLOOKUP($A14,'Return Data'!$B$7:$R$2843,12,0)</f>
        <v>2.5466000000000002</v>
      </c>
      <c r="K14" s="66">
        <f t="shared" si="3"/>
        <v>20</v>
      </c>
      <c r="L14" s="65">
        <f>VLOOKUP($A14,'Return Data'!$B$7:$R$2843,13,0)</f>
        <v>2.5211000000000001</v>
      </c>
      <c r="M14" s="66">
        <f t="shared" si="5"/>
        <v>19</v>
      </c>
      <c r="N14" s="65">
        <f>VLOOKUP($A14,'Return Data'!$B$7:$R$2843,17,0)</f>
        <v>8.9559999999999995</v>
      </c>
      <c r="O14" s="66">
        <f t="shared" si="6"/>
        <v>3</v>
      </c>
      <c r="P14" s="65">
        <f>VLOOKUP($A14,'Return Data'!$B$7:$R$2843,14,0)</f>
        <v>10.0236</v>
      </c>
      <c r="Q14" s="66">
        <f t="shared" si="7"/>
        <v>4</v>
      </c>
      <c r="R14" s="65">
        <f>VLOOKUP($A14,'Return Data'!$B$7:$R$2843,16,0)</f>
        <v>8.7666000000000004</v>
      </c>
      <c r="S14" s="67">
        <f t="shared" si="4"/>
        <v>9</v>
      </c>
    </row>
    <row r="15" spans="1:19" x14ac:dyDescent="0.3">
      <c r="A15" s="82" t="s">
        <v>61</v>
      </c>
      <c r="B15" s="64">
        <f>VLOOKUP($A15,'Return Data'!$B$7:$R$2843,3,0)</f>
        <v>44389</v>
      </c>
      <c r="C15" s="65">
        <f>VLOOKUP($A15,'Return Data'!$B$7:$R$2843,4,0)</f>
        <v>76.251099999999994</v>
      </c>
      <c r="D15" s="65">
        <f>VLOOKUP($A15,'Return Data'!$B$7:$R$2843,9,0)</f>
        <v>-24.2058</v>
      </c>
      <c r="E15" s="66">
        <f t="shared" si="0"/>
        <v>27</v>
      </c>
      <c r="F15" s="65">
        <f>VLOOKUP($A15,'Return Data'!$B$7:$R$2843,10,0)</f>
        <v>0.41860000000000003</v>
      </c>
      <c r="G15" s="66">
        <f t="shared" si="1"/>
        <v>26</v>
      </c>
      <c r="H15" s="65">
        <f>VLOOKUP($A15,'Return Data'!$B$7:$R$2843,11,0)</f>
        <v>8.8062000000000005</v>
      </c>
      <c r="I15" s="66">
        <f t="shared" si="2"/>
        <v>2</v>
      </c>
      <c r="J15" s="65">
        <f>VLOOKUP($A15,'Return Data'!$B$7:$R$2843,12,0)</f>
        <v>12.368</v>
      </c>
      <c r="K15" s="66">
        <f t="shared" si="3"/>
        <v>1</v>
      </c>
      <c r="L15" s="65">
        <f>VLOOKUP($A15,'Return Data'!$B$7:$R$2843,13,0)</f>
        <v>7.2872000000000003</v>
      </c>
      <c r="M15" s="66">
        <f t="shared" si="5"/>
        <v>2</v>
      </c>
      <c r="N15" s="65">
        <f>VLOOKUP($A15,'Return Data'!$B$7:$R$2843,17,0)</f>
        <v>3.2949999999999999</v>
      </c>
      <c r="O15" s="66">
        <f t="shared" si="6"/>
        <v>24</v>
      </c>
      <c r="P15" s="65">
        <f>VLOOKUP($A15,'Return Data'!$B$7:$R$2843,14,0)</f>
        <v>5.5610999999999997</v>
      </c>
      <c r="Q15" s="66">
        <f t="shared" si="7"/>
        <v>22</v>
      </c>
      <c r="R15" s="65">
        <f>VLOOKUP($A15,'Return Data'!$B$7:$R$2843,16,0)</f>
        <v>8.1834000000000007</v>
      </c>
      <c r="S15" s="67">
        <f t="shared" si="4"/>
        <v>15</v>
      </c>
    </row>
    <row r="16" spans="1:19" x14ac:dyDescent="0.3">
      <c r="A16" s="82" t="s">
        <v>62</v>
      </c>
      <c r="B16" s="64">
        <f>VLOOKUP($A16,'Return Data'!$B$7:$R$2843,3,0)</f>
        <v>44389</v>
      </c>
      <c r="C16" s="65">
        <f>VLOOKUP($A16,'Return Data'!$B$7:$R$2843,4,0)</f>
        <v>76.757499999999993</v>
      </c>
      <c r="D16" s="65">
        <f>VLOOKUP($A16,'Return Data'!$B$7:$R$2843,9,0)</f>
        <v>62.997300000000003</v>
      </c>
      <c r="E16" s="66">
        <f t="shared" si="0"/>
        <v>1</v>
      </c>
      <c r="F16" s="65">
        <f>VLOOKUP($A16,'Return Data'!$B$7:$R$2843,10,0)</f>
        <v>26.027999999999999</v>
      </c>
      <c r="G16" s="66">
        <f t="shared" si="1"/>
        <v>1</v>
      </c>
      <c r="H16" s="65">
        <f>VLOOKUP($A16,'Return Data'!$B$7:$R$2843,11,0)</f>
        <v>12.2056</v>
      </c>
      <c r="I16" s="66">
        <f t="shared" si="2"/>
        <v>1</v>
      </c>
      <c r="J16" s="65">
        <f>VLOOKUP($A16,'Return Data'!$B$7:$R$2843,12,0)</f>
        <v>10.6906</v>
      </c>
      <c r="K16" s="66">
        <f t="shared" si="3"/>
        <v>2</v>
      </c>
      <c r="L16" s="65">
        <f>VLOOKUP($A16,'Return Data'!$B$7:$R$2843,13,0)</f>
        <v>9.4170999999999996</v>
      </c>
      <c r="M16" s="66">
        <f t="shared" si="5"/>
        <v>1</v>
      </c>
      <c r="N16" s="65">
        <f>VLOOKUP($A16,'Return Data'!$B$7:$R$2843,17,0)</f>
        <v>9.7988999999999997</v>
      </c>
      <c r="O16" s="66">
        <f t="shared" si="6"/>
        <v>1</v>
      </c>
      <c r="P16" s="65">
        <f>VLOOKUP($A16,'Return Data'!$B$7:$R$2843,14,0)</f>
        <v>7.9452999999999996</v>
      </c>
      <c r="Q16" s="66">
        <f t="shared" si="7"/>
        <v>17</v>
      </c>
      <c r="R16" s="65">
        <f>VLOOKUP($A16,'Return Data'!$B$7:$R$2843,16,0)</f>
        <v>8.4329999999999998</v>
      </c>
      <c r="S16" s="67">
        <f t="shared" si="4"/>
        <v>14</v>
      </c>
    </row>
    <row r="17" spans="1:19" x14ac:dyDescent="0.3">
      <c r="A17" s="82" t="s">
        <v>63</v>
      </c>
      <c r="B17" s="64">
        <f>VLOOKUP($A17,'Return Data'!$B$7:$R$2843,3,0)</f>
        <v>44389</v>
      </c>
      <c r="C17" s="65">
        <f>VLOOKUP($A17,'Return Data'!$B$7:$R$2843,4,0)</f>
        <v>30.285399999999999</v>
      </c>
      <c r="D17" s="65">
        <f>VLOOKUP($A17,'Return Data'!$B$7:$R$2843,9,0)</f>
        <v>-6.7107000000000001</v>
      </c>
      <c r="E17" s="66">
        <f t="shared" si="0"/>
        <v>21</v>
      </c>
      <c r="F17" s="65">
        <f>VLOOKUP($A17,'Return Data'!$B$7:$R$2843,10,0)</f>
        <v>3.0236999999999998</v>
      </c>
      <c r="G17" s="66">
        <f t="shared" si="1"/>
        <v>17</v>
      </c>
      <c r="H17" s="65">
        <f>VLOOKUP($A17,'Return Data'!$B$7:$R$2843,11,0)</f>
        <v>0.83379999999999999</v>
      </c>
      <c r="I17" s="66">
        <f t="shared" si="2"/>
        <v>21</v>
      </c>
      <c r="J17" s="65">
        <f>VLOOKUP($A17,'Return Data'!$B$7:$R$2843,12,0)</f>
        <v>2.7561</v>
      </c>
      <c r="K17" s="66">
        <f t="shared" si="3"/>
        <v>19</v>
      </c>
      <c r="L17" s="65">
        <f>VLOOKUP($A17,'Return Data'!$B$7:$R$2843,13,0)</f>
        <v>2.3597000000000001</v>
      </c>
      <c r="M17" s="66">
        <f t="shared" si="5"/>
        <v>23</v>
      </c>
      <c r="N17" s="65">
        <f>VLOOKUP($A17,'Return Data'!$B$7:$R$2843,17,0)</f>
        <v>6.0949999999999998</v>
      </c>
      <c r="O17" s="66">
        <f t="shared" si="6"/>
        <v>21</v>
      </c>
      <c r="P17" s="65">
        <f>VLOOKUP($A17,'Return Data'!$B$7:$R$2843,14,0)</f>
        <v>8.6290999999999993</v>
      </c>
      <c r="Q17" s="66">
        <f t="shared" si="7"/>
        <v>11</v>
      </c>
      <c r="R17" s="65">
        <f>VLOOKUP($A17,'Return Data'!$B$7:$R$2843,16,0)</f>
        <v>7.7102000000000004</v>
      </c>
      <c r="S17" s="67">
        <f t="shared" si="4"/>
        <v>19</v>
      </c>
    </row>
    <row r="18" spans="1:19" x14ac:dyDescent="0.3">
      <c r="A18" s="82" t="s">
        <v>64</v>
      </c>
      <c r="B18" s="64">
        <f>VLOOKUP($A18,'Return Data'!$B$7:$R$2843,3,0)</f>
        <v>44389</v>
      </c>
      <c r="C18" s="65">
        <f>VLOOKUP($A18,'Return Data'!$B$7:$R$2843,4,0)</f>
        <v>29.799199999999999</v>
      </c>
      <c r="D18" s="65">
        <f>VLOOKUP($A18,'Return Data'!$B$7:$R$2843,9,0)</f>
        <v>-1.4246000000000001</v>
      </c>
      <c r="E18" s="66">
        <f t="shared" si="0"/>
        <v>9</v>
      </c>
      <c r="F18" s="65">
        <f>VLOOKUP($A18,'Return Data'!$B$7:$R$2843,10,0)</f>
        <v>5.5735000000000001</v>
      </c>
      <c r="G18" s="66">
        <f t="shared" si="1"/>
        <v>8</v>
      </c>
      <c r="H18" s="65">
        <f>VLOOKUP($A18,'Return Data'!$B$7:$R$2843,11,0)</f>
        <v>4.6837</v>
      </c>
      <c r="I18" s="66">
        <f t="shared" si="2"/>
        <v>5</v>
      </c>
      <c r="J18" s="65">
        <f>VLOOKUP($A18,'Return Data'!$B$7:$R$2843,12,0)</f>
        <v>5.8813000000000004</v>
      </c>
      <c r="K18" s="66">
        <f t="shared" si="3"/>
        <v>5</v>
      </c>
      <c r="L18" s="65">
        <f>VLOOKUP($A18,'Return Data'!$B$7:$R$2843,13,0)</f>
        <v>6.2887000000000004</v>
      </c>
      <c r="M18" s="66">
        <f t="shared" si="5"/>
        <v>5</v>
      </c>
      <c r="N18" s="65">
        <f>VLOOKUP($A18,'Return Data'!$B$7:$R$2843,17,0)</f>
        <v>9.4596999999999998</v>
      </c>
      <c r="O18" s="66">
        <f t="shared" si="6"/>
        <v>2</v>
      </c>
      <c r="P18" s="65">
        <f>VLOOKUP($A18,'Return Data'!$B$7:$R$2843,14,0)</f>
        <v>9.9779999999999998</v>
      </c>
      <c r="Q18" s="66">
        <f t="shared" si="7"/>
        <v>5</v>
      </c>
      <c r="R18" s="65">
        <f>VLOOKUP($A18,'Return Data'!$B$7:$R$2843,16,0)</f>
        <v>10.694699999999999</v>
      </c>
      <c r="S18" s="67">
        <f t="shared" si="4"/>
        <v>1</v>
      </c>
    </row>
    <row r="19" spans="1:19" x14ac:dyDescent="0.3">
      <c r="A19" s="82" t="s">
        <v>65</v>
      </c>
      <c r="B19" s="64">
        <f>VLOOKUP($A19,'Return Data'!$B$7:$R$2843,3,0)</f>
        <v>44389</v>
      </c>
      <c r="C19" s="65">
        <f>VLOOKUP($A19,'Return Data'!$B$7:$R$2843,4,0)</f>
        <v>18.735399999999998</v>
      </c>
      <c r="D19" s="65">
        <f>VLOOKUP($A19,'Return Data'!$B$7:$R$2843,9,0)</f>
        <v>-1.2430000000000001</v>
      </c>
      <c r="E19" s="66">
        <f t="shared" si="0"/>
        <v>7</v>
      </c>
      <c r="F19" s="65">
        <f>VLOOKUP($A19,'Return Data'!$B$7:$R$2843,10,0)</f>
        <v>6.0434000000000001</v>
      </c>
      <c r="G19" s="66">
        <f t="shared" si="1"/>
        <v>5</v>
      </c>
      <c r="H19" s="65">
        <f>VLOOKUP($A19,'Return Data'!$B$7:$R$2843,11,0)</f>
        <v>3.4496000000000002</v>
      </c>
      <c r="I19" s="66">
        <f t="shared" si="2"/>
        <v>7</v>
      </c>
      <c r="J19" s="65">
        <f>VLOOKUP($A19,'Return Data'!$B$7:$R$2843,12,0)</f>
        <v>5.6528</v>
      </c>
      <c r="K19" s="66">
        <f t="shared" si="3"/>
        <v>7</v>
      </c>
      <c r="L19" s="65">
        <f>VLOOKUP($A19,'Return Data'!$B$7:$R$2843,13,0)</f>
        <v>5.7755999999999998</v>
      </c>
      <c r="M19" s="66">
        <f t="shared" si="5"/>
        <v>6</v>
      </c>
      <c r="N19" s="65">
        <f>VLOOKUP($A19,'Return Data'!$B$7:$R$2843,17,0)</f>
        <v>7.5564999999999998</v>
      </c>
      <c r="O19" s="66">
        <f t="shared" si="6"/>
        <v>9</v>
      </c>
      <c r="P19" s="65">
        <f>VLOOKUP($A19,'Return Data'!$B$7:$R$2843,14,0)</f>
        <v>7.9978999999999996</v>
      </c>
      <c r="Q19" s="66">
        <f t="shared" si="7"/>
        <v>16</v>
      </c>
      <c r="R19" s="65">
        <f>VLOOKUP($A19,'Return Data'!$B$7:$R$2843,16,0)</f>
        <v>6.6228999999999996</v>
      </c>
      <c r="S19" s="67">
        <f t="shared" si="4"/>
        <v>25</v>
      </c>
    </row>
    <row r="20" spans="1:19" x14ac:dyDescent="0.3">
      <c r="A20" s="82" t="s">
        <v>66</v>
      </c>
      <c r="B20" s="64">
        <f>VLOOKUP($A20,'Return Data'!$B$7:$R$2843,3,0)</f>
        <v>44389</v>
      </c>
      <c r="C20" s="65">
        <f>VLOOKUP($A20,'Return Data'!$B$7:$R$2843,4,0)</f>
        <v>29.360399999999998</v>
      </c>
      <c r="D20" s="65">
        <f>VLOOKUP($A20,'Return Data'!$B$7:$R$2843,9,0)</f>
        <v>-3.4268000000000001</v>
      </c>
      <c r="E20" s="66">
        <f t="shared" si="0"/>
        <v>14</v>
      </c>
      <c r="F20" s="65">
        <f>VLOOKUP($A20,'Return Data'!$B$7:$R$2843,10,0)</f>
        <v>5.9138000000000002</v>
      </c>
      <c r="G20" s="66">
        <f t="shared" si="1"/>
        <v>7</v>
      </c>
      <c r="H20" s="65">
        <f>VLOOKUP($A20,'Return Data'!$B$7:$R$2843,11,0)</f>
        <v>1.1140000000000001</v>
      </c>
      <c r="I20" s="66">
        <f t="shared" si="2"/>
        <v>18</v>
      </c>
      <c r="J20" s="65">
        <f>VLOOKUP($A20,'Return Data'!$B$7:$R$2843,12,0)</f>
        <v>2.907</v>
      </c>
      <c r="K20" s="66">
        <f t="shared" si="3"/>
        <v>16</v>
      </c>
      <c r="L20" s="65">
        <f>VLOOKUP($A20,'Return Data'!$B$7:$R$2843,13,0)</f>
        <v>2.9546999999999999</v>
      </c>
      <c r="M20" s="66">
        <f t="shared" si="5"/>
        <v>16</v>
      </c>
      <c r="N20" s="65">
        <f>VLOOKUP($A20,'Return Data'!$B$7:$R$2843,17,0)</f>
        <v>8.3453999999999997</v>
      </c>
      <c r="O20" s="66">
        <f t="shared" si="6"/>
        <v>5</v>
      </c>
      <c r="P20" s="65">
        <f>VLOOKUP($A20,'Return Data'!$B$7:$R$2843,14,0)</f>
        <v>10.5984</v>
      </c>
      <c r="Q20" s="66">
        <f t="shared" si="7"/>
        <v>1</v>
      </c>
      <c r="R20" s="65">
        <f>VLOOKUP($A20,'Return Data'!$B$7:$R$2843,16,0)</f>
        <v>9.3885000000000005</v>
      </c>
      <c r="S20" s="67">
        <f t="shared" si="4"/>
        <v>4</v>
      </c>
    </row>
    <row r="21" spans="1:19" x14ac:dyDescent="0.3">
      <c r="A21" s="82" t="s">
        <v>67</v>
      </c>
      <c r="B21" s="64">
        <f>VLOOKUP($A21,'Return Data'!$B$7:$R$2843,3,0)</f>
        <v>44389</v>
      </c>
      <c r="C21" s="65">
        <f>VLOOKUP($A21,'Return Data'!$B$7:$R$2843,4,0)</f>
        <v>17.981200000000001</v>
      </c>
      <c r="D21" s="65">
        <f>VLOOKUP($A21,'Return Data'!$B$7:$R$2843,9,0)</f>
        <v>-3.2063000000000001</v>
      </c>
      <c r="E21" s="66">
        <f t="shared" si="0"/>
        <v>13</v>
      </c>
      <c r="F21" s="65">
        <f>VLOOKUP($A21,'Return Data'!$B$7:$R$2843,10,0)</f>
        <v>7.3391000000000002</v>
      </c>
      <c r="G21" s="66">
        <f t="shared" si="1"/>
        <v>3</v>
      </c>
      <c r="H21" s="65">
        <f>VLOOKUP($A21,'Return Data'!$B$7:$R$2843,11,0)</f>
        <v>5.3380000000000001</v>
      </c>
      <c r="I21" s="66">
        <f t="shared" si="2"/>
        <v>3</v>
      </c>
      <c r="J21" s="65">
        <f>VLOOKUP($A21,'Return Data'!$B$7:$R$2843,12,0)</f>
        <v>6.5208000000000004</v>
      </c>
      <c r="K21" s="66">
        <f t="shared" si="3"/>
        <v>4</v>
      </c>
      <c r="L21" s="65">
        <f>VLOOKUP($A21,'Return Data'!$B$7:$R$2843,13,0)</f>
        <v>6.48</v>
      </c>
      <c r="M21" s="66">
        <f t="shared" si="5"/>
        <v>3</v>
      </c>
      <c r="N21" s="65">
        <f>VLOOKUP($A21,'Return Data'!$B$7:$R$2843,17,0)</f>
        <v>7.5785</v>
      </c>
      <c r="O21" s="66">
        <f t="shared" si="6"/>
        <v>8</v>
      </c>
      <c r="P21" s="65">
        <f>VLOOKUP($A21,'Return Data'!$B$7:$R$2843,14,0)</f>
        <v>7.7298</v>
      </c>
      <c r="Q21" s="66">
        <f t="shared" si="7"/>
        <v>19</v>
      </c>
      <c r="R21" s="65">
        <f>VLOOKUP($A21,'Return Data'!$B$7:$R$2843,16,0)</f>
        <v>7.5561999999999996</v>
      </c>
      <c r="S21" s="67">
        <f t="shared" si="4"/>
        <v>21</v>
      </c>
    </row>
    <row r="22" spans="1:19" x14ac:dyDescent="0.3">
      <c r="A22" s="82" t="s">
        <v>68</v>
      </c>
      <c r="B22" s="64">
        <f>VLOOKUP($A22,'Return Data'!$B$7:$R$2843,3,0)</f>
        <v>44389</v>
      </c>
      <c r="C22" s="65">
        <f>VLOOKUP($A22,'Return Data'!$B$7:$R$2843,4,0)</f>
        <v>1210.4132999999999</v>
      </c>
      <c r="D22" s="65">
        <f>VLOOKUP($A22,'Return Data'!$B$7:$R$2843,9,0)</f>
        <v>-5.1596000000000002</v>
      </c>
      <c r="E22" s="66">
        <f t="shared" si="0"/>
        <v>19</v>
      </c>
      <c r="F22" s="65">
        <f>VLOOKUP($A22,'Return Data'!$B$7:$R$2843,10,0)</f>
        <v>3.9024000000000001</v>
      </c>
      <c r="G22" s="66">
        <f t="shared" si="1"/>
        <v>15</v>
      </c>
      <c r="H22" s="65">
        <f>VLOOKUP($A22,'Return Data'!$B$7:$R$2843,11,0)</f>
        <v>2.8311000000000002</v>
      </c>
      <c r="I22" s="66">
        <f t="shared" si="2"/>
        <v>10</v>
      </c>
      <c r="J22" s="65">
        <f>VLOOKUP($A22,'Return Data'!$B$7:$R$2843,12,0)</f>
        <v>5.2043999999999997</v>
      </c>
      <c r="K22" s="66">
        <f t="shared" si="3"/>
        <v>9</v>
      </c>
      <c r="L22" s="65">
        <f>VLOOKUP($A22,'Return Data'!$B$7:$R$2843,13,0)</f>
        <v>4.6228999999999996</v>
      </c>
      <c r="M22" s="66">
        <f t="shared" si="5"/>
        <v>9</v>
      </c>
      <c r="N22" s="65"/>
      <c r="O22" s="66"/>
      <c r="P22" s="65"/>
      <c r="Q22" s="66"/>
      <c r="R22" s="65">
        <f>VLOOKUP($A22,'Return Data'!$B$7:$R$2843,16,0)</f>
        <v>7.6044999999999998</v>
      </c>
      <c r="S22" s="67">
        <f t="shared" si="4"/>
        <v>20</v>
      </c>
    </row>
    <row r="23" spans="1:19" x14ac:dyDescent="0.3">
      <c r="A23" s="82" t="s">
        <v>69</v>
      </c>
      <c r="B23" s="64">
        <f>VLOOKUP($A23,'Return Data'!$B$7:$R$2843,3,0)</f>
        <v>44389</v>
      </c>
      <c r="C23" s="65">
        <f>VLOOKUP($A23,'Return Data'!$B$7:$R$2843,4,0)</f>
        <v>34.240099999999998</v>
      </c>
      <c r="D23" s="65">
        <f>VLOOKUP($A23,'Return Data'!$B$7:$R$2843,9,0)</f>
        <v>-3.7363</v>
      </c>
      <c r="E23" s="66">
        <f t="shared" si="0"/>
        <v>16</v>
      </c>
      <c r="F23" s="65">
        <f>VLOOKUP($A23,'Return Data'!$B$7:$R$2843,10,0)</f>
        <v>4.2967000000000004</v>
      </c>
      <c r="G23" s="66">
        <f t="shared" si="1"/>
        <v>10</v>
      </c>
      <c r="H23" s="65">
        <f>VLOOKUP($A23,'Return Data'!$B$7:$R$2843,11,0)</f>
        <v>2.6898</v>
      </c>
      <c r="I23" s="66">
        <f t="shared" si="2"/>
        <v>11</v>
      </c>
      <c r="J23" s="65">
        <f>VLOOKUP($A23,'Return Data'!$B$7:$R$2843,12,0)</f>
        <v>3.7559</v>
      </c>
      <c r="K23" s="66">
        <f t="shared" si="3"/>
        <v>13</v>
      </c>
      <c r="L23" s="65">
        <f>VLOOKUP($A23,'Return Data'!$B$7:$R$2843,13,0)</f>
        <v>3.7399</v>
      </c>
      <c r="M23" s="66">
        <f t="shared" si="5"/>
        <v>14</v>
      </c>
      <c r="N23" s="65">
        <f>VLOOKUP($A23,'Return Data'!$B$7:$R$2843,17,0)</f>
        <v>6.1734</v>
      </c>
      <c r="O23" s="66">
        <f t="shared" ref="O23:O33" si="8">RANK(N23,N$8:N$35,0)</f>
        <v>19</v>
      </c>
      <c r="P23" s="65">
        <f>VLOOKUP($A23,'Return Data'!$B$7:$R$2843,14,0)</f>
        <v>6.7127999999999997</v>
      </c>
      <c r="Q23" s="66">
        <f t="shared" ref="Q23:Q33" si="9">RANK(P23,P$8:P$35,0)</f>
        <v>20</v>
      </c>
      <c r="R23" s="65">
        <f>VLOOKUP($A23,'Return Data'!$B$7:$R$2843,16,0)</f>
        <v>8.0845000000000002</v>
      </c>
      <c r="S23" s="67">
        <f t="shared" si="4"/>
        <v>17</v>
      </c>
    </row>
    <row r="24" spans="1:19" x14ac:dyDescent="0.3">
      <c r="A24" s="82" t="s">
        <v>70</v>
      </c>
      <c r="B24" s="64">
        <f>VLOOKUP($A24,'Return Data'!$B$7:$R$2843,3,0)</f>
        <v>44389</v>
      </c>
      <c r="C24" s="65">
        <f>VLOOKUP($A24,'Return Data'!$B$7:$R$2843,4,0)</f>
        <v>31.008400000000002</v>
      </c>
      <c r="D24" s="65">
        <f>VLOOKUP($A24,'Return Data'!$B$7:$R$2843,9,0)</f>
        <v>-3.5320999999999998</v>
      </c>
      <c r="E24" s="66">
        <f t="shared" si="0"/>
        <v>15</v>
      </c>
      <c r="F24" s="65">
        <f>VLOOKUP($A24,'Return Data'!$B$7:$R$2843,10,0)</f>
        <v>4.6981000000000002</v>
      </c>
      <c r="G24" s="66">
        <f t="shared" si="1"/>
        <v>9</v>
      </c>
      <c r="H24" s="65">
        <f>VLOOKUP($A24,'Return Data'!$B$7:$R$2843,11,0)</f>
        <v>1.6853</v>
      </c>
      <c r="I24" s="66">
        <f t="shared" si="2"/>
        <v>15</v>
      </c>
      <c r="J24" s="65">
        <f>VLOOKUP($A24,'Return Data'!$B$7:$R$2843,12,0)</f>
        <v>4.2279</v>
      </c>
      <c r="K24" s="66">
        <f t="shared" si="3"/>
        <v>10</v>
      </c>
      <c r="L24" s="65">
        <f>VLOOKUP($A24,'Return Data'!$B$7:$R$2843,13,0)</f>
        <v>4.4562999999999997</v>
      </c>
      <c r="M24" s="66">
        <f t="shared" si="5"/>
        <v>10</v>
      </c>
      <c r="N24" s="65">
        <f>VLOOKUP($A24,'Return Data'!$B$7:$R$2843,17,0)</f>
        <v>8.1367999999999991</v>
      </c>
      <c r="O24" s="66">
        <f t="shared" si="8"/>
        <v>6</v>
      </c>
      <c r="P24" s="65">
        <f>VLOOKUP($A24,'Return Data'!$B$7:$R$2843,14,0)</f>
        <v>10.194900000000001</v>
      </c>
      <c r="Q24" s="66">
        <f t="shared" si="9"/>
        <v>3</v>
      </c>
      <c r="R24" s="65">
        <f>VLOOKUP($A24,'Return Data'!$B$7:$R$2843,16,0)</f>
        <v>9.5916999999999994</v>
      </c>
      <c r="S24" s="67">
        <f t="shared" si="4"/>
        <v>2</v>
      </c>
    </row>
    <row r="25" spans="1:19" x14ac:dyDescent="0.3">
      <c r="A25" s="82" t="s">
        <v>71</v>
      </c>
      <c r="B25" s="64">
        <f>VLOOKUP($A25,'Return Data'!$B$7:$R$2843,3,0)</f>
        <v>44389</v>
      </c>
      <c r="C25" s="65">
        <f>VLOOKUP($A25,'Return Data'!$B$7:$R$2843,4,0)</f>
        <v>24.869700000000002</v>
      </c>
      <c r="D25" s="65">
        <f>VLOOKUP($A25,'Return Data'!$B$7:$R$2843,9,0)</f>
        <v>-5.5225999999999997</v>
      </c>
      <c r="E25" s="66">
        <f t="shared" si="0"/>
        <v>20</v>
      </c>
      <c r="F25" s="65">
        <f>VLOOKUP($A25,'Return Data'!$B$7:$R$2843,10,0)</f>
        <v>4.0942999999999996</v>
      </c>
      <c r="G25" s="66">
        <f t="shared" si="1"/>
        <v>13</v>
      </c>
      <c r="H25" s="65">
        <f>VLOOKUP($A25,'Return Data'!$B$7:$R$2843,11,0)</f>
        <v>0.1258</v>
      </c>
      <c r="I25" s="66">
        <f t="shared" si="2"/>
        <v>25</v>
      </c>
      <c r="J25" s="65">
        <f>VLOOKUP($A25,'Return Data'!$B$7:$R$2843,12,0)</f>
        <v>1.9157</v>
      </c>
      <c r="K25" s="66">
        <f t="shared" si="3"/>
        <v>24</v>
      </c>
      <c r="L25" s="65">
        <f>VLOOKUP($A25,'Return Data'!$B$7:$R$2843,13,0)</f>
        <v>2.5150000000000001</v>
      </c>
      <c r="M25" s="66">
        <f t="shared" si="5"/>
        <v>20</v>
      </c>
      <c r="N25" s="65">
        <f>VLOOKUP($A25,'Return Data'!$B$7:$R$2843,17,0)</f>
        <v>7.1016000000000004</v>
      </c>
      <c r="O25" s="66">
        <f t="shared" si="8"/>
        <v>12</v>
      </c>
      <c r="P25" s="65">
        <f>VLOOKUP($A25,'Return Data'!$B$7:$R$2843,14,0)</f>
        <v>8.8346</v>
      </c>
      <c r="Q25" s="66">
        <f t="shared" si="9"/>
        <v>9</v>
      </c>
      <c r="R25" s="65">
        <f>VLOOKUP($A25,'Return Data'!$B$7:$R$2843,16,0)</f>
        <v>8.8457000000000008</v>
      </c>
      <c r="S25" s="67">
        <f t="shared" si="4"/>
        <v>7</v>
      </c>
    </row>
    <row r="26" spans="1:19" x14ac:dyDescent="0.3">
      <c r="A26" s="82" t="s">
        <v>72</v>
      </c>
      <c r="B26" s="64">
        <f>VLOOKUP($A26,'Return Data'!$B$7:$R$2843,3,0)</f>
        <v>44389</v>
      </c>
      <c r="C26" s="65">
        <f>VLOOKUP($A26,'Return Data'!$B$7:$R$2843,4,0)</f>
        <v>14.0099</v>
      </c>
      <c r="D26" s="65">
        <f>VLOOKUP($A26,'Return Data'!$B$7:$R$2843,9,0)</f>
        <v>-2.9091</v>
      </c>
      <c r="E26" s="66">
        <f t="shared" si="0"/>
        <v>11</v>
      </c>
      <c r="F26" s="65">
        <f>VLOOKUP($A26,'Return Data'!$B$7:$R$2843,10,0)</f>
        <v>4.2327000000000004</v>
      </c>
      <c r="G26" s="66">
        <f t="shared" si="1"/>
        <v>12</v>
      </c>
      <c r="H26" s="65">
        <f>VLOOKUP($A26,'Return Data'!$B$7:$R$2843,11,0)</f>
        <v>2.8953000000000002</v>
      </c>
      <c r="I26" s="66">
        <f t="shared" si="2"/>
        <v>8</v>
      </c>
      <c r="J26" s="65">
        <f>VLOOKUP($A26,'Return Data'!$B$7:$R$2843,12,0)</f>
        <v>3.2372000000000001</v>
      </c>
      <c r="K26" s="66">
        <f t="shared" si="3"/>
        <v>15</v>
      </c>
      <c r="L26" s="65">
        <f>VLOOKUP($A26,'Return Data'!$B$7:$R$2843,13,0)</f>
        <v>2.8388</v>
      </c>
      <c r="M26" s="66">
        <f t="shared" si="5"/>
        <v>18</v>
      </c>
      <c r="N26" s="65">
        <f>VLOOKUP($A26,'Return Data'!$B$7:$R$2843,17,0)</f>
        <v>7.524</v>
      </c>
      <c r="O26" s="66">
        <f t="shared" si="8"/>
        <v>10</v>
      </c>
      <c r="P26" s="65">
        <f>VLOOKUP($A26,'Return Data'!$B$7:$R$2843,14,0)</f>
        <v>9.6902000000000008</v>
      </c>
      <c r="Q26" s="66">
        <f t="shared" si="9"/>
        <v>7</v>
      </c>
      <c r="R26" s="65">
        <f>VLOOKUP($A26,'Return Data'!$B$7:$R$2843,16,0)</f>
        <v>8.1488999999999994</v>
      </c>
      <c r="S26" s="67">
        <f t="shared" si="4"/>
        <v>16</v>
      </c>
    </row>
    <row r="27" spans="1:19" x14ac:dyDescent="0.3">
      <c r="A27" s="82" t="s">
        <v>73</v>
      </c>
      <c r="B27" s="64">
        <f>VLOOKUP($A27,'Return Data'!$B$7:$R$2843,3,0)</f>
        <v>44389</v>
      </c>
      <c r="C27" s="65">
        <f>VLOOKUP($A27,'Return Data'!$B$7:$R$2843,4,0)</f>
        <v>30.7545</v>
      </c>
      <c r="D27" s="65">
        <f>VLOOKUP($A27,'Return Data'!$B$7:$R$2843,9,0)</f>
        <v>-9.2490000000000006</v>
      </c>
      <c r="E27" s="66">
        <f t="shared" si="0"/>
        <v>25</v>
      </c>
      <c r="F27" s="65">
        <f>VLOOKUP($A27,'Return Data'!$B$7:$R$2843,10,0)</f>
        <v>1.6816</v>
      </c>
      <c r="G27" s="66">
        <f t="shared" si="1"/>
        <v>25</v>
      </c>
      <c r="H27" s="65">
        <f>VLOOKUP($A27,'Return Data'!$B$7:$R$2843,11,0)</f>
        <v>1.3372999999999999</v>
      </c>
      <c r="I27" s="66">
        <f t="shared" si="2"/>
        <v>17</v>
      </c>
      <c r="J27" s="65">
        <f>VLOOKUP($A27,'Return Data'!$B$7:$R$2843,12,0)</f>
        <v>3.8048999999999999</v>
      </c>
      <c r="K27" s="66">
        <f t="shared" si="3"/>
        <v>12</v>
      </c>
      <c r="L27" s="65">
        <f>VLOOKUP($A27,'Return Data'!$B$7:$R$2843,13,0)</f>
        <v>3.2751999999999999</v>
      </c>
      <c r="M27" s="66">
        <f t="shared" si="5"/>
        <v>15</v>
      </c>
      <c r="N27" s="65">
        <f>VLOOKUP($A27,'Return Data'!$B$7:$R$2843,17,0)</f>
        <v>6.7636000000000003</v>
      </c>
      <c r="O27" s="66">
        <f t="shared" si="8"/>
        <v>15</v>
      </c>
      <c r="P27" s="65">
        <f>VLOOKUP($A27,'Return Data'!$B$7:$R$2843,14,0)</f>
        <v>8.7177000000000007</v>
      </c>
      <c r="Q27" s="66">
        <f t="shared" si="9"/>
        <v>10</v>
      </c>
      <c r="R27" s="65">
        <f>VLOOKUP($A27,'Return Data'!$B$7:$R$2843,16,0)</f>
        <v>8.4520999999999997</v>
      </c>
      <c r="S27" s="67">
        <f t="shared" si="4"/>
        <v>13</v>
      </c>
    </row>
    <row r="28" spans="1:19" x14ac:dyDescent="0.3">
      <c r="A28" s="82" t="s">
        <v>74</v>
      </c>
      <c r="B28" s="64">
        <f>VLOOKUP($A28,'Return Data'!$B$7:$R$2843,3,0)</f>
        <v>44389</v>
      </c>
      <c r="C28" s="65">
        <f>VLOOKUP($A28,'Return Data'!$B$7:$R$2843,4,0)</f>
        <v>2273.5418</v>
      </c>
      <c r="D28" s="65">
        <f>VLOOKUP($A28,'Return Data'!$B$7:$R$2843,9,0)</f>
        <v>-3.9912999999999998</v>
      </c>
      <c r="E28" s="66">
        <f t="shared" si="0"/>
        <v>17</v>
      </c>
      <c r="F28" s="65">
        <f>VLOOKUP($A28,'Return Data'!$B$7:$R$2843,10,0)</f>
        <v>4.2892999999999999</v>
      </c>
      <c r="G28" s="66">
        <f t="shared" si="1"/>
        <v>11</v>
      </c>
      <c r="H28" s="65">
        <f>VLOOKUP($A28,'Return Data'!$B$7:$R$2843,11,0)</f>
        <v>2.8521000000000001</v>
      </c>
      <c r="I28" s="66">
        <f t="shared" si="2"/>
        <v>9</v>
      </c>
      <c r="J28" s="65">
        <f>VLOOKUP($A28,'Return Data'!$B$7:$R$2843,12,0)</f>
        <v>3.5573000000000001</v>
      </c>
      <c r="K28" s="66">
        <f t="shared" si="3"/>
        <v>14</v>
      </c>
      <c r="L28" s="65">
        <f>VLOOKUP($A28,'Return Data'!$B$7:$R$2843,13,0)</f>
        <v>3.8818999999999999</v>
      </c>
      <c r="M28" s="66">
        <f t="shared" si="5"/>
        <v>11</v>
      </c>
      <c r="N28" s="65">
        <f>VLOOKUP($A28,'Return Data'!$B$7:$R$2843,17,0)</f>
        <v>7.0735000000000001</v>
      </c>
      <c r="O28" s="66">
        <f t="shared" si="8"/>
        <v>13</v>
      </c>
      <c r="P28" s="65">
        <f>VLOOKUP($A28,'Return Data'!$B$7:$R$2843,14,0)</f>
        <v>9.3583999999999996</v>
      </c>
      <c r="Q28" s="66">
        <f t="shared" si="9"/>
        <v>8</v>
      </c>
      <c r="R28" s="65">
        <f>VLOOKUP($A28,'Return Data'!$B$7:$R$2843,16,0)</f>
        <v>8.9479000000000006</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44389</v>
      </c>
      <c r="C30" s="65">
        <f>VLOOKUP($A30,'Return Data'!$B$7:$R$2843,4,0)</f>
        <v>16.519200000000001</v>
      </c>
      <c r="D30" s="65">
        <f>VLOOKUP($A30,'Return Data'!$B$7:$R$2843,9,0)</f>
        <v>-3.0072999999999999</v>
      </c>
      <c r="E30" s="66">
        <f t="shared" si="0"/>
        <v>12</v>
      </c>
      <c r="F30" s="65">
        <f>VLOOKUP($A30,'Return Data'!$B$7:$R$2843,10,0)</f>
        <v>2.5855000000000001</v>
      </c>
      <c r="G30" s="66">
        <f t="shared" si="1"/>
        <v>21</v>
      </c>
      <c r="H30" s="65">
        <f>VLOOKUP($A30,'Return Data'!$B$7:$R$2843,11,0)</f>
        <v>2.1629</v>
      </c>
      <c r="I30" s="66">
        <f t="shared" si="2"/>
        <v>13</v>
      </c>
      <c r="J30" s="65">
        <f>VLOOKUP($A30,'Return Data'!$B$7:$R$2843,12,0)</f>
        <v>2.7886000000000002</v>
      </c>
      <c r="K30" s="66">
        <f t="shared" si="3"/>
        <v>18</v>
      </c>
      <c r="L30" s="65">
        <f>VLOOKUP($A30,'Return Data'!$B$7:$R$2843,13,0)</f>
        <v>3.8614000000000002</v>
      </c>
      <c r="M30" s="66">
        <f t="shared" si="5"/>
        <v>12</v>
      </c>
      <c r="N30" s="65">
        <f>VLOOKUP($A30,'Return Data'!$B$7:$R$2843,17,0)</f>
        <v>6.8968999999999996</v>
      </c>
      <c r="O30" s="66">
        <f t="shared" si="8"/>
        <v>14</v>
      </c>
      <c r="P30" s="65">
        <f>VLOOKUP($A30,'Return Data'!$B$7:$R$2843,14,0)</f>
        <v>8.4969999999999999</v>
      </c>
      <c r="Q30" s="66">
        <f t="shared" si="9"/>
        <v>12</v>
      </c>
      <c r="R30" s="65">
        <f>VLOOKUP($A30,'Return Data'!$B$7:$R$2843,16,0)</f>
        <v>8.4990000000000006</v>
      </c>
      <c r="S30" s="67">
        <f t="shared" si="4"/>
        <v>12</v>
      </c>
    </row>
    <row r="31" spans="1:19" x14ac:dyDescent="0.3">
      <c r="A31" s="82" t="s">
        <v>78</v>
      </c>
      <c r="B31" s="64">
        <f>VLOOKUP($A31,'Return Data'!$B$7:$R$2843,3,0)</f>
        <v>44389</v>
      </c>
      <c r="C31" s="65">
        <f>VLOOKUP($A31,'Return Data'!$B$7:$R$2843,4,0)</f>
        <v>29.528099999999998</v>
      </c>
      <c r="D31" s="65">
        <f>VLOOKUP($A31,'Return Data'!$B$7:$R$2843,9,0)</f>
        <v>0.24329999999999999</v>
      </c>
      <c r="E31" s="66">
        <f t="shared" si="0"/>
        <v>3</v>
      </c>
      <c r="F31" s="65">
        <f>VLOOKUP($A31,'Return Data'!$B$7:$R$2843,10,0)</f>
        <v>2.5756000000000001</v>
      </c>
      <c r="G31" s="66">
        <f t="shared" si="1"/>
        <v>22</v>
      </c>
      <c r="H31" s="65">
        <f>VLOOKUP($A31,'Return Data'!$B$7:$R$2843,11,0)</f>
        <v>1.9208000000000001</v>
      </c>
      <c r="I31" s="66">
        <f t="shared" si="2"/>
        <v>14</v>
      </c>
      <c r="J31" s="65">
        <f>VLOOKUP($A31,'Return Data'!$B$7:$R$2843,12,0)</f>
        <v>2.8609</v>
      </c>
      <c r="K31" s="66">
        <f t="shared" si="3"/>
        <v>17</v>
      </c>
      <c r="L31" s="65">
        <f>VLOOKUP($A31,'Return Data'!$B$7:$R$2843,13,0)</f>
        <v>2.8788999999999998</v>
      </c>
      <c r="M31" s="66">
        <f t="shared" si="5"/>
        <v>17</v>
      </c>
      <c r="N31" s="65">
        <f>VLOOKUP($A31,'Return Data'!$B$7:$R$2843,17,0)</f>
        <v>7.4720000000000004</v>
      </c>
      <c r="O31" s="66">
        <f t="shared" si="8"/>
        <v>11</v>
      </c>
      <c r="P31" s="65">
        <f>VLOOKUP($A31,'Return Data'!$B$7:$R$2843,14,0)</f>
        <v>9.9367999999999999</v>
      </c>
      <c r="Q31" s="66">
        <f t="shared" si="9"/>
        <v>6</v>
      </c>
      <c r="R31" s="65">
        <f>VLOOKUP($A31,'Return Data'!$B$7:$R$2843,16,0)</f>
        <v>8.8122000000000007</v>
      </c>
      <c r="S31" s="67">
        <f t="shared" si="4"/>
        <v>8</v>
      </c>
    </row>
    <row r="32" spans="1:19" x14ac:dyDescent="0.3">
      <c r="A32" s="82" t="s">
        <v>79</v>
      </c>
      <c r="B32" s="64">
        <f>VLOOKUP($A32,'Return Data'!$B$7:$R$2843,3,0)</f>
        <v>44389</v>
      </c>
      <c r="C32" s="65">
        <f>VLOOKUP($A32,'Return Data'!$B$7:$R$2843,4,0)</f>
        <v>35.608800000000002</v>
      </c>
      <c r="D32" s="65">
        <f>VLOOKUP($A32,'Return Data'!$B$7:$R$2843,9,0)</f>
        <v>0.17199999999999999</v>
      </c>
      <c r="E32" s="66">
        <f t="shared" si="0"/>
        <v>4</v>
      </c>
      <c r="F32" s="65">
        <f>VLOOKUP($A32,'Return Data'!$B$7:$R$2843,10,0)</f>
        <v>6.2483000000000004</v>
      </c>
      <c r="G32" s="66">
        <f t="shared" si="1"/>
        <v>4</v>
      </c>
      <c r="H32" s="65">
        <f>VLOOKUP($A32,'Return Data'!$B$7:$R$2843,11,0)</f>
        <v>4.4421999999999997</v>
      </c>
      <c r="I32" s="66">
        <f t="shared" si="2"/>
        <v>6</v>
      </c>
      <c r="J32" s="65">
        <f>VLOOKUP($A32,'Return Data'!$B$7:$R$2843,12,0)</f>
        <v>5.3311000000000002</v>
      </c>
      <c r="K32" s="66">
        <f t="shared" si="3"/>
        <v>8</v>
      </c>
      <c r="L32" s="65">
        <f>VLOOKUP($A32,'Return Data'!$B$7:$R$2843,13,0)</f>
        <v>4.7500999999999998</v>
      </c>
      <c r="M32" s="66">
        <f t="shared" si="5"/>
        <v>8</v>
      </c>
      <c r="N32" s="65">
        <f>VLOOKUP($A32,'Return Data'!$B$7:$R$2843,17,0)</f>
        <v>7.7380000000000004</v>
      </c>
      <c r="O32" s="66">
        <f t="shared" si="8"/>
        <v>7</v>
      </c>
      <c r="P32" s="65">
        <f>VLOOKUP($A32,'Return Data'!$B$7:$R$2843,14,0)</f>
        <v>8.3859999999999992</v>
      </c>
      <c r="Q32" s="66">
        <f t="shared" si="9"/>
        <v>14</v>
      </c>
      <c r="R32" s="65">
        <f>VLOOKUP($A32,'Return Data'!$B$7:$R$2843,16,0)</f>
        <v>9.1437000000000008</v>
      </c>
      <c r="S32" s="67">
        <f t="shared" si="4"/>
        <v>5</v>
      </c>
    </row>
    <row r="33" spans="1:19" x14ac:dyDescent="0.3">
      <c r="A33" s="82" t="s">
        <v>80</v>
      </c>
      <c r="B33" s="64">
        <f>VLOOKUP($A33,'Return Data'!$B$7:$R$2843,3,0)</f>
        <v>44389</v>
      </c>
      <c r="C33" s="65">
        <f>VLOOKUP($A33,'Return Data'!$B$7:$R$2843,4,0)</f>
        <v>19.811499999999999</v>
      </c>
      <c r="D33" s="65">
        <f>VLOOKUP($A33,'Return Data'!$B$7:$R$2843,9,0)</f>
        <v>-8.9238</v>
      </c>
      <c r="E33" s="66">
        <f t="shared" si="0"/>
        <v>24</v>
      </c>
      <c r="F33" s="65">
        <f>VLOOKUP($A33,'Return Data'!$B$7:$R$2843,10,0)</f>
        <v>2.7046999999999999</v>
      </c>
      <c r="G33" s="66">
        <f t="shared" si="1"/>
        <v>20</v>
      </c>
      <c r="H33" s="65">
        <f>VLOOKUP($A33,'Return Data'!$B$7:$R$2843,11,0)</f>
        <v>0.1875</v>
      </c>
      <c r="I33" s="66">
        <f t="shared" si="2"/>
        <v>24</v>
      </c>
      <c r="J33" s="65">
        <f>VLOOKUP($A33,'Return Data'!$B$7:$R$2843,12,0)</f>
        <v>1.7759</v>
      </c>
      <c r="K33" s="66">
        <f t="shared" si="3"/>
        <v>25</v>
      </c>
      <c r="L33" s="65">
        <f>VLOOKUP($A33,'Return Data'!$B$7:$R$2843,13,0)</f>
        <v>2.1111</v>
      </c>
      <c r="M33" s="66">
        <f t="shared" si="5"/>
        <v>24</v>
      </c>
      <c r="N33" s="65">
        <f>VLOOKUP($A33,'Return Data'!$B$7:$R$2843,17,0)</f>
        <v>6.6317000000000004</v>
      </c>
      <c r="O33" s="66">
        <f t="shared" si="8"/>
        <v>16</v>
      </c>
      <c r="P33" s="65">
        <f>VLOOKUP($A33,'Return Data'!$B$7:$R$2843,14,0)</f>
        <v>8.3863000000000003</v>
      </c>
      <c r="Q33" s="66">
        <f t="shared" si="9"/>
        <v>13</v>
      </c>
      <c r="R33" s="65">
        <f>VLOOKUP($A33,'Return Data'!$B$7:$R$2843,16,0)</f>
        <v>7.3368000000000002</v>
      </c>
      <c r="S33" s="67">
        <f t="shared" si="4"/>
        <v>23</v>
      </c>
    </row>
    <row r="34" spans="1:19" x14ac:dyDescent="0.3">
      <c r="A34" s="82" t="s">
        <v>363</v>
      </c>
      <c r="B34" s="64">
        <f>VLOOKUP($A34,'Return Data'!$B$7:$R$2843,3,0)</f>
        <v>44389</v>
      </c>
      <c r="C34" s="65">
        <f>VLOOKUP($A34,'Return Data'!$B$7:$R$2843,4,0)</f>
        <v>0.32300000000000001</v>
      </c>
      <c r="D34" s="65">
        <f>VLOOKUP($A34,'Return Data'!$B$7:$R$2843,9,0)</f>
        <v>11.0383</v>
      </c>
      <c r="E34" s="66">
        <f t="shared" si="0"/>
        <v>2</v>
      </c>
      <c r="F34" s="65">
        <f>VLOOKUP($A34,'Return Data'!$B$7:$R$2843,10,0)</f>
        <v>11.102600000000001</v>
      </c>
      <c r="G34" s="66">
        <f t="shared" si="1"/>
        <v>2</v>
      </c>
      <c r="H34" s="65">
        <f>VLOOKUP($A34,'Return Data'!$B$7:$R$2843,11,0)</f>
        <v>-40.271500000000003</v>
      </c>
      <c r="I34" s="66">
        <f t="shared" si="2"/>
        <v>27</v>
      </c>
      <c r="J34" s="65"/>
      <c r="K34" s="66"/>
      <c r="L34" s="65"/>
      <c r="M34" s="66"/>
      <c r="N34" s="65"/>
      <c r="O34" s="66"/>
      <c r="P34" s="65"/>
      <c r="Q34" s="66"/>
      <c r="R34" s="65">
        <f>VLOOKUP($A34,'Return Data'!$B$7:$R$2843,16,0)</f>
        <v>-9.8732000000000006</v>
      </c>
      <c r="S34" s="67">
        <f t="shared" si="4"/>
        <v>26</v>
      </c>
    </row>
    <row r="35" spans="1:19" x14ac:dyDescent="0.3">
      <c r="A35" s="82" t="s">
        <v>81</v>
      </c>
      <c r="B35" s="64">
        <f>VLOOKUP($A35,'Return Data'!$B$7:$R$2843,3,0)</f>
        <v>44389</v>
      </c>
      <c r="C35" s="65">
        <f>VLOOKUP($A35,'Return Data'!$B$7:$R$2843,4,0)</f>
        <v>22.351700000000001</v>
      </c>
      <c r="D35" s="65">
        <f>VLOOKUP($A35,'Return Data'!$B$7:$R$2843,9,0)</f>
        <v>-1.2681</v>
      </c>
      <c r="E35" s="66">
        <f t="shared" si="0"/>
        <v>8</v>
      </c>
      <c r="F35" s="65">
        <f>VLOOKUP($A35,'Return Data'!$B$7:$R$2843,10,0)</f>
        <v>2.9447000000000001</v>
      </c>
      <c r="G35" s="66">
        <f t="shared" si="1"/>
        <v>18</v>
      </c>
      <c r="H35" s="65">
        <f>VLOOKUP($A35,'Return Data'!$B$7:$R$2843,11,0)</f>
        <v>1.4841</v>
      </c>
      <c r="I35" s="66">
        <f t="shared" si="2"/>
        <v>16</v>
      </c>
      <c r="J35" s="65">
        <f>VLOOKUP($A35,'Return Data'!$B$7:$R$2843,12,0)</f>
        <v>2.1564999999999999</v>
      </c>
      <c r="K35" s="66">
        <f>RANK(J35,J$8:J$35,0)</f>
        <v>23</v>
      </c>
      <c r="L35" s="65">
        <f>VLOOKUP($A35,'Return Data'!$B$7:$R$2843,13,0)</f>
        <v>1.9887999999999999</v>
      </c>
      <c r="M35" s="66">
        <f>RANK(L35,L$8:L$35,0)</f>
        <v>25</v>
      </c>
      <c r="N35" s="65">
        <f>VLOOKUP($A35,'Return Data'!$B$7:$R$2843,17,0)</f>
        <v>4.0936000000000003</v>
      </c>
      <c r="O35" s="66">
        <f>RANK(N35,N$8:N$35,0)</f>
        <v>22</v>
      </c>
      <c r="P35" s="65">
        <f>VLOOKUP($A35,'Return Data'!$B$7:$R$2843,14,0)</f>
        <v>2.4148999999999998</v>
      </c>
      <c r="Q35" s="66">
        <f>RANK(P35,P$8:P$35,0)</f>
        <v>24</v>
      </c>
      <c r="R35" s="65">
        <f>VLOOKUP($A35,'Return Data'!$B$7:$R$2843,16,0)</f>
        <v>7.0209000000000001</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-1.6526333333333332</v>
      </c>
      <c r="E37" s="88"/>
      <c r="F37" s="89">
        <f>AVERAGE(F8:F35)</f>
        <v>4.8383777777777777</v>
      </c>
      <c r="G37" s="88"/>
      <c r="H37" s="89">
        <f>AVERAGE(H8:H35)</f>
        <v>1.1580666666666666</v>
      </c>
      <c r="I37" s="88"/>
      <c r="J37" s="89">
        <f>AVERAGE(J8:J35)</f>
        <v>4.2717730769230773</v>
      </c>
      <c r="K37" s="88"/>
      <c r="L37" s="89">
        <f>AVERAGE(L8:L35)</f>
        <v>4.1775280000000006</v>
      </c>
      <c r="M37" s="88"/>
      <c r="N37" s="89">
        <f>AVERAGE(N8:N35)</f>
        <v>7.0139625000000008</v>
      </c>
      <c r="O37" s="88"/>
      <c r="P37" s="89">
        <f>AVERAGE(P8:P35)</f>
        <v>8.1729874999999996</v>
      </c>
      <c r="Q37" s="88"/>
      <c r="R37" s="89">
        <f>AVERAGE(R8:R35)</f>
        <v>6.8295296296296311</v>
      </c>
      <c r="S37" s="90"/>
    </row>
    <row r="38" spans="1:19" x14ac:dyDescent="0.3">
      <c r="A38" s="87" t="s">
        <v>28</v>
      </c>
      <c r="B38" s="88"/>
      <c r="C38" s="88"/>
      <c r="D38" s="89">
        <f>MIN(D8:D35)</f>
        <v>-24.2058</v>
      </c>
      <c r="E38" s="88"/>
      <c r="F38" s="89">
        <f>MIN(F8:F35)</f>
        <v>0</v>
      </c>
      <c r="G38" s="88"/>
      <c r="H38" s="89">
        <f>MIN(H8:H35)</f>
        <v>-40.271500000000003</v>
      </c>
      <c r="I38" s="88"/>
      <c r="J38" s="89">
        <f>MIN(J8:J35)</f>
        <v>0</v>
      </c>
      <c r="K38" s="88"/>
      <c r="L38" s="89">
        <f>MIN(L8:L35)</f>
        <v>1.9887999999999999</v>
      </c>
      <c r="M38" s="88"/>
      <c r="N38" s="89">
        <f>MIN(N8:N35)</f>
        <v>3.2949999999999999</v>
      </c>
      <c r="O38" s="88"/>
      <c r="P38" s="89">
        <f>MIN(P8:P35)</f>
        <v>2.4148999999999998</v>
      </c>
      <c r="Q38" s="88"/>
      <c r="R38" s="89">
        <f>MIN(R8:R35)</f>
        <v>-15.453099999999999</v>
      </c>
      <c r="S38" s="90"/>
    </row>
    <row r="39" spans="1:19" ht="15" thickBot="1" x14ac:dyDescent="0.35">
      <c r="A39" s="91" t="s">
        <v>29</v>
      </c>
      <c r="B39" s="92"/>
      <c r="C39" s="92"/>
      <c r="D39" s="93">
        <f>MAX(D8:D35)</f>
        <v>62.997300000000003</v>
      </c>
      <c r="E39" s="92"/>
      <c r="F39" s="93">
        <f>MAX(F8:F35)</f>
        <v>26.027999999999999</v>
      </c>
      <c r="G39" s="92"/>
      <c r="H39" s="93">
        <f>MAX(H8:H35)</f>
        <v>12.2056</v>
      </c>
      <c r="I39" s="92"/>
      <c r="J39" s="93">
        <f>MAX(J8:J35)</f>
        <v>12.368</v>
      </c>
      <c r="K39" s="92"/>
      <c r="L39" s="93">
        <f>MAX(L8:L35)</f>
        <v>9.4170999999999996</v>
      </c>
      <c r="M39" s="92"/>
      <c r="N39" s="93">
        <f>MAX(N8:N35)</f>
        <v>9.7988999999999997</v>
      </c>
      <c r="O39" s="92"/>
      <c r="P39" s="93">
        <f>MAX(P8:P35)</f>
        <v>10.5984</v>
      </c>
      <c r="Q39" s="92"/>
      <c r="R39" s="93">
        <f>MAX(R8:R35)</f>
        <v>10.694699999999999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44389</v>
      </c>
      <c r="C8" s="65">
        <f>VLOOKUP($A8,'Return Data'!$B$7:$R$2843,4,0)</f>
        <v>24.278099999999998</v>
      </c>
      <c r="D8" s="65">
        <f>VLOOKUP($A8,'Return Data'!$B$7:$R$2843,9,0)</f>
        <v>-0.71250000000000002</v>
      </c>
      <c r="E8" s="66">
        <f t="shared" ref="E8:E39" si="0">RANK(D8,D$8:D$39,0)</f>
        <v>9</v>
      </c>
      <c r="F8" s="65">
        <f>VLOOKUP($A8,'Return Data'!$B$7:$R$2843,10,0)</f>
        <v>5.3929999999999998</v>
      </c>
      <c r="G8" s="66">
        <f t="shared" ref="G8:G39" si="1">RANK(F8,F$8:F$39,0)</f>
        <v>8</v>
      </c>
      <c r="H8" s="65">
        <f>VLOOKUP($A8,'Return Data'!$B$7:$R$2843,11,0)</f>
        <v>4.7290999999999999</v>
      </c>
      <c r="I8" s="66">
        <f t="shared" ref="I8:I39" si="2">RANK(H8,H$8:H$39,0)</f>
        <v>7</v>
      </c>
      <c r="J8" s="65">
        <f>VLOOKUP($A8,'Return Data'!$B$7:$R$2843,12,0)</f>
        <v>5.2873999999999999</v>
      </c>
      <c r="K8" s="66">
        <f t="shared" ref="K8:K37" si="3">RANK(J8,J$8:J$39,0)</f>
        <v>8</v>
      </c>
      <c r="L8" s="65">
        <f>VLOOKUP($A8,'Return Data'!$B$7:$R$2843,13,0)</f>
        <v>5.7260999999999997</v>
      </c>
      <c r="M8" s="66">
        <f>RANK(L8,L$8:L$39,0)</f>
        <v>7</v>
      </c>
      <c r="N8" s="65">
        <f>VLOOKUP($A8,'Return Data'!$B$7:$R$2843,17,0)</f>
        <v>3.3725999999999998</v>
      </c>
      <c r="O8" s="66">
        <f>RANK(N8,N$8:N$39,0)</f>
        <v>26</v>
      </c>
      <c r="P8" s="65">
        <f>VLOOKUP($A8,'Return Data'!$B$7:$R$2843,14,0)</f>
        <v>5.2877999999999998</v>
      </c>
      <c r="Q8" s="66">
        <f>RANK(P8,P$8:P$39,0)</f>
        <v>24</v>
      </c>
      <c r="R8" s="65">
        <f>VLOOKUP($A8,'Return Data'!$B$7:$R$2843,16,0)</f>
        <v>7.4976000000000003</v>
      </c>
      <c r="S8" s="67">
        <f t="shared" ref="S8:S39" si="4">RANK(R8,R$8:R$39,0)</f>
        <v>14</v>
      </c>
    </row>
    <row r="9" spans="1:19" x14ac:dyDescent="0.3">
      <c r="A9" s="82" t="s">
        <v>83</v>
      </c>
      <c r="B9" s="64">
        <f>VLOOKUP($A9,'Return Data'!$B$7:$R$2843,3,0)</f>
        <v>44389</v>
      </c>
      <c r="C9" s="65">
        <f>VLOOKUP($A9,'Return Data'!$B$7:$R$2843,4,0)</f>
        <v>35.101999999999997</v>
      </c>
      <c r="D9" s="65">
        <f>VLOOKUP($A9,'Return Data'!$B$7:$R$2843,9,0)</f>
        <v>-0.71399999999999997</v>
      </c>
      <c r="E9" s="66">
        <f t="shared" si="0"/>
        <v>10</v>
      </c>
      <c r="F9" s="65">
        <f>VLOOKUP($A9,'Return Data'!$B$7:$R$2843,10,0)</f>
        <v>5.3952999999999998</v>
      </c>
      <c r="G9" s="66">
        <f t="shared" si="1"/>
        <v>7</v>
      </c>
      <c r="H9" s="65">
        <f>VLOOKUP($A9,'Return Data'!$B$7:$R$2843,11,0)</f>
        <v>4.7355999999999998</v>
      </c>
      <c r="I9" s="66">
        <f t="shared" si="2"/>
        <v>6</v>
      </c>
      <c r="J9" s="65">
        <f>VLOOKUP($A9,'Return Data'!$B$7:$R$2843,12,0)</f>
        <v>5.2977999999999996</v>
      </c>
      <c r="K9" s="66">
        <f t="shared" si="3"/>
        <v>7</v>
      </c>
      <c r="L9" s="65">
        <f>VLOOKUP($A9,'Return Data'!$B$7:$R$2843,13,0)</f>
        <v>5.7359999999999998</v>
      </c>
      <c r="M9" s="66">
        <f>RANK(L9,L$8:L$39,0)</f>
        <v>6</v>
      </c>
      <c r="N9" s="65">
        <f>VLOOKUP($A9,'Return Data'!$B$7:$R$2843,17,0)</f>
        <v>3.3797000000000001</v>
      </c>
      <c r="O9" s="66">
        <f>RANK(N9,N$8:N$39,0)</f>
        <v>25</v>
      </c>
      <c r="P9" s="65">
        <f>VLOOKUP($A9,'Return Data'!$B$7:$R$2843,14,0)</f>
        <v>5.2930999999999999</v>
      </c>
      <c r="Q9" s="66">
        <f>RANK(P9,P$8:P$39,0)</f>
        <v>23</v>
      </c>
      <c r="R9" s="65">
        <f>VLOOKUP($A9,'Return Data'!$B$7:$R$2843,16,0)</f>
        <v>7.7606999999999999</v>
      </c>
      <c r="S9" s="67">
        <f t="shared" si="4"/>
        <v>13</v>
      </c>
    </row>
    <row r="10" spans="1:19" x14ac:dyDescent="0.3">
      <c r="A10" s="82" t="s">
        <v>84</v>
      </c>
      <c r="B10" s="64">
        <f>VLOOKUP($A10,'Return Data'!$B$7:$R$2843,3,0)</f>
        <v>44389</v>
      </c>
      <c r="C10" s="65">
        <f>VLOOKUP($A10,'Return Data'!$B$7:$R$2843,4,0)</f>
        <v>0.96740000000000004</v>
      </c>
      <c r="D10" s="65">
        <f>VLOOKUP($A10,'Return Data'!$B$7:$R$2843,9,0)</f>
        <v>0</v>
      </c>
      <c r="E10" s="66">
        <f t="shared" si="0"/>
        <v>5</v>
      </c>
      <c r="F10" s="65">
        <f>VLOOKUP($A10,'Return Data'!$B$7:$R$2843,10,0)</f>
        <v>0</v>
      </c>
      <c r="G10" s="66">
        <f t="shared" si="1"/>
        <v>30</v>
      </c>
      <c r="H10" s="65">
        <f>VLOOKUP($A10,'Return Data'!$B$7:$R$2843,11,0)</f>
        <v>0</v>
      </c>
      <c r="I10" s="66">
        <f t="shared" si="2"/>
        <v>24</v>
      </c>
      <c r="J10" s="65">
        <f>VLOOKUP($A10,'Return Data'!$B$7:$R$2843,12,0)</f>
        <v>0</v>
      </c>
      <c r="K10" s="66">
        <f t="shared" si="3"/>
        <v>29</v>
      </c>
      <c r="L10" s="65"/>
      <c r="M10" s="66"/>
      <c r="N10" s="65"/>
      <c r="O10" s="66"/>
      <c r="P10" s="65"/>
      <c r="Q10" s="66"/>
      <c r="R10" s="65">
        <f>VLOOKUP($A10,'Return Data'!$B$7:$R$2843,16,0)</f>
        <v>-15.4498</v>
      </c>
      <c r="S10" s="67">
        <f t="shared" si="4"/>
        <v>30</v>
      </c>
    </row>
    <row r="11" spans="1:19" x14ac:dyDescent="0.3">
      <c r="A11" s="82" t="s">
        <v>85</v>
      </c>
      <c r="B11" s="64">
        <f>VLOOKUP($A11,'Return Data'!$B$7:$R$2843,3,0)</f>
        <v>44389</v>
      </c>
      <c r="C11" s="65">
        <f>VLOOKUP($A11,'Return Data'!$B$7:$R$2843,4,0)</f>
        <v>1.3985000000000001</v>
      </c>
      <c r="D11" s="65">
        <f>VLOOKUP($A11,'Return Data'!$B$7:$R$2843,9,0)</f>
        <v>0</v>
      </c>
      <c r="E11" s="66">
        <f t="shared" si="0"/>
        <v>5</v>
      </c>
      <c r="F11" s="65">
        <f>VLOOKUP($A11,'Return Data'!$B$7:$R$2843,10,0)</f>
        <v>0</v>
      </c>
      <c r="G11" s="66">
        <f t="shared" si="1"/>
        <v>30</v>
      </c>
      <c r="H11" s="65">
        <f>VLOOKUP($A11,'Return Data'!$B$7:$R$2843,11,0)</f>
        <v>0</v>
      </c>
      <c r="I11" s="66">
        <f t="shared" si="2"/>
        <v>24</v>
      </c>
      <c r="J11" s="65">
        <f>VLOOKUP($A11,'Return Data'!$B$7:$R$2843,12,0)</f>
        <v>0</v>
      </c>
      <c r="K11" s="66">
        <f t="shared" si="3"/>
        <v>29</v>
      </c>
      <c r="L11" s="65"/>
      <c r="M11" s="66"/>
      <c r="N11" s="65"/>
      <c r="O11" s="66"/>
      <c r="P11" s="65"/>
      <c r="Q11" s="66"/>
      <c r="R11" s="65">
        <f>VLOOKUP($A11,'Return Data'!$B$7:$R$2843,16,0)</f>
        <v>-15.4512</v>
      </c>
      <c r="S11" s="67">
        <f t="shared" si="4"/>
        <v>31</v>
      </c>
    </row>
    <row r="12" spans="1:19" x14ac:dyDescent="0.3">
      <c r="A12" s="82" t="s">
        <v>86</v>
      </c>
      <c r="B12" s="64">
        <f>VLOOKUP($A12,'Return Data'!$B$7:$R$2843,3,0)</f>
        <v>44389</v>
      </c>
      <c r="C12" s="65">
        <f>VLOOKUP($A12,'Return Data'!$B$7:$R$2843,4,0)</f>
        <v>23.288699999999999</v>
      </c>
      <c r="D12" s="65">
        <f>VLOOKUP($A12,'Return Data'!$B$7:$R$2843,9,0)</f>
        <v>-10.3086</v>
      </c>
      <c r="E12" s="66">
        <f t="shared" si="0"/>
        <v>30</v>
      </c>
      <c r="F12" s="65">
        <f>VLOOKUP($A12,'Return Data'!$B$7:$R$2843,10,0)</f>
        <v>2.0131000000000001</v>
      </c>
      <c r="G12" s="66">
        <f t="shared" si="1"/>
        <v>23</v>
      </c>
      <c r="H12" s="65">
        <f>VLOOKUP($A12,'Return Data'!$B$7:$R$2843,11,0)</f>
        <v>2.1324999999999998</v>
      </c>
      <c r="I12" s="66">
        <f t="shared" si="2"/>
        <v>12</v>
      </c>
      <c r="J12" s="65">
        <f>VLOOKUP($A12,'Return Data'!$B$7:$R$2843,12,0)</f>
        <v>3.6955</v>
      </c>
      <c r="K12" s="66">
        <f t="shared" si="3"/>
        <v>13</v>
      </c>
      <c r="L12" s="65">
        <f>VLOOKUP($A12,'Return Data'!$B$7:$R$2843,13,0)</f>
        <v>3.3227000000000002</v>
      </c>
      <c r="M12" s="66">
        <f t="shared" ref="M12:M37" si="5">RANK(L12,L$8:L$39,0)</f>
        <v>15</v>
      </c>
      <c r="N12" s="65">
        <f>VLOOKUP($A12,'Return Data'!$B$7:$R$2843,17,0)</f>
        <v>8.3493999999999993</v>
      </c>
      <c r="O12" s="66">
        <f t="shared" ref="O12:O25" si="6">RANK(N12,N$8:N$39,0)</f>
        <v>5</v>
      </c>
      <c r="P12" s="65">
        <f>VLOOKUP($A12,'Return Data'!$B$7:$R$2843,14,0)</f>
        <v>9.6475000000000009</v>
      </c>
      <c r="Q12" s="66">
        <f t="shared" ref="Q12:Q25" si="7">RANK(P12,P$8:P$39,0)</f>
        <v>2</v>
      </c>
      <c r="R12" s="65">
        <f>VLOOKUP($A12,'Return Data'!$B$7:$R$2843,16,0)</f>
        <v>8.6266999999999996</v>
      </c>
      <c r="S12" s="67">
        <f t="shared" si="4"/>
        <v>2</v>
      </c>
    </row>
    <row r="13" spans="1:19" x14ac:dyDescent="0.3">
      <c r="A13" s="82" t="s">
        <v>87</v>
      </c>
      <c r="B13" s="64">
        <f>VLOOKUP($A13,'Return Data'!$B$7:$R$2843,3,0)</f>
        <v>44389</v>
      </c>
      <c r="C13" s="65">
        <f>VLOOKUP($A13,'Return Data'!$B$7:$R$2843,4,0)</f>
        <v>18.4876</v>
      </c>
      <c r="D13" s="65">
        <f>VLOOKUP($A13,'Return Data'!$B$7:$R$2843,9,0)</f>
        <v>-4.8078000000000003</v>
      </c>
      <c r="E13" s="66">
        <f t="shared" si="0"/>
        <v>21</v>
      </c>
      <c r="F13" s="65">
        <f>VLOOKUP($A13,'Return Data'!$B$7:$R$2843,10,0)</f>
        <v>3.7025999999999999</v>
      </c>
      <c r="G13" s="66">
        <f t="shared" si="1"/>
        <v>13</v>
      </c>
      <c r="H13" s="65">
        <f>VLOOKUP($A13,'Return Data'!$B$7:$R$2843,11,0)</f>
        <v>0.54359999999999997</v>
      </c>
      <c r="I13" s="66">
        <f t="shared" si="2"/>
        <v>21</v>
      </c>
      <c r="J13" s="65">
        <f>VLOOKUP($A13,'Return Data'!$B$7:$R$2843,12,0)</f>
        <v>6.1966000000000001</v>
      </c>
      <c r="K13" s="66">
        <f t="shared" si="3"/>
        <v>5</v>
      </c>
      <c r="L13" s="65">
        <f>VLOOKUP($A13,'Return Data'!$B$7:$R$2843,13,0)</f>
        <v>5.1577999999999999</v>
      </c>
      <c r="M13" s="66">
        <f t="shared" si="5"/>
        <v>9</v>
      </c>
      <c r="N13" s="65">
        <f>VLOOKUP($A13,'Return Data'!$B$7:$R$2843,17,0)</f>
        <v>6.0407999999999999</v>
      </c>
      <c r="O13" s="66">
        <f t="shared" si="6"/>
        <v>19</v>
      </c>
      <c r="P13" s="65">
        <f>VLOOKUP($A13,'Return Data'!$B$7:$R$2843,14,0)</f>
        <v>4.0561999999999996</v>
      </c>
      <c r="Q13" s="66">
        <f t="shared" si="7"/>
        <v>26</v>
      </c>
      <c r="R13" s="65">
        <f>VLOOKUP($A13,'Return Data'!$B$7:$R$2843,16,0)</f>
        <v>7.0354000000000001</v>
      </c>
      <c r="S13" s="67">
        <f t="shared" si="4"/>
        <v>18</v>
      </c>
    </row>
    <row r="14" spans="1:19" x14ac:dyDescent="0.3">
      <c r="A14" s="82" t="s">
        <v>88</v>
      </c>
      <c r="B14" s="64">
        <f>VLOOKUP($A14,'Return Data'!$B$7:$R$2843,3,0)</f>
        <v>44389</v>
      </c>
      <c r="C14" s="65">
        <f>VLOOKUP($A14,'Return Data'!$B$7:$R$2843,4,0)</f>
        <v>36.102600000000002</v>
      </c>
      <c r="D14" s="65">
        <f>VLOOKUP($A14,'Return Data'!$B$7:$R$2843,9,0)</f>
        <v>-8.8911999999999995</v>
      </c>
      <c r="E14" s="66">
        <f t="shared" si="0"/>
        <v>27</v>
      </c>
      <c r="F14" s="65">
        <f>VLOOKUP($A14,'Return Data'!$B$7:$R$2843,10,0)</f>
        <v>1.9492</v>
      </c>
      <c r="G14" s="66">
        <f t="shared" si="1"/>
        <v>24</v>
      </c>
      <c r="H14" s="65">
        <f>VLOOKUP($A14,'Return Data'!$B$7:$R$2843,11,0)</f>
        <v>-0.93899999999999995</v>
      </c>
      <c r="I14" s="66">
        <f t="shared" si="2"/>
        <v>30</v>
      </c>
      <c r="J14" s="65">
        <f>VLOOKUP($A14,'Return Data'!$B$7:$R$2843,12,0)</f>
        <v>1.0811999999999999</v>
      </c>
      <c r="K14" s="66">
        <f t="shared" si="3"/>
        <v>28</v>
      </c>
      <c r="L14" s="65">
        <f>VLOOKUP($A14,'Return Data'!$B$7:$R$2843,13,0)</f>
        <v>1.2451000000000001</v>
      </c>
      <c r="M14" s="66">
        <f t="shared" si="5"/>
        <v>28</v>
      </c>
      <c r="N14" s="65">
        <f>VLOOKUP($A14,'Return Data'!$B$7:$R$2843,17,0)</f>
        <v>5.1981000000000002</v>
      </c>
      <c r="O14" s="66">
        <f t="shared" si="6"/>
        <v>22</v>
      </c>
      <c r="P14" s="65">
        <f>VLOOKUP($A14,'Return Data'!$B$7:$R$2843,14,0)</f>
        <v>6.7035999999999998</v>
      </c>
      <c r="Q14" s="66">
        <f t="shared" si="7"/>
        <v>21</v>
      </c>
      <c r="R14" s="65">
        <f>VLOOKUP($A14,'Return Data'!$B$7:$R$2843,16,0)</f>
        <v>7.9356999999999998</v>
      </c>
      <c r="S14" s="67">
        <f t="shared" si="4"/>
        <v>11</v>
      </c>
    </row>
    <row r="15" spans="1:19" x14ac:dyDescent="0.3">
      <c r="A15" s="82" t="s">
        <v>89</v>
      </c>
      <c r="B15" s="64">
        <f>VLOOKUP($A15,'Return Data'!$B$7:$R$2843,3,0)</f>
        <v>44389</v>
      </c>
      <c r="C15" s="65">
        <f>VLOOKUP($A15,'Return Data'!$B$7:$R$2843,4,0)</f>
        <v>24.0077</v>
      </c>
      <c r="D15" s="65">
        <f>VLOOKUP($A15,'Return Data'!$B$7:$R$2843,9,0)</f>
        <v>-3.1547999999999998</v>
      </c>
      <c r="E15" s="66">
        <f t="shared" si="0"/>
        <v>15</v>
      </c>
      <c r="F15" s="65">
        <f>VLOOKUP($A15,'Return Data'!$B$7:$R$2843,10,0)</f>
        <v>1.74</v>
      </c>
      <c r="G15" s="66">
        <f t="shared" si="1"/>
        <v>27</v>
      </c>
      <c r="H15" s="65">
        <f>VLOOKUP($A15,'Return Data'!$B$7:$R$2843,11,0)</f>
        <v>-0.16450000000000001</v>
      </c>
      <c r="I15" s="66">
        <f t="shared" si="2"/>
        <v>28</v>
      </c>
      <c r="J15" s="65">
        <f>VLOOKUP($A15,'Return Data'!$B$7:$R$2843,12,0)</f>
        <v>1.2568999999999999</v>
      </c>
      <c r="K15" s="66">
        <f t="shared" si="3"/>
        <v>26</v>
      </c>
      <c r="L15" s="65">
        <f>VLOOKUP($A15,'Return Data'!$B$7:$R$2843,13,0)</f>
        <v>1.4141999999999999</v>
      </c>
      <c r="M15" s="66">
        <f t="shared" si="5"/>
        <v>26</v>
      </c>
      <c r="N15" s="65">
        <f>VLOOKUP($A15,'Return Data'!$B$7:$R$2843,17,0)</f>
        <v>5.1764000000000001</v>
      </c>
      <c r="O15" s="66">
        <f t="shared" si="6"/>
        <v>23</v>
      </c>
      <c r="P15" s="65">
        <f>VLOOKUP($A15,'Return Data'!$B$7:$R$2843,14,0)</f>
        <v>7.157</v>
      </c>
      <c r="Q15" s="66">
        <f t="shared" si="7"/>
        <v>18</v>
      </c>
      <c r="R15" s="65">
        <f>VLOOKUP($A15,'Return Data'!$B$7:$R$2843,16,0)</f>
        <v>7.4878</v>
      </c>
      <c r="S15" s="67">
        <f t="shared" si="4"/>
        <v>15</v>
      </c>
    </row>
    <row r="16" spans="1:19" x14ac:dyDescent="0.3">
      <c r="A16" s="82" t="s">
        <v>90</v>
      </c>
      <c r="B16" s="64">
        <f>VLOOKUP($A16,'Return Data'!$B$7:$R$2843,3,0)</f>
        <v>44389</v>
      </c>
      <c r="C16" s="65">
        <f>VLOOKUP($A16,'Return Data'!$B$7:$R$2843,4,0)</f>
        <v>2631.2328000000002</v>
      </c>
      <c r="D16" s="65">
        <f>VLOOKUP($A16,'Return Data'!$B$7:$R$2843,9,0)</f>
        <v>-8.0469000000000008</v>
      </c>
      <c r="E16" s="66">
        <f t="shared" si="0"/>
        <v>26</v>
      </c>
      <c r="F16" s="65">
        <f>VLOOKUP($A16,'Return Data'!$B$7:$R$2843,10,0)</f>
        <v>1.8696999999999999</v>
      </c>
      <c r="G16" s="66">
        <f t="shared" si="1"/>
        <v>25</v>
      </c>
      <c r="H16" s="65">
        <f>VLOOKUP($A16,'Return Data'!$B$7:$R$2843,11,0)</f>
        <v>-3.9199999999999999E-2</v>
      </c>
      <c r="I16" s="66">
        <f t="shared" si="2"/>
        <v>26</v>
      </c>
      <c r="J16" s="65">
        <f>VLOOKUP($A16,'Return Data'!$B$7:$R$2843,12,0)</f>
        <v>1.8884000000000001</v>
      </c>
      <c r="K16" s="66">
        <f t="shared" si="3"/>
        <v>23</v>
      </c>
      <c r="L16" s="65">
        <f>VLOOKUP($A16,'Return Data'!$B$7:$R$2843,13,0)</f>
        <v>1.8675999999999999</v>
      </c>
      <c r="M16" s="66">
        <f t="shared" si="5"/>
        <v>22</v>
      </c>
      <c r="N16" s="65">
        <f>VLOOKUP($A16,'Return Data'!$B$7:$R$2843,17,0)</f>
        <v>8.2634000000000007</v>
      </c>
      <c r="O16" s="66">
        <f t="shared" si="6"/>
        <v>6</v>
      </c>
      <c r="P16" s="65">
        <f>VLOOKUP($A16,'Return Data'!$B$7:$R$2843,14,0)</f>
        <v>9.3610000000000007</v>
      </c>
      <c r="Q16" s="66">
        <f t="shared" si="7"/>
        <v>4</v>
      </c>
      <c r="R16" s="65">
        <f>VLOOKUP($A16,'Return Data'!$B$7:$R$2843,16,0)</f>
        <v>7.0575000000000001</v>
      </c>
      <c r="S16" s="67">
        <f t="shared" si="4"/>
        <v>16</v>
      </c>
    </row>
    <row r="17" spans="1:19" x14ac:dyDescent="0.3">
      <c r="A17" s="82" t="s">
        <v>92</v>
      </c>
      <c r="B17" s="64">
        <f>VLOOKUP($A17,'Return Data'!$B$7:$R$2843,3,0)</f>
        <v>44389</v>
      </c>
      <c r="C17" s="65">
        <f>VLOOKUP($A17,'Return Data'!$B$7:$R$2843,4,0)</f>
        <v>71.3309</v>
      </c>
      <c r="D17" s="65">
        <f>VLOOKUP($A17,'Return Data'!$B$7:$R$2843,9,0)</f>
        <v>-24.207000000000001</v>
      </c>
      <c r="E17" s="66">
        <f t="shared" si="0"/>
        <v>31</v>
      </c>
      <c r="F17" s="65">
        <f>VLOOKUP($A17,'Return Data'!$B$7:$R$2843,10,0)</f>
        <v>0.41880000000000001</v>
      </c>
      <c r="G17" s="66">
        <f t="shared" si="1"/>
        <v>29</v>
      </c>
      <c r="H17" s="65">
        <f>VLOOKUP($A17,'Return Data'!$B$7:$R$2843,11,0)</f>
        <v>8.5349000000000004</v>
      </c>
      <c r="I17" s="66">
        <f t="shared" si="2"/>
        <v>4</v>
      </c>
      <c r="J17" s="65">
        <f>VLOOKUP($A17,'Return Data'!$B$7:$R$2843,12,0)</f>
        <v>11.885899999999999</v>
      </c>
      <c r="K17" s="66">
        <f t="shared" si="3"/>
        <v>1</v>
      </c>
      <c r="L17" s="65">
        <f>VLOOKUP($A17,'Return Data'!$B$7:$R$2843,13,0)</f>
        <v>6.7157999999999998</v>
      </c>
      <c r="M17" s="66">
        <f t="shared" si="5"/>
        <v>4</v>
      </c>
      <c r="N17" s="65">
        <f>VLOOKUP($A17,'Return Data'!$B$7:$R$2843,17,0)</f>
        <v>2.5817999999999999</v>
      </c>
      <c r="O17" s="66">
        <f t="shared" si="6"/>
        <v>27</v>
      </c>
      <c r="P17" s="65">
        <f>VLOOKUP($A17,'Return Data'!$B$7:$R$2843,14,0)</f>
        <v>4.7507000000000001</v>
      </c>
      <c r="Q17" s="66">
        <f t="shared" si="7"/>
        <v>25</v>
      </c>
      <c r="R17" s="65">
        <f>VLOOKUP($A17,'Return Data'!$B$7:$R$2843,16,0)</f>
        <v>8.3961000000000006</v>
      </c>
      <c r="S17" s="67">
        <f t="shared" si="4"/>
        <v>7</v>
      </c>
    </row>
    <row r="18" spans="1:19" x14ac:dyDescent="0.3">
      <c r="A18" s="82" t="s">
        <v>93</v>
      </c>
      <c r="B18" s="64">
        <f>VLOOKUP($A18,'Return Data'!$B$7:$R$2843,3,0)</f>
        <v>44389</v>
      </c>
      <c r="C18" s="65">
        <f>VLOOKUP($A18,'Return Data'!$B$7:$R$2843,4,0)</f>
        <v>72.200199999999995</v>
      </c>
      <c r="D18" s="65">
        <f>VLOOKUP($A18,'Return Data'!$B$7:$R$2843,9,0)</f>
        <v>62.361499999999999</v>
      </c>
      <c r="E18" s="66">
        <f t="shared" si="0"/>
        <v>1</v>
      </c>
      <c r="F18" s="65">
        <f>VLOOKUP($A18,'Return Data'!$B$7:$R$2843,10,0)</f>
        <v>25.5152</v>
      </c>
      <c r="G18" s="66">
        <f t="shared" si="1"/>
        <v>1</v>
      </c>
      <c r="H18" s="65">
        <f>VLOOKUP($A18,'Return Data'!$B$7:$R$2843,11,0)</f>
        <v>11.726000000000001</v>
      </c>
      <c r="I18" s="66">
        <f t="shared" si="2"/>
        <v>1</v>
      </c>
      <c r="J18" s="65">
        <f>VLOOKUP($A18,'Return Data'!$B$7:$R$2843,12,0)</f>
        <v>10.135400000000001</v>
      </c>
      <c r="K18" s="66">
        <f t="shared" si="3"/>
        <v>2</v>
      </c>
      <c r="L18" s="65">
        <f>VLOOKUP($A18,'Return Data'!$B$7:$R$2843,13,0)</f>
        <v>8.8277000000000001</v>
      </c>
      <c r="M18" s="66">
        <f t="shared" si="5"/>
        <v>1</v>
      </c>
      <c r="N18" s="65">
        <f>VLOOKUP($A18,'Return Data'!$B$7:$R$2843,17,0)</f>
        <v>9.0823</v>
      </c>
      <c r="O18" s="66">
        <f t="shared" si="6"/>
        <v>1</v>
      </c>
      <c r="P18" s="65">
        <f>VLOOKUP($A18,'Return Data'!$B$7:$R$2843,14,0)</f>
        <v>7.2672999999999996</v>
      </c>
      <c r="Q18" s="66">
        <f t="shared" si="7"/>
        <v>15</v>
      </c>
      <c r="R18" s="65">
        <f>VLOOKUP($A18,'Return Data'!$B$7:$R$2843,16,0)</f>
        <v>8.5037000000000003</v>
      </c>
      <c r="S18" s="67">
        <f t="shared" si="4"/>
        <v>4</v>
      </c>
    </row>
    <row r="19" spans="1:19" x14ac:dyDescent="0.3">
      <c r="A19" s="82" t="s">
        <v>94</v>
      </c>
      <c r="B19" s="64">
        <f>VLOOKUP($A19,'Return Data'!$B$7:$R$2843,3,0)</f>
        <v>44389</v>
      </c>
      <c r="C19" s="65">
        <f>VLOOKUP($A19,'Return Data'!$B$7:$R$2843,4,0)</f>
        <v>72.200199999999995</v>
      </c>
      <c r="D19" s="65">
        <f>VLOOKUP($A19,'Return Data'!$B$7:$R$2843,9,0)</f>
        <v>62.361499999999999</v>
      </c>
      <c r="E19" s="66">
        <f t="shared" si="0"/>
        <v>1</v>
      </c>
      <c r="F19" s="65">
        <f>VLOOKUP($A19,'Return Data'!$B$7:$R$2843,10,0)</f>
        <v>25.5152</v>
      </c>
      <c r="G19" s="66">
        <f t="shared" si="1"/>
        <v>1</v>
      </c>
      <c r="H19" s="65">
        <f>VLOOKUP($A19,'Return Data'!$B$7:$R$2843,11,0)</f>
        <v>11.726000000000001</v>
      </c>
      <c r="I19" s="66">
        <f t="shared" si="2"/>
        <v>1</v>
      </c>
      <c r="J19" s="65">
        <f>VLOOKUP($A19,'Return Data'!$B$7:$R$2843,12,0)</f>
        <v>10.135400000000001</v>
      </c>
      <c r="K19" s="66">
        <f t="shared" si="3"/>
        <v>2</v>
      </c>
      <c r="L19" s="65">
        <f>VLOOKUP($A19,'Return Data'!$B$7:$R$2843,13,0)</f>
        <v>8.8277000000000001</v>
      </c>
      <c r="M19" s="66">
        <f t="shared" si="5"/>
        <v>1</v>
      </c>
      <c r="N19" s="65">
        <f>VLOOKUP($A19,'Return Data'!$B$7:$R$2843,17,0)</f>
        <v>9.0823</v>
      </c>
      <c r="O19" s="66">
        <f t="shared" si="6"/>
        <v>1</v>
      </c>
      <c r="P19" s="65">
        <f>VLOOKUP($A19,'Return Data'!$B$7:$R$2843,14,0)</f>
        <v>7.2672999999999996</v>
      </c>
      <c r="Q19" s="66">
        <f t="shared" si="7"/>
        <v>15</v>
      </c>
      <c r="R19" s="65">
        <f>VLOOKUP($A19,'Return Data'!$B$7:$R$2843,16,0)</f>
        <v>8.5037000000000003</v>
      </c>
      <c r="S19" s="67">
        <f t="shared" si="4"/>
        <v>4</v>
      </c>
    </row>
    <row r="20" spans="1:19" x14ac:dyDescent="0.3">
      <c r="A20" s="82" t="s">
        <v>95</v>
      </c>
      <c r="B20" s="64">
        <f>VLOOKUP($A20,'Return Data'!$B$7:$R$2843,3,0)</f>
        <v>44389</v>
      </c>
      <c r="C20" s="65">
        <f>VLOOKUP($A20,'Return Data'!$B$7:$R$2843,4,0)</f>
        <v>72.200199999999995</v>
      </c>
      <c r="D20" s="65">
        <f>VLOOKUP($A20,'Return Data'!$B$7:$R$2843,9,0)</f>
        <v>62.361499999999999</v>
      </c>
      <c r="E20" s="66">
        <f t="shared" si="0"/>
        <v>1</v>
      </c>
      <c r="F20" s="65">
        <f>VLOOKUP($A20,'Return Data'!$B$7:$R$2843,10,0)</f>
        <v>25.5152</v>
      </c>
      <c r="G20" s="66">
        <f t="shared" si="1"/>
        <v>1</v>
      </c>
      <c r="H20" s="65">
        <f>VLOOKUP($A20,'Return Data'!$B$7:$R$2843,11,0)</f>
        <v>11.726000000000001</v>
      </c>
      <c r="I20" s="66">
        <f t="shared" si="2"/>
        <v>1</v>
      </c>
      <c r="J20" s="65">
        <f>VLOOKUP($A20,'Return Data'!$B$7:$R$2843,12,0)</f>
        <v>10.135400000000001</v>
      </c>
      <c r="K20" s="66">
        <f t="shared" si="3"/>
        <v>2</v>
      </c>
      <c r="L20" s="65">
        <f>VLOOKUP($A20,'Return Data'!$B$7:$R$2843,13,0)</f>
        <v>8.8277000000000001</v>
      </c>
      <c r="M20" s="66">
        <f t="shared" si="5"/>
        <v>1</v>
      </c>
      <c r="N20" s="65">
        <f>VLOOKUP($A20,'Return Data'!$B$7:$R$2843,17,0)</f>
        <v>9.0823</v>
      </c>
      <c r="O20" s="66">
        <f t="shared" si="6"/>
        <v>1</v>
      </c>
      <c r="P20" s="65">
        <f>VLOOKUP($A20,'Return Data'!$B$7:$R$2843,14,0)</f>
        <v>7.2672999999999996</v>
      </c>
      <c r="Q20" s="66">
        <f t="shared" si="7"/>
        <v>15</v>
      </c>
      <c r="R20" s="65">
        <f>VLOOKUP($A20,'Return Data'!$B$7:$R$2843,16,0)</f>
        <v>8.5037000000000003</v>
      </c>
      <c r="S20" s="67">
        <f t="shared" si="4"/>
        <v>4</v>
      </c>
    </row>
    <row r="21" spans="1:19" x14ac:dyDescent="0.3">
      <c r="A21" s="82" t="s">
        <v>96</v>
      </c>
      <c r="B21" s="64">
        <f>VLOOKUP($A21,'Return Data'!$B$7:$R$2843,3,0)</f>
        <v>44389</v>
      </c>
      <c r="C21" s="65">
        <f>VLOOKUP($A21,'Return Data'!$B$7:$R$2843,4,0)</f>
        <v>28.369700000000002</v>
      </c>
      <c r="D21" s="65">
        <f>VLOOKUP($A21,'Return Data'!$B$7:$R$2843,9,0)</f>
        <v>-7.4931000000000001</v>
      </c>
      <c r="E21" s="66">
        <f t="shared" si="0"/>
        <v>25</v>
      </c>
      <c r="F21" s="65">
        <f>VLOOKUP($A21,'Return Data'!$B$7:$R$2843,10,0)</f>
        <v>2.2334999999999998</v>
      </c>
      <c r="G21" s="66">
        <f t="shared" si="1"/>
        <v>22</v>
      </c>
      <c r="H21" s="65">
        <f>VLOOKUP($A21,'Return Data'!$B$7:$R$2843,11,0)</f>
        <v>4.48E-2</v>
      </c>
      <c r="I21" s="66">
        <f t="shared" si="2"/>
        <v>23</v>
      </c>
      <c r="J21" s="65">
        <f>VLOOKUP($A21,'Return Data'!$B$7:$R$2843,12,0)</f>
        <v>1.9557</v>
      </c>
      <c r="K21" s="66">
        <f t="shared" si="3"/>
        <v>22</v>
      </c>
      <c r="L21" s="65">
        <f>VLOOKUP($A21,'Return Data'!$B$7:$R$2843,13,0)</f>
        <v>1.5588</v>
      </c>
      <c r="M21" s="66">
        <f t="shared" si="5"/>
        <v>25</v>
      </c>
      <c r="N21" s="65">
        <f>VLOOKUP($A21,'Return Data'!$B$7:$R$2843,17,0)</f>
        <v>5.2690000000000001</v>
      </c>
      <c r="O21" s="66">
        <f t="shared" si="6"/>
        <v>21</v>
      </c>
      <c r="P21" s="65">
        <f>VLOOKUP($A21,'Return Data'!$B$7:$R$2843,14,0)</f>
        <v>7.7952000000000004</v>
      </c>
      <c r="Q21" s="66">
        <f t="shared" si="7"/>
        <v>13</v>
      </c>
      <c r="R21" s="65">
        <f>VLOOKUP($A21,'Return Data'!$B$7:$R$2843,16,0)</f>
        <v>7.8617999999999997</v>
      </c>
      <c r="S21" s="67">
        <f t="shared" si="4"/>
        <v>12</v>
      </c>
    </row>
    <row r="22" spans="1:19" x14ac:dyDescent="0.3">
      <c r="A22" s="82" t="s">
        <v>97</v>
      </c>
      <c r="B22" s="64">
        <f>VLOOKUP($A22,'Return Data'!$B$7:$R$2843,3,0)</f>
        <v>44389</v>
      </c>
      <c r="C22" s="65">
        <f>VLOOKUP($A22,'Return Data'!$B$7:$R$2843,4,0)</f>
        <v>28.3996</v>
      </c>
      <c r="D22" s="65">
        <f>VLOOKUP($A22,'Return Data'!$B$7:$R$2843,9,0)</f>
        <v>-2.2139000000000002</v>
      </c>
      <c r="E22" s="66">
        <f t="shared" si="0"/>
        <v>13</v>
      </c>
      <c r="F22" s="65">
        <f>VLOOKUP($A22,'Return Data'!$B$7:$R$2843,10,0)</f>
        <v>4.7718999999999996</v>
      </c>
      <c r="G22" s="66">
        <f t="shared" si="1"/>
        <v>11</v>
      </c>
      <c r="H22" s="65">
        <f>VLOOKUP($A22,'Return Data'!$B$7:$R$2843,11,0)</f>
        <v>3.8776999999999999</v>
      </c>
      <c r="I22" s="66">
        <f t="shared" si="2"/>
        <v>8</v>
      </c>
      <c r="J22" s="65">
        <f>VLOOKUP($A22,'Return Data'!$B$7:$R$2843,12,0)</f>
        <v>5.0755999999999997</v>
      </c>
      <c r="K22" s="66">
        <f t="shared" si="3"/>
        <v>9</v>
      </c>
      <c r="L22" s="65">
        <f>VLOOKUP($A22,'Return Data'!$B$7:$R$2843,13,0)</f>
        <v>5.4835000000000003</v>
      </c>
      <c r="M22" s="66">
        <f t="shared" si="5"/>
        <v>8</v>
      </c>
      <c r="N22" s="65">
        <f>VLOOKUP($A22,'Return Data'!$B$7:$R$2843,17,0)</f>
        <v>8.6929999999999996</v>
      </c>
      <c r="O22" s="66">
        <f t="shared" si="6"/>
        <v>4</v>
      </c>
      <c r="P22" s="65">
        <f>VLOOKUP($A22,'Return Data'!$B$7:$R$2843,14,0)</f>
        <v>9.2085000000000008</v>
      </c>
      <c r="Q22" s="66">
        <f t="shared" si="7"/>
        <v>5</v>
      </c>
      <c r="R22" s="65">
        <f>VLOOKUP($A22,'Return Data'!$B$7:$R$2843,16,0)</f>
        <v>9.5165000000000006</v>
      </c>
      <c r="S22" s="67">
        <f t="shared" si="4"/>
        <v>1</v>
      </c>
    </row>
    <row r="23" spans="1:19" x14ac:dyDescent="0.3">
      <c r="A23" s="82" t="s">
        <v>98</v>
      </c>
      <c r="B23" s="64">
        <f>VLOOKUP($A23,'Return Data'!$B$7:$R$2843,3,0)</f>
        <v>44389</v>
      </c>
      <c r="C23" s="65">
        <f>VLOOKUP($A23,'Return Data'!$B$7:$R$2843,4,0)</f>
        <v>17.487200000000001</v>
      </c>
      <c r="D23" s="65">
        <f>VLOOKUP($A23,'Return Data'!$B$7:$R$2843,9,0)</f>
        <v>-1.9963</v>
      </c>
      <c r="E23" s="66">
        <f t="shared" si="0"/>
        <v>12</v>
      </c>
      <c r="F23" s="65">
        <f>VLOOKUP($A23,'Return Data'!$B$7:$R$2843,10,0)</f>
        <v>5.2821999999999996</v>
      </c>
      <c r="G23" s="66">
        <f t="shared" si="1"/>
        <v>9</v>
      </c>
      <c r="H23" s="65">
        <f>VLOOKUP($A23,'Return Data'!$B$7:$R$2843,11,0)</f>
        <v>2.7042000000000002</v>
      </c>
      <c r="I23" s="66">
        <f t="shared" si="2"/>
        <v>10</v>
      </c>
      <c r="J23" s="65">
        <f>VLOOKUP($A23,'Return Data'!$B$7:$R$2843,12,0)</f>
        <v>4.8890000000000002</v>
      </c>
      <c r="K23" s="66">
        <f t="shared" si="3"/>
        <v>10</v>
      </c>
      <c r="L23" s="65">
        <f>VLOOKUP($A23,'Return Data'!$B$7:$R$2843,13,0)</f>
        <v>4.9889000000000001</v>
      </c>
      <c r="M23" s="66">
        <f t="shared" si="5"/>
        <v>10</v>
      </c>
      <c r="N23" s="65">
        <f>VLOOKUP($A23,'Return Data'!$B$7:$R$2843,17,0)</f>
        <v>6.7370999999999999</v>
      </c>
      <c r="O23" s="66">
        <f t="shared" si="6"/>
        <v>11</v>
      </c>
      <c r="P23" s="65">
        <f>VLOOKUP($A23,'Return Data'!$B$7:$R$2843,14,0)</f>
        <v>7.0457999999999998</v>
      </c>
      <c r="Q23" s="66">
        <f t="shared" si="7"/>
        <v>20</v>
      </c>
      <c r="R23" s="65">
        <f>VLOOKUP($A23,'Return Data'!$B$7:$R$2843,16,0)</f>
        <v>6.1295999999999999</v>
      </c>
      <c r="S23" s="67">
        <f t="shared" si="4"/>
        <v>26</v>
      </c>
    </row>
    <row r="24" spans="1:19" x14ac:dyDescent="0.3">
      <c r="A24" s="82" t="s">
        <v>99</v>
      </c>
      <c r="B24" s="64">
        <f>VLOOKUP($A24,'Return Data'!$B$7:$R$2843,3,0)</f>
        <v>44389</v>
      </c>
      <c r="C24" s="65">
        <f>VLOOKUP($A24,'Return Data'!$B$7:$R$2843,4,0)</f>
        <v>27.337399999999999</v>
      </c>
      <c r="D24" s="65">
        <f>VLOOKUP($A24,'Return Data'!$B$7:$R$2843,9,0)</f>
        <v>-4.2956000000000003</v>
      </c>
      <c r="E24" s="66">
        <f t="shared" si="0"/>
        <v>19</v>
      </c>
      <c r="F24" s="65">
        <f>VLOOKUP($A24,'Return Data'!$B$7:$R$2843,10,0)</f>
        <v>5.0273000000000003</v>
      </c>
      <c r="G24" s="66">
        <f t="shared" si="1"/>
        <v>10</v>
      </c>
      <c r="H24" s="65">
        <f>VLOOKUP($A24,'Return Data'!$B$7:$R$2843,11,0)</f>
        <v>0.18529999999999999</v>
      </c>
      <c r="I24" s="66">
        <f t="shared" si="2"/>
        <v>22</v>
      </c>
      <c r="J24" s="65">
        <f>VLOOKUP($A24,'Return Data'!$B$7:$R$2843,12,0)</f>
        <v>1.9954000000000001</v>
      </c>
      <c r="K24" s="66">
        <f t="shared" si="3"/>
        <v>21</v>
      </c>
      <c r="L24" s="65">
        <f>VLOOKUP($A24,'Return Data'!$B$7:$R$2843,13,0)</f>
        <v>2.0636000000000001</v>
      </c>
      <c r="M24" s="66">
        <f t="shared" si="5"/>
        <v>20</v>
      </c>
      <c r="N24" s="65">
        <f>VLOOKUP($A24,'Return Data'!$B$7:$R$2843,17,0)</f>
        <v>7.4612999999999996</v>
      </c>
      <c r="O24" s="66">
        <f t="shared" si="6"/>
        <v>7</v>
      </c>
      <c r="P24" s="65">
        <f>VLOOKUP($A24,'Return Data'!$B$7:$R$2843,14,0)</f>
        <v>9.7418999999999993</v>
      </c>
      <c r="Q24" s="66">
        <f t="shared" si="7"/>
        <v>1</v>
      </c>
      <c r="R24" s="65">
        <f>VLOOKUP($A24,'Return Data'!$B$7:$R$2843,16,0)</f>
        <v>8.2955000000000005</v>
      </c>
      <c r="S24" s="67">
        <f t="shared" si="4"/>
        <v>9</v>
      </c>
    </row>
    <row r="25" spans="1:19" x14ac:dyDescent="0.3">
      <c r="A25" s="82" t="s">
        <v>100</v>
      </c>
      <c r="B25" s="64">
        <f>VLOOKUP($A25,'Return Data'!$B$7:$R$2843,3,0)</f>
        <v>44389</v>
      </c>
      <c r="C25" s="65">
        <f>VLOOKUP($A25,'Return Data'!$B$7:$R$2843,4,0)</f>
        <v>17.213899999999999</v>
      </c>
      <c r="D25" s="65">
        <f>VLOOKUP($A25,'Return Data'!$B$7:$R$2843,9,0)</f>
        <v>-3.4508999999999999</v>
      </c>
      <c r="E25" s="66">
        <f t="shared" si="0"/>
        <v>16</v>
      </c>
      <c r="F25" s="65">
        <f>VLOOKUP($A25,'Return Data'!$B$7:$R$2843,10,0)</f>
        <v>7.0853000000000002</v>
      </c>
      <c r="G25" s="66">
        <f t="shared" si="1"/>
        <v>5</v>
      </c>
      <c r="H25" s="65">
        <f>VLOOKUP($A25,'Return Data'!$B$7:$R$2843,11,0)</f>
        <v>4.9890999999999996</v>
      </c>
      <c r="I25" s="66">
        <f t="shared" si="2"/>
        <v>5</v>
      </c>
      <c r="J25" s="65">
        <f>VLOOKUP($A25,'Return Data'!$B$7:$R$2843,12,0)</f>
        <v>6.1083999999999996</v>
      </c>
      <c r="K25" s="66">
        <f t="shared" si="3"/>
        <v>6</v>
      </c>
      <c r="L25" s="65">
        <f>VLOOKUP($A25,'Return Data'!$B$7:$R$2843,13,0)</f>
        <v>6.0259</v>
      </c>
      <c r="M25" s="66">
        <f t="shared" si="5"/>
        <v>5</v>
      </c>
      <c r="N25" s="65">
        <f>VLOOKUP($A25,'Return Data'!$B$7:$R$2843,17,0)</f>
        <v>7.0018000000000002</v>
      </c>
      <c r="O25" s="66">
        <f t="shared" si="6"/>
        <v>9</v>
      </c>
      <c r="P25" s="65">
        <f>VLOOKUP($A25,'Return Data'!$B$7:$R$2843,14,0)</f>
        <v>7.1123000000000003</v>
      </c>
      <c r="Q25" s="66">
        <f t="shared" si="7"/>
        <v>19</v>
      </c>
      <c r="R25" s="65">
        <f>VLOOKUP($A25,'Return Data'!$B$7:$R$2843,16,0)</f>
        <v>6.9755000000000003</v>
      </c>
      <c r="S25" s="67">
        <f t="shared" si="4"/>
        <v>21</v>
      </c>
    </row>
    <row r="26" spans="1:19" x14ac:dyDescent="0.3">
      <c r="A26" s="82" t="s">
        <v>101</v>
      </c>
      <c r="B26" s="64">
        <f>VLOOKUP($A26,'Return Data'!$B$7:$R$2843,3,0)</f>
        <v>44389</v>
      </c>
      <c r="C26" s="65">
        <f>VLOOKUP($A26,'Return Data'!$B$7:$R$2843,4,0)</f>
        <v>1194.2229</v>
      </c>
      <c r="D26" s="65">
        <f>VLOOKUP($A26,'Return Data'!$B$7:$R$2843,9,0)</f>
        <v>-5.6726999999999999</v>
      </c>
      <c r="E26" s="66">
        <f t="shared" si="0"/>
        <v>23</v>
      </c>
      <c r="F26" s="65">
        <f>VLOOKUP($A26,'Return Data'!$B$7:$R$2843,10,0)</f>
        <v>3.3776999999999999</v>
      </c>
      <c r="G26" s="66">
        <f t="shared" si="1"/>
        <v>15</v>
      </c>
      <c r="H26" s="65">
        <f>VLOOKUP($A26,'Return Data'!$B$7:$R$2843,11,0)</f>
        <v>2.3077000000000001</v>
      </c>
      <c r="I26" s="66">
        <f t="shared" si="2"/>
        <v>11</v>
      </c>
      <c r="J26" s="65">
        <f>VLOOKUP($A26,'Return Data'!$B$7:$R$2843,12,0)</f>
        <v>4.6691000000000003</v>
      </c>
      <c r="K26" s="66">
        <f t="shared" si="3"/>
        <v>11</v>
      </c>
      <c r="L26" s="65">
        <f>VLOOKUP($A26,'Return Data'!$B$7:$R$2843,13,0)</f>
        <v>4.0815999999999999</v>
      </c>
      <c r="M26" s="66">
        <f t="shared" si="5"/>
        <v>11</v>
      </c>
      <c r="N26" s="65"/>
      <c r="O26" s="66"/>
      <c r="P26" s="65"/>
      <c r="Q26" s="66"/>
      <c r="R26" s="65">
        <f>VLOOKUP($A26,'Return Data'!$B$7:$R$2843,16,0)</f>
        <v>7.0498000000000003</v>
      </c>
      <c r="S26" s="67">
        <f t="shared" si="4"/>
        <v>17</v>
      </c>
    </row>
    <row r="27" spans="1:19" x14ac:dyDescent="0.3">
      <c r="A27" s="82" t="s">
        <v>102</v>
      </c>
      <c r="B27" s="64">
        <f>VLOOKUP($A27,'Return Data'!$B$7:$R$2843,3,0)</f>
        <v>44389</v>
      </c>
      <c r="C27" s="65">
        <f>VLOOKUP($A27,'Return Data'!$B$7:$R$2843,4,0)</f>
        <v>32.650599999999997</v>
      </c>
      <c r="D27" s="65">
        <f>VLOOKUP($A27,'Return Data'!$B$7:$R$2843,9,0)</f>
        <v>-4.4618000000000002</v>
      </c>
      <c r="E27" s="66">
        <f t="shared" si="0"/>
        <v>20</v>
      </c>
      <c r="F27" s="65">
        <f>VLOOKUP($A27,'Return Data'!$B$7:$R$2843,10,0)</f>
        <v>3.5594000000000001</v>
      </c>
      <c r="G27" s="66">
        <f t="shared" si="1"/>
        <v>14</v>
      </c>
      <c r="H27" s="65">
        <f>VLOOKUP($A27,'Return Data'!$B$7:$R$2843,11,0)</f>
        <v>1.9512</v>
      </c>
      <c r="I27" s="66">
        <f t="shared" si="2"/>
        <v>14</v>
      </c>
      <c r="J27" s="65">
        <f>VLOOKUP($A27,'Return Data'!$B$7:$R$2843,12,0)</f>
        <v>3.0074999999999998</v>
      </c>
      <c r="K27" s="66">
        <f t="shared" si="3"/>
        <v>16</v>
      </c>
      <c r="L27" s="65">
        <f>VLOOKUP($A27,'Return Data'!$B$7:$R$2843,13,0)</f>
        <v>2.9849999999999999</v>
      </c>
      <c r="M27" s="66">
        <f t="shared" si="5"/>
        <v>16</v>
      </c>
      <c r="N27" s="65">
        <f>VLOOKUP($A27,'Return Data'!$B$7:$R$2843,17,0)</f>
        <v>5.4730999999999996</v>
      </c>
      <c r="O27" s="66">
        <f t="shared" ref="O27:O37" si="8">RANK(N27,N$8:N$39,0)</f>
        <v>20</v>
      </c>
      <c r="P27" s="65">
        <f>VLOOKUP($A27,'Return Data'!$B$7:$R$2843,14,0)</f>
        <v>6.0663</v>
      </c>
      <c r="Q27" s="66">
        <f t="shared" ref="Q27:Q37" si="9">RANK(P27,P$8:P$39,0)</f>
        <v>22</v>
      </c>
      <c r="R27" s="65">
        <f>VLOOKUP($A27,'Return Data'!$B$7:$R$2843,16,0)</f>
        <v>6.7712000000000003</v>
      </c>
      <c r="S27" s="67">
        <f t="shared" si="4"/>
        <v>24</v>
      </c>
    </row>
    <row r="28" spans="1:19" x14ac:dyDescent="0.3">
      <c r="A28" s="82" t="s">
        <v>103</v>
      </c>
      <c r="B28" s="64">
        <f>VLOOKUP($A28,'Return Data'!$B$7:$R$2843,3,0)</f>
        <v>44389</v>
      </c>
      <c r="C28" s="65">
        <f>VLOOKUP($A28,'Return Data'!$B$7:$R$2843,4,0)</f>
        <v>29.395800000000001</v>
      </c>
      <c r="D28" s="65">
        <f>VLOOKUP($A28,'Return Data'!$B$7:$R$2843,9,0)</f>
        <v>-4.2702</v>
      </c>
      <c r="E28" s="66">
        <f t="shared" si="0"/>
        <v>18</v>
      </c>
      <c r="F28" s="65">
        <f>VLOOKUP($A28,'Return Data'!$B$7:$R$2843,10,0)</f>
        <v>3.9491000000000001</v>
      </c>
      <c r="G28" s="66">
        <f t="shared" si="1"/>
        <v>12</v>
      </c>
      <c r="H28" s="65">
        <f>VLOOKUP($A28,'Return Data'!$B$7:$R$2843,11,0)</f>
        <v>0.94420000000000004</v>
      </c>
      <c r="I28" s="66">
        <f t="shared" si="2"/>
        <v>18</v>
      </c>
      <c r="J28" s="65">
        <f>VLOOKUP($A28,'Return Data'!$B$7:$R$2843,12,0)</f>
        <v>3.4803999999999999</v>
      </c>
      <c r="K28" s="66">
        <f t="shared" si="3"/>
        <v>14</v>
      </c>
      <c r="L28" s="65">
        <f>VLOOKUP($A28,'Return Data'!$B$7:$R$2843,13,0)</f>
        <v>3.7145999999999999</v>
      </c>
      <c r="M28" s="66">
        <f t="shared" si="5"/>
        <v>14</v>
      </c>
      <c r="N28" s="65">
        <f>VLOOKUP($A28,'Return Data'!$B$7:$R$2843,17,0)</f>
        <v>7.4013999999999998</v>
      </c>
      <c r="O28" s="66">
        <f t="shared" si="8"/>
        <v>8</v>
      </c>
      <c r="P28" s="65">
        <f>VLOOKUP($A28,'Return Data'!$B$7:$R$2843,14,0)</f>
        <v>9.4661000000000008</v>
      </c>
      <c r="Q28" s="66">
        <f t="shared" si="9"/>
        <v>3</v>
      </c>
      <c r="R28" s="65">
        <f>VLOOKUP($A28,'Return Data'!$B$7:$R$2843,16,0)</f>
        <v>8.5558999999999994</v>
      </c>
      <c r="S28" s="67">
        <f t="shared" si="4"/>
        <v>3</v>
      </c>
    </row>
    <row r="29" spans="1:19" x14ac:dyDescent="0.3">
      <c r="A29" s="82" t="s">
        <v>104</v>
      </c>
      <c r="B29" s="64">
        <f>VLOOKUP($A29,'Return Data'!$B$7:$R$2843,3,0)</f>
        <v>44389</v>
      </c>
      <c r="C29" s="65">
        <f>VLOOKUP($A29,'Return Data'!$B$7:$R$2843,4,0)</f>
        <v>23.514700000000001</v>
      </c>
      <c r="D29" s="65">
        <f>VLOOKUP($A29,'Return Data'!$B$7:$R$2843,9,0)</f>
        <v>-6.2407000000000004</v>
      </c>
      <c r="E29" s="66">
        <f t="shared" si="0"/>
        <v>24</v>
      </c>
      <c r="F29" s="65">
        <f>VLOOKUP($A29,'Return Data'!$B$7:$R$2843,10,0)</f>
        <v>3.3696000000000002</v>
      </c>
      <c r="G29" s="66">
        <f t="shared" si="1"/>
        <v>16</v>
      </c>
      <c r="H29" s="65">
        <f>VLOOKUP($A29,'Return Data'!$B$7:$R$2843,11,0)</f>
        <v>-0.59340000000000004</v>
      </c>
      <c r="I29" s="66">
        <f t="shared" si="2"/>
        <v>29</v>
      </c>
      <c r="J29" s="65">
        <f>VLOOKUP($A29,'Return Data'!$B$7:$R$2843,12,0)</f>
        <v>1.2013</v>
      </c>
      <c r="K29" s="66">
        <f t="shared" si="3"/>
        <v>27</v>
      </c>
      <c r="L29" s="65">
        <f>VLOOKUP($A29,'Return Data'!$B$7:$R$2843,13,0)</f>
        <v>1.8056000000000001</v>
      </c>
      <c r="M29" s="66">
        <f t="shared" si="5"/>
        <v>24</v>
      </c>
      <c r="N29" s="65">
        <f>VLOOKUP($A29,'Return Data'!$B$7:$R$2843,17,0)</f>
        <v>6.3677999999999999</v>
      </c>
      <c r="O29" s="66">
        <f t="shared" si="8"/>
        <v>15</v>
      </c>
      <c r="P29" s="65">
        <f>VLOOKUP($A29,'Return Data'!$B$7:$R$2843,14,0)</f>
        <v>8.0564999999999998</v>
      </c>
      <c r="Q29" s="66">
        <f t="shared" si="9"/>
        <v>12</v>
      </c>
      <c r="R29" s="65">
        <f>VLOOKUP($A29,'Return Data'!$B$7:$R$2843,16,0)</f>
        <v>5.9158999999999997</v>
      </c>
      <c r="S29" s="67">
        <f t="shared" si="4"/>
        <v>28</v>
      </c>
    </row>
    <row r="30" spans="1:19" x14ac:dyDescent="0.3">
      <c r="A30" s="82" t="s">
        <v>105</v>
      </c>
      <c r="B30" s="64">
        <f>VLOOKUP($A30,'Return Data'!$B$7:$R$2843,3,0)</f>
        <v>44389</v>
      </c>
      <c r="C30" s="65">
        <f>VLOOKUP($A30,'Return Data'!$B$7:$R$2843,4,0)</f>
        <v>13.292199999999999</v>
      </c>
      <c r="D30" s="65">
        <f>VLOOKUP($A30,'Return Data'!$B$7:$R$2843,9,0)</f>
        <v>-3.8582000000000001</v>
      </c>
      <c r="E30" s="66">
        <f t="shared" si="0"/>
        <v>17</v>
      </c>
      <c r="F30" s="65">
        <f>VLOOKUP($A30,'Return Data'!$B$7:$R$2843,10,0)</f>
        <v>3.2734000000000001</v>
      </c>
      <c r="G30" s="66">
        <f t="shared" si="1"/>
        <v>17</v>
      </c>
      <c r="H30" s="65">
        <f>VLOOKUP($A30,'Return Data'!$B$7:$R$2843,11,0)</f>
        <v>1.9268000000000001</v>
      </c>
      <c r="I30" s="66">
        <f t="shared" si="2"/>
        <v>15</v>
      </c>
      <c r="J30" s="65">
        <f>VLOOKUP($A30,'Return Data'!$B$7:$R$2843,12,0)</f>
        <v>2.2656999999999998</v>
      </c>
      <c r="K30" s="66">
        <f t="shared" si="3"/>
        <v>19</v>
      </c>
      <c r="L30" s="65">
        <f>VLOOKUP($A30,'Return Data'!$B$7:$R$2843,13,0)</f>
        <v>1.8776999999999999</v>
      </c>
      <c r="M30" s="66">
        <f t="shared" si="5"/>
        <v>21</v>
      </c>
      <c r="N30" s="65">
        <f>VLOOKUP($A30,'Return Data'!$B$7:$R$2843,17,0)</f>
        <v>6.4730999999999996</v>
      </c>
      <c r="O30" s="66">
        <f t="shared" si="8"/>
        <v>14</v>
      </c>
      <c r="P30" s="65">
        <f>VLOOKUP($A30,'Return Data'!$B$7:$R$2843,14,0)</f>
        <v>8.4855999999999998</v>
      </c>
      <c r="Q30" s="66">
        <f t="shared" si="9"/>
        <v>7</v>
      </c>
      <c r="R30" s="65">
        <f>VLOOKUP($A30,'Return Data'!$B$7:$R$2843,16,0)</f>
        <v>6.8356000000000003</v>
      </c>
      <c r="S30" s="67">
        <f t="shared" si="4"/>
        <v>23</v>
      </c>
    </row>
    <row r="31" spans="1:19" x14ac:dyDescent="0.3">
      <c r="A31" s="82" t="s">
        <v>106</v>
      </c>
      <c r="B31" s="64">
        <f>VLOOKUP($A31,'Return Data'!$B$7:$R$2843,3,0)</f>
        <v>44389</v>
      </c>
      <c r="C31" s="65">
        <f>VLOOKUP($A31,'Return Data'!$B$7:$R$2843,4,0)</f>
        <v>29.127400000000002</v>
      </c>
      <c r="D31" s="65">
        <f>VLOOKUP($A31,'Return Data'!$B$7:$R$2843,9,0)</f>
        <v>-9.6579999999999995</v>
      </c>
      <c r="E31" s="66">
        <f t="shared" si="0"/>
        <v>29</v>
      </c>
      <c r="F31" s="65">
        <f>VLOOKUP($A31,'Return Data'!$B$7:$R$2843,10,0)</f>
        <v>1.2695000000000001</v>
      </c>
      <c r="G31" s="66">
        <f t="shared" si="1"/>
        <v>28</v>
      </c>
      <c r="H31" s="65">
        <f>VLOOKUP($A31,'Return Data'!$B$7:$R$2843,11,0)</f>
        <v>0.9173</v>
      </c>
      <c r="I31" s="66">
        <f t="shared" si="2"/>
        <v>19</v>
      </c>
      <c r="J31" s="65">
        <f>VLOOKUP($A31,'Return Data'!$B$7:$R$2843,12,0)</f>
        <v>3.367</v>
      </c>
      <c r="K31" s="66">
        <f t="shared" si="3"/>
        <v>15</v>
      </c>
      <c r="L31" s="65">
        <f>VLOOKUP($A31,'Return Data'!$B$7:$R$2843,13,0)</f>
        <v>2.8321999999999998</v>
      </c>
      <c r="M31" s="66">
        <f t="shared" si="5"/>
        <v>17</v>
      </c>
      <c r="N31" s="65">
        <f>VLOOKUP($A31,'Return Data'!$B$7:$R$2843,17,0)</f>
        <v>6.1970999999999998</v>
      </c>
      <c r="O31" s="66">
        <f t="shared" si="8"/>
        <v>17</v>
      </c>
      <c r="P31" s="65">
        <f>VLOOKUP($A31,'Return Data'!$B$7:$R$2843,14,0)</f>
        <v>8.0716999999999999</v>
      </c>
      <c r="Q31" s="66">
        <f t="shared" si="9"/>
        <v>11</v>
      </c>
      <c r="R31" s="65">
        <f>VLOOKUP($A31,'Return Data'!$B$7:$R$2843,16,0)</f>
        <v>6.6250999999999998</v>
      </c>
      <c r="S31" s="67">
        <f t="shared" si="4"/>
        <v>25</v>
      </c>
    </row>
    <row r="32" spans="1:19" x14ac:dyDescent="0.3">
      <c r="A32" s="82" t="s">
        <v>107</v>
      </c>
      <c r="B32" s="64">
        <f>VLOOKUP($A32,'Return Data'!$B$7:$R$2843,3,0)</f>
        <v>44389</v>
      </c>
      <c r="C32" s="65">
        <f>VLOOKUP($A32,'Return Data'!$B$7:$R$2843,4,0)</f>
        <v>2103.2714000000001</v>
      </c>
      <c r="D32" s="65">
        <f>VLOOKUP($A32,'Return Data'!$B$7:$R$2843,9,0)</f>
        <v>-5.1974999999999998</v>
      </c>
      <c r="E32" s="66">
        <f t="shared" si="0"/>
        <v>22</v>
      </c>
      <c r="F32" s="65">
        <f>VLOOKUP($A32,'Return Data'!$B$7:$R$2843,10,0)</f>
        <v>3.0678999999999998</v>
      </c>
      <c r="G32" s="66">
        <f t="shared" si="1"/>
        <v>18</v>
      </c>
      <c r="H32" s="65">
        <f>VLOOKUP($A32,'Return Data'!$B$7:$R$2843,11,0)</f>
        <v>1.6274999999999999</v>
      </c>
      <c r="I32" s="66">
        <f t="shared" si="2"/>
        <v>16</v>
      </c>
      <c r="J32" s="65">
        <f>VLOOKUP($A32,'Return Data'!$B$7:$R$2843,12,0)</f>
        <v>2.3818999999999999</v>
      </c>
      <c r="K32" s="66">
        <f t="shared" si="3"/>
        <v>18</v>
      </c>
      <c r="L32" s="65">
        <f>VLOOKUP($A32,'Return Data'!$B$7:$R$2843,13,0)</f>
        <v>2.7646000000000002</v>
      </c>
      <c r="M32" s="66">
        <f t="shared" si="5"/>
        <v>18</v>
      </c>
      <c r="N32" s="65">
        <f>VLOOKUP($A32,'Return Data'!$B$7:$R$2843,17,0)</f>
        <v>6.0833000000000004</v>
      </c>
      <c r="O32" s="66">
        <f t="shared" si="8"/>
        <v>18</v>
      </c>
      <c r="P32" s="65">
        <f>VLOOKUP($A32,'Return Data'!$B$7:$R$2843,14,0)</f>
        <v>8.3981999999999992</v>
      </c>
      <c r="Q32" s="66">
        <f t="shared" si="9"/>
        <v>8</v>
      </c>
      <c r="R32" s="65">
        <f>VLOOKUP($A32,'Return Data'!$B$7:$R$2843,16,0)</f>
        <v>8.1370000000000005</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44389</v>
      </c>
      <c r="C34" s="65">
        <f>VLOOKUP($A34,'Return Data'!$B$7:$R$2843,4,0)</f>
        <v>16.440200000000001</v>
      </c>
      <c r="D34" s="65">
        <f>VLOOKUP($A34,'Return Data'!$B$7:$R$2843,9,0)</f>
        <v>-3.1284999999999998</v>
      </c>
      <c r="E34" s="66">
        <f t="shared" si="0"/>
        <v>14</v>
      </c>
      <c r="F34" s="65">
        <f>VLOOKUP($A34,'Return Data'!$B$7:$R$2843,10,0)</f>
        <v>2.4645999999999999</v>
      </c>
      <c r="G34" s="66">
        <f t="shared" si="1"/>
        <v>19</v>
      </c>
      <c r="H34" s="65">
        <f>VLOOKUP($A34,'Return Data'!$B$7:$R$2843,11,0)</f>
        <v>2.0407000000000002</v>
      </c>
      <c r="I34" s="66">
        <f t="shared" si="2"/>
        <v>13</v>
      </c>
      <c r="J34" s="65">
        <f>VLOOKUP($A34,'Return Data'!$B$7:$R$2843,12,0)</f>
        <v>2.6667000000000001</v>
      </c>
      <c r="K34" s="66">
        <f t="shared" si="3"/>
        <v>17</v>
      </c>
      <c r="L34" s="65">
        <f>VLOOKUP($A34,'Return Data'!$B$7:$R$2843,13,0)</f>
        <v>3.7372000000000001</v>
      </c>
      <c r="M34" s="66">
        <f t="shared" si="5"/>
        <v>13</v>
      </c>
      <c r="N34" s="65">
        <f>VLOOKUP($A34,'Return Data'!$B$7:$R$2843,17,0)</f>
        <v>6.7643000000000004</v>
      </c>
      <c r="O34" s="66">
        <f t="shared" si="8"/>
        <v>10</v>
      </c>
      <c r="P34" s="65">
        <f>VLOOKUP($A34,'Return Data'!$B$7:$R$2843,14,0)</f>
        <v>8.3672000000000004</v>
      </c>
      <c r="Q34" s="66">
        <f t="shared" si="9"/>
        <v>9</v>
      </c>
      <c r="R34" s="65">
        <f>VLOOKUP($A34,'Return Data'!$B$7:$R$2843,16,0)</f>
        <v>8.3816000000000006</v>
      </c>
      <c r="S34" s="67">
        <f t="shared" si="4"/>
        <v>8</v>
      </c>
    </row>
    <row r="35" spans="1:19" x14ac:dyDescent="0.3">
      <c r="A35" s="82" t="s">
        <v>111</v>
      </c>
      <c r="B35" s="64">
        <f>VLOOKUP($A35,'Return Data'!$B$7:$R$2843,3,0)</f>
        <v>44389</v>
      </c>
      <c r="C35" s="65">
        <f>VLOOKUP($A35,'Return Data'!$B$7:$R$2843,4,0)</f>
        <v>27.8521</v>
      </c>
      <c r="D35" s="65">
        <f>VLOOKUP($A35,'Return Data'!$B$7:$R$2843,9,0)</f>
        <v>-0.52400000000000002</v>
      </c>
      <c r="E35" s="66">
        <f t="shared" si="0"/>
        <v>8</v>
      </c>
      <c r="F35" s="65">
        <f>VLOOKUP($A35,'Return Data'!$B$7:$R$2843,10,0)</f>
        <v>1.8024</v>
      </c>
      <c r="G35" s="66">
        <f t="shared" si="1"/>
        <v>26</v>
      </c>
      <c r="H35" s="65">
        <f>VLOOKUP($A35,'Return Data'!$B$7:$R$2843,11,0)</f>
        <v>1.1460999999999999</v>
      </c>
      <c r="I35" s="66">
        <f t="shared" si="2"/>
        <v>17</v>
      </c>
      <c r="J35" s="65">
        <f>VLOOKUP($A35,'Return Data'!$B$7:$R$2843,12,0)</f>
        <v>2.0771999999999999</v>
      </c>
      <c r="K35" s="66">
        <f t="shared" si="3"/>
        <v>20</v>
      </c>
      <c r="L35" s="65">
        <f>VLOOKUP($A35,'Return Data'!$B$7:$R$2843,13,0)</f>
        <v>2.0897999999999999</v>
      </c>
      <c r="M35" s="66">
        <f t="shared" si="5"/>
        <v>19</v>
      </c>
      <c r="N35" s="65">
        <f>VLOOKUP($A35,'Return Data'!$B$7:$R$2843,17,0)</f>
        <v>6.7369000000000003</v>
      </c>
      <c r="O35" s="66">
        <f t="shared" si="8"/>
        <v>12</v>
      </c>
      <c r="P35" s="65">
        <f>VLOOKUP($A35,'Return Data'!$B$7:$R$2843,14,0)</f>
        <v>9.1608999999999998</v>
      </c>
      <c r="Q35" s="66">
        <f t="shared" si="9"/>
        <v>6</v>
      </c>
      <c r="R35" s="65">
        <f>VLOOKUP($A35,'Return Data'!$B$7:$R$2843,16,0)</f>
        <v>6.0255000000000001</v>
      </c>
      <c r="S35" s="67">
        <f t="shared" si="4"/>
        <v>27</v>
      </c>
    </row>
    <row r="36" spans="1:19" x14ac:dyDescent="0.3">
      <c r="A36" s="82" t="s">
        <v>112</v>
      </c>
      <c r="B36" s="64">
        <f>VLOOKUP($A36,'Return Data'!$B$7:$R$2843,3,0)</f>
        <v>44389</v>
      </c>
      <c r="C36" s="65">
        <f>VLOOKUP($A36,'Return Data'!$B$7:$R$2843,4,0)</f>
        <v>32.659999999999997</v>
      </c>
      <c r="D36" s="65">
        <f>VLOOKUP($A36,'Return Data'!$B$7:$R$2843,9,0)</f>
        <v>-0.24149999999999999</v>
      </c>
      <c r="E36" s="66">
        <f t="shared" si="0"/>
        <v>7</v>
      </c>
      <c r="F36" s="65">
        <f>VLOOKUP($A36,'Return Data'!$B$7:$R$2843,10,0)</f>
        <v>5.8209999999999997</v>
      </c>
      <c r="G36" s="66">
        <f t="shared" si="1"/>
        <v>6</v>
      </c>
      <c r="H36" s="65">
        <f>VLOOKUP($A36,'Return Data'!$B$7:$R$2843,11,0)</f>
        <v>3.8169</v>
      </c>
      <c r="I36" s="66">
        <f t="shared" si="2"/>
        <v>9</v>
      </c>
      <c r="J36" s="65">
        <f>VLOOKUP($A36,'Return Data'!$B$7:$R$2843,12,0)</f>
        <v>4.4524999999999997</v>
      </c>
      <c r="K36" s="66">
        <f t="shared" si="3"/>
        <v>12</v>
      </c>
      <c r="L36" s="65">
        <f>VLOOKUP($A36,'Return Data'!$B$7:$R$2843,13,0)</f>
        <v>3.7505999999999999</v>
      </c>
      <c r="M36" s="66">
        <f t="shared" si="5"/>
        <v>12</v>
      </c>
      <c r="N36" s="65">
        <f>VLOOKUP($A36,'Return Data'!$B$7:$R$2843,17,0)</f>
        <v>6.6326999999999998</v>
      </c>
      <c r="O36" s="66">
        <f t="shared" si="8"/>
        <v>13</v>
      </c>
      <c r="P36" s="65">
        <f>VLOOKUP($A36,'Return Data'!$B$7:$R$2843,14,0)</f>
        <v>7.2805</v>
      </c>
      <c r="Q36" s="66">
        <f t="shared" si="9"/>
        <v>14</v>
      </c>
      <c r="R36" s="65">
        <f>VLOOKUP($A36,'Return Data'!$B$7:$R$2843,16,0)</f>
        <v>6.8480999999999996</v>
      </c>
      <c r="S36" s="67">
        <f t="shared" si="4"/>
        <v>22</v>
      </c>
    </row>
    <row r="37" spans="1:19" x14ac:dyDescent="0.3">
      <c r="A37" s="82" t="s">
        <v>113</v>
      </c>
      <c r="B37" s="64">
        <f>VLOOKUP($A37,'Return Data'!$B$7:$R$2843,3,0)</f>
        <v>44389</v>
      </c>
      <c r="C37" s="65">
        <f>VLOOKUP($A37,'Return Data'!$B$7:$R$2843,4,0)</f>
        <v>18.942699999999999</v>
      </c>
      <c r="D37" s="65">
        <f>VLOOKUP($A37,'Return Data'!$B$7:$R$2843,9,0)</f>
        <v>-9.2809000000000008</v>
      </c>
      <c r="E37" s="66">
        <f t="shared" si="0"/>
        <v>28</v>
      </c>
      <c r="F37" s="65">
        <f>VLOOKUP($A37,'Return Data'!$B$7:$R$2843,10,0)</f>
        <v>2.3492000000000002</v>
      </c>
      <c r="G37" s="66">
        <f t="shared" si="1"/>
        <v>21</v>
      </c>
      <c r="H37" s="65">
        <f>VLOOKUP($A37,'Return Data'!$B$7:$R$2843,11,0)</f>
        <v>-4.0399999999999998E-2</v>
      </c>
      <c r="I37" s="66">
        <f t="shared" si="2"/>
        <v>27</v>
      </c>
      <c r="J37" s="65">
        <f>VLOOKUP($A37,'Return Data'!$B$7:$R$2843,12,0)</f>
        <v>1.5572999999999999</v>
      </c>
      <c r="K37" s="66">
        <f t="shared" si="3"/>
        <v>25</v>
      </c>
      <c r="L37" s="65">
        <f>VLOOKUP($A37,'Return Data'!$B$7:$R$2843,13,0)</f>
        <v>1.8586</v>
      </c>
      <c r="M37" s="66">
        <f t="shared" si="5"/>
        <v>23</v>
      </c>
      <c r="N37" s="65">
        <f>VLOOKUP($A37,'Return Data'!$B$7:$R$2843,17,0)</f>
        <v>6.3536000000000001</v>
      </c>
      <c r="O37" s="66">
        <f t="shared" si="8"/>
        <v>16</v>
      </c>
      <c r="P37" s="65">
        <f>VLOOKUP($A37,'Return Data'!$B$7:$R$2843,14,0)</f>
        <v>8.1227</v>
      </c>
      <c r="Q37" s="66">
        <f t="shared" si="9"/>
        <v>10</v>
      </c>
      <c r="R37" s="65">
        <f>VLOOKUP($A37,'Return Data'!$B$7:$R$2843,16,0)</f>
        <v>7.0197000000000003</v>
      </c>
      <c r="S37" s="67">
        <f t="shared" si="4"/>
        <v>20</v>
      </c>
    </row>
    <row r="38" spans="1:19" x14ac:dyDescent="0.3">
      <c r="A38" s="82" t="s">
        <v>367</v>
      </c>
      <c r="B38" s="64">
        <f>VLOOKUP($A38,'Return Data'!$B$7:$R$2843,3,0)</f>
        <v>44389</v>
      </c>
      <c r="C38" s="65">
        <f>VLOOKUP($A38,'Return Data'!$B$7:$R$2843,4,0)</f>
        <v>0.308</v>
      </c>
      <c r="D38" s="65">
        <f>VLOOKUP($A38,'Return Data'!$B$7:$R$2843,9,0)</f>
        <v>11.1915</v>
      </c>
      <c r="E38" s="66">
        <f t="shared" si="0"/>
        <v>4</v>
      </c>
      <c r="F38" s="65">
        <f>VLOOKUP($A38,'Return Data'!$B$7:$R$2843,10,0)</f>
        <v>11.245799999999999</v>
      </c>
      <c r="G38" s="66">
        <f t="shared" si="1"/>
        <v>4</v>
      </c>
      <c r="H38" s="65">
        <f>VLOOKUP($A38,'Return Data'!$B$7:$R$2843,11,0)</f>
        <v>-40.582500000000003</v>
      </c>
      <c r="I38" s="66">
        <f t="shared" si="2"/>
        <v>31</v>
      </c>
      <c r="J38" s="65"/>
      <c r="K38" s="66"/>
      <c r="L38" s="65"/>
      <c r="M38" s="66"/>
      <c r="N38" s="65"/>
      <c r="O38" s="66"/>
      <c r="P38" s="65"/>
      <c r="Q38" s="66"/>
      <c r="R38" s="65">
        <f>VLOOKUP($A38,'Return Data'!$B$7:$R$2843,16,0)</f>
        <v>-10.0084</v>
      </c>
      <c r="S38" s="67">
        <f t="shared" si="4"/>
        <v>29</v>
      </c>
    </row>
    <row r="39" spans="1:19" x14ac:dyDescent="0.3">
      <c r="A39" s="82" t="s">
        <v>114</v>
      </c>
      <c r="B39" s="64">
        <f>VLOOKUP($A39,'Return Data'!$B$7:$R$2843,3,0)</f>
        <v>44389</v>
      </c>
      <c r="C39" s="65">
        <f>VLOOKUP($A39,'Return Data'!$B$7:$R$2843,4,0)</f>
        <v>21.186</v>
      </c>
      <c r="D39" s="65">
        <f>VLOOKUP($A39,'Return Data'!$B$7:$R$2843,9,0)</f>
        <v>-1.8255999999999999</v>
      </c>
      <c r="E39" s="66">
        <f t="shared" si="0"/>
        <v>11</v>
      </c>
      <c r="F39" s="65">
        <f>VLOOKUP($A39,'Return Data'!$B$7:$R$2843,10,0)</f>
        <v>2.3824999999999998</v>
      </c>
      <c r="G39" s="66">
        <f t="shared" si="1"/>
        <v>20</v>
      </c>
      <c r="H39" s="65">
        <f>VLOOKUP($A39,'Return Data'!$B$7:$R$2843,11,0)</f>
        <v>0.91700000000000004</v>
      </c>
      <c r="I39" s="66">
        <f t="shared" si="2"/>
        <v>20</v>
      </c>
      <c r="J39" s="65">
        <f>VLOOKUP($A39,'Return Data'!$B$7:$R$2843,12,0)</f>
        <v>1.5790999999999999</v>
      </c>
      <c r="K39" s="66">
        <f>RANK(J39,J$8:J$39,0)</f>
        <v>24</v>
      </c>
      <c r="L39" s="65">
        <f>VLOOKUP($A39,'Return Data'!$B$7:$R$2843,13,0)</f>
        <v>1.4092</v>
      </c>
      <c r="M39" s="66">
        <f>RANK(L39,L$8:L$39,0)</f>
        <v>27</v>
      </c>
      <c r="N39" s="65">
        <f>VLOOKUP($A39,'Return Data'!$B$7:$R$2843,17,0)</f>
        <v>3.4864000000000002</v>
      </c>
      <c r="O39" s="66">
        <f>RANK(N39,N$8:N$39,0)</f>
        <v>24</v>
      </c>
      <c r="P39" s="65">
        <f>VLOOKUP($A39,'Return Data'!$B$7:$R$2843,14,0)</f>
        <v>1.7733000000000001</v>
      </c>
      <c r="Q39" s="66">
        <f>RANK(P39,P$8:P$39,0)</f>
        <v>27</v>
      </c>
      <c r="R39" s="65">
        <f>VLOOKUP($A39,'Return Data'!$B$7:$R$2843,16,0)</f>
        <v>7.0235000000000003</v>
      </c>
      <c r="S39" s="67">
        <f t="shared" si="4"/>
        <v>19</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2.0523806451612892</v>
      </c>
      <c r="E41" s="88"/>
      <c r="F41" s="89">
        <f>AVERAGE(F8:F39)</f>
        <v>5.5277290322580646</v>
      </c>
      <c r="G41" s="88"/>
      <c r="H41" s="89">
        <f>AVERAGE(H8:H39)</f>
        <v>1.3835870967741928</v>
      </c>
      <c r="I41" s="88"/>
      <c r="J41" s="89">
        <f>AVERAGE(J8:J39)</f>
        <v>3.9908566666666667</v>
      </c>
      <c r="K41" s="88"/>
      <c r="L41" s="89">
        <f>AVERAGE(L8:L39)</f>
        <v>3.9534214285714282</v>
      </c>
      <c r="M41" s="88"/>
      <c r="N41" s="89">
        <f>AVERAGE(N8:N39)</f>
        <v>6.3978148148148151</v>
      </c>
      <c r="O41" s="88"/>
      <c r="P41" s="89">
        <f>AVERAGE(P8:P39)</f>
        <v>7.341166666666668</v>
      </c>
      <c r="Q41" s="88"/>
      <c r="R41" s="89">
        <f>AVERAGE(R8:R39)</f>
        <v>5.4957096774193541</v>
      </c>
      <c r="S41" s="90"/>
    </row>
    <row r="42" spans="1:19" x14ac:dyDescent="0.3">
      <c r="A42" s="87" t="s">
        <v>28</v>
      </c>
      <c r="B42" s="88"/>
      <c r="C42" s="88"/>
      <c r="D42" s="89">
        <f>MIN(D8:D39)</f>
        <v>-24.207000000000001</v>
      </c>
      <c r="E42" s="88"/>
      <c r="F42" s="89">
        <f>MIN(F8:F39)</f>
        <v>0</v>
      </c>
      <c r="G42" s="88"/>
      <c r="H42" s="89">
        <f>MIN(H8:H39)</f>
        <v>-40.582500000000003</v>
      </c>
      <c r="I42" s="88"/>
      <c r="J42" s="89">
        <f>MIN(J8:J39)</f>
        <v>0</v>
      </c>
      <c r="K42" s="88"/>
      <c r="L42" s="89">
        <f>MIN(L8:L39)</f>
        <v>1.2451000000000001</v>
      </c>
      <c r="M42" s="88"/>
      <c r="N42" s="89">
        <f>MIN(N8:N39)</f>
        <v>2.5817999999999999</v>
      </c>
      <c r="O42" s="88"/>
      <c r="P42" s="89">
        <f>MIN(P8:P39)</f>
        <v>1.7733000000000001</v>
      </c>
      <c r="Q42" s="88"/>
      <c r="R42" s="89">
        <f>MIN(R8:R39)</f>
        <v>-15.4512</v>
      </c>
      <c r="S42" s="90"/>
    </row>
    <row r="43" spans="1:19" ht="15" thickBot="1" x14ac:dyDescent="0.35">
      <c r="A43" s="91" t="s">
        <v>29</v>
      </c>
      <c r="B43" s="92"/>
      <c r="C43" s="92"/>
      <c r="D43" s="93">
        <f>MAX(D8:D39)</f>
        <v>62.361499999999999</v>
      </c>
      <c r="E43" s="92"/>
      <c r="F43" s="93">
        <f>MAX(F8:F39)</f>
        <v>25.5152</v>
      </c>
      <c r="G43" s="92"/>
      <c r="H43" s="93">
        <f>MAX(H8:H39)</f>
        <v>11.726000000000001</v>
      </c>
      <c r="I43" s="92"/>
      <c r="J43" s="93">
        <f>MAX(J8:J39)</f>
        <v>11.885899999999999</v>
      </c>
      <c r="K43" s="92"/>
      <c r="L43" s="93">
        <f>MAX(L8:L39)</f>
        <v>8.8277000000000001</v>
      </c>
      <c r="M43" s="92"/>
      <c r="N43" s="93">
        <f>MAX(N8:N39)</f>
        <v>9.0823</v>
      </c>
      <c r="O43" s="92"/>
      <c r="P43" s="93">
        <f>MAX(P8:P39)</f>
        <v>9.7418999999999993</v>
      </c>
      <c r="Q43" s="92"/>
      <c r="R43" s="93">
        <f>MAX(R8:R39)</f>
        <v>9.5165000000000006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44389</v>
      </c>
      <c r="C8" s="65">
        <f>VLOOKUP($A8,'Return Data'!$B$7:$R$2843,4,0)</f>
        <v>1123.0447999999999</v>
      </c>
      <c r="D8" s="65">
        <f>VLOOKUP($A8,'Return Data'!$B$7:$R$2843,5,0)</f>
        <v>3.1398999999999999</v>
      </c>
      <c r="E8" s="66">
        <f t="shared" ref="E8:E37" si="0">RANK(D8,D$8:D$37,0)</f>
        <v>15</v>
      </c>
      <c r="F8" s="65">
        <f>VLOOKUP($A8,'Return Data'!$B$7:$R$2843,6,0)</f>
        <v>3.1707999999999998</v>
      </c>
      <c r="G8" s="66">
        <f t="shared" ref="G8:G37" si="1">RANK(F8,F$8:F$37,0)</f>
        <v>10</v>
      </c>
      <c r="H8" s="65">
        <f>VLOOKUP($A8,'Return Data'!$B$7:$R$2843,7,0)</f>
        <v>3.1657000000000002</v>
      </c>
      <c r="I8" s="66">
        <f t="shared" ref="I8:I37" si="2">RANK(H8,H$8:H$37,0)</f>
        <v>9</v>
      </c>
      <c r="J8" s="65">
        <f>VLOOKUP($A8,'Return Data'!$B$7:$R$2843,8,0)</f>
        <v>3.1613000000000002</v>
      </c>
      <c r="K8" s="66">
        <f t="shared" ref="K8:K37" si="3">RANK(J8,J$8:J$37,0)</f>
        <v>12</v>
      </c>
      <c r="L8" s="65">
        <f>VLOOKUP($A8,'Return Data'!$B$7:$R$2843,9,0)</f>
        <v>3.1901999999999999</v>
      </c>
      <c r="M8" s="66">
        <f t="shared" ref="M8:M37" si="4">RANK(L8,L$8:L$37,0)</f>
        <v>8</v>
      </c>
      <c r="N8" s="65">
        <f>VLOOKUP($A8,'Return Data'!$B$7:$R$2843,10,0)</f>
        <v>3.2225999999999999</v>
      </c>
      <c r="O8" s="66">
        <f t="shared" ref="O8:O37" si="5">RANK(N8,N$8:N$37,0)</f>
        <v>6</v>
      </c>
      <c r="P8" s="65">
        <f>VLOOKUP($A8,'Return Data'!$B$7:$R$2843,11,0)</f>
        <v>3.1724999999999999</v>
      </c>
      <c r="Q8" s="66">
        <f>RANK(P8,P$8:P$37,0)</f>
        <v>6</v>
      </c>
      <c r="R8" s="65">
        <f>VLOOKUP($A8,'Return Data'!$B$7:$R$2843,12,0)</f>
        <v>3.1044</v>
      </c>
      <c r="S8" s="66">
        <f>RANK(R8,R$8:R$37,0)</f>
        <v>10</v>
      </c>
      <c r="T8" s="65">
        <f>VLOOKUP($A8,'Return Data'!$B$7:$R$2843,13,0)</f>
        <v>3.1162999999999998</v>
      </c>
      <c r="U8" s="66">
        <f>RANK(T8,T$8:T$37,0)</f>
        <v>9</v>
      </c>
      <c r="V8" s="65">
        <f>VLOOKUP($A8,'Return Data'!$B$7:$R$2843,17,0)</f>
        <v>3.7523</v>
      </c>
      <c r="W8" s="66">
        <f t="shared" ref="W8" si="6">RANK(V8,V$8:V$37,0)</f>
        <v>2</v>
      </c>
      <c r="X8" s="65"/>
      <c r="Y8" s="66"/>
      <c r="Z8" s="65">
        <f>VLOOKUP($A8,'Return Data'!$B$7:$R$2843,16,0)</f>
        <v>4.3983999999999996</v>
      </c>
      <c r="AA8" s="67">
        <f t="shared" ref="AA8:AA37" si="7">RANK(Z8,Z$8:Z$37,0)</f>
        <v>5</v>
      </c>
    </row>
    <row r="9" spans="1:27" x14ac:dyDescent="0.3">
      <c r="A9" s="63" t="s">
        <v>1283</v>
      </c>
      <c r="B9" s="64">
        <f>VLOOKUP($A9,'Return Data'!$B$7:$R$2843,3,0)</f>
        <v>44389</v>
      </c>
      <c r="C9" s="65">
        <f>VLOOKUP($A9,'Return Data'!$B$7:$R$2843,4,0)</f>
        <v>1097.7206000000001</v>
      </c>
      <c r="D9" s="65">
        <f>VLOOKUP($A9,'Return Data'!$B$7:$R$2843,5,0)</f>
        <v>3.1524000000000001</v>
      </c>
      <c r="E9" s="66">
        <f t="shared" si="0"/>
        <v>12</v>
      </c>
      <c r="F9" s="65">
        <f>VLOOKUP($A9,'Return Data'!$B$7:$R$2843,6,0)</f>
        <v>3.1429999999999998</v>
      </c>
      <c r="G9" s="66">
        <f t="shared" si="1"/>
        <v>15</v>
      </c>
      <c r="H9" s="65">
        <f>VLOOKUP($A9,'Return Data'!$B$7:$R$2843,7,0)</f>
        <v>3.1278999999999999</v>
      </c>
      <c r="I9" s="66">
        <f t="shared" si="2"/>
        <v>14</v>
      </c>
      <c r="J9" s="65">
        <f>VLOOKUP($A9,'Return Data'!$B$7:$R$2843,8,0)</f>
        <v>3.1815000000000002</v>
      </c>
      <c r="K9" s="66">
        <f t="shared" si="3"/>
        <v>7</v>
      </c>
      <c r="L9" s="65">
        <f>VLOOKUP($A9,'Return Data'!$B$7:$R$2843,9,0)</f>
        <v>3.1943000000000001</v>
      </c>
      <c r="M9" s="66">
        <f t="shared" si="4"/>
        <v>7</v>
      </c>
      <c r="N9" s="65">
        <f>VLOOKUP($A9,'Return Data'!$B$7:$R$2843,10,0)</f>
        <v>3.2077</v>
      </c>
      <c r="O9" s="66">
        <f t="shared" si="5"/>
        <v>10</v>
      </c>
      <c r="P9" s="65">
        <f>VLOOKUP($A9,'Return Data'!$B$7:$R$2843,11,0)</f>
        <v>3.1617000000000002</v>
      </c>
      <c r="Q9" s="66">
        <f>RANK(P9,P$8:P$37,0)</f>
        <v>10</v>
      </c>
      <c r="R9" s="65">
        <f>VLOOKUP($A9,'Return Data'!$B$7:$R$2843,12,0)</f>
        <v>3.1061999999999999</v>
      </c>
      <c r="S9" s="66">
        <f>RANK(R9,R$8:R$37,0)</f>
        <v>9</v>
      </c>
      <c r="T9" s="65">
        <f>VLOOKUP($A9,'Return Data'!$B$7:$R$2843,13,0)</f>
        <v>3.1246</v>
      </c>
      <c r="U9" s="66">
        <f>RANK(T9,T$8:T$37,0)</f>
        <v>8</v>
      </c>
      <c r="V9" s="65"/>
      <c r="W9" s="66"/>
      <c r="X9" s="65"/>
      <c r="Y9" s="66"/>
      <c r="Z9" s="65">
        <f>VLOOKUP($A9,'Return Data'!$B$7:$R$2843,16,0)</f>
        <v>4.0849000000000002</v>
      </c>
      <c r="AA9" s="67">
        <f t="shared" si="7"/>
        <v>12</v>
      </c>
    </row>
    <row r="10" spans="1:27" x14ac:dyDescent="0.3">
      <c r="A10" s="63" t="s">
        <v>1285</v>
      </c>
      <c r="B10" s="64">
        <f>VLOOKUP($A10,'Return Data'!$B$7:$R$2843,3,0)</f>
        <v>44389</v>
      </c>
      <c r="C10" s="65">
        <f>VLOOKUP($A10,'Return Data'!$B$7:$R$2843,4,0)</f>
        <v>1090.6626000000001</v>
      </c>
      <c r="D10" s="65">
        <f>VLOOKUP($A10,'Return Data'!$B$7:$R$2843,5,0)</f>
        <v>3.3067000000000002</v>
      </c>
      <c r="E10" s="66">
        <f t="shared" si="0"/>
        <v>3</v>
      </c>
      <c r="F10" s="65">
        <f>VLOOKUP($A10,'Return Data'!$B$7:$R$2843,6,0)</f>
        <v>3.1957</v>
      </c>
      <c r="G10" s="66">
        <f t="shared" si="1"/>
        <v>6</v>
      </c>
      <c r="H10" s="65">
        <f>VLOOKUP($A10,'Return Data'!$B$7:$R$2843,7,0)</f>
        <v>3.1648999999999998</v>
      </c>
      <c r="I10" s="66">
        <f t="shared" si="2"/>
        <v>10</v>
      </c>
      <c r="J10" s="65">
        <f>VLOOKUP($A10,'Return Data'!$B$7:$R$2843,8,0)</f>
        <v>3.1585000000000001</v>
      </c>
      <c r="K10" s="66">
        <f t="shared" si="3"/>
        <v>13</v>
      </c>
      <c r="L10" s="65">
        <f>VLOOKUP($A10,'Return Data'!$B$7:$R$2843,9,0)</f>
        <v>3.1855000000000002</v>
      </c>
      <c r="M10" s="66">
        <f t="shared" si="4"/>
        <v>9</v>
      </c>
      <c r="N10" s="65">
        <f>VLOOKUP($A10,'Return Data'!$B$7:$R$2843,10,0)</f>
        <v>3.1913</v>
      </c>
      <c r="O10" s="66">
        <f t="shared" si="5"/>
        <v>12</v>
      </c>
      <c r="P10" s="65">
        <f>VLOOKUP($A10,'Return Data'!$B$7:$R$2843,11,0)</f>
        <v>3.1644000000000001</v>
      </c>
      <c r="Q10" s="66">
        <f>RANK(P10,P$8:P$37,0)</f>
        <v>9</v>
      </c>
      <c r="R10" s="65">
        <f>VLOOKUP($A10,'Return Data'!$B$7:$R$2843,12,0)</f>
        <v>3.1168999999999998</v>
      </c>
      <c r="S10" s="66">
        <f>RANK(R10,R$8:R$37,0)</f>
        <v>6</v>
      </c>
      <c r="T10" s="65">
        <f>VLOOKUP($A10,'Return Data'!$B$7:$R$2843,13,0)</f>
        <v>3.1345000000000001</v>
      </c>
      <c r="U10" s="66">
        <f>RANK(T10,T$8:T$37,0)</f>
        <v>6</v>
      </c>
      <c r="V10" s="65"/>
      <c r="W10" s="66"/>
      <c r="X10" s="65"/>
      <c r="Y10" s="66"/>
      <c r="Z10" s="65">
        <f>VLOOKUP($A10,'Return Data'!$B$7:$R$2843,16,0)</f>
        <v>3.9851999999999999</v>
      </c>
      <c r="AA10" s="67">
        <f t="shared" si="7"/>
        <v>15</v>
      </c>
    </row>
    <row r="11" spans="1:27" x14ac:dyDescent="0.3">
      <c r="A11" s="63" t="s">
        <v>1287</v>
      </c>
      <c r="B11" s="64">
        <f>VLOOKUP($A11,'Return Data'!$B$7:$R$2843,3,0)</f>
        <v>44389</v>
      </c>
      <c r="C11" s="65">
        <f>VLOOKUP($A11,'Return Data'!$B$7:$R$2843,4,0)</f>
        <v>1092.896</v>
      </c>
      <c r="D11" s="65">
        <f>VLOOKUP($A11,'Return Data'!$B$7:$R$2843,5,0)</f>
        <v>3.1463000000000001</v>
      </c>
      <c r="E11" s="66">
        <f t="shared" si="0"/>
        <v>13</v>
      </c>
      <c r="F11" s="65">
        <f>VLOOKUP($A11,'Return Data'!$B$7:$R$2843,6,0)</f>
        <v>3.1391</v>
      </c>
      <c r="G11" s="66">
        <f t="shared" si="1"/>
        <v>16</v>
      </c>
      <c r="H11" s="65">
        <f>VLOOKUP($A11,'Return Data'!$B$7:$R$2843,7,0)</f>
        <v>3.1274000000000002</v>
      </c>
      <c r="I11" s="66">
        <f t="shared" si="2"/>
        <v>15</v>
      </c>
      <c r="J11" s="65">
        <f>VLOOKUP($A11,'Return Data'!$B$7:$R$2843,8,0)</f>
        <v>3.1168</v>
      </c>
      <c r="K11" s="66">
        <f t="shared" si="3"/>
        <v>25</v>
      </c>
      <c r="L11" s="65">
        <f>VLOOKUP($A11,'Return Data'!$B$7:$R$2843,9,0)</f>
        <v>3.1446000000000001</v>
      </c>
      <c r="M11" s="66">
        <f t="shared" si="4"/>
        <v>26</v>
      </c>
      <c r="N11" s="65">
        <f>VLOOKUP($A11,'Return Data'!$B$7:$R$2843,10,0)</f>
        <v>3.1591999999999998</v>
      </c>
      <c r="O11" s="66">
        <f t="shared" si="5"/>
        <v>21</v>
      </c>
      <c r="P11" s="65">
        <f>VLOOKUP($A11,'Return Data'!$B$7:$R$2843,11,0)</f>
        <v>3.1353</v>
      </c>
      <c r="Q11" s="66">
        <f>RANK(P11,P$8:P$37,0)</f>
        <v>14</v>
      </c>
      <c r="R11" s="65">
        <f>VLOOKUP($A11,'Return Data'!$B$7:$R$2843,12,0)</f>
        <v>3.1012</v>
      </c>
      <c r="S11" s="66">
        <f>RANK(R11,R$8:R$37,0)</f>
        <v>12</v>
      </c>
      <c r="T11" s="65">
        <f>VLOOKUP($A11,'Return Data'!$B$7:$R$2843,13,0)</f>
        <v>3.1131000000000002</v>
      </c>
      <c r="U11" s="66">
        <f>RANK(T11,T$8:T$37,0)</f>
        <v>10</v>
      </c>
      <c r="V11" s="65"/>
      <c r="W11" s="66"/>
      <c r="X11" s="65"/>
      <c r="Y11" s="66"/>
      <c r="Z11" s="65">
        <f>VLOOKUP($A11,'Return Data'!$B$7:$R$2843,16,0)</f>
        <v>4.0132000000000003</v>
      </c>
      <c r="AA11" s="67">
        <f t="shared" si="7"/>
        <v>14</v>
      </c>
    </row>
    <row r="12" spans="1:27" x14ac:dyDescent="0.3">
      <c r="A12" s="63" t="s">
        <v>1289</v>
      </c>
      <c r="B12" s="64">
        <f>VLOOKUP($A12,'Return Data'!$B$7:$R$2843,3,0)</f>
        <v>44389</v>
      </c>
      <c r="C12" s="65">
        <f>VLOOKUP($A12,'Return Data'!$B$7:$R$2843,4,0)</f>
        <v>1050.3954000000001</v>
      </c>
      <c r="D12" s="65">
        <f>VLOOKUP($A12,'Return Data'!$B$7:$R$2843,5,0)</f>
        <v>3.2214999999999998</v>
      </c>
      <c r="E12" s="66">
        <f t="shared" si="0"/>
        <v>4</v>
      </c>
      <c r="F12" s="65">
        <f>VLOOKUP($A12,'Return Data'!$B$7:$R$2843,6,0)</f>
        <v>3.1943000000000001</v>
      </c>
      <c r="G12" s="66">
        <f t="shared" si="1"/>
        <v>7</v>
      </c>
      <c r="H12" s="65">
        <f>VLOOKUP($A12,'Return Data'!$B$7:$R$2843,7,0)</f>
        <v>3.1888999999999998</v>
      </c>
      <c r="I12" s="66">
        <f t="shared" si="2"/>
        <v>6</v>
      </c>
      <c r="J12" s="65">
        <f>VLOOKUP($A12,'Return Data'!$B$7:$R$2843,8,0)</f>
        <v>3.1513</v>
      </c>
      <c r="K12" s="66">
        <f t="shared" si="3"/>
        <v>14</v>
      </c>
      <c r="L12" s="65">
        <f>VLOOKUP($A12,'Return Data'!$B$7:$R$2843,9,0)</f>
        <v>3.2801999999999998</v>
      </c>
      <c r="M12" s="66">
        <f t="shared" si="4"/>
        <v>1</v>
      </c>
      <c r="N12" s="65">
        <f>VLOOKUP($A12,'Return Data'!$B$7:$R$2843,10,0)</f>
        <v>3.2568999999999999</v>
      </c>
      <c r="O12" s="66">
        <f t="shared" si="5"/>
        <v>1</v>
      </c>
      <c r="P12" s="65">
        <f>VLOOKUP($A12,'Return Data'!$B$7:$R$2843,11,0)</f>
        <v>3.2044000000000001</v>
      </c>
      <c r="Q12" s="66">
        <f t="shared" ref="Q12:Q37" si="8">RANK(P12,P$8:P$37,0)</f>
        <v>2</v>
      </c>
      <c r="R12" s="65">
        <f>VLOOKUP($A12,'Return Data'!$B$7:$R$2843,12,0)</f>
        <v>3.1699000000000002</v>
      </c>
      <c r="S12" s="66">
        <f t="shared" ref="S12" si="9">RANK(R12,R$8:R$37,0)</f>
        <v>1</v>
      </c>
      <c r="T12" s="65"/>
      <c r="U12" s="66"/>
      <c r="V12" s="65"/>
      <c r="W12" s="66"/>
      <c r="X12" s="65"/>
      <c r="Y12" s="66"/>
      <c r="Z12" s="65">
        <f>VLOOKUP($A12,'Return Data'!$B$7:$R$2843,16,0)</f>
        <v>3.4283000000000001</v>
      </c>
      <c r="AA12" s="67">
        <f t="shared" si="7"/>
        <v>28</v>
      </c>
    </row>
    <row r="13" spans="1:27" x14ac:dyDescent="0.3">
      <c r="A13" s="63" t="s">
        <v>1291</v>
      </c>
      <c r="B13" s="64">
        <f>VLOOKUP($A13,'Return Data'!$B$7:$R$2843,3,0)</f>
        <v>44389</v>
      </c>
      <c r="C13" s="65">
        <f>VLOOKUP($A13,'Return Data'!$B$7:$R$2843,4,0)</f>
        <v>1075.2172</v>
      </c>
      <c r="D13" s="65">
        <f>VLOOKUP($A13,'Return Data'!$B$7:$R$2843,5,0)</f>
        <v>3.1097999999999999</v>
      </c>
      <c r="E13" s="66">
        <f t="shared" si="0"/>
        <v>24</v>
      </c>
      <c r="F13" s="65">
        <f>VLOOKUP($A13,'Return Data'!$B$7:$R$2843,6,0)</f>
        <v>3.0966999999999998</v>
      </c>
      <c r="G13" s="66">
        <f t="shared" si="1"/>
        <v>24</v>
      </c>
      <c r="H13" s="65">
        <f>VLOOKUP($A13,'Return Data'!$B$7:$R$2843,7,0)</f>
        <v>3.0943999999999998</v>
      </c>
      <c r="I13" s="66">
        <f t="shared" si="2"/>
        <v>23</v>
      </c>
      <c r="J13" s="65">
        <f>VLOOKUP($A13,'Return Data'!$B$7:$R$2843,8,0)</f>
        <v>3.1737000000000002</v>
      </c>
      <c r="K13" s="66">
        <f t="shared" si="3"/>
        <v>10</v>
      </c>
      <c r="L13" s="65">
        <f>VLOOKUP($A13,'Return Data'!$B$7:$R$2843,9,0)</f>
        <v>3.1623000000000001</v>
      </c>
      <c r="M13" s="66">
        <f t="shared" si="4"/>
        <v>16</v>
      </c>
      <c r="N13" s="65">
        <f>VLOOKUP($A13,'Return Data'!$B$7:$R$2843,10,0)</f>
        <v>3.1507999999999998</v>
      </c>
      <c r="O13" s="66">
        <f t="shared" si="5"/>
        <v>25</v>
      </c>
      <c r="P13" s="65">
        <f>VLOOKUP($A13,'Return Data'!$B$7:$R$2843,11,0)</f>
        <v>3.1118999999999999</v>
      </c>
      <c r="Q13" s="66">
        <f t="shared" si="8"/>
        <v>24</v>
      </c>
      <c r="R13" s="65">
        <f>VLOOKUP($A13,'Return Data'!$B$7:$R$2843,12,0)</f>
        <v>3.0680999999999998</v>
      </c>
      <c r="S13" s="66">
        <f t="shared" ref="S13:S37" si="10">RANK(R13,R$8:R$37,0)</f>
        <v>21</v>
      </c>
      <c r="T13" s="65">
        <f>VLOOKUP($A13,'Return Data'!$B$7:$R$2843,13,0)</f>
        <v>3.0905999999999998</v>
      </c>
      <c r="U13" s="66">
        <f t="shared" ref="U13:U37" si="11">RANK(T13,T$8:T$37,0)</f>
        <v>18</v>
      </c>
      <c r="V13" s="65"/>
      <c r="W13" s="66"/>
      <c r="X13" s="65"/>
      <c r="Y13" s="66"/>
      <c r="Z13" s="65">
        <f>VLOOKUP($A13,'Return Data'!$B$7:$R$2843,16,0)</f>
        <v>3.7399</v>
      </c>
      <c r="AA13" s="67">
        <f t="shared" si="7"/>
        <v>21</v>
      </c>
    </row>
    <row r="14" spans="1:27" x14ac:dyDescent="0.3">
      <c r="A14" s="63" t="s">
        <v>1293</v>
      </c>
      <c r="B14" s="64">
        <f>VLOOKUP($A14,'Return Data'!$B$7:$R$2843,3,0)</f>
        <v>44389</v>
      </c>
      <c r="C14" s="65">
        <f>VLOOKUP($A14,'Return Data'!$B$7:$R$2843,4,0)</f>
        <v>1112.0126</v>
      </c>
      <c r="D14" s="65">
        <f>VLOOKUP($A14,'Return Data'!$B$7:$R$2843,5,0)</f>
        <v>3.1644000000000001</v>
      </c>
      <c r="E14" s="66">
        <f t="shared" si="0"/>
        <v>9</v>
      </c>
      <c r="F14" s="65">
        <f>VLOOKUP($A14,'Return Data'!$B$7:$R$2843,6,0)</f>
        <v>3.1507999999999998</v>
      </c>
      <c r="G14" s="66">
        <f t="shared" si="1"/>
        <v>12</v>
      </c>
      <c r="H14" s="65">
        <f>VLOOKUP($A14,'Return Data'!$B$7:$R$2843,7,0)</f>
        <v>3.0971000000000002</v>
      </c>
      <c r="I14" s="66">
        <f t="shared" si="2"/>
        <v>22</v>
      </c>
      <c r="J14" s="65">
        <f>VLOOKUP($A14,'Return Data'!$B$7:$R$2843,8,0)</f>
        <v>3.1316000000000002</v>
      </c>
      <c r="K14" s="66">
        <f t="shared" si="3"/>
        <v>19</v>
      </c>
      <c r="L14" s="65">
        <f>VLOOKUP($A14,'Return Data'!$B$7:$R$2843,9,0)</f>
        <v>3.1625999999999999</v>
      </c>
      <c r="M14" s="66">
        <f t="shared" si="4"/>
        <v>15</v>
      </c>
      <c r="N14" s="65">
        <f>VLOOKUP($A14,'Return Data'!$B$7:$R$2843,10,0)</f>
        <v>3.1497000000000002</v>
      </c>
      <c r="O14" s="66">
        <f t="shared" si="5"/>
        <v>26</v>
      </c>
      <c r="P14" s="65">
        <f>VLOOKUP($A14,'Return Data'!$B$7:$R$2843,11,0)</f>
        <v>3.1141000000000001</v>
      </c>
      <c r="Q14" s="66">
        <f t="shared" si="8"/>
        <v>23</v>
      </c>
      <c r="R14" s="65">
        <f>VLOOKUP($A14,'Return Data'!$B$7:$R$2843,12,0)</f>
        <v>3.0842000000000001</v>
      </c>
      <c r="S14" s="66">
        <f t="shared" si="10"/>
        <v>15</v>
      </c>
      <c r="T14" s="65">
        <f>VLOOKUP($A14,'Return Data'!$B$7:$R$2843,13,0)</f>
        <v>3.1131000000000002</v>
      </c>
      <c r="U14" s="66">
        <f t="shared" si="11"/>
        <v>10</v>
      </c>
      <c r="V14" s="65"/>
      <c r="W14" s="66"/>
      <c r="X14" s="65"/>
      <c r="Y14" s="66"/>
      <c r="Z14" s="65">
        <f>VLOOKUP($A14,'Return Data'!$B$7:$R$2843,16,0)</f>
        <v>4.3188000000000004</v>
      </c>
      <c r="AA14" s="67">
        <f t="shared" si="7"/>
        <v>8</v>
      </c>
    </row>
    <row r="15" spans="1:27" x14ac:dyDescent="0.3">
      <c r="A15" s="63" t="s">
        <v>1295</v>
      </c>
      <c r="B15" s="64">
        <f>VLOOKUP($A15,'Return Data'!$B$7:$R$2843,3,0)</f>
        <v>44389</v>
      </c>
      <c r="C15" s="65">
        <f>VLOOKUP($A15,'Return Data'!$B$7:$R$2843,4,0)</f>
        <v>1077.0700999999999</v>
      </c>
      <c r="D15" s="65">
        <f>VLOOKUP($A15,'Return Data'!$B$7:$R$2843,5,0)</f>
        <v>3.1112000000000002</v>
      </c>
      <c r="E15" s="66">
        <f t="shared" si="0"/>
        <v>23</v>
      </c>
      <c r="F15" s="65">
        <f>VLOOKUP($A15,'Return Data'!$B$7:$R$2843,6,0)</f>
        <v>3.0914000000000001</v>
      </c>
      <c r="G15" s="66">
        <f t="shared" si="1"/>
        <v>26</v>
      </c>
      <c r="H15" s="65">
        <f>VLOOKUP($A15,'Return Data'!$B$7:$R$2843,7,0)</f>
        <v>3.0386000000000002</v>
      </c>
      <c r="I15" s="66">
        <f t="shared" si="2"/>
        <v>30</v>
      </c>
      <c r="J15" s="65">
        <f>VLOOKUP($A15,'Return Data'!$B$7:$R$2843,8,0)</f>
        <v>3.0804</v>
      </c>
      <c r="K15" s="66">
        <f t="shared" si="3"/>
        <v>29</v>
      </c>
      <c r="L15" s="65">
        <f>VLOOKUP($A15,'Return Data'!$B$7:$R$2843,9,0)</f>
        <v>3.1114000000000002</v>
      </c>
      <c r="M15" s="66">
        <f t="shared" si="4"/>
        <v>29</v>
      </c>
      <c r="N15" s="65">
        <f>VLOOKUP($A15,'Return Data'!$B$7:$R$2843,10,0)</f>
        <v>3.133</v>
      </c>
      <c r="O15" s="66">
        <f t="shared" si="5"/>
        <v>28</v>
      </c>
      <c r="P15" s="65">
        <f>VLOOKUP($A15,'Return Data'!$B$7:$R$2843,11,0)</f>
        <v>3.1095999999999999</v>
      </c>
      <c r="Q15" s="66">
        <f t="shared" si="8"/>
        <v>25</v>
      </c>
      <c r="R15" s="65">
        <f>VLOOKUP($A15,'Return Data'!$B$7:$R$2843,12,0)</f>
        <v>3.1036999999999999</v>
      </c>
      <c r="S15" s="66">
        <f t="shared" si="10"/>
        <v>11</v>
      </c>
      <c r="T15" s="65">
        <f>VLOOKUP($A15,'Return Data'!$B$7:$R$2843,13,0)</f>
        <v>3.1415000000000002</v>
      </c>
      <c r="U15" s="66">
        <f t="shared" si="11"/>
        <v>5</v>
      </c>
      <c r="V15" s="65"/>
      <c r="W15" s="66"/>
      <c r="X15" s="65"/>
      <c r="Y15" s="66"/>
      <c r="Z15" s="65">
        <f>VLOOKUP($A15,'Return Data'!$B$7:$R$2843,16,0)</f>
        <v>3.8328000000000002</v>
      </c>
      <c r="AA15" s="67">
        <f t="shared" si="7"/>
        <v>18</v>
      </c>
    </row>
    <row r="16" spans="1:27" x14ac:dyDescent="0.3">
      <c r="A16" s="63" t="s">
        <v>1298</v>
      </c>
      <c r="B16" s="64">
        <f>VLOOKUP($A16,'Return Data'!$B$7:$R$2843,3,0)</f>
        <v>44389</v>
      </c>
      <c r="C16" s="65">
        <f>VLOOKUP($A16,'Return Data'!$B$7:$R$2843,4,0)</f>
        <v>1085.0175999999999</v>
      </c>
      <c r="D16" s="65">
        <f>VLOOKUP($A16,'Return Data'!$B$7:$R$2843,5,0)</f>
        <v>3.0716000000000001</v>
      </c>
      <c r="E16" s="66">
        <f t="shared" si="0"/>
        <v>26</v>
      </c>
      <c r="F16" s="65">
        <f>VLOOKUP($A16,'Return Data'!$B$7:$R$2843,6,0)</f>
        <v>3.0720999999999998</v>
      </c>
      <c r="G16" s="66">
        <f t="shared" si="1"/>
        <v>28</v>
      </c>
      <c r="H16" s="65">
        <f>VLOOKUP($A16,'Return Data'!$B$7:$R$2843,7,0)</f>
        <v>3.0682999999999998</v>
      </c>
      <c r="I16" s="66">
        <f t="shared" si="2"/>
        <v>27</v>
      </c>
      <c r="J16" s="65">
        <f>VLOOKUP($A16,'Return Data'!$B$7:$R$2843,8,0)</f>
        <v>3.1939000000000002</v>
      </c>
      <c r="K16" s="66">
        <f t="shared" si="3"/>
        <v>6</v>
      </c>
      <c r="L16" s="65">
        <f>VLOOKUP($A16,'Return Data'!$B$7:$R$2843,9,0)</f>
        <v>3.1604000000000001</v>
      </c>
      <c r="M16" s="66">
        <f t="shared" si="4"/>
        <v>18</v>
      </c>
      <c r="N16" s="65">
        <f>VLOOKUP($A16,'Return Data'!$B$7:$R$2843,10,0)</f>
        <v>3.1311</v>
      </c>
      <c r="O16" s="66">
        <f t="shared" si="5"/>
        <v>29</v>
      </c>
      <c r="P16" s="65">
        <f>VLOOKUP($A16,'Return Data'!$B$7:$R$2843,11,0)</f>
        <v>3.0851999999999999</v>
      </c>
      <c r="Q16" s="66">
        <f t="shared" si="8"/>
        <v>28</v>
      </c>
      <c r="R16" s="65">
        <f>VLOOKUP($A16,'Return Data'!$B$7:$R$2843,12,0)</f>
        <v>3.0278</v>
      </c>
      <c r="S16" s="66">
        <f t="shared" si="10"/>
        <v>27</v>
      </c>
      <c r="T16" s="65">
        <f>VLOOKUP($A16,'Return Data'!$B$7:$R$2843,13,0)</f>
        <v>3.0505</v>
      </c>
      <c r="U16" s="66">
        <f t="shared" si="11"/>
        <v>24</v>
      </c>
      <c r="V16" s="65"/>
      <c r="W16" s="66"/>
      <c r="X16" s="65"/>
      <c r="Y16" s="66"/>
      <c r="Z16" s="65">
        <f>VLOOKUP($A16,'Return Data'!$B$7:$R$2843,16,0)</f>
        <v>3.8123999999999998</v>
      </c>
      <c r="AA16" s="67">
        <f t="shared" si="7"/>
        <v>19</v>
      </c>
    </row>
    <row r="17" spans="1:27" x14ac:dyDescent="0.3">
      <c r="A17" s="63" t="s">
        <v>1300</v>
      </c>
      <c r="B17" s="64">
        <f>VLOOKUP($A17,'Return Data'!$B$7:$R$2843,3,0)</f>
        <v>44389</v>
      </c>
      <c r="C17" s="65">
        <f>VLOOKUP($A17,'Return Data'!$B$7:$R$2843,4,0)</f>
        <v>3085.2548000000002</v>
      </c>
      <c r="D17" s="65">
        <f>VLOOKUP($A17,'Return Data'!$B$7:$R$2843,5,0)</f>
        <v>3.1364999999999998</v>
      </c>
      <c r="E17" s="66">
        <f t="shared" si="0"/>
        <v>17</v>
      </c>
      <c r="F17" s="65">
        <f>VLOOKUP($A17,'Return Data'!$B$7:$R$2843,6,0)</f>
        <v>3.1252</v>
      </c>
      <c r="G17" s="66">
        <f t="shared" si="1"/>
        <v>19</v>
      </c>
      <c r="H17" s="65">
        <f>VLOOKUP($A17,'Return Data'!$B$7:$R$2843,7,0)</f>
        <v>3.0975000000000001</v>
      </c>
      <c r="I17" s="66">
        <f t="shared" si="2"/>
        <v>21</v>
      </c>
      <c r="J17" s="65">
        <f>VLOOKUP($A17,'Return Data'!$B$7:$R$2843,8,0)</f>
        <v>3.1093999999999999</v>
      </c>
      <c r="K17" s="66">
        <f t="shared" si="3"/>
        <v>27</v>
      </c>
      <c r="L17" s="65">
        <f>VLOOKUP($A17,'Return Data'!$B$7:$R$2843,9,0)</f>
        <v>3.1459999999999999</v>
      </c>
      <c r="M17" s="66">
        <f t="shared" si="4"/>
        <v>25</v>
      </c>
      <c r="N17" s="65">
        <f>VLOOKUP($A17,'Return Data'!$B$7:$R$2843,10,0)</f>
        <v>3.1598999999999999</v>
      </c>
      <c r="O17" s="66">
        <f t="shared" si="5"/>
        <v>20</v>
      </c>
      <c r="P17" s="65">
        <f>VLOOKUP($A17,'Return Data'!$B$7:$R$2843,11,0)</f>
        <v>3.1175999999999999</v>
      </c>
      <c r="Q17" s="66">
        <f t="shared" si="8"/>
        <v>22</v>
      </c>
      <c r="R17" s="65">
        <f>VLOOKUP($A17,'Return Data'!$B$7:$R$2843,12,0)</f>
        <v>3.0581999999999998</v>
      </c>
      <c r="S17" s="66">
        <f t="shared" si="10"/>
        <v>25</v>
      </c>
      <c r="T17" s="65">
        <f>VLOOKUP($A17,'Return Data'!$B$7:$R$2843,13,0)</f>
        <v>3.0781000000000001</v>
      </c>
      <c r="U17" s="66">
        <f t="shared" si="11"/>
        <v>22</v>
      </c>
      <c r="V17" s="65">
        <f>VLOOKUP($A17,'Return Data'!$B$7:$R$2843,17,0)</f>
        <v>3.7048000000000001</v>
      </c>
      <c r="W17" s="66">
        <f>RANK(V17,V$8:V$37,0)</f>
        <v>5</v>
      </c>
      <c r="X17" s="65">
        <f>VLOOKUP($A17,'Return Data'!$B$7:$R$2843,14,0)</f>
        <v>4.5438999999999998</v>
      </c>
      <c r="Y17" s="66">
        <f>RANK(X17,X$8:X$37,0)</f>
        <v>4</v>
      </c>
      <c r="Z17" s="65">
        <f>VLOOKUP($A17,'Return Data'!$B$7:$R$2843,16,0)</f>
        <v>6.2134</v>
      </c>
      <c r="AA17" s="67">
        <f t="shared" si="7"/>
        <v>4</v>
      </c>
    </row>
    <row r="18" spans="1:27" x14ac:dyDescent="0.3">
      <c r="A18" s="63" t="s">
        <v>1301</v>
      </c>
      <c r="B18" s="64">
        <f>VLOOKUP($A18,'Return Data'!$B$7:$R$2843,3,0)</f>
        <v>44389</v>
      </c>
      <c r="C18" s="65">
        <f>VLOOKUP($A18,'Return Data'!$B$7:$R$2843,4,0)</f>
        <v>1085.9174</v>
      </c>
      <c r="D18" s="65">
        <f>VLOOKUP($A18,'Return Data'!$B$7:$R$2843,5,0)</f>
        <v>3.2035</v>
      </c>
      <c r="E18" s="66">
        <f t="shared" si="0"/>
        <v>5</v>
      </c>
      <c r="F18" s="65">
        <f>VLOOKUP($A18,'Return Data'!$B$7:$R$2843,6,0)</f>
        <v>3.2174999999999998</v>
      </c>
      <c r="G18" s="66">
        <f t="shared" si="1"/>
        <v>4</v>
      </c>
      <c r="H18" s="65">
        <f>VLOOKUP($A18,'Return Data'!$B$7:$R$2843,7,0)</f>
        <v>3.1816</v>
      </c>
      <c r="I18" s="66">
        <f t="shared" si="2"/>
        <v>8</v>
      </c>
      <c r="J18" s="65">
        <f>VLOOKUP($A18,'Return Data'!$B$7:$R$2843,8,0)</f>
        <v>3.2364999999999999</v>
      </c>
      <c r="K18" s="66">
        <f t="shared" si="3"/>
        <v>3</v>
      </c>
      <c r="L18" s="65">
        <f>VLOOKUP($A18,'Return Data'!$B$7:$R$2843,9,0)</f>
        <v>3.2492000000000001</v>
      </c>
      <c r="M18" s="66">
        <f t="shared" si="4"/>
        <v>2</v>
      </c>
      <c r="N18" s="65">
        <f>VLOOKUP($A18,'Return Data'!$B$7:$R$2843,10,0)</f>
        <v>3.2389000000000001</v>
      </c>
      <c r="O18" s="66">
        <f t="shared" si="5"/>
        <v>4</v>
      </c>
      <c r="P18" s="65">
        <f>VLOOKUP($A18,'Return Data'!$B$7:$R$2843,11,0)</f>
        <v>3.2029999999999998</v>
      </c>
      <c r="Q18" s="66">
        <f t="shared" si="8"/>
        <v>3</v>
      </c>
      <c r="R18" s="65">
        <f>VLOOKUP($A18,'Return Data'!$B$7:$R$2843,12,0)</f>
        <v>3.1446999999999998</v>
      </c>
      <c r="S18" s="66">
        <f t="shared" si="10"/>
        <v>4</v>
      </c>
      <c r="T18" s="65">
        <f>VLOOKUP($A18,'Return Data'!$B$7:$R$2843,13,0)</f>
        <v>3.1636000000000002</v>
      </c>
      <c r="U18" s="66">
        <f t="shared" si="11"/>
        <v>2</v>
      </c>
      <c r="V18" s="65"/>
      <c r="W18" s="66"/>
      <c r="X18" s="65"/>
      <c r="Y18" s="66"/>
      <c r="Z18" s="65">
        <f>VLOOKUP($A18,'Return Data'!$B$7:$R$2843,16,0)</f>
        <v>3.9144000000000001</v>
      </c>
      <c r="AA18" s="67">
        <f t="shared" si="7"/>
        <v>17</v>
      </c>
    </row>
    <row r="19" spans="1:27" x14ac:dyDescent="0.3">
      <c r="A19" s="63" t="s">
        <v>1304</v>
      </c>
      <c r="B19" s="64">
        <f>VLOOKUP($A19,'Return Data'!$B$7:$R$2843,3,0)</f>
        <v>44389</v>
      </c>
      <c r="C19" s="65">
        <f>VLOOKUP($A19,'Return Data'!$B$7:$R$2843,4,0)</f>
        <v>111.97410000000001</v>
      </c>
      <c r="D19" s="65">
        <f>VLOOKUP($A19,'Return Data'!$B$7:$R$2843,5,0)</f>
        <v>3.1295999999999999</v>
      </c>
      <c r="E19" s="66">
        <f t="shared" si="0"/>
        <v>18</v>
      </c>
      <c r="F19" s="65">
        <f>VLOOKUP($A19,'Return Data'!$B$7:$R$2843,6,0)</f>
        <v>3.1084000000000001</v>
      </c>
      <c r="G19" s="66">
        <f t="shared" si="1"/>
        <v>23</v>
      </c>
      <c r="H19" s="65">
        <f>VLOOKUP($A19,'Return Data'!$B$7:$R$2843,7,0)</f>
        <v>3.0985</v>
      </c>
      <c r="I19" s="66">
        <f t="shared" si="2"/>
        <v>20</v>
      </c>
      <c r="J19" s="65">
        <f>VLOOKUP($A19,'Return Data'!$B$7:$R$2843,8,0)</f>
        <v>3.1236999999999999</v>
      </c>
      <c r="K19" s="66">
        <f t="shared" si="3"/>
        <v>21</v>
      </c>
      <c r="L19" s="65">
        <f>VLOOKUP($A19,'Return Data'!$B$7:$R$2843,9,0)</f>
        <v>3.1514000000000002</v>
      </c>
      <c r="M19" s="66">
        <f t="shared" si="4"/>
        <v>20</v>
      </c>
      <c r="N19" s="65">
        <f>VLOOKUP($A19,'Return Data'!$B$7:$R$2843,10,0)</f>
        <v>3.1760999999999999</v>
      </c>
      <c r="O19" s="66">
        <f t="shared" si="5"/>
        <v>16</v>
      </c>
      <c r="P19" s="65">
        <f>VLOOKUP($A19,'Return Data'!$B$7:$R$2843,11,0)</f>
        <v>3.1337999999999999</v>
      </c>
      <c r="Q19" s="66">
        <f t="shared" si="8"/>
        <v>15</v>
      </c>
      <c r="R19" s="65">
        <f>VLOOKUP($A19,'Return Data'!$B$7:$R$2843,12,0)</f>
        <v>3.0748000000000002</v>
      </c>
      <c r="S19" s="66">
        <f t="shared" si="10"/>
        <v>18</v>
      </c>
      <c r="T19" s="65">
        <f>VLOOKUP($A19,'Return Data'!$B$7:$R$2843,13,0)</f>
        <v>3.0916999999999999</v>
      </c>
      <c r="U19" s="66">
        <f t="shared" si="11"/>
        <v>17</v>
      </c>
      <c r="V19" s="65"/>
      <c r="W19" s="66"/>
      <c r="X19" s="65"/>
      <c r="Y19" s="66"/>
      <c r="Z19" s="65">
        <f>VLOOKUP($A19,'Return Data'!$B$7:$R$2843,16,0)</f>
        <v>4.3413000000000004</v>
      </c>
      <c r="AA19" s="67">
        <f t="shared" si="7"/>
        <v>7</v>
      </c>
    </row>
    <row r="20" spans="1:27" x14ac:dyDescent="0.3">
      <c r="A20" s="63" t="s">
        <v>1305</v>
      </c>
      <c r="B20" s="64">
        <f>VLOOKUP($A20,'Return Data'!$B$7:$R$2843,3,0)</f>
        <v>44389</v>
      </c>
      <c r="C20" s="65">
        <f>VLOOKUP($A20,'Return Data'!$B$7:$R$2843,4,0)</f>
        <v>1107.6585</v>
      </c>
      <c r="D20" s="65">
        <f>VLOOKUP($A20,'Return Data'!$B$7:$R$2843,5,0)</f>
        <v>3.8591000000000002</v>
      </c>
      <c r="E20" s="66">
        <f t="shared" si="0"/>
        <v>1</v>
      </c>
      <c r="F20" s="65">
        <f>VLOOKUP($A20,'Return Data'!$B$7:$R$2843,6,0)</f>
        <v>3.3532999999999999</v>
      </c>
      <c r="G20" s="66">
        <f t="shared" si="1"/>
        <v>2</v>
      </c>
      <c r="H20" s="65">
        <f>VLOOKUP($A20,'Return Data'!$B$7:$R$2843,7,0)</f>
        <v>3.1907999999999999</v>
      </c>
      <c r="I20" s="66">
        <f t="shared" si="2"/>
        <v>5</v>
      </c>
      <c r="J20" s="65">
        <f>VLOOKUP($A20,'Return Data'!$B$7:$R$2843,8,0)</f>
        <v>3.1650999999999998</v>
      </c>
      <c r="K20" s="66">
        <f t="shared" si="3"/>
        <v>11</v>
      </c>
      <c r="L20" s="65">
        <f>VLOOKUP($A20,'Return Data'!$B$7:$R$2843,9,0)</f>
        <v>3.1634000000000002</v>
      </c>
      <c r="M20" s="66">
        <f t="shared" si="4"/>
        <v>14</v>
      </c>
      <c r="N20" s="65">
        <f>VLOOKUP($A20,'Return Data'!$B$7:$R$2843,10,0)</f>
        <v>3.1716000000000002</v>
      </c>
      <c r="O20" s="66">
        <f t="shared" si="5"/>
        <v>17</v>
      </c>
      <c r="P20" s="65">
        <f>VLOOKUP($A20,'Return Data'!$B$7:$R$2843,11,0)</f>
        <v>3.1206</v>
      </c>
      <c r="Q20" s="66">
        <f t="shared" si="8"/>
        <v>19</v>
      </c>
      <c r="R20" s="65">
        <f>VLOOKUP($A20,'Return Data'!$B$7:$R$2843,12,0)</f>
        <v>3.0667</v>
      </c>
      <c r="S20" s="66">
        <f t="shared" si="10"/>
        <v>22</v>
      </c>
      <c r="T20" s="65">
        <f>VLOOKUP($A20,'Return Data'!$B$7:$R$2843,13,0)</f>
        <v>3.0935999999999999</v>
      </c>
      <c r="U20" s="66">
        <f t="shared" si="11"/>
        <v>16</v>
      </c>
      <c r="V20" s="65"/>
      <c r="W20" s="66"/>
      <c r="X20" s="65"/>
      <c r="Y20" s="66"/>
      <c r="Z20" s="65">
        <f>VLOOKUP($A20,'Return Data'!$B$7:$R$2843,16,0)</f>
        <v>4.2053000000000003</v>
      </c>
      <c r="AA20" s="67">
        <f t="shared" si="7"/>
        <v>10</v>
      </c>
    </row>
    <row r="21" spans="1:27" x14ac:dyDescent="0.3">
      <c r="A21" s="63" t="s">
        <v>1307</v>
      </c>
      <c r="B21" s="64">
        <f>VLOOKUP($A21,'Return Data'!$B$7:$R$2843,3,0)</f>
        <v>44389</v>
      </c>
      <c r="C21" s="65">
        <f>VLOOKUP($A21,'Return Data'!$B$7:$R$2843,4,0)</f>
        <v>1076.5572999999999</v>
      </c>
      <c r="D21" s="65">
        <f>VLOOKUP($A21,'Return Data'!$B$7:$R$2843,5,0)</f>
        <v>3.0550000000000002</v>
      </c>
      <c r="E21" s="66">
        <f t="shared" si="0"/>
        <v>27</v>
      </c>
      <c r="F21" s="65">
        <f>VLOOKUP($A21,'Return Data'!$B$7:$R$2843,6,0)</f>
        <v>3.0611999999999999</v>
      </c>
      <c r="G21" s="66">
        <f t="shared" si="1"/>
        <v>30</v>
      </c>
      <c r="H21" s="65">
        <f>VLOOKUP($A21,'Return Data'!$B$7:$R$2843,7,0)</f>
        <v>3.0488</v>
      </c>
      <c r="I21" s="66">
        <f t="shared" si="2"/>
        <v>29</v>
      </c>
      <c r="J21" s="65">
        <f>VLOOKUP($A21,'Return Data'!$B$7:$R$2843,8,0)</f>
        <v>3.0567000000000002</v>
      </c>
      <c r="K21" s="66">
        <f t="shared" si="3"/>
        <v>30</v>
      </c>
      <c r="L21" s="65">
        <f>VLOOKUP($A21,'Return Data'!$B$7:$R$2843,9,0)</f>
        <v>3.0842000000000001</v>
      </c>
      <c r="M21" s="66">
        <f t="shared" si="4"/>
        <v>30</v>
      </c>
      <c r="N21" s="65">
        <f>VLOOKUP($A21,'Return Data'!$B$7:$R$2843,10,0)</f>
        <v>3.1004</v>
      </c>
      <c r="O21" s="66">
        <f t="shared" si="5"/>
        <v>30</v>
      </c>
      <c r="P21" s="65">
        <f>VLOOKUP($A21,'Return Data'!$B$7:$R$2843,11,0)</f>
        <v>3.0695999999999999</v>
      </c>
      <c r="Q21" s="66">
        <f t="shared" si="8"/>
        <v>30</v>
      </c>
      <c r="R21" s="65">
        <f>VLOOKUP($A21,'Return Data'!$B$7:$R$2843,12,0)</f>
        <v>3.0194000000000001</v>
      </c>
      <c r="S21" s="66">
        <f t="shared" si="10"/>
        <v>29</v>
      </c>
      <c r="T21" s="65">
        <f>VLOOKUP($A21,'Return Data'!$B$7:$R$2843,13,0)</f>
        <v>3.0392999999999999</v>
      </c>
      <c r="U21" s="66">
        <f t="shared" si="11"/>
        <v>25</v>
      </c>
      <c r="V21" s="65"/>
      <c r="W21" s="66"/>
      <c r="X21" s="65"/>
      <c r="Y21" s="66"/>
      <c r="Z21" s="65">
        <f>VLOOKUP($A21,'Return Data'!$B$7:$R$2843,16,0)</f>
        <v>3.7311999999999999</v>
      </c>
      <c r="AA21" s="67">
        <f t="shared" si="7"/>
        <v>23</v>
      </c>
    </row>
    <row r="22" spans="1:27" x14ac:dyDescent="0.3">
      <c r="A22" s="63" t="s">
        <v>1309</v>
      </c>
      <c r="B22" s="64">
        <f>VLOOKUP($A22,'Return Data'!$B$7:$R$2843,3,0)</f>
        <v>44389</v>
      </c>
      <c r="C22" s="65">
        <f>VLOOKUP($A22,'Return Data'!$B$7:$R$2843,4,0)</f>
        <v>1049.6835000000001</v>
      </c>
      <c r="D22" s="65">
        <f>VLOOKUP($A22,'Return Data'!$B$7:$R$2843,5,0)</f>
        <v>3.1158999999999999</v>
      </c>
      <c r="E22" s="66">
        <f t="shared" si="0"/>
        <v>22</v>
      </c>
      <c r="F22" s="65">
        <f>VLOOKUP($A22,'Return Data'!$B$7:$R$2843,6,0)</f>
        <v>3.0920999999999998</v>
      </c>
      <c r="G22" s="66">
        <f t="shared" si="1"/>
        <v>25</v>
      </c>
      <c r="H22" s="65">
        <f>VLOOKUP($A22,'Return Data'!$B$7:$R$2843,7,0)</f>
        <v>3.0781999999999998</v>
      </c>
      <c r="I22" s="66">
        <f t="shared" si="2"/>
        <v>26</v>
      </c>
      <c r="J22" s="65">
        <f>VLOOKUP($A22,'Return Data'!$B$7:$R$2843,8,0)</f>
        <v>3.1324999999999998</v>
      </c>
      <c r="K22" s="66">
        <f t="shared" si="3"/>
        <v>18</v>
      </c>
      <c r="L22" s="65">
        <f>VLOOKUP($A22,'Return Data'!$B$7:$R$2843,9,0)</f>
        <v>3.1463999999999999</v>
      </c>
      <c r="M22" s="66">
        <f t="shared" si="4"/>
        <v>23</v>
      </c>
      <c r="N22" s="65">
        <f>VLOOKUP($A22,'Return Data'!$B$7:$R$2843,10,0)</f>
        <v>3.1524999999999999</v>
      </c>
      <c r="O22" s="66">
        <f t="shared" si="5"/>
        <v>23</v>
      </c>
      <c r="P22" s="65">
        <f>VLOOKUP($A22,'Return Data'!$B$7:$R$2843,11,0)</f>
        <v>3.1187999999999998</v>
      </c>
      <c r="Q22" s="66">
        <f t="shared" si="8"/>
        <v>21</v>
      </c>
      <c r="R22" s="65">
        <f>VLOOKUP($A22,'Return Data'!$B$7:$R$2843,12,0)</f>
        <v>3.0651999999999999</v>
      </c>
      <c r="S22" s="66">
        <f t="shared" ref="S22" si="12">RANK(R22,R$8:R$37,0)</f>
        <v>24</v>
      </c>
      <c r="T22" s="65"/>
      <c r="U22" s="66"/>
      <c r="V22" s="65"/>
      <c r="W22" s="66"/>
      <c r="X22" s="65"/>
      <c r="Y22" s="66"/>
      <c r="Z22" s="65">
        <f>VLOOKUP($A22,'Return Data'!$B$7:$R$2843,16,0)</f>
        <v>3.2642000000000002</v>
      </c>
      <c r="AA22" s="67">
        <f t="shared" si="7"/>
        <v>30</v>
      </c>
    </row>
    <row r="23" spans="1:27" x14ac:dyDescent="0.3">
      <c r="A23" s="63" t="s">
        <v>1311</v>
      </c>
      <c r="B23" s="64">
        <f>VLOOKUP($A23,'Return Data'!$B$7:$R$2843,3,0)</f>
        <v>44389</v>
      </c>
      <c r="C23" s="65">
        <f>VLOOKUP($A23,'Return Data'!$B$7:$R$2843,4,0)</f>
        <v>1059.7956999999999</v>
      </c>
      <c r="D23" s="65">
        <f>VLOOKUP($A23,'Return Data'!$B$7:$R$2843,5,0)</f>
        <v>3.0516999999999999</v>
      </c>
      <c r="E23" s="66">
        <f t="shared" si="0"/>
        <v>28</v>
      </c>
      <c r="F23" s="65">
        <f>VLOOKUP($A23,'Return Data'!$B$7:$R$2843,6,0)</f>
        <v>3.0693999999999999</v>
      </c>
      <c r="G23" s="66">
        <f t="shared" si="1"/>
        <v>29</v>
      </c>
      <c r="H23" s="65">
        <f>VLOOKUP($A23,'Return Data'!$B$7:$R$2843,7,0)</f>
        <v>3.0590999999999999</v>
      </c>
      <c r="I23" s="66">
        <f t="shared" si="2"/>
        <v>28</v>
      </c>
      <c r="J23" s="65">
        <f>VLOOKUP($A23,'Return Data'!$B$7:$R$2843,8,0)</f>
        <v>3.2492999999999999</v>
      </c>
      <c r="K23" s="66">
        <f t="shared" si="3"/>
        <v>2</v>
      </c>
      <c r="L23" s="65">
        <f>VLOOKUP($A23,'Return Data'!$B$7:$R$2843,9,0)</f>
        <v>3.1821000000000002</v>
      </c>
      <c r="M23" s="66">
        <f t="shared" si="4"/>
        <v>10</v>
      </c>
      <c r="N23" s="65">
        <f>VLOOKUP($A23,'Return Data'!$B$7:$R$2843,10,0)</f>
        <v>3.1349999999999998</v>
      </c>
      <c r="O23" s="66">
        <f t="shared" si="5"/>
        <v>27</v>
      </c>
      <c r="P23" s="65">
        <f>VLOOKUP($A23,'Return Data'!$B$7:$R$2843,11,0)</f>
        <v>3.0741000000000001</v>
      </c>
      <c r="Q23" s="66">
        <f t="shared" si="8"/>
        <v>29</v>
      </c>
      <c r="R23" s="65">
        <f>VLOOKUP($A23,'Return Data'!$B$7:$R$2843,12,0)</f>
        <v>3.0179999999999998</v>
      </c>
      <c r="S23" s="66">
        <f t="shared" si="10"/>
        <v>30</v>
      </c>
      <c r="T23" s="65">
        <f>VLOOKUP($A23,'Return Data'!$B$7:$R$2843,13,0)</f>
        <v>3.0375999999999999</v>
      </c>
      <c r="U23" s="66">
        <f t="shared" si="11"/>
        <v>26</v>
      </c>
      <c r="V23" s="65"/>
      <c r="W23" s="66"/>
      <c r="X23" s="65"/>
      <c r="Y23" s="66"/>
      <c r="Z23" s="65">
        <f>VLOOKUP($A23,'Return Data'!$B$7:$R$2843,16,0)</f>
        <v>3.4386000000000001</v>
      </c>
      <c r="AA23" s="67">
        <f t="shared" si="7"/>
        <v>27</v>
      </c>
    </row>
    <row r="24" spans="1:27" x14ac:dyDescent="0.3">
      <c r="A24" s="63" t="s">
        <v>1313</v>
      </c>
      <c r="B24" s="64">
        <f>VLOOKUP($A24,'Return Data'!$B$7:$R$2843,3,0)</f>
        <v>44389</v>
      </c>
      <c r="C24" s="65">
        <f>VLOOKUP($A24,'Return Data'!$B$7:$R$2843,4,0)</f>
        <v>1055.4426000000001</v>
      </c>
      <c r="D24" s="65">
        <f>VLOOKUP($A24,'Return Data'!$B$7:$R$2843,5,0)</f>
        <v>3.1610999999999998</v>
      </c>
      <c r="E24" s="66">
        <f t="shared" si="0"/>
        <v>10</v>
      </c>
      <c r="F24" s="65">
        <f>VLOOKUP($A24,'Return Data'!$B$7:$R$2843,6,0)</f>
        <v>3.149</v>
      </c>
      <c r="G24" s="66">
        <f t="shared" si="1"/>
        <v>13</v>
      </c>
      <c r="H24" s="65">
        <f>VLOOKUP($A24,'Return Data'!$B$7:$R$2843,7,0)</f>
        <v>3.0910000000000002</v>
      </c>
      <c r="I24" s="66">
        <f t="shared" si="2"/>
        <v>24</v>
      </c>
      <c r="J24" s="65">
        <f>VLOOKUP($A24,'Return Data'!$B$7:$R$2843,8,0)</f>
        <v>3.1128999999999998</v>
      </c>
      <c r="K24" s="66">
        <f t="shared" si="3"/>
        <v>26</v>
      </c>
      <c r="L24" s="65">
        <f>VLOOKUP($A24,'Return Data'!$B$7:$R$2843,9,0)</f>
        <v>3.1467999999999998</v>
      </c>
      <c r="M24" s="66">
        <f t="shared" si="4"/>
        <v>21</v>
      </c>
      <c r="N24" s="65">
        <f>VLOOKUP($A24,'Return Data'!$B$7:$R$2843,10,0)</f>
        <v>3.2265000000000001</v>
      </c>
      <c r="O24" s="66">
        <f t="shared" si="5"/>
        <v>5</v>
      </c>
      <c r="P24" s="65">
        <f>VLOOKUP($A24,'Return Data'!$B$7:$R$2843,11,0)</f>
        <v>3.181</v>
      </c>
      <c r="Q24" s="66">
        <f t="shared" si="8"/>
        <v>5</v>
      </c>
      <c r="R24" s="65">
        <f>VLOOKUP($A24,'Return Data'!$B$7:$R$2843,12,0)</f>
        <v>3.1229</v>
      </c>
      <c r="S24" s="66">
        <f t="shared" ref="S24" si="13">RANK(R24,R$8:R$37,0)</f>
        <v>5</v>
      </c>
      <c r="T24" s="65"/>
      <c r="U24" s="66"/>
      <c r="V24" s="65"/>
      <c r="W24" s="66"/>
      <c r="X24" s="65"/>
      <c r="Y24" s="66"/>
      <c r="Z24" s="65">
        <f>VLOOKUP($A24,'Return Data'!$B$7:$R$2843,16,0)</f>
        <v>3.4121999999999999</v>
      </c>
      <c r="AA24" s="67">
        <f t="shared" si="7"/>
        <v>29</v>
      </c>
    </row>
    <row r="25" spans="1:27" x14ac:dyDescent="0.3">
      <c r="A25" s="63" t="s">
        <v>1315</v>
      </c>
      <c r="B25" s="64">
        <f>VLOOKUP($A25,'Return Data'!$B$7:$R$2843,3,0)</f>
        <v>44389</v>
      </c>
      <c r="C25" s="65">
        <f>VLOOKUP($A25,'Return Data'!$B$7:$R$2843,4,0)</f>
        <v>1107.6723999999999</v>
      </c>
      <c r="D25" s="65">
        <f>VLOOKUP($A25,'Return Data'!$B$7:$R$2843,5,0)</f>
        <v>3.0945</v>
      </c>
      <c r="E25" s="66">
        <f t="shared" si="0"/>
        <v>25</v>
      </c>
      <c r="F25" s="65">
        <f>VLOOKUP($A25,'Return Data'!$B$7:$R$2843,6,0)</f>
        <v>3.1455000000000002</v>
      </c>
      <c r="G25" s="66">
        <f t="shared" si="1"/>
        <v>14</v>
      </c>
      <c r="H25" s="65">
        <f>VLOOKUP($A25,'Return Data'!$B$7:$R$2843,7,0)</f>
        <v>3.1191</v>
      </c>
      <c r="I25" s="66">
        <f t="shared" si="2"/>
        <v>17</v>
      </c>
      <c r="J25" s="65">
        <f>VLOOKUP($A25,'Return Data'!$B$7:$R$2843,8,0)</f>
        <v>3.1223999999999998</v>
      </c>
      <c r="K25" s="66">
        <f t="shared" si="3"/>
        <v>22</v>
      </c>
      <c r="L25" s="65">
        <f>VLOOKUP($A25,'Return Data'!$B$7:$R$2843,9,0)</f>
        <v>3.1467999999999998</v>
      </c>
      <c r="M25" s="66">
        <f t="shared" si="4"/>
        <v>21</v>
      </c>
      <c r="N25" s="65">
        <f>VLOOKUP($A25,'Return Data'!$B$7:$R$2843,10,0)</f>
        <v>3.1575000000000002</v>
      </c>
      <c r="O25" s="66">
        <f t="shared" si="5"/>
        <v>22</v>
      </c>
      <c r="P25" s="65">
        <f>VLOOKUP($A25,'Return Data'!$B$7:$R$2843,11,0)</f>
        <v>3.1196000000000002</v>
      </c>
      <c r="Q25" s="66">
        <f t="shared" si="8"/>
        <v>20</v>
      </c>
      <c r="R25" s="65">
        <f>VLOOKUP($A25,'Return Data'!$B$7:$R$2843,12,0)</f>
        <v>3.0707</v>
      </c>
      <c r="S25" s="66">
        <f t="shared" si="10"/>
        <v>20</v>
      </c>
      <c r="T25" s="65">
        <f>VLOOKUP($A25,'Return Data'!$B$7:$R$2843,13,0)</f>
        <v>3.0884999999999998</v>
      </c>
      <c r="U25" s="66">
        <f t="shared" si="11"/>
        <v>20</v>
      </c>
      <c r="V25" s="65"/>
      <c r="W25" s="66"/>
      <c r="X25" s="65"/>
      <c r="Y25" s="66"/>
      <c r="Z25" s="65">
        <f>VLOOKUP($A25,'Return Data'!$B$7:$R$2843,16,0)</f>
        <v>4.1917</v>
      </c>
      <c r="AA25" s="67">
        <f t="shared" si="7"/>
        <v>11</v>
      </c>
    </row>
    <row r="26" spans="1:27" x14ac:dyDescent="0.3">
      <c r="A26" s="63" t="s">
        <v>1317</v>
      </c>
      <c r="B26" s="64">
        <f>VLOOKUP($A26,'Return Data'!$B$7:$R$2843,3,0)</f>
        <v>44389</v>
      </c>
      <c r="C26" s="65">
        <f>VLOOKUP($A26,'Return Data'!$B$7:$R$2843,4,0)</f>
        <v>2700.1631666666699</v>
      </c>
      <c r="D26" s="65">
        <f>VLOOKUP($A26,'Return Data'!$B$7:$R$2843,5,0)</f>
        <v>3.1206</v>
      </c>
      <c r="E26" s="66">
        <f t="shared" si="0"/>
        <v>21</v>
      </c>
      <c r="F26" s="65">
        <f>VLOOKUP($A26,'Return Data'!$B$7:$R$2843,6,0)</f>
        <v>3.1684999999999999</v>
      </c>
      <c r="G26" s="66">
        <f t="shared" si="1"/>
        <v>11</v>
      </c>
      <c r="H26" s="65">
        <f>VLOOKUP($A26,'Return Data'!$B$7:$R$2843,7,0)</f>
        <v>3.1598999999999999</v>
      </c>
      <c r="I26" s="66">
        <f t="shared" si="2"/>
        <v>11</v>
      </c>
      <c r="J26" s="65">
        <f>VLOOKUP($A26,'Return Data'!$B$7:$R$2843,8,0)</f>
        <v>3.1461999999999999</v>
      </c>
      <c r="K26" s="66">
        <f t="shared" si="3"/>
        <v>16</v>
      </c>
      <c r="L26" s="65">
        <f>VLOOKUP($A26,'Return Data'!$B$7:$R$2843,9,0)</f>
        <v>3.1657999999999999</v>
      </c>
      <c r="M26" s="66">
        <f t="shared" si="4"/>
        <v>12</v>
      </c>
      <c r="N26" s="65">
        <f>VLOOKUP($A26,'Return Data'!$B$7:$R$2843,10,0)</f>
        <v>3.1960999999999999</v>
      </c>
      <c r="O26" s="66">
        <f t="shared" si="5"/>
        <v>11</v>
      </c>
      <c r="P26" s="65">
        <f>VLOOKUP($A26,'Return Data'!$B$7:$R$2843,11,0)</f>
        <v>3.1581000000000001</v>
      </c>
      <c r="Q26" s="66">
        <f t="shared" si="8"/>
        <v>12</v>
      </c>
      <c r="R26" s="65">
        <f>VLOOKUP($A26,'Return Data'!$B$7:$R$2843,12,0)</f>
        <v>3.0882999999999998</v>
      </c>
      <c r="S26" s="66">
        <f t="shared" si="10"/>
        <v>14</v>
      </c>
      <c r="T26" s="65">
        <f>VLOOKUP($A26,'Return Data'!$B$7:$R$2843,13,0)</f>
        <v>3.1053000000000002</v>
      </c>
      <c r="U26" s="66">
        <f t="shared" si="11"/>
        <v>13</v>
      </c>
      <c r="V26" s="65">
        <f>VLOOKUP($A26,'Return Data'!$B$7:$R$2843,17,0)</f>
        <v>3.7519</v>
      </c>
      <c r="W26" s="66">
        <f t="shared" ref="W26:W36" si="14">RANK(V26,V$8:V$37,0)</f>
        <v>3</v>
      </c>
      <c r="X26" s="65">
        <f>VLOOKUP($A26,'Return Data'!$B$7:$R$2843,14,0)</f>
        <v>4.5865999999999998</v>
      </c>
      <c r="Y26" s="66">
        <f t="shared" ref="Y26:Y36" si="15">RANK(X26,X$8:X$37,0)</f>
        <v>2</v>
      </c>
      <c r="Z26" s="65">
        <f>VLOOKUP($A26,'Return Data'!$B$7:$R$2843,16,0)</f>
        <v>6.6218000000000004</v>
      </c>
      <c r="AA26" s="67">
        <f t="shared" si="7"/>
        <v>1</v>
      </c>
    </row>
    <row r="27" spans="1:27" x14ac:dyDescent="0.3">
      <c r="A27" s="63" t="s">
        <v>1319</v>
      </c>
      <c r="B27" s="64">
        <f>VLOOKUP($A27,'Return Data'!$B$7:$R$2843,3,0)</f>
        <v>44389</v>
      </c>
      <c r="C27" s="65">
        <f>VLOOKUP($A27,'Return Data'!$B$7:$R$2843,4,0)</f>
        <v>1076.2043000000001</v>
      </c>
      <c r="D27" s="65">
        <f>VLOOKUP($A27,'Return Data'!$B$7:$R$2843,5,0)</f>
        <v>3.1747999999999998</v>
      </c>
      <c r="E27" s="66">
        <f t="shared" si="0"/>
        <v>7</v>
      </c>
      <c r="F27" s="65">
        <f>VLOOKUP($A27,'Return Data'!$B$7:$R$2843,6,0)</f>
        <v>3.1922999999999999</v>
      </c>
      <c r="G27" s="66">
        <f t="shared" si="1"/>
        <v>8</v>
      </c>
      <c r="H27" s="65">
        <f>VLOOKUP($A27,'Return Data'!$B$7:$R$2843,7,0)</f>
        <v>3.1827000000000001</v>
      </c>
      <c r="I27" s="66">
        <f t="shared" si="2"/>
        <v>7</v>
      </c>
      <c r="J27" s="65">
        <f>VLOOKUP($A27,'Return Data'!$B$7:$R$2843,8,0)</f>
        <v>3.1770999999999998</v>
      </c>
      <c r="K27" s="66">
        <f t="shared" si="3"/>
        <v>9</v>
      </c>
      <c r="L27" s="65">
        <f>VLOOKUP($A27,'Return Data'!$B$7:$R$2843,9,0)</f>
        <v>3.2113999999999998</v>
      </c>
      <c r="M27" s="66">
        <f t="shared" si="4"/>
        <v>5</v>
      </c>
      <c r="N27" s="65">
        <f>VLOOKUP($A27,'Return Data'!$B$7:$R$2843,10,0)</f>
        <v>3.2147999999999999</v>
      </c>
      <c r="O27" s="66">
        <f t="shared" si="5"/>
        <v>8</v>
      </c>
      <c r="P27" s="65">
        <f>VLOOKUP($A27,'Return Data'!$B$7:$R$2843,11,0)</f>
        <v>3.1593</v>
      </c>
      <c r="Q27" s="66">
        <f t="shared" si="8"/>
        <v>11</v>
      </c>
      <c r="R27" s="65">
        <f>VLOOKUP($A27,'Return Data'!$B$7:$R$2843,12,0)</f>
        <v>3.0897000000000001</v>
      </c>
      <c r="S27" s="66">
        <f t="shared" si="10"/>
        <v>13</v>
      </c>
      <c r="T27" s="65">
        <f>VLOOKUP($A27,'Return Data'!$B$7:$R$2843,13,0)</f>
        <v>3.1044</v>
      </c>
      <c r="U27" s="66">
        <f t="shared" si="11"/>
        <v>14</v>
      </c>
      <c r="V27" s="65"/>
      <c r="W27" s="66"/>
      <c r="X27" s="65"/>
      <c r="Y27" s="66"/>
      <c r="Z27" s="65">
        <f>VLOOKUP($A27,'Return Data'!$B$7:$R$2843,16,0)</f>
        <v>3.7376999999999998</v>
      </c>
      <c r="AA27" s="67">
        <f t="shared" si="7"/>
        <v>22</v>
      </c>
    </row>
    <row r="28" spans="1:27" x14ac:dyDescent="0.3">
      <c r="A28" s="63" t="s">
        <v>1321</v>
      </c>
      <c r="B28" s="64">
        <f>VLOOKUP($A28,'Return Data'!$B$7:$R$2843,3,0)</f>
        <v>44389</v>
      </c>
      <c r="C28" s="65">
        <f>VLOOKUP($A28,'Return Data'!$B$7:$R$2843,4,0)</f>
        <v>1074.5347999999999</v>
      </c>
      <c r="D28" s="65">
        <f>VLOOKUP($A28,'Return Data'!$B$7:$R$2843,5,0)</f>
        <v>3.1728999999999998</v>
      </c>
      <c r="E28" s="66">
        <f t="shared" si="0"/>
        <v>8</v>
      </c>
      <c r="F28" s="65">
        <f>VLOOKUP($A28,'Return Data'!$B$7:$R$2843,6,0)</f>
        <v>3.1337999999999999</v>
      </c>
      <c r="G28" s="66">
        <f t="shared" si="1"/>
        <v>17</v>
      </c>
      <c r="H28" s="65">
        <f>VLOOKUP($A28,'Return Data'!$B$7:$R$2843,7,0)</f>
        <v>3.1516999999999999</v>
      </c>
      <c r="I28" s="66">
        <f t="shared" si="2"/>
        <v>12</v>
      </c>
      <c r="J28" s="65">
        <f>VLOOKUP($A28,'Return Data'!$B$7:$R$2843,8,0)</f>
        <v>3.1781999999999999</v>
      </c>
      <c r="K28" s="66">
        <f t="shared" si="3"/>
        <v>8</v>
      </c>
      <c r="L28" s="65">
        <f>VLOOKUP($A28,'Return Data'!$B$7:$R$2843,9,0)</f>
        <v>3.1987999999999999</v>
      </c>
      <c r="M28" s="66">
        <f t="shared" si="4"/>
        <v>6</v>
      </c>
      <c r="N28" s="65">
        <f>VLOOKUP($A28,'Return Data'!$B$7:$R$2843,10,0)</f>
        <v>3.2225000000000001</v>
      </c>
      <c r="O28" s="66">
        <f t="shared" si="5"/>
        <v>7</v>
      </c>
      <c r="P28" s="65">
        <f>VLOOKUP($A28,'Return Data'!$B$7:$R$2843,11,0)</f>
        <v>3.1711</v>
      </c>
      <c r="Q28" s="66">
        <f t="shared" si="8"/>
        <v>7</v>
      </c>
      <c r="R28" s="65">
        <f>VLOOKUP($A28,'Return Data'!$B$7:$R$2843,12,0)</f>
        <v>3.1139999999999999</v>
      </c>
      <c r="S28" s="66">
        <f t="shared" si="10"/>
        <v>7</v>
      </c>
      <c r="T28" s="65">
        <f>VLOOKUP($A28,'Return Data'!$B$7:$R$2843,13,0)</f>
        <v>3.1429999999999998</v>
      </c>
      <c r="U28" s="66">
        <f t="shared" si="11"/>
        <v>4</v>
      </c>
      <c r="V28" s="65"/>
      <c r="W28" s="66"/>
      <c r="X28" s="65"/>
      <c r="Y28" s="66"/>
      <c r="Z28" s="65">
        <f>VLOOKUP($A28,'Return Data'!$B$7:$R$2843,16,0)</f>
        <v>3.7115</v>
      </c>
      <c r="AA28" s="67">
        <f t="shared" si="7"/>
        <v>24</v>
      </c>
    </row>
    <row r="29" spans="1:27" x14ac:dyDescent="0.3">
      <c r="A29" s="63" t="s">
        <v>1323</v>
      </c>
      <c r="B29" s="64">
        <f>VLOOKUP($A29,'Return Data'!$B$7:$R$2843,3,0)</f>
        <v>44389</v>
      </c>
      <c r="C29" s="65">
        <f>VLOOKUP($A29,'Return Data'!$B$7:$R$2843,4,0)</f>
        <v>1063.8946000000001</v>
      </c>
      <c r="D29" s="65">
        <f>VLOOKUP($A29,'Return Data'!$B$7:$R$2843,5,0)</f>
        <v>3.2012</v>
      </c>
      <c r="E29" s="66">
        <f t="shared" si="0"/>
        <v>6</v>
      </c>
      <c r="F29" s="65">
        <f>VLOOKUP($A29,'Return Data'!$B$7:$R$2843,6,0)</f>
        <v>3.2166000000000001</v>
      </c>
      <c r="G29" s="66">
        <f t="shared" si="1"/>
        <v>5</v>
      </c>
      <c r="H29" s="65">
        <f>VLOOKUP($A29,'Return Data'!$B$7:$R$2843,7,0)</f>
        <v>3.2136999999999998</v>
      </c>
      <c r="I29" s="66">
        <f t="shared" si="2"/>
        <v>2</v>
      </c>
      <c r="J29" s="65">
        <f>VLOOKUP($A29,'Return Data'!$B$7:$R$2843,8,0)</f>
        <v>3.2048999999999999</v>
      </c>
      <c r="K29" s="66">
        <f t="shared" si="3"/>
        <v>5</v>
      </c>
      <c r="L29" s="65">
        <f>VLOOKUP($A29,'Return Data'!$B$7:$R$2843,9,0)</f>
        <v>3.2256</v>
      </c>
      <c r="M29" s="66">
        <f t="shared" si="4"/>
        <v>4</v>
      </c>
      <c r="N29" s="65">
        <f>VLOOKUP($A29,'Return Data'!$B$7:$R$2843,10,0)</f>
        <v>3.2408999999999999</v>
      </c>
      <c r="O29" s="66">
        <f t="shared" si="5"/>
        <v>3</v>
      </c>
      <c r="P29" s="65">
        <f>VLOOKUP($A29,'Return Data'!$B$7:$R$2843,11,0)</f>
        <v>3.2050000000000001</v>
      </c>
      <c r="Q29" s="66">
        <f t="shared" si="8"/>
        <v>1</v>
      </c>
      <c r="R29" s="65">
        <f>VLOOKUP($A29,'Return Data'!$B$7:$R$2843,12,0)</f>
        <v>3.1558000000000002</v>
      </c>
      <c r="S29" s="66">
        <f t="shared" si="10"/>
        <v>2</v>
      </c>
      <c r="T29" s="65">
        <f>VLOOKUP($A29,'Return Data'!$B$7:$R$2843,13,0)</f>
        <v>3.1796000000000002</v>
      </c>
      <c r="U29" s="66">
        <f t="shared" ref="U29" si="16">RANK(T29,T$8:T$37,0)</f>
        <v>1</v>
      </c>
      <c r="V29" s="65"/>
      <c r="W29" s="66"/>
      <c r="X29" s="65"/>
      <c r="Y29" s="66"/>
      <c r="Z29" s="65">
        <f>VLOOKUP($A29,'Return Data'!$B$7:$R$2843,16,0)</f>
        <v>3.6185</v>
      </c>
      <c r="AA29" s="67">
        <f t="shared" si="7"/>
        <v>25</v>
      </c>
    </row>
    <row r="30" spans="1:27" x14ac:dyDescent="0.3">
      <c r="A30" s="63" t="s">
        <v>1325</v>
      </c>
      <c r="B30" s="64">
        <f>VLOOKUP($A30,'Return Data'!$B$7:$R$2843,3,0)</f>
        <v>44389</v>
      </c>
      <c r="C30" s="65">
        <f>VLOOKUP($A30,'Return Data'!$B$7:$R$2843,4,0)</f>
        <v>111.4588</v>
      </c>
      <c r="D30" s="65">
        <f>VLOOKUP($A30,'Return Data'!$B$7:$R$2843,5,0)</f>
        <v>3.1440000000000001</v>
      </c>
      <c r="E30" s="66">
        <f t="shared" si="0"/>
        <v>14</v>
      </c>
      <c r="F30" s="65">
        <f>VLOOKUP($A30,'Return Data'!$B$7:$R$2843,6,0)</f>
        <v>3.1227</v>
      </c>
      <c r="G30" s="66">
        <f t="shared" si="1"/>
        <v>20</v>
      </c>
      <c r="H30" s="65">
        <f>VLOOKUP($A30,'Return Data'!$B$7:$R$2843,7,0)</f>
        <v>3.1269</v>
      </c>
      <c r="I30" s="66">
        <f t="shared" si="2"/>
        <v>16</v>
      </c>
      <c r="J30" s="65">
        <f>VLOOKUP($A30,'Return Data'!$B$7:$R$2843,8,0)</f>
        <v>3.1240999999999999</v>
      </c>
      <c r="K30" s="66">
        <f t="shared" si="3"/>
        <v>20</v>
      </c>
      <c r="L30" s="65">
        <f>VLOOKUP($A30,'Return Data'!$B$7:$R$2843,9,0)</f>
        <v>3.1617000000000002</v>
      </c>
      <c r="M30" s="66">
        <f t="shared" si="4"/>
        <v>17</v>
      </c>
      <c r="N30" s="65">
        <f>VLOOKUP($A30,'Return Data'!$B$7:$R$2843,10,0)</f>
        <v>3.1678999999999999</v>
      </c>
      <c r="O30" s="66">
        <f t="shared" si="5"/>
        <v>18</v>
      </c>
      <c r="P30" s="65">
        <f>VLOOKUP($A30,'Return Data'!$B$7:$R$2843,11,0)</f>
        <v>3.1232000000000002</v>
      </c>
      <c r="Q30" s="66">
        <f t="shared" si="8"/>
        <v>18</v>
      </c>
      <c r="R30" s="65">
        <f>VLOOKUP($A30,'Return Data'!$B$7:$R$2843,12,0)</f>
        <v>3.0792000000000002</v>
      </c>
      <c r="S30" s="66">
        <f t="shared" si="10"/>
        <v>17</v>
      </c>
      <c r="T30" s="65">
        <f>VLOOKUP($A30,'Return Data'!$B$7:$R$2843,13,0)</f>
        <v>3.1000999999999999</v>
      </c>
      <c r="U30" s="66">
        <f t="shared" si="11"/>
        <v>15</v>
      </c>
      <c r="V30" s="65"/>
      <c r="W30" s="66"/>
      <c r="X30" s="65"/>
      <c r="Y30" s="66"/>
      <c r="Z30" s="65">
        <f>VLOOKUP($A30,'Return Data'!$B$7:$R$2843,16,0)</f>
        <v>4.3164999999999996</v>
      </c>
      <c r="AA30" s="67">
        <f t="shared" si="7"/>
        <v>9</v>
      </c>
    </row>
    <row r="31" spans="1:27" x14ac:dyDescent="0.3">
      <c r="A31" s="63" t="s">
        <v>1327</v>
      </c>
      <c r="B31" s="64">
        <f>VLOOKUP($A31,'Return Data'!$B$7:$R$2843,3,0)</f>
        <v>44389</v>
      </c>
      <c r="C31" s="65">
        <f>VLOOKUP($A31,'Return Data'!$B$7:$R$2843,4,0)</f>
        <v>1071.6994</v>
      </c>
      <c r="D31" s="65">
        <f>VLOOKUP($A31,'Return Data'!$B$7:$R$2843,5,0)</f>
        <v>3.137</v>
      </c>
      <c r="E31" s="66">
        <f t="shared" si="0"/>
        <v>16</v>
      </c>
      <c r="F31" s="65">
        <f>VLOOKUP($A31,'Return Data'!$B$7:$R$2843,6,0)</f>
        <v>3.2262</v>
      </c>
      <c r="G31" s="66">
        <f t="shared" si="1"/>
        <v>3</v>
      </c>
      <c r="H31" s="65">
        <f>VLOOKUP($A31,'Return Data'!$B$7:$R$2843,7,0)</f>
        <v>3.2054</v>
      </c>
      <c r="I31" s="66">
        <f t="shared" si="2"/>
        <v>4</v>
      </c>
      <c r="J31" s="65">
        <f>VLOOKUP($A31,'Return Data'!$B$7:$R$2843,8,0)</f>
        <v>3.2081</v>
      </c>
      <c r="K31" s="66">
        <f t="shared" si="3"/>
        <v>4</v>
      </c>
      <c r="L31" s="65">
        <f>VLOOKUP($A31,'Return Data'!$B$7:$R$2843,9,0)</f>
        <v>3.2395999999999998</v>
      </c>
      <c r="M31" s="66">
        <f t="shared" si="4"/>
        <v>3</v>
      </c>
      <c r="N31" s="65">
        <f>VLOOKUP($A31,'Return Data'!$B$7:$R$2843,10,0)</f>
        <v>3.2511000000000001</v>
      </c>
      <c r="O31" s="66">
        <f t="shared" si="5"/>
        <v>2</v>
      </c>
      <c r="P31" s="65">
        <f>VLOOKUP($A31,'Return Data'!$B$7:$R$2843,11,0)</f>
        <v>3.1968000000000001</v>
      </c>
      <c r="Q31" s="66">
        <f t="shared" si="8"/>
        <v>4</v>
      </c>
      <c r="R31" s="65">
        <f>VLOOKUP($A31,'Return Data'!$B$7:$R$2843,12,0)</f>
        <v>3.1461999999999999</v>
      </c>
      <c r="S31" s="66">
        <f t="shared" si="10"/>
        <v>3</v>
      </c>
      <c r="T31" s="65">
        <f>VLOOKUP($A31,'Return Data'!$B$7:$R$2843,13,0)</f>
        <v>3.1591999999999998</v>
      </c>
      <c r="U31" s="66">
        <f t="shared" si="11"/>
        <v>3</v>
      </c>
      <c r="V31" s="65"/>
      <c r="W31" s="66"/>
      <c r="X31" s="65"/>
      <c r="Y31" s="66"/>
      <c r="Z31" s="65">
        <f>VLOOKUP($A31,'Return Data'!$B$7:$R$2843,16,0)</f>
        <v>3.7585999999999999</v>
      </c>
      <c r="AA31" s="67">
        <f t="shared" si="7"/>
        <v>20</v>
      </c>
    </row>
    <row r="32" spans="1:27" x14ac:dyDescent="0.3">
      <c r="A32" s="63" t="s">
        <v>1329</v>
      </c>
      <c r="B32" s="64">
        <f>VLOOKUP($A32,'Return Data'!$B$7:$R$2843,3,0)</f>
        <v>44389</v>
      </c>
      <c r="C32" s="65">
        <f>VLOOKUP($A32,'Return Data'!$B$7:$R$2843,4,0)</f>
        <v>3381.7813000000001</v>
      </c>
      <c r="D32" s="65">
        <f>VLOOKUP($A32,'Return Data'!$B$7:$R$2843,5,0)</f>
        <v>3.1292</v>
      </c>
      <c r="E32" s="66">
        <f t="shared" si="0"/>
        <v>19</v>
      </c>
      <c r="F32" s="65">
        <f>VLOOKUP($A32,'Return Data'!$B$7:$R$2843,6,0)</f>
        <v>3.1143000000000001</v>
      </c>
      <c r="G32" s="66">
        <f t="shared" si="1"/>
        <v>22</v>
      </c>
      <c r="H32" s="65">
        <f>VLOOKUP($A32,'Return Data'!$B$7:$R$2843,7,0)</f>
        <v>3.1172</v>
      </c>
      <c r="I32" s="66">
        <f t="shared" si="2"/>
        <v>18</v>
      </c>
      <c r="J32" s="65">
        <f>VLOOKUP($A32,'Return Data'!$B$7:$R$2843,8,0)</f>
        <v>3.1214</v>
      </c>
      <c r="K32" s="66">
        <f t="shared" si="3"/>
        <v>23</v>
      </c>
      <c r="L32" s="65">
        <f>VLOOKUP($A32,'Return Data'!$B$7:$R$2843,9,0)</f>
        <v>3.1648999999999998</v>
      </c>
      <c r="M32" s="66">
        <f t="shared" si="4"/>
        <v>13</v>
      </c>
      <c r="N32" s="65">
        <f>VLOOKUP($A32,'Return Data'!$B$7:$R$2843,10,0)</f>
        <v>3.1854</v>
      </c>
      <c r="O32" s="66">
        <f t="shared" si="5"/>
        <v>13</v>
      </c>
      <c r="P32" s="65">
        <f>VLOOKUP($A32,'Return Data'!$B$7:$R$2843,11,0)</f>
        <v>3.1335000000000002</v>
      </c>
      <c r="Q32" s="66">
        <f t="shared" si="8"/>
        <v>16</v>
      </c>
      <c r="R32" s="65">
        <f>VLOOKUP($A32,'Return Data'!$B$7:$R$2843,12,0)</f>
        <v>3.0714999999999999</v>
      </c>
      <c r="S32" s="66">
        <f t="shared" si="10"/>
        <v>19</v>
      </c>
      <c r="T32" s="65">
        <f>VLOOKUP($A32,'Return Data'!$B$7:$R$2843,13,0)</f>
        <v>3.0893999999999999</v>
      </c>
      <c r="U32" s="66">
        <f t="shared" si="11"/>
        <v>19</v>
      </c>
      <c r="V32" s="65">
        <f>VLOOKUP($A32,'Return Data'!$B$7:$R$2843,17,0)</f>
        <v>3.7254999999999998</v>
      </c>
      <c r="W32" s="66">
        <f t="shared" si="14"/>
        <v>4</v>
      </c>
      <c r="X32" s="65">
        <f>VLOOKUP($A32,'Return Data'!$B$7:$R$2843,14,0)</f>
        <v>4.5674999999999999</v>
      </c>
      <c r="Y32" s="66">
        <f t="shared" si="15"/>
        <v>3</v>
      </c>
      <c r="Z32" s="65">
        <f>VLOOKUP($A32,'Return Data'!$B$7:$R$2843,16,0)</f>
        <v>6.5117000000000003</v>
      </c>
      <c r="AA32" s="67">
        <f t="shared" si="7"/>
        <v>3</v>
      </c>
    </row>
    <row r="33" spans="1:27" x14ac:dyDescent="0.3">
      <c r="A33" s="63" t="s">
        <v>1331</v>
      </c>
      <c r="B33" s="64">
        <f>VLOOKUP($A33,'Return Data'!$B$7:$R$2843,3,0)</f>
        <v>44389</v>
      </c>
      <c r="C33" s="65">
        <f>VLOOKUP($A33,'Return Data'!$B$7:$R$2843,4,0)</f>
        <v>1104.1063999999999</v>
      </c>
      <c r="D33" s="65">
        <f>VLOOKUP($A33,'Return Data'!$B$7:$R$2843,5,0)</f>
        <v>3.0514999999999999</v>
      </c>
      <c r="E33" s="66">
        <f t="shared" si="0"/>
        <v>29</v>
      </c>
      <c r="F33" s="65">
        <f>VLOOKUP($A33,'Return Data'!$B$7:$R$2843,6,0)</f>
        <v>3.0884</v>
      </c>
      <c r="G33" s="66">
        <f t="shared" si="1"/>
        <v>27</v>
      </c>
      <c r="H33" s="65">
        <f>VLOOKUP($A33,'Return Data'!$B$7:$R$2843,7,0)</f>
        <v>3.2090999999999998</v>
      </c>
      <c r="I33" s="66">
        <f t="shared" si="2"/>
        <v>3</v>
      </c>
      <c r="J33" s="65">
        <f>VLOOKUP($A33,'Return Data'!$B$7:$R$2843,8,0)</f>
        <v>3.1503000000000001</v>
      </c>
      <c r="K33" s="66">
        <f t="shared" si="3"/>
        <v>15</v>
      </c>
      <c r="L33" s="65">
        <f>VLOOKUP($A33,'Return Data'!$B$7:$R$2843,9,0)</f>
        <v>3.1444999999999999</v>
      </c>
      <c r="M33" s="66">
        <f t="shared" si="4"/>
        <v>27</v>
      </c>
      <c r="N33" s="65">
        <f>VLOOKUP($A33,'Return Data'!$B$7:$R$2843,10,0)</f>
        <v>3.1516000000000002</v>
      </c>
      <c r="O33" s="66">
        <f t="shared" si="5"/>
        <v>24</v>
      </c>
      <c r="P33" s="65">
        <f>VLOOKUP($A33,'Return Data'!$B$7:$R$2843,11,0)</f>
        <v>3.1038999999999999</v>
      </c>
      <c r="Q33" s="66">
        <f t="shared" si="8"/>
        <v>26</v>
      </c>
      <c r="R33" s="65">
        <f>VLOOKUP($A33,'Return Data'!$B$7:$R$2843,12,0)</f>
        <v>3.048</v>
      </c>
      <c r="S33" s="66">
        <f t="shared" si="10"/>
        <v>26</v>
      </c>
      <c r="T33" s="65">
        <f>VLOOKUP($A33,'Return Data'!$B$7:$R$2843,13,0)</f>
        <v>3.0638000000000001</v>
      </c>
      <c r="U33" s="66">
        <f t="shared" si="11"/>
        <v>23</v>
      </c>
      <c r="V33" s="65"/>
      <c r="W33" s="66"/>
      <c r="X33" s="65"/>
      <c r="Y33" s="66"/>
      <c r="Z33" s="65">
        <f>VLOOKUP($A33,'Return Data'!$B$7:$R$2843,16,0)</f>
        <v>4.3707000000000003</v>
      </c>
      <c r="AA33" s="67">
        <f t="shared" si="7"/>
        <v>6</v>
      </c>
    </row>
    <row r="34" spans="1:27" x14ac:dyDescent="0.3">
      <c r="A34" s="63" t="s">
        <v>1333</v>
      </c>
      <c r="B34" s="64">
        <f>VLOOKUP($A34,'Return Data'!$B$7:$R$2843,3,0)</f>
        <v>44389</v>
      </c>
      <c r="C34" s="65">
        <f>VLOOKUP($A34,'Return Data'!$B$7:$R$2843,4,0)</f>
        <v>1095.6474000000001</v>
      </c>
      <c r="D34" s="65">
        <f>VLOOKUP($A34,'Return Data'!$B$7:$R$2843,5,0)</f>
        <v>3.1551</v>
      </c>
      <c r="E34" s="66">
        <f t="shared" si="0"/>
        <v>11</v>
      </c>
      <c r="F34" s="65">
        <f>VLOOKUP($A34,'Return Data'!$B$7:$R$2843,6,0)</f>
        <v>3.1278000000000001</v>
      </c>
      <c r="G34" s="66">
        <f t="shared" si="1"/>
        <v>18</v>
      </c>
      <c r="H34" s="65">
        <f>VLOOKUP($A34,'Return Data'!$B$7:$R$2843,7,0)</f>
        <v>3.1372</v>
      </c>
      <c r="I34" s="66">
        <f t="shared" si="2"/>
        <v>13</v>
      </c>
      <c r="J34" s="65">
        <f>VLOOKUP($A34,'Return Data'!$B$7:$R$2843,8,0)</f>
        <v>3.1421999999999999</v>
      </c>
      <c r="K34" s="66">
        <f t="shared" si="3"/>
        <v>17</v>
      </c>
      <c r="L34" s="65">
        <f>VLOOKUP($A34,'Return Data'!$B$7:$R$2843,9,0)</f>
        <v>3.1722000000000001</v>
      </c>
      <c r="M34" s="66">
        <f t="shared" si="4"/>
        <v>11</v>
      </c>
      <c r="N34" s="65">
        <f>VLOOKUP($A34,'Return Data'!$B$7:$R$2843,10,0)</f>
        <v>3.1812999999999998</v>
      </c>
      <c r="O34" s="66">
        <f t="shared" si="5"/>
        <v>14</v>
      </c>
      <c r="P34" s="65">
        <f>VLOOKUP($A34,'Return Data'!$B$7:$R$2843,11,0)</f>
        <v>3.1644999999999999</v>
      </c>
      <c r="Q34" s="66">
        <f t="shared" si="8"/>
        <v>8</v>
      </c>
      <c r="R34" s="65">
        <f>VLOOKUP($A34,'Return Data'!$B$7:$R$2843,12,0)</f>
        <v>3.1089000000000002</v>
      </c>
      <c r="S34" s="66">
        <f t="shared" si="10"/>
        <v>8</v>
      </c>
      <c r="T34" s="65">
        <f>VLOOKUP($A34,'Return Data'!$B$7:$R$2843,13,0)</f>
        <v>3.1276000000000002</v>
      </c>
      <c r="U34" s="66">
        <f t="shared" si="11"/>
        <v>7</v>
      </c>
      <c r="V34" s="65"/>
      <c r="W34" s="66"/>
      <c r="X34" s="65"/>
      <c r="Y34" s="66"/>
      <c r="Z34" s="65">
        <f>VLOOKUP($A34,'Return Data'!$B$7:$R$2843,16,0)</f>
        <v>4.0437000000000003</v>
      </c>
      <c r="AA34" s="67">
        <f t="shared" si="7"/>
        <v>13</v>
      </c>
    </row>
    <row r="35" spans="1:27" x14ac:dyDescent="0.3">
      <c r="A35" s="63" t="s">
        <v>1335</v>
      </c>
      <c r="B35" s="64">
        <f>VLOOKUP($A35,'Return Data'!$B$7:$R$2843,3,0)</f>
        <v>44389</v>
      </c>
      <c r="C35" s="65">
        <f>VLOOKUP($A35,'Return Data'!$B$7:$R$2843,4,0)</f>
        <v>1093.3915999999999</v>
      </c>
      <c r="D35" s="65">
        <f>VLOOKUP($A35,'Return Data'!$B$7:$R$2843,5,0)</f>
        <v>3.0447000000000002</v>
      </c>
      <c r="E35" s="66">
        <f t="shared" si="0"/>
        <v>30</v>
      </c>
      <c r="F35" s="65">
        <f>VLOOKUP($A35,'Return Data'!$B$7:$R$2843,6,0)</f>
        <v>3.1865999999999999</v>
      </c>
      <c r="G35" s="66">
        <f t="shared" si="1"/>
        <v>9</v>
      </c>
      <c r="H35" s="65">
        <f>VLOOKUP($A35,'Return Data'!$B$7:$R$2843,7,0)</f>
        <v>3.1031</v>
      </c>
      <c r="I35" s="66">
        <f t="shared" si="2"/>
        <v>19</v>
      </c>
      <c r="J35" s="65">
        <f>VLOOKUP($A35,'Return Data'!$B$7:$R$2843,8,0)</f>
        <v>3.1080000000000001</v>
      </c>
      <c r="K35" s="66">
        <f t="shared" si="3"/>
        <v>28</v>
      </c>
      <c r="L35" s="65">
        <f>VLOOKUP($A35,'Return Data'!$B$7:$R$2843,9,0)</f>
        <v>3.1461000000000001</v>
      </c>
      <c r="M35" s="66">
        <f t="shared" si="4"/>
        <v>24</v>
      </c>
      <c r="N35" s="65">
        <f>VLOOKUP($A35,'Return Data'!$B$7:$R$2843,10,0)</f>
        <v>3.1654</v>
      </c>
      <c r="O35" s="66">
        <f t="shared" si="5"/>
        <v>19</v>
      </c>
      <c r="P35" s="65">
        <f>VLOOKUP($A35,'Return Data'!$B$7:$R$2843,11,0)</f>
        <v>3.1242000000000001</v>
      </c>
      <c r="Q35" s="66">
        <f t="shared" si="8"/>
        <v>17</v>
      </c>
      <c r="R35" s="65">
        <f>VLOOKUP($A35,'Return Data'!$B$7:$R$2843,12,0)</f>
        <v>3.0653000000000001</v>
      </c>
      <c r="S35" s="66">
        <f t="shared" si="10"/>
        <v>23</v>
      </c>
      <c r="T35" s="65">
        <f>VLOOKUP($A35,'Return Data'!$B$7:$R$2843,13,0)</f>
        <v>3.0874000000000001</v>
      </c>
      <c r="U35" s="66">
        <f t="shared" si="11"/>
        <v>21</v>
      </c>
      <c r="V35" s="65"/>
      <c r="W35" s="66"/>
      <c r="X35" s="65"/>
      <c r="Y35" s="66"/>
      <c r="Z35" s="65">
        <f>VLOOKUP($A35,'Return Data'!$B$7:$R$2843,16,0)</f>
        <v>3.9581</v>
      </c>
      <c r="AA35" s="67">
        <f t="shared" si="7"/>
        <v>16</v>
      </c>
    </row>
    <row r="36" spans="1:27" x14ac:dyDescent="0.3">
      <c r="A36" s="63" t="s">
        <v>1337</v>
      </c>
      <c r="B36" s="64">
        <f>VLOOKUP($A36,'Return Data'!$B$7:$R$2843,3,0)</f>
        <v>44389</v>
      </c>
      <c r="C36" s="65">
        <f>VLOOKUP($A36,'Return Data'!$B$7:$R$2843,4,0)</f>
        <v>2842.7986000000001</v>
      </c>
      <c r="D36" s="65">
        <f>VLOOKUP($A36,'Return Data'!$B$7:$R$2843,5,0)</f>
        <v>3.1227999999999998</v>
      </c>
      <c r="E36" s="66">
        <f t="shared" si="0"/>
        <v>20</v>
      </c>
      <c r="F36" s="65">
        <f>VLOOKUP($A36,'Return Data'!$B$7:$R$2843,6,0)</f>
        <v>3.1160999999999999</v>
      </c>
      <c r="G36" s="66">
        <f t="shared" si="1"/>
        <v>21</v>
      </c>
      <c r="H36" s="65">
        <f>VLOOKUP($A36,'Return Data'!$B$7:$R$2843,7,0)</f>
        <v>3.0821999999999998</v>
      </c>
      <c r="I36" s="66">
        <f t="shared" si="2"/>
        <v>25</v>
      </c>
      <c r="J36" s="65">
        <f>VLOOKUP($A36,'Return Data'!$B$7:$R$2843,8,0)</f>
        <v>3.1168999999999998</v>
      </c>
      <c r="K36" s="66">
        <f t="shared" si="3"/>
        <v>24</v>
      </c>
      <c r="L36" s="65">
        <f>VLOOKUP($A36,'Return Data'!$B$7:$R$2843,9,0)</f>
        <v>3.1545000000000001</v>
      </c>
      <c r="M36" s="66">
        <f t="shared" si="4"/>
        <v>19</v>
      </c>
      <c r="N36" s="65">
        <f>VLOOKUP($A36,'Return Data'!$B$7:$R$2843,10,0)</f>
        <v>3.1804999999999999</v>
      </c>
      <c r="O36" s="66">
        <f t="shared" si="5"/>
        <v>15</v>
      </c>
      <c r="P36" s="65">
        <f>VLOOKUP($A36,'Return Data'!$B$7:$R$2843,11,0)</f>
        <v>3.1354000000000002</v>
      </c>
      <c r="Q36" s="66">
        <f t="shared" si="8"/>
        <v>13</v>
      </c>
      <c r="R36" s="65">
        <f>VLOOKUP($A36,'Return Data'!$B$7:$R$2843,12,0)</f>
        <v>3.081</v>
      </c>
      <c r="S36" s="66">
        <f t="shared" si="10"/>
        <v>16</v>
      </c>
      <c r="T36" s="65">
        <f>VLOOKUP($A36,'Return Data'!$B$7:$R$2843,13,0)</f>
        <v>3.1057000000000001</v>
      </c>
      <c r="U36" s="66">
        <f t="shared" si="11"/>
        <v>12</v>
      </c>
      <c r="V36" s="65">
        <f>VLOOKUP($A36,'Return Data'!$B$7:$R$2843,17,0)</f>
        <v>3.7618</v>
      </c>
      <c r="W36" s="66">
        <f t="shared" si="14"/>
        <v>1</v>
      </c>
      <c r="X36" s="65">
        <f>VLOOKUP($A36,'Return Data'!$B$7:$R$2843,14,0)</f>
        <v>4.6101000000000001</v>
      </c>
      <c r="Y36" s="66">
        <f t="shared" si="15"/>
        <v>1</v>
      </c>
      <c r="Z36" s="65">
        <f>VLOOKUP($A36,'Return Data'!$B$7:$R$2843,16,0)</f>
        <v>6.6138000000000003</v>
      </c>
      <c r="AA36" s="67">
        <f t="shared" si="7"/>
        <v>2</v>
      </c>
    </row>
    <row r="37" spans="1:27" x14ac:dyDescent="0.3">
      <c r="A37" s="63" t="s">
        <v>1339</v>
      </c>
      <c r="B37" s="64">
        <f>VLOOKUP($A37,'Return Data'!$B$7:$R$2843,3,0)</f>
        <v>44389</v>
      </c>
      <c r="C37" s="65">
        <f>VLOOKUP($A37,'Return Data'!$B$7:$R$2843,4,0)</f>
        <v>1068.6342</v>
      </c>
      <c r="D37" s="65">
        <f>VLOOKUP($A37,'Return Data'!$B$7:$R$2843,5,0)</f>
        <v>3.4091</v>
      </c>
      <c r="E37" s="66">
        <f t="shared" si="0"/>
        <v>2</v>
      </c>
      <c r="F37" s="65">
        <f>VLOOKUP($A37,'Return Data'!$B$7:$R$2843,6,0)</f>
        <v>3.4188000000000001</v>
      </c>
      <c r="G37" s="66">
        <f t="shared" si="1"/>
        <v>1</v>
      </c>
      <c r="H37" s="65">
        <f>VLOOKUP($A37,'Return Data'!$B$7:$R$2843,7,0)</f>
        <v>3.4148999999999998</v>
      </c>
      <c r="I37" s="66">
        <f t="shared" si="2"/>
        <v>1</v>
      </c>
      <c r="J37" s="65">
        <f>VLOOKUP($A37,'Return Data'!$B$7:$R$2843,8,0)</f>
        <v>3.3365999999999998</v>
      </c>
      <c r="K37" s="66">
        <f t="shared" si="3"/>
        <v>1</v>
      </c>
      <c r="L37" s="65">
        <f>VLOOKUP($A37,'Return Data'!$B$7:$R$2843,9,0)</f>
        <v>3.1187</v>
      </c>
      <c r="M37" s="66">
        <f t="shared" si="4"/>
        <v>28</v>
      </c>
      <c r="N37" s="65">
        <f>VLOOKUP($A37,'Return Data'!$B$7:$R$2843,10,0)</f>
        <v>3.2120000000000002</v>
      </c>
      <c r="O37" s="66">
        <f t="shared" si="5"/>
        <v>9</v>
      </c>
      <c r="P37" s="65">
        <f>VLOOKUP($A37,'Return Data'!$B$7:$R$2843,11,0)</f>
        <v>3.1021999999999998</v>
      </c>
      <c r="Q37" s="66">
        <f t="shared" si="8"/>
        <v>27</v>
      </c>
      <c r="R37" s="65">
        <f>VLOOKUP($A37,'Return Data'!$B$7:$R$2843,12,0)</f>
        <v>3.0206</v>
      </c>
      <c r="S37" s="66">
        <f t="shared" si="10"/>
        <v>28</v>
      </c>
      <c r="T37" s="65">
        <f>VLOOKUP($A37,'Return Data'!$B$7:$R$2843,13,0)</f>
        <v>3.0270000000000001</v>
      </c>
      <c r="U37" s="66">
        <f t="shared" si="11"/>
        <v>27</v>
      </c>
      <c r="V37" s="65"/>
      <c r="W37" s="66"/>
      <c r="X37" s="65"/>
      <c r="Y37" s="66"/>
      <c r="Z37" s="65">
        <f>VLOOKUP($A37,'Return Data'!$B$7:$R$2843,16,0)</f>
        <v>3.5790999999999999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3.169786666666667</v>
      </c>
      <c r="E39" s="74"/>
      <c r="F39" s="75">
        <f>AVERAGE(F8:F37)</f>
        <v>3.1562533333333334</v>
      </c>
      <c r="G39" s="74"/>
      <c r="H39" s="75">
        <f>AVERAGE(H8:H37)</f>
        <v>3.1380600000000007</v>
      </c>
      <c r="I39" s="74"/>
      <c r="J39" s="75">
        <f>AVERAGE(J8:J37)</f>
        <v>3.1557166666666672</v>
      </c>
      <c r="K39" s="74"/>
      <c r="L39" s="75">
        <f>AVERAGE(L8:L37)</f>
        <v>3.1703866666666665</v>
      </c>
      <c r="M39" s="74"/>
      <c r="N39" s="75">
        <f>AVERAGE(N8:N37)</f>
        <v>3.1830066666666661</v>
      </c>
      <c r="O39" s="74"/>
      <c r="P39" s="75">
        <f>AVERAGE(P8:P37)</f>
        <v>3.1391466666666665</v>
      </c>
      <c r="Q39" s="74"/>
      <c r="R39" s="75">
        <f>AVERAGE(R8:R37)</f>
        <v>3.086383333333333</v>
      </c>
      <c r="S39" s="74"/>
      <c r="T39" s="75">
        <f>AVERAGE(T8:T37)</f>
        <v>3.1025592592592592</v>
      </c>
      <c r="U39" s="74"/>
      <c r="V39" s="75">
        <f>AVERAGE(V8:V37)</f>
        <v>3.7392600000000003</v>
      </c>
      <c r="W39" s="74"/>
      <c r="X39" s="75">
        <f>AVERAGE(X8:X37)</f>
        <v>4.5770249999999999</v>
      </c>
      <c r="Y39" s="74"/>
      <c r="Z39" s="75">
        <f>AVERAGE(Z8:Z37)</f>
        <v>4.2389300000000008</v>
      </c>
      <c r="AA39" s="76"/>
    </row>
    <row r="40" spans="1:27" x14ac:dyDescent="0.3">
      <c r="A40" s="73" t="s">
        <v>28</v>
      </c>
      <c r="B40" s="74"/>
      <c r="C40" s="74"/>
      <c r="D40" s="75">
        <f>MIN(D8:D37)</f>
        <v>3.0447000000000002</v>
      </c>
      <c r="E40" s="74"/>
      <c r="F40" s="75">
        <f>MIN(F8:F37)</f>
        <v>3.0611999999999999</v>
      </c>
      <c r="G40" s="74"/>
      <c r="H40" s="75">
        <f>MIN(H8:H37)</f>
        <v>3.0386000000000002</v>
      </c>
      <c r="I40" s="74"/>
      <c r="J40" s="75">
        <f>MIN(J8:J37)</f>
        <v>3.0567000000000002</v>
      </c>
      <c r="K40" s="74"/>
      <c r="L40" s="75">
        <f>MIN(L8:L37)</f>
        <v>3.0842000000000001</v>
      </c>
      <c r="M40" s="74"/>
      <c r="N40" s="75">
        <f>MIN(N8:N37)</f>
        <v>3.1004</v>
      </c>
      <c r="O40" s="74"/>
      <c r="P40" s="75">
        <f>MIN(P8:P37)</f>
        <v>3.0695999999999999</v>
      </c>
      <c r="Q40" s="74"/>
      <c r="R40" s="75">
        <f>MIN(R8:R37)</f>
        <v>3.0179999999999998</v>
      </c>
      <c r="S40" s="74"/>
      <c r="T40" s="75">
        <f>MIN(T8:T37)</f>
        <v>3.0270000000000001</v>
      </c>
      <c r="U40" s="74"/>
      <c r="V40" s="75">
        <f>MIN(V8:V37)</f>
        <v>3.7048000000000001</v>
      </c>
      <c r="W40" s="74"/>
      <c r="X40" s="75">
        <f>MIN(X8:X37)</f>
        <v>4.5438999999999998</v>
      </c>
      <c r="Y40" s="74"/>
      <c r="Z40" s="75">
        <f>MIN(Z8:Z37)</f>
        <v>3.2642000000000002</v>
      </c>
      <c r="AA40" s="76"/>
    </row>
    <row r="41" spans="1:27" ht="15" thickBot="1" x14ac:dyDescent="0.35">
      <c r="A41" s="77" t="s">
        <v>29</v>
      </c>
      <c r="B41" s="78"/>
      <c r="C41" s="78"/>
      <c r="D41" s="79">
        <f>MAX(D8:D37)</f>
        <v>3.8591000000000002</v>
      </c>
      <c r="E41" s="78"/>
      <c r="F41" s="79">
        <f>MAX(F8:F37)</f>
        <v>3.4188000000000001</v>
      </c>
      <c r="G41" s="78"/>
      <c r="H41" s="79">
        <f>MAX(H8:H37)</f>
        <v>3.4148999999999998</v>
      </c>
      <c r="I41" s="78"/>
      <c r="J41" s="79">
        <f>MAX(J8:J37)</f>
        <v>3.3365999999999998</v>
      </c>
      <c r="K41" s="78"/>
      <c r="L41" s="79">
        <f>MAX(L8:L37)</f>
        <v>3.2801999999999998</v>
      </c>
      <c r="M41" s="78"/>
      <c r="N41" s="79">
        <f>MAX(N8:N37)</f>
        <v>3.2568999999999999</v>
      </c>
      <c r="O41" s="78"/>
      <c r="P41" s="79">
        <f>MAX(P8:P37)</f>
        <v>3.2050000000000001</v>
      </c>
      <c r="Q41" s="78"/>
      <c r="R41" s="79">
        <f>MAX(R8:R37)</f>
        <v>3.1699000000000002</v>
      </c>
      <c r="S41" s="78"/>
      <c r="T41" s="79">
        <f>MAX(T8:T37)</f>
        <v>3.1796000000000002</v>
      </c>
      <c r="U41" s="78"/>
      <c r="V41" s="79">
        <f>MAX(V8:V37)</f>
        <v>3.7618</v>
      </c>
      <c r="W41" s="78"/>
      <c r="X41" s="79">
        <f>MAX(X8:X37)</f>
        <v>4.6101000000000001</v>
      </c>
      <c r="Y41" s="78"/>
      <c r="Z41" s="79">
        <f>MAX(Z8:Z37)</f>
        <v>6.6218000000000004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44389</v>
      </c>
      <c r="C8" s="65">
        <f>VLOOKUP($A8,'Return Data'!$B$7:$R$2843,4,0)</f>
        <v>1119.3009</v>
      </c>
      <c r="D8" s="65">
        <f>VLOOKUP($A8,'Return Data'!$B$7:$R$2843,5,0)</f>
        <v>3.0394999999999999</v>
      </c>
      <c r="E8" s="66">
        <f t="shared" ref="E8:E37" si="0">RANK(D8,D$8:D$37,0)</f>
        <v>22</v>
      </c>
      <c r="F8" s="65">
        <f>VLOOKUP($A8,'Return Data'!$B$7:$R$2843,6,0)</f>
        <v>3.0703999999999998</v>
      </c>
      <c r="G8" s="66">
        <f t="shared" ref="G8:G37" si="1">RANK(F8,F$8:F$37,0)</f>
        <v>12</v>
      </c>
      <c r="H8" s="65">
        <f>VLOOKUP($A8,'Return Data'!$B$7:$R$2843,7,0)</f>
        <v>3.0651999999999999</v>
      </c>
      <c r="I8" s="66">
        <f t="shared" ref="I8:I37" si="2">RANK(H8,H$8:H$37,0)</f>
        <v>10</v>
      </c>
      <c r="J8" s="65">
        <f>VLOOKUP($A8,'Return Data'!$B$7:$R$2843,8,0)</f>
        <v>3.0632999999999999</v>
      </c>
      <c r="K8" s="66">
        <f t="shared" ref="K8:K37" si="3">RANK(J8,J$8:J$37,0)</f>
        <v>14</v>
      </c>
      <c r="L8" s="65">
        <f>VLOOKUP($A8,'Return Data'!$B$7:$R$2843,9,0)</f>
        <v>3.0910000000000002</v>
      </c>
      <c r="M8" s="66">
        <f t="shared" ref="M8:M37" si="4">RANK(L8,L$8:L$37,0)</f>
        <v>13</v>
      </c>
      <c r="N8" s="65">
        <f>VLOOKUP($A8,'Return Data'!$B$7:$R$2843,10,0)</f>
        <v>3.105</v>
      </c>
      <c r="O8" s="66">
        <f t="shared" ref="O8:O37" si="5">RANK(N8,N$8:N$37,0)</f>
        <v>12</v>
      </c>
      <c r="P8" s="65">
        <f>VLOOKUP($A8,'Return Data'!$B$7:$R$2843,11,0)</f>
        <v>3.0623999999999998</v>
      </c>
      <c r="Q8" s="66">
        <f>RANK(P8,P$8:P$37,0)</f>
        <v>10</v>
      </c>
      <c r="R8" s="65">
        <f>VLOOKUP($A8,'Return Data'!$B$7:$R$2843,12,0)</f>
        <v>2.9910000000000001</v>
      </c>
      <c r="S8" s="66">
        <f>RANK(R8,R$8:R$37,0)</f>
        <v>17</v>
      </c>
      <c r="T8" s="65">
        <f>VLOOKUP($A8,'Return Data'!$B$7:$R$2843,13,0)</f>
        <v>2.9998</v>
      </c>
      <c r="U8" s="66">
        <f>RANK(T8,T$8:T$37,0)</f>
        <v>16</v>
      </c>
      <c r="V8" s="65">
        <f>VLOOKUP($A8,'Return Data'!$B$7:$R$2843,17,0)</f>
        <v>3.6286</v>
      </c>
      <c r="W8" s="66">
        <f t="shared" ref="W8" si="6">RANK(V8,V$8:V$37,0)</f>
        <v>3</v>
      </c>
      <c r="X8" s="65"/>
      <c r="Y8" s="66"/>
      <c r="Z8" s="65">
        <f>VLOOKUP($A8,'Return Data'!$B$7:$R$2843,16,0)</f>
        <v>4.2691999999999997</v>
      </c>
      <c r="AA8" s="67">
        <f t="shared" ref="AA8:AA37" si="7">RANK(Z8,Z$8:Z$37,0)</f>
        <v>5</v>
      </c>
    </row>
    <row r="9" spans="1:27" x14ac:dyDescent="0.3">
      <c r="A9" s="63" t="s">
        <v>1284</v>
      </c>
      <c r="B9" s="64">
        <f>VLOOKUP($A9,'Return Data'!$B$7:$R$2843,3,0)</f>
        <v>44389</v>
      </c>
      <c r="C9" s="65">
        <f>VLOOKUP($A9,'Return Data'!$B$7:$R$2843,4,0)</f>
        <v>1096.2121</v>
      </c>
      <c r="D9" s="65">
        <f>VLOOKUP($A9,'Return Data'!$B$7:$R$2843,5,0)</f>
        <v>3.0935000000000001</v>
      </c>
      <c r="E9" s="66">
        <f t="shared" si="0"/>
        <v>7</v>
      </c>
      <c r="F9" s="65">
        <f>VLOOKUP($A9,'Return Data'!$B$7:$R$2843,6,0)</f>
        <v>3.0829</v>
      </c>
      <c r="G9" s="66">
        <f t="shared" si="1"/>
        <v>8</v>
      </c>
      <c r="H9" s="65">
        <f>VLOOKUP($A9,'Return Data'!$B$7:$R$2843,7,0)</f>
        <v>3.0674999999999999</v>
      </c>
      <c r="I9" s="66">
        <f t="shared" si="2"/>
        <v>9</v>
      </c>
      <c r="J9" s="65">
        <f>VLOOKUP($A9,'Return Data'!$B$7:$R$2843,8,0)</f>
        <v>3.1212</v>
      </c>
      <c r="K9" s="66">
        <f t="shared" si="3"/>
        <v>7</v>
      </c>
      <c r="L9" s="65">
        <f>VLOOKUP($A9,'Return Data'!$B$7:$R$2843,9,0)</f>
        <v>3.1341000000000001</v>
      </c>
      <c r="M9" s="66">
        <f t="shared" si="4"/>
        <v>6</v>
      </c>
      <c r="N9" s="65">
        <f>VLOOKUP($A9,'Return Data'!$B$7:$R$2843,10,0)</f>
        <v>3.1472000000000002</v>
      </c>
      <c r="O9" s="66">
        <f t="shared" si="5"/>
        <v>5</v>
      </c>
      <c r="P9" s="65">
        <f>VLOOKUP($A9,'Return Data'!$B$7:$R$2843,11,0)</f>
        <v>3.1036000000000001</v>
      </c>
      <c r="Q9" s="66">
        <f>RANK(P9,P$8:P$37,0)</f>
        <v>6</v>
      </c>
      <c r="R9" s="65">
        <f>VLOOKUP($A9,'Return Data'!$B$7:$R$2843,12,0)</f>
        <v>3.0501999999999998</v>
      </c>
      <c r="S9" s="66">
        <f>RANK(R9,R$8:R$37,0)</f>
        <v>8</v>
      </c>
      <c r="T9" s="65">
        <f>VLOOKUP($A9,'Return Data'!$B$7:$R$2843,13,0)</f>
        <v>3.0693999999999999</v>
      </c>
      <c r="U9" s="66">
        <f>RANK(T9,T$8:T$37,0)</f>
        <v>6</v>
      </c>
      <c r="V9" s="65"/>
      <c r="W9" s="66"/>
      <c r="X9" s="65"/>
      <c r="Y9" s="66"/>
      <c r="Z9" s="65">
        <f>VLOOKUP($A9,'Return Data'!$B$7:$R$2843,16,0)</f>
        <v>4.0233999999999996</v>
      </c>
      <c r="AA9" s="67">
        <f t="shared" si="7"/>
        <v>12</v>
      </c>
    </row>
    <row r="10" spans="1:27" x14ac:dyDescent="0.3">
      <c r="A10" s="63" t="s">
        <v>1286</v>
      </c>
      <c r="B10" s="64">
        <f>VLOOKUP($A10,'Return Data'!$B$7:$R$2843,3,0)</f>
        <v>44389</v>
      </c>
      <c r="C10" s="65">
        <f>VLOOKUP($A10,'Return Data'!$B$7:$R$2843,4,0)</f>
        <v>1089.3461</v>
      </c>
      <c r="D10" s="65">
        <f>VLOOKUP($A10,'Return Data'!$B$7:$R$2843,5,0)</f>
        <v>3.2671999999999999</v>
      </c>
      <c r="E10" s="66">
        <f t="shared" si="0"/>
        <v>3</v>
      </c>
      <c r="F10" s="65">
        <f>VLOOKUP($A10,'Return Data'!$B$7:$R$2843,6,0)</f>
        <v>3.1560000000000001</v>
      </c>
      <c r="G10" s="66">
        <f t="shared" si="1"/>
        <v>5</v>
      </c>
      <c r="H10" s="65">
        <f>VLOOKUP($A10,'Return Data'!$B$7:$R$2843,7,0)</f>
        <v>3.1246999999999998</v>
      </c>
      <c r="I10" s="66">
        <f t="shared" si="2"/>
        <v>4</v>
      </c>
      <c r="J10" s="65">
        <f>VLOOKUP($A10,'Return Data'!$B$7:$R$2843,8,0)</f>
        <v>3.1181000000000001</v>
      </c>
      <c r="K10" s="66">
        <f t="shared" si="3"/>
        <v>8</v>
      </c>
      <c r="L10" s="65">
        <f>VLOOKUP($A10,'Return Data'!$B$7:$R$2843,9,0)</f>
        <v>3.1415999999999999</v>
      </c>
      <c r="M10" s="66">
        <f t="shared" si="4"/>
        <v>5</v>
      </c>
      <c r="N10" s="65">
        <f>VLOOKUP($A10,'Return Data'!$B$7:$R$2843,10,0)</f>
        <v>3.1429999999999998</v>
      </c>
      <c r="O10" s="66">
        <f t="shared" si="5"/>
        <v>6</v>
      </c>
      <c r="P10" s="65">
        <f>VLOOKUP($A10,'Return Data'!$B$7:$R$2843,11,0)</f>
        <v>3.1147</v>
      </c>
      <c r="Q10" s="66">
        <f>RANK(P10,P$8:P$37,0)</f>
        <v>3</v>
      </c>
      <c r="R10" s="65">
        <f>VLOOKUP($A10,'Return Data'!$B$7:$R$2843,12,0)</f>
        <v>3.0609000000000002</v>
      </c>
      <c r="S10" s="66">
        <f>RANK(R10,R$8:R$37,0)</f>
        <v>3</v>
      </c>
      <c r="T10" s="65">
        <f>VLOOKUP($A10,'Return Data'!$B$7:$R$2843,13,0)</f>
        <v>3.0724999999999998</v>
      </c>
      <c r="U10" s="66">
        <f>RANK(T10,T$8:T$37,0)</f>
        <v>3</v>
      </c>
      <c r="V10" s="65"/>
      <c r="W10" s="66"/>
      <c r="X10" s="65"/>
      <c r="Y10" s="66"/>
      <c r="Z10" s="65">
        <f>VLOOKUP($A10,'Return Data'!$B$7:$R$2843,16,0)</f>
        <v>3.9285999999999999</v>
      </c>
      <c r="AA10" s="67">
        <f t="shared" si="7"/>
        <v>14</v>
      </c>
    </row>
    <row r="11" spans="1:27" x14ac:dyDescent="0.3">
      <c r="A11" s="63" t="s">
        <v>1288</v>
      </c>
      <c r="B11" s="64">
        <f>VLOOKUP($A11,'Return Data'!$B$7:$R$2843,3,0)</f>
        <v>44389</v>
      </c>
      <c r="C11" s="65">
        <f>VLOOKUP($A11,'Return Data'!$B$7:$R$2843,4,0)</f>
        <v>1090.2324000000001</v>
      </c>
      <c r="D11" s="65">
        <f>VLOOKUP($A11,'Return Data'!$B$7:$R$2843,5,0)</f>
        <v>3.0402</v>
      </c>
      <c r="E11" s="66">
        <f t="shared" si="0"/>
        <v>19</v>
      </c>
      <c r="F11" s="65">
        <f>VLOOKUP($A11,'Return Data'!$B$7:$R$2843,6,0)</f>
        <v>3.0373000000000001</v>
      </c>
      <c r="G11" s="66">
        <f t="shared" si="1"/>
        <v>20</v>
      </c>
      <c r="H11" s="65">
        <f>VLOOKUP($A11,'Return Data'!$B$7:$R$2843,7,0)</f>
        <v>3.0268000000000002</v>
      </c>
      <c r="I11" s="66">
        <f t="shared" si="2"/>
        <v>19</v>
      </c>
      <c r="J11" s="65">
        <f>VLOOKUP($A11,'Return Data'!$B$7:$R$2843,8,0)</f>
        <v>3.0164</v>
      </c>
      <c r="K11" s="66">
        <f t="shared" si="3"/>
        <v>28</v>
      </c>
      <c r="L11" s="65">
        <f>VLOOKUP($A11,'Return Data'!$B$7:$R$2843,9,0)</f>
        <v>3.0442</v>
      </c>
      <c r="M11" s="66">
        <f t="shared" si="4"/>
        <v>27</v>
      </c>
      <c r="N11" s="65">
        <f>VLOOKUP($A11,'Return Data'!$B$7:$R$2843,10,0)</f>
        <v>3.0583999999999998</v>
      </c>
      <c r="O11" s="66">
        <f t="shared" si="5"/>
        <v>26</v>
      </c>
      <c r="P11" s="65">
        <f>VLOOKUP($A11,'Return Data'!$B$7:$R$2843,11,0)</f>
        <v>3.0335999999999999</v>
      </c>
      <c r="Q11" s="66">
        <f>RANK(P11,P$8:P$37,0)</f>
        <v>17</v>
      </c>
      <c r="R11" s="65">
        <f>VLOOKUP($A11,'Return Data'!$B$7:$R$2843,12,0)</f>
        <v>2.9988000000000001</v>
      </c>
      <c r="S11" s="66">
        <f>RANK(R11,R$8:R$37,0)</f>
        <v>14</v>
      </c>
      <c r="T11" s="65">
        <f>VLOOKUP($A11,'Return Data'!$B$7:$R$2843,13,0)</f>
        <v>3.0099</v>
      </c>
      <c r="U11" s="66">
        <f>RANK(T11,T$8:T$37,0)</f>
        <v>12</v>
      </c>
      <c r="V11" s="65"/>
      <c r="W11" s="66"/>
      <c r="X11" s="65"/>
      <c r="Y11" s="66"/>
      <c r="Z11" s="65">
        <f>VLOOKUP($A11,'Return Data'!$B$7:$R$2843,16,0)</f>
        <v>3.9007000000000001</v>
      </c>
      <c r="AA11" s="67">
        <f t="shared" si="7"/>
        <v>15</v>
      </c>
    </row>
    <row r="12" spans="1:27" x14ac:dyDescent="0.3">
      <c r="A12" s="63" t="s">
        <v>1290</v>
      </c>
      <c r="B12" s="64">
        <f>VLOOKUP($A12,'Return Data'!$B$7:$R$2843,3,0)</f>
        <v>44389</v>
      </c>
      <c r="C12" s="65">
        <f>VLOOKUP($A12,'Return Data'!$B$7:$R$2843,4,0)</f>
        <v>1048.9867999999999</v>
      </c>
      <c r="D12" s="65">
        <f>VLOOKUP($A12,'Return Data'!$B$7:$R$2843,5,0)</f>
        <v>3.1423000000000001</v>
      </c>
      <c r="E12" s="66">
        <f t="shared" si="0"/>
        <v>4</v>
      </c>
      <c r="F12" s="65">
        <f>VLOOKUP($A12,'Return Data'!$B$7:$R$2843,6,0)</f>
        <v>3.1137999999999999</v>
      </c>
      <c r="G12" s="66">
        <f t="shared" si="1"/>
        <v>6</v>
      </c>
      <c r="H12" s="65">
        <f>VLOOKUP($A12,'Return Data'!$B$7:$R$2843,7,0)</f>
        <v>3.1095999999999999</v>
      </c>
      <c r="I12" s="66">
        <f t="shared" si="2"/>
        <v>5</v>
      </c>
      <c r="J12" s="65">
        <f>VLOOKUP($A12,'Return Data'!$B$7:$R$2843,8,0)</f>
        <v>3.0716000000000001</v>
      </c>
      <c r="K12" s="66">
        <f t="shared" si="3"/>
        <v>12</v>
      </c>
      <c r="L12" s="65">
        <f>VLOOKUP($A12,'Return Data'!$B$7:$R$2843,9,0)</f>
        <v>3.198</v>
      </c>
      <c r="M12" s="66">
        <f t="shared" si="4"/>
        <v>1</v>
      </c>
      <c r="N12" s="65">
        <f>VLOOKUP($A12,'Return Data'!$B$7:$R$2843,10,0)</f>
        <v>3.1760000000000002</v>
      </c>
      <c r="O12" s="66">
        <f t="shared" si="5"/>
        <v>2</v>
      </c>
      <c r="P12" s="65">
        <f>VLOOKUP($A12,'Return Data'!$B$7:$R$2843,11,0)</f>
        <v>3.1156999999999999</v>
      </c>
      <c r="Q12" s="66">
        <f t="shared" ref="Q12:Q37" si="8">RANK(P12,P$8:P$37,0)</f>
        <v>2</v>
      </c>
      <c r="R12" s="65">
        <f>VLOOKUP($A12,'Return Data'!$B$7:$R$2843,12,0)</f>
        <v>3.0785</v>
      </c>
      <c r="S12" s="66">
        <f>RANK(R12,R$8:R$37,0)</f>
        <v>1</v>
      </c>
      <c r="T12" s="65"/>
      <c r="U12" s="66"/>
      <c r="V12" s="65"/>
      <c r="W12" s="66"/>
      <c r="X12" s="65"/>
      <c r="Y12" s="66"/>
      <c r="Z12" s="65">
        <f>VLOOKUP($A12,'Return Data'!$B$7:$R$2843,16,0)</f>
        <v>3.3331</v>
      </c>
      <c r="AA12" s="67">
        <f t="shared" si="7"/>
        <v>29</v>
      </c>
    </row>
    <row r="13" spans="1:27" x14ac:dyDescent="0.3">
      <c r="A13" s="63" t="s">
        <v>1292</v>
      </c>
      <c r="B13" s="64">
        <f>VLOOKUP($A13,'Return Data'!$B$7:$R$2843,3,0)</f>
        <v>44389</v>
      </c>
      <c r="C13" s="65">
        <f>VLOOKUP($A13,'Return Data'!$B$7:$R$2843,4,0)</f>
        <v>1074.6410000000001</v>
      </c>
      <c r="D13" s="65">
        <f>VLOOKUP($A13,'Return Data'!$B$7:$R$2843,5,0)</f>
        <v>3.0945</v>
      </c>
      <c r="E13" s="66">
        <f t="shared" si="0"/>
        <v>6</v>
      </c>
      <c r="F13" s="65">
        <f>VLOOKUP($A13,'Return Data'!$B$7:$R$2843,6,0)</f>
        <v>3.0769000000000002</v>
      </c>
      <c r="G13" s="66">
        <f t="shared" si="1"/>
        <v>11</v>
      </c>
      <c r="H13" s="65">
        <f>VLOOKUP($A13,'Return Data'!$B$7:$R$2843,7,0)</f>
        <v>3.0747</v>
      </c>
      <c r="I13" s="66">
        <f t="shared" si="2"/>
        <v>8</v>
      </c>
      <c r="J13" s="65">
        <f>VLOOKUP($A13,'Return Data'!$B$7:$R$2843,8,0)</f>
        <v>3.1539999999999999</v>
      </c>
      <c r="K13" s="66">
        <f t="shared" si="3"/>
        <v>3</v>
      </c>
      <c r="L13" s="65">
        <f>VLOOKUP($A13,'Return Data'!$B$7:$R$2843,9,0)</f>
        <v>3.1423000000000001</v>
      </c>
      <c r="M13" s="66">
        <f t="shared" si="4"/>
        <v>4</v>
      </c>
      <c r="N13" s="65">
        <f>VLOOKUP($A13,'Return Data'!$B$7:$R$2843,10,0)</f>
        <v>3.1372</v>
      </c>
      <c r="O13" s="66">
        <f t="shared" si="5"/>
        <v>7</v>
      </c>
      <c r="P13" s="65">
        <f>VLOOKUP($A13,'Return Data'!$B$7:$R$2843,11,0)</f>
        <v>3.0958999999999999</v>
      </c>
      <c r="Q13" s="66">
        <f t="shared" si="8"/>
        <v>7</v>
      </c>
      <c r="R13" s="65">
        <f>VLOOKUP($A13,'Return Data'!$B$7:$R$2843,12,0)</f>
        <v>3.0505</v>
      </c>
      <c r="S13" s="66">
        <f t="shared" ref="S13:S37" si="9">RANK(R13,R$8:R$37,0)</f>
        <v>7</v>
      </c>
      <c r="T13" s="65">
        <f>VLOOKUP($A13,'Return Data'!$B$7:$R$2843,13,0)</f>
        <v>3.0720999999999998</v>
      </c>
      <c r="U13" s="66">
        <f t="shared" ref="U13:U37" si="10">RANK(T13,T$8:T$37,0)</f>
        <v>4</v>
      </c>
      <c r="V13" s="65"/>
      <c r="W13" s="66"/>
      <c r="X13" s="65"/>
      <c r="Y13" s="66"/>
      <c r="Z13" s="65">
        <f>VLOOKUP($A13,'Return Data'!$B$7:$R$2843,16,0)</f>
        <v>3.7117</v>
      </c>
      <c r="AA13" s="67">
        <f t="shared" si="7"/>
        <v>20</v>
      </c>
    </row>
    <row r="14" spans="1:27" x14ac:dyDescent="0.3">
      <c r="A14" s="63" t="s">
        <v>1294</v>
      </c>
      <c r="B14" s="64">
        <f>VLOOKUP($A14,'Return Data'!$B$7:$R$2843,3,0)</f>
        <v>44389</v>
      </c>
      <c r="C14" s="65">
        <f>VLOOKUP($A14,'Return Data'!$B$7:$R$2843,4,0)</f>
        <v>1109.5985000000001</v>
      </c>
      <c r="D14" s="65">
        <f>VLOOKUP($A14,'Return Data'!$B$7:$R$2843,5,0)</f>
        <v>3.0924</v>
      </c>
      <c r="E14" s="66">
        <f t="shared" si="0"/>
        <v>8</v>
      </c>
      <c r="F14" s="65">
        <f>VLOOKUP($A14,'Return Data'!$B$7:$R$2843,6,0)</f>
        <v>3.0796999999999999</v>
      </c>
      <c r="G14" s="66">
        <f t="shared" si="1"/>
        <v>9</v>
      </c>
      <c r="H14" s="65">
        <f>VLOOKUP($A14,'Return Data'!$B$7:$R$2843,7,0)</f>
        <v>3.0270999999999999</v>
      </c>
      <c r="I14" s="66">
        <f t="shared" si="2"/>
        <v>18</v>
      </c>
      <c r="J14" s="65">
        <f>VLOOKUP($A14,'Return Data'!$B$7:$R$2843,8,0)</f>
        <v>3.0613999999999999</v>
      </c>
      <c r="K14" s="66">
        <f t="shared" si="3"/>
        <v>15</v>
      </c>
      <c r="L14" s="65">
        <f>VLOOKUP($A14,'Return Data'!$B$7:$R$2843,9,0)</f>
        <v>3.0922999999999998</v>
      </c>
      <c r="M14" s="66">
        <f t="shared" si="4"/>
        <v>12</v>
      </c>
      <c r="N14" s="65">
        <f>VLOOKUP($A14,'Return Data'!$B$7:$R$2843,10,0)</f>
        <v>3.0771999999999999</v>
      </c>
      <c r="O14" s="66">
        <f t="shared" si="5"/>
        <v>20</v>
      </c>
      <c r="P14" s="65">
        <f>VLOOKUP($A14,'Return Data'!$B$7:$R$2843,11,0)</f>
        <v>3.0331000000000001</v>
      </c>
      <c r="Q14" s="66">
        <f t="shared" si="8"/>
        <v>19</v>
      </c>
      <c r="R14" s="65">
        <f>VLOOKUP($A14,'Return Data'!$B$7:$R$2843,12,0)</f>
        <v>3.0034000000000001</v>
      </c>
      <c r="S14" s="66">
        <f t="shared" si="9"/>
        <v>12</v>
      </c>
      <c r="T14" s="65">
        <f>VLOOKUP($A14,'Return Data'!$B$7:$R$2843,13,0)</f>
        <v>3.0354000000000001</v>
      </c>
      <c r="U14" s="66">
        <f t="shared" si="10"/>
        <v>9</v>
      </c>
      <c r="V14" s="65"/>
      <c r="W14" s="66"/>
      <c r="X14" s="65"/>
      <c r="Y14" s="66"/>
      <c r="Z14" s="65">
        <f>VLOOKUP($A14,'Return Data'!$B$7:$R$2843,16,0)</f>
        <v>4.2285000000000004</v>
      </c>
      <c r="AA14" s="67">
        <f t="shared" si="7"/>
        <v>8</v>
      </c>
    </row>
    <row r="15" spans="1:27" x14ac:dyDescent="0.3">
      <c r="A15" s="63" t="s">
        <v>1296</v>
      </c>
      <c r="B15" s="64">
        <f>VLOOKUP($A15,'Return Data'!$B$7:$R$2843,3,0)</f>
        <v>44389</v>
      </c>
      <c r="C15" s="65">
        <f>VLOOKUP($A15,'Return Data'!$B$7:$R$2843,4,0)</f>
        <v>1075.6981000000001</v>
      </c>
      <c r="D15" s="65">
        <f>VLOOKUP($A15,'Return Data'!$B$7:$R$2843,5,0)</f>
        <v>3.0609000000000002</v>
      </c>
      <c r="E15" s="66">
        <f t="shared" si="0"/>
        <v>13</v>
      </c>
      <c r="F15" s="65">
        <f>VLOOKUP($A15,'Return Data'!$B$7:$R$2843,6,0)</f>
        <v>3.0421</v>
      </c>
      <c r="G15" s="66">
        <f t="shared" si="1"/>
        <v>19</v>
      </c>
      <c r="H15" s="65">
        <f>VLOOKUP($A15,'Return Data'!$B$7:$R$2843,7,0)</f>
        <v>2.9885999999999999</v>
      </c>
      <c r="I15" s="66">
        <f t="shared" si="2"/>
        <v>28</v>
      </c>
      <c r="J15" s="65">
        <f>VLOOKUP($A15,'Return Data'!$B$7:$R$2843,8,0)</f>
        <v>3.0304000000000002</v>
      </c>
      <c r="K15" s="66">
        <f t="shared" si="3"/>
        <v>24</v>
      </c>
      <c r="L15" s="65">
        <f>VLOOKUP($A15,'Return Data'!$B$7:$R$2843,9,0)</f>
        <v>3.0613000000000001</v>
      </c>
      <c r="M15" s="66">
        <f t="shared" si="4"/>
        <v>23</v>
      </c>
      <c r="N15" s="65">
        <f>VLOOKUP($A15,'Return Data'!$B$7:$R$2843,10,0)</f>
        <v>3.0827</v>
      </c>
      <c r="O15" s="66">
        <f t="shared" si="5"/>
        <v>17</v>
      </c>
      <c r="P15" s="65">
        <f>VLOOKUP($A15,'Return Data'!$B$7:$R$2843,11,0)</f>
        <v>3.0589</v>
      </c>
      <c r="Q15" s="66">
        <f t="shared" si="8"/>
        <v>12</v>
      </c>
      <c r="R15" s="65">
        <f>VLOOKUP($A15,'Return Data'!$B$7:$R$2843,12,0)</f>
        <v>3.0525000000000002</v>
      </c>
      <c r="S15" s="66">
        <f t="shared" si="9"/>
        <v>5</v>
      </c>
      <c r="T15" s="65">
        <f>VLOOKUP($A15,'Return Data'!$B$7:$R$2843,13,0)</f>
        <v>3.09</v>
      </c>
      <c r="U15" s="66">
        <f t="shared" si="10"/>
        <v>1</v>
      </c>
      <c r="V15" s="65"/>
      <c r="W15" s="66"/>
      <c r="X15" s="65"/>
      <c r="Y15" s="66"/>
      <c r="Z15" s="65">
        <f>VLOOKUP($A15,'Return Data'!$B$7:$R$2843,16,0)</f>
        <v>3.7658</v>
      </c>
      <c r="AA15" s="67">
        <f t="shared" si="7"/>
        <v>17</v>
      </c>
    </row>
    <row r="16" spans="1:27" x14ac:dyDescent="0.3">
      <c r="A16" s="63" t="s">
        <v>1297</v>
      </c>
      <c r="B16" s="64">
        <f>VLOOKUP($A16,'Return Data'!$B$7:$R$2843,3,0)</f>
        <v>44389</v>
      </c>
      <c r="C16" s="65">
        <f>VLOOKUP($A16,'Return Data'!$B$7:$R$2843,4,0)</f>
        <v>1083.6674</v>
      </c>
      <c r="D16" s="65">
        <f>VLOOKUP($A16,'Return Data'!$B$7:$R$2843,5,0)</f>
        <v>3.0181</v>
      </c>
      <c r="E16" s="66">
        <f t="shared" si="0"/>
        <v>25</v>
      </c>
      <c r="F16" s="65">
        <f>VLOOKUP($A16,'Return Data'!$B$7:$R$2843,6,0)</f>
        <v>3.0198</v>
      </c>
      <c r="G16" s="66">
        <f t="shared" si="1"/>
        <v>26</v>
      </c>
      <c r="H16" s="65">
        <f>VLOOKUP($A16,'Return Data'!$B$7:$R$2843,7,0)</f>
        <v>3.0163000000000002</v>
      </c>
      <c r="I16" s="66">
        <f t="shared" si="2"/>
        <v>24</v>
      </c>
      <c r="J16" s="65">
        <f>VLOOKUP($A16,'Return Data'!$B$7:$R$2843,8,0)</f>
        <v>3.1415000000000002</v>
      </c>
      <c r="K16" s="66">
        <f t="shared" si="3"/>
        <v>6</v>
      </c>
      <c r="L16" s="65">
        <f>VLOOKUP($A16,'Return Data'!$B$7:$R$2843,9,0)</f>
        <v>3.1084000000000001</v>
      </c>
      <c r="M16" s="66">
        <f t="shared" si="4"/>
        <v>7</v>
      </c>
      <c r="N16" s="65">
        <f>VLOOKUP($A16,'Return Data'!$B$7:$R$2843,10,0)</f>
        <v>3.0792999999999999</v>
      </c>
      <c r="O16" s="66">
        <f t="shared" si="5"/>
        <v>19</v>
      </c>
      <c r="P16" s="65">
        <f>VLOOKUP($A16,'Return Data'!$B$7:$R$2843,11,0)</f>
        <v>3.0333999999999999</v>
      </c>
      <c r="Q16" s="66">
        <f t="shared" si="8"/>
        <v>18</v>
      </c>
      <c r="R16" s="65">
        <f>VLOOKUP($A16,'Return Data'!$B$7:$R$2843,12,0)</f>
        <v>2.9758</v>
      </c>
      <c r="S16" s="66">
        <f t="shared" si="9"/>
        <v>20</v>
      </c>
      <c r="T16" s="65">
        <f>VLOOKUP($A16,'Return Data'!$B$7:$R$2843,13,0)</f>
        <v>2.9982000000000002</v>
      </c>
      <c r="U16" s="66">
        <f t="shared" si="10"/>
        <v>17</v>
      </c>
      <c r="V16" s="65"/>
      <c r="W16" s="66"/>
      <c r="X16" s="65"/>
      <c r="Y16" s="66"/>
      <c r="Z16" s="65">
        <f>VLOOKUP($A16,'Return Data'!$B$7:$R$2843,16,0)</f>
        <v>3.7532000000000001</v>
      </c>
      <c r="AA16" s="67">
        <f t="shared" si="7"/>
        <v>19</v>
      </c>
    </row>
    <row r="17" spans="1:27" x14ac:dyDescent="0.3">
      <c r="A17" s="63" t="s">
        <v>1299</v>
      </c>
      <c r="B17" s="64">
        <f>VLOOKUP($A17,'Return Data'!$B$7:$R$2843,3,0)</f>
        <v>44389</v>
      </c>
      <c r="C17" s="65">
        <f>VLOOKUP($A17,'Return Data'!$B$7:$R$2843,4,0)</f>
        <v>3066.4782</v>
      </c>
      <c r="D17" s="65">
        <f>VLOOKUP($A17,'Return Data'!$B$7:$R$2843,5,0)</f>
        <v>3.0367000000000002</v>
      </c>
      <c r="E17" s="66">
        <f t="shared" si="0"/>
        <v>23</v>
      </c>
      <c r="F17" s="65">
        <f>VLOOKUP($A17,'Return Data'!$B$7:$R$2843,6,0)</f>
        <v>3.0245000000000002</v>
      </c>
      <c r="G17" s="66">
        <f t="shared" si="1"/>
        <v>25</v>
      </c>
      <c r="H17" s="65">
        <f>VLOOKUP($A17,'Return Data'!$B$7:$R$2843,7,0)</f>
        <v>3.0009000000000001</v>
      </c>
      <c r="I17" s="66">
        <f t="shared" si="2"/>
        <v>26</v>
      </c>
      <c r="J17" s="65">
        <f>VLOOKUP($A17,'Return Data'!$B$7:$R$2843,8,0)</f>
        <v>3.0106000000000002</v>
      </c>
      <c r="K17" s="66">
        <f t="shared" si="3"/>
        <v>29</v>
      </c>
      <c r="L17" s="65">
        <f>VLOOKUP($A17,'Return Data'!$B$7:$R$2843,9,0)</f>
        <v>3.0464000000000002</v>
      </c>
      <c r="M17" s="66">
        <f t="shared" si="4"/>
        <v>25</v>
      </c>
      <c r="N17" s="65">
        <f>VLOOKUP($A17,'Return Data'!$B$7:$R$2843,10,0)</f>
        <v>3.0592000000000001</v>
      </c>
      <c r="O17" s="66">
        <f t="shared" si="5"/>
        <v>25</v>
      </c>
      <c r="P17" s="65">
        <f>VLOOKUP($A17,'Return Data'!$B$7:$R$2843,11,0)</f>
        <v>3.016</v>
      </c>
      <c r="Q17" s="66">
        <f t="shared" si="8"/>
        <v>27</v>
      </c>
      <c r="R17" s="65">
        <f>VLOOKUP($A17,'Return Data'!$B$7:$R$2843,12,0)</f>
        <v>2.9558</v>
      </c>
      <c r="S17" s="66">
        <f t="shared" si="9"/>
        <v>25</v>
      </c>
      <c r="T17" s="65">
        <f>VLOOKUP($A17,'Return Data'!$B$7:$R$2843,13,0)</f>
        <v>2.9748000000000001</v>
      </c>
      <c r="U17" s="66">
        <f t="shared" si="10"/>
        <v>21</v>
      </c>
      <c r="V17" s="65">
        <f>VLOOKUP($A17,'Return Data'!$B$7:$R$2843,17,0)</f>
        <v>3.6004999999999998</v>
      </c>
      <c r="W17" s="66">
        <f>RANK(V17,V$8:V$37,0)</f>
        <v>4</v>
      </c>
      <c r="X17" s="65">
        <f>VLOOKUP($A17,'Return Data'!$B$7:$R$2843,14,0)</f>
        <v>4.4409000000000001</v>
      </c>
      <c r="Y17" s="66">
        <f>RANK(X17,X$8:X$37,0)</f>
        <v>3</v>
      </c>
      <c r="Z17" s="65">
        <f>VLOOKUP($A17,'Return Data'!$B$7:$R$2843,16,0)</f>
        <v>5.9330999999999996</v>
      </c>
      <c r="AA17" s="67">
        <f t="shared" si="7"/>
        <v>4</v>
      </c>
    </row>
    <row r="18" spans="1:27" x14ac:dyDescent="0.3">
      <c r="A18" s="63" t="s">
        <v>1302</v>
      </c>
      <c r="B18" s="64">
        <f>VLOOKUP($A18,'Return Data'!$B$7:$R$2843,3,0)</f>
        <v>44389</v>
      </c>
      <c r="C18" s="65">
        <f>VLOOKUP($A18,'Return Data'!$B$7:$R$2843,4,0)</f>
        <v>1082.42</v>
      </c>
      <c r="D18" s="65">
        <f>VLOOKUP($A18,'Return Data'!$B$7:$R$2843,5,0)</f>
        <v>3.052</v>
      </c>
      <c r="E18" s="66">
        <f t="shared" si="0"/>
        <v>18</v>
      </c>
      <c r="F18" s="65">
        <f>VLOOKUP($A18,'Return Data'!$B$7:$R$2843,6,0)</f>
        <v>3.0670999999999999</v>
      </c>
      <c r="G18" s="66">
        <f t="shared" si="1"/>
        <v>14</v>
      </c>
      <c r="H18" s="65">
        <f>VLOOKUP($A18,'Return Data'!$B$7:$R$2843,7,0)</f>
        <v>3.0312999999999999</v>
      </c>
      <c r="I18" s="66">
        <f t="shared" si="2"/>
        <v>17</v>
      </c>
      <c r="J18" s="65">
        <f>VLOOKUP($A18,'Return Data'!$B$7:$R$2843,8,0)</f>
        <v>3.0863999999999998</v>
      </c>
      <c r="K18" s="66">
        <f t="shared" si="3"/>
        <v>9</v>
      </c>
      <c r="L18" s="65">
        <f>VLOOKUP($A18,'Return Data'!$B$7:$R$2843,9,0)</f>
        <v>3.0987</v>
      </c>
      <c r="M18" s="66">
        <f t="shared" si="4"/>
        <v>8</v>
      </c>
      <c r="N18" s="65">
        <f>VLOOKUP($A18,'Return Data'!$B$7:$R$2843,10,0)</f>
        <v>3.0876999999999999</v>
      </c>
      <c r="O18" s="66">
        <f t="shared" si="5"/>
        <v>15</v>
      </c>
      <c r="P18" s="65">
        <f>VLOOKUP($A18,'Return Data'!$B$7:$R$2843,11,0)</f>
        <v>3.0505</v>
      </c>
      <c r="Q18" s="66">
        <f t="shared" si="8"/>
        <v>15</v>
      </c>
      <c r="R18" s="65">
        <f>VLOOKUP($A18,'Return Data'!$B$7:$R$2843,12,0)</f>
        <v>2.9912000000000001</v>
      </c>
      <c r="S18" s="66">
        <f t="shared" si="9"/>
        <v>16</v>
      </c>
      <c r="T18" s="65">
        <f>VLOOKUP($A18,'Return Data'!$B$7:$R$2843,13,0)</f>
        <v>3.0087999999999999</v>
      </c>
      <c r="U18" s="66">
        <f t="shared" si="10"/>
        <v>13</v>
      </c>
      <c r="V18" s="65"/>
      <c r="W18" s="66"/>
      <c r="X18" s="65"/>
      <c r="Y18" s="66"/>
      <c r="Z18" s="65">
        <f>VLOOKUP($A18,'Return Data'!$B$7:$R$2843,16,0)</f>
        <v>3.7583000000000002</v>
      </c>
      <c r="AA18" s="67">
        <f t="shared" si="7"/>
        <v>18</v>
      </c>
    </row>
    <row r="19" spans="1:27" x14ac:dyDescent="0.3">
      <c r="A19" s="63" t="s">
        <v>1303</v>
      </c>
      <c r="B19" s="64">
        <f>VLOOKUP($A19,'Return Data'!$B$7:$R$2843,3,0)</f>
        <v>44389</v>
      </c>
      <c r="C19" s="65">
        <f>VLOOKUP($A19,'Return Data'!$B$7:$R$2843,4,0)</f>
        <v>111.6767</v>
      </c>
      <c r="D19" s="65">
        <f>VLOOKUP($A19,'Return Data'!$B$7:$R$2843,5,0)</f>
        <v>3.0398000000000001</v>
      </c>
      <c r="E19" s="66">
        <f t="shared" si="0"/>
        <v>21</v>
      </c>
      <c r="F19" s="65">
        <f>VLOOKUP($A19,'Return Data'!$B$7:$R$2843,6,0)</f>
        <v>3.0076000000000001</v>
      </c>
      <c r="G19" s="66">
        <f t="shared" si="1"/>
        <v>27</v>
      </c>
      <c r="H19" s="65">
        <f>VLOOKUP($A19,'Return Data'!$B$7:$R$2843,7,0)</f>
        <v>2.9992999999999999</v>
      </c>
      <c r="I19" s="66">
        <f t="shared" si="2"/>
        <v>27</v>
      </c>
      <c r="J19" s="65">
        <f>VLOOKUP($A19,'Return Data'!$B$7:$R$2843,8,0)</f>
        <v>3.0221</v>
      </c>
      <c r="K19" s="66">
        <f t="shared" si="3"/>
        <v>27</v>
      </c>
      <c r="L19" s="65">
        <f>VLOOKUP($A19,'Return Data'!$B$7:$R$2843,9,0)</f>
        <v>3.0516999999999999</v>
      </c>
      <c r="M19" s="66">
        <f t="shared" si="4"/>
        <v>24</v>
      </c>
      <c r="N19" s="65">
        <f>VLOOKUP($A19,'Return Data'!$B$7:$R$2843,10,0)</f>
        <v>3.0756000000000001</v>
      </c>
      <c r="O19" s="66">
        <f t="shared" si="5"/>
        <v>22</v>
      </c>
      <c r="P19" s="65">
        <f>VLOOKUP($A19,'Return Data'!$B$7:$R$2843,11,0)</f>
        <v>3.0323000000000002</v>
      </c>
      <c r="Q19" s="66">
        <f t="shared" si="8"/>
        <v>21</v>
      </c>
      <c r="R19" s="65">
        <f>VLOOKUP($A19,'Return Data'!$B$7:$R$2843,12,0)</f>
        <v>2.9725000000000001</v>
      </c>
      <c r="S19" s="66">
        <f t="shared" si="9"/>
        <v>21</v>
      </c>
      <c r="T19" s="65">
        <f>VLOOKUP($A19,'Return Data'!$B$7:$R$2843,13,0)</f>
        <v>2.9885999999999999</v>
      </c>
      <c r="U19" s="66">
        <f t="shared" si="10"/>
        <v>19</v>
      </c>
      <c r="V19" s="65"/>
      <c r="W19" s="66"/>
      <c r="X19" s="65"/>
      <c r="Y19" s="66"/>
      <c r="Z19" s="65">
        <f>VLOOKUP($A19,'Return Data'!$B$7:$R$2843,16,0)</f>
        <v>4.2370999999999999</v>
      </c>
      <c r="AA19" s="67">
        <f t="shared" si="7"/>
        <v>7</v>
      </c>
    </row>
    <row r="20" spans="1:27" x14ac:dyDescent="0.3">
      <c r="A20" s="63" t="s">
        <v>1306</v>
      </c>
      <c r="B20" s="64">
        <f>VLOOKUP($A20,'Return Data'!$B$7:$R$2843,3,0)</f>
        <v>44389</v>
      </c>
      <c r="C20" s="65">
        <f>VLOOKUP($A20,'Return Data'!$B$7:$R$2843,4,0)</f>
        <v>1104.336</v>
      </c>
      <c r="D20" s="65">
        <f>VLOOKUP($A20,'Return Data'!$B$7:$R$2843,5,0)</f>
        <v>3.7549999999999999</v>
      </c>
      <c r="E20" s="66">
        <f t="shared" si="0"/>
        <v>1</v>
      </c>
      <c r="F20" s="65">
        <f>VLOOKUP($A20,'Return Data'!$B$7:$R$2843,6,0)</f>
        <v>3.2519999999999998</v>
      </c>
      <c r="G20" s="66">
        <f t="shared" si="1"/>
        <v>3</v>
      </c>
      <c r="H20" s="65">
        <f>VLOOKUP($A20,'Return Data'!$B$7:$R$2843,7,0)</f>
        <v>3.0903</v>
      </c>
      <c r="I20" s="66">
        <f t="shared" si="2"/>
        <v>7</v>
      </c>
      <c r="J20" s="65">
        <f>VLOOKUP($A20,'Return Data'!$B$7:$R$2843,8,0)</f>
        <v>3.0646</v>
      </c>
      <c r="K20" s="66">
        <f t="shared" si="3"/>
        <v>13</v>
      </c>
      <c r="L20" s="65">
        <f>VLOOKUP($A20,'Return Data'!$B$7:$R$2843,9,0)</f>
        <v>3.0628000000000002</v>
      </c>
      <c r="M20" s="66">
        <f t="shared" si="4"/>
        <v>21</v>
      </c>
      <c r="N20" s="65">
        <f>VLOOKUP($A20,'Return Data'!$B$7:$R$2843,10,0)</f>
        <v>3.0705</v>
      </c>
      <c r="O20" s="66">
        <f t="shared" si="5"/>
        <v>24</v>
      </c>
      <c r="P20" s="65">
        <f>VLOOKUP($A20,'Return Data'!$B$7:$R$2843,11,0)</f>
        <v>3.0181</v>
      </c>
      <c r="Q20" s="66">
        <f t="shared" si="8"/>
        <v>25</v>
      </c>
      <c r="R20" s="65">
        <f>VLOOKUP($A20,'Return Data'!$B$7:$R$2843,12,0)</f>
        <v>2.9535</v>
      </c>
      <c r="S20" s="66">
        <f t="shared" si="9"/>
        <v>26</v>
      </c>
      <c r="T20" s="65">
        <f>VLOOKUP($A20,'Return Data'!$B$7:$R$2843,13,0)</f>
        <v>2.9744999999999999</v>
      </c>
      <c r="U20" s="66">
        <f t="shared" si="10"/>
        <v>22</v>
      </c>
      <c r="V20" s="65"/>
      <c r="W20" s="66"/>
      <c r="X20" s="65"/>
      <c r="Y20" s="66"/>
      <c r="Z20" s="65">
        <f>VLOOKUP($A20,'Return Data'!$B$7:$R$2843,16,0)</f>
        <v>4.0792999999999999</v>
      </c>
      <c r="AA20" s="67">
        <f t="shared" si="7"/>
        <v>11</v>
      </c>
    </row>
    <row r="21" spans="1:27" x14ac:dyDescent="0.3">
      <c r="A21" s="63" t="s">
        <v>1308</v>
      </c>
      <c r="B21" s="64">
        <f>VLOOKUP($A21,'Return Data'!$B$7:$R$2843,3,0)</f>
        <v>44389</v>
      </c>
      <c r="C21" s="65">
        <f>VLOOKUP($A21,'Return Data'!$B$7:$R$2843,4,0)</f>
        <v>1074.3775000000001</v>
      </c>
      <c r="D21" s="65">
        <f>VLOOKUP($A21,'Return Data'!$B$7:$R$2843,5,0)</f>
        <v>2.9559000000000002</v>
      </c>
      <c r="E21" s="66">
        <f t="shared" si="0"/>
        <v>27</v>
      </c>
      <c r="F21" s="65">
        <f>VLOOKUP($A21,'Return Data'!$B$7:$R$2843,6,0)</f>
        <v>2.9620000000000002</v>
      </c>
      <c r="G21" s="66">
        <f t="shared" si="1"/>
        <v>30</v>
      </c>
      <c r="H21" s="65">
        <f>VLOOKUP($A21,'Return Data'!$B$7:$R$2843,7,0)</f>
        <v>2.9491000000000001</v>
      </c>
      <c r="I21" s="66">
        <f t="shared" si="2"/>
        <v>30</v>
      </c>
      <c r="J21" s="65">
        <f>VLOOKUP($A21,'Return Data'!$B$7:$R$2843,8,0)</f>
        <v>2.9575999999999998</v>
      </c>
      <c r="K21" s="66">
        <f t="shared" si="3"/>
        <v>30</v>
      </c>
      <c r="L21" s="65">
        <f>VLOOKUP($A21,'Return Data'!$B$7:$R$2843,9,0)</f>
        <v>2.984</v>
      </c>
      <c r="M21" s="66">
        <f t="shared" si="4"/>
        <v>30</v>
      </c>
      <c r="N21" s="65">
        <f>VLOOKUP($A21,'Return Data'!$B$7:$R$2843,10,0)</f>
        <v>2.9984000000000002</v>
      </c>
      <c r="O21" s="66">
        <f t="shared" si="5"/>
        <v>30</v>
      </c>
      <c r="P21" s="65">
        <f>VLOOKUP($A21,'Return Data'!$B$7:$R$2843,11,0)</f>
        <v>2.9676999999999998</v>
      </c>
      <c r="Q21" s="66">
        <f t="shared" si="8"/>
        <v>30</v>
      </c>
      <c r="R21" s="65">
        <f>VLOOKUP($A21,'Return Data'!$B$7:$R$2843,12,0)</f>
        <v>2.9167999999999998</v>
      </c>
      <c r="S21" s="66">
        <f t="shared" si="9"/>
        <v>29</v>
      </c>
      <c r="T21" s="65">
        <f>VLOOKUP($A21,'Return Data'!$B$7:$R$2843,13,0)</f>
        <v>2.9359999999999999</v>
      </c>
      <c r="U21" s="66">
        <f t="shared" si="10"/>
        <v>26</v>
      </c>
      <c r="V21" s="65"/>
      <c r="W21" s="66"/>
      <c r="X21" s="65"/>
      <c r="Y21" s="66"/>
      <c r="Z21" s="65">
        <f>VLOOKUP($A21,'Return Data'!$B$7:$R$2843,16,0)</f>
        <v>3.6269</v>
      </c>
      <c r="AA21" s="67">
        <f t="shared" si="7"/>
        <v>22</v>
      </c>
    </row>
    <row r="22" spans="1:27" x14ac:dyDescent="0.3">
      <c r="A22" s="63" t="s">
        <v>1310</v>
      </c>
      <c r="B22" s="64">
        <f>VLOOKUP($A22,'Return Data'!$B$7:$R$2843,3,0)</f>
        <v>44389</v>
      </c>
      <c r="C22" s="65">
        <f>VLOOKUP($A22,'Return Data'!$B$7:$R$2843,4,0)</f>
        <v>1048.729</v>
      </c>
      <c r="D22" s="65">
        <f>VLOOKUP($A22,'Return Data'!$B$7:$R$2843,5,0)</f>
        <v>3.0560999999999998</v>
      </c>
      <c r="E22" s="66">
        <f t="shared" si="0"/>
        <v>16</v>
      </c>
      <c r="F22" s="65">
        <f>VLOOKUP($A22,'Return Data'!$B$7:$R$2843,6,0)</f>
        <v>3.0322</v>
      </c>
      <c r="G22" s="66">
        <f t="shared" si="1"/>
        <v>22</v>
      </c>
      <c r="H22" s="65">
        <f>VLOOKUP($A22,'Return Data'!$B$7:$R$2843,7,0)</f>
        <v>3.0177999999999998</v>
      </c>
      <c r="I22" s="66">
        <f t="shared" si="2"/>
        <v>23</v>
      </c>
      <c r="J22" s="65">
        <f>VLOOKUP($A22,'Return Data'!$B$7:$R$2843,8,0)</f>
        <v>3.0722999999999998</v>
      </c>
      <c r="K22" s="66">
        <f t="shared" si="3"/>
        <v>11</v>
      </c>
      <c r="L22" s="65">
        <f>VLOOKUP($A22,'Return Data'!$B$7:$R$2843,9,0)</f>
        <v>3.0861999999999998</v>
      </c>
      <c r="M22" s="66">
        <f t="shared" si="4"/>
        <v>14</v>
      </c>
      <c r="N22" s="65">
        <f>VLOOKUP($A22,'Return Data'!$B$7:$R$2843,10,0)</f>
        <v>3.0918000000000001</v>
      </c>
      <c r="O22" s="66">
        <f t="shared" si="5"/>
        <v>14</v>
      </c>
      <c r="P22" s="65">
        <f>VLOOKUP($A22,'Return Data'!$B$7:$R$2843,11,0)</f>
        <v>3.0577999999999999</v>
      </c>
      <c r="Q22" s="66">
        <f t="shared" si="8"/>
        <v>13</v>
      </c>
      <c r="R22" s="65">
        <f>VLOOKUP($A22,'Return Data'!$B$7:$R$2843,12,0)</f>
        <v>3.0036999999999998</v>
      </c>
      <c r="S22" s="66">
        <f>RANK(R22,R$8:R$37,0)</f>
        <v>11</v>
      </c>
      <c r="T22" s="65"/>
      <c r="U22" s="66"/>
      <c r="V22" s="65"/>
      <c r="W22" s="66"/>
      <c r="X22" s="65"/>
      <c r="Y22" s="66"/>
      <c r="Z22" s="65">
        <f>VLOOKUP($A22,'Return Data'!$B$7:$R$2843,16,0)</f>
        <v>3.202</v>
      </c>
      <c r="AA22" s="67">
        <f t="shared" si="7"/>
        <v>30</v>
      </c>
    </row>
    <row r="23" spans="1:27" x14ac:dyDescent="0.3">
      <c r="A23" s="63" t="s">
        <v>1312</v>
      </c>
      <c r="B23" s="64">
        <f>VLOOKUP($A23,'Return Data'!$B$7:$R$2843,3,0)</f>
        <v>44389</v>
      </c>
      <c r="C23" s="65">
        <f>VLOOKUP($A23,'Return Data'!$B$7:$R$2843,4,0)</f>
        <v>1057.9782</v>
      </c>
      <c r="D23" s="65">
        <f>VLOOKUP($A23,'Return Data'!$B$7:$R$2843,5,0)</f>
        <v>2.9533999999999998</v>
      </c>
      <c r="E23" s="66">
        <f t="shared" si="0"/>
        <v>28</v>
      </c>
      <c r="F23" s="65">
        <f>VLOOKUP($A23,'Return Data'!$B$7:$R$2843,6,0)</f>
        <v>2.97</v>
      </c>
      <c r="G23" s="66">
        <f t="shared" si="1"/>
        <v>29</v>
      </c>
      <c r="H23" s="65">
        <f>VLOOKUP($A23,'Return Data'!$B$7:$R$2843,7,0)</f>
        <v>2.9592999999999998</v>
      </c>
      <c r="I23" s="66">
        <f t="shared" si="2"/>
        <v>29</v>
      </c>
      <c r="J23" s="65">
        <f>VLOOKUP($A23,'Return Data'!$B$7:$R$2843,8,0)</f>
        <v>3.1494</v>
      </c>
      <c r="K23" s="66">
        <f t="shared" si="3"/>
        <v>5</v>
      </c>
      <c r="L23" s="65">
        <f>VLOOKUP($A23,'Return Data'!$B$7:$R$2843,9,0)</f>
        <v>3.0817999999999999</v>
      </c>
      <c r="M23" s="66">
        <f t="shared" si="4"/>
        <v>15</v>
      </c>
      <c r="N23" s="65">
        <f>VLOOKUP($A23,'Return Data'!$B$7:$R$2843,10,0)</f>
        <v>3.0339999999999998</v>
      </c>
      <c r="O23" s="66">
        <f t="shared" si="5"/>
        <v>28</v>
      </c>
      <c r="P23" s="65">
        <f>VLOOKUP($A23,'Return Data'!$B$7:$R$2843,11,0)</f>
        <v>2.9725000000000001</v>
      </c>
      <c r="Q23" s="66">
        <f t="shared" si="8"/>
        <v>29</v>
      </c>
      <c r="R23" s="65">
        <f>VLOOKUP($A23,'Return Data'!$B$7:$R$2843,12,0)</f>
        <v>2.9157999999999999</v>
      </c>
      <c r="S23" s="66">
        <f t="shared" si="9"/>
        <v>30</v>
      </c>
      <c r="T23" s="65">
        <f>VLOOKUP($A23,'Return Data'!$B$7:$R$2843,13,0)</f>
        <v>2.9344000000000001</v>
      </c>
      <c r="U23" s="66">
        <f t="shared" si="10"/>
        <v>27</v>
      </c>
      <c r="V23" s="65"/>
      <c r="W23" s="66"/>
      <c r="X23" s="65"/>
      <c r="Y23" s="66"/>
      <c r="Z23" s="65">
        <f>VLOOKUP($A23,'Return Data'!$B$7:$R$2843,16,0)</f>
        <v>3.3353000000000002</v>
      </c>
      <c r="AA23" s="67">
        <f t="shared" si="7"/>
        <v>28</v>
      </c>
    </row>
    <row r="24" spans="1:27" x14ac:dyDescent="0.3">
      <c r="A24" s="63" t="s">
        <v>1314</v>
      </c>
      <c r="B24" s="64">
        <f>VLOOKUP($A24,'Return Data'!$B$7:$R$2843,3,0)</f>
        <v>44389</v>
      </c>
      <c r="C24" s="65">
        <f>VLOOKUP($A24,'Return Data'!$B$7:$R$2843,4,0)</f>
        <v>1054.2656999999999</v>
      </c>
      <c r="D24" s="65">
        <f>VLOOKUP($A24,'Return Data'!$B$7:$R$2843,5,0)</f>
        <v>3.0884999999999998</v>
      </c>
      <c r="E24" s="66">
        <f t="shared" si="0"/>
        <v>9</v>
      </c>
      <c r="F24" s="65">
        <f>VLOOKUP($A24,'Return Data'!$B$7:$R$2843,6,0)</f>
        <v>3.0785999999999998</v>
      </c>
      <c r="G24" s="66">
        <f t="shared" si="1"/>
        <v>10</v>
      </c>
      <c r="H24" s="65">
        <f>VLOOKUP($A24,'Return Data'!$B$7:$R$2843,7,0)</f>
        <v>3.0202</v>
      </c>
      <c r="I24" s="66">
        <f t="shared" si="2"/>
        <v>21</v>
      </c>
      <c r="J24" s="65">
        <f>VLOOKUP($A24,'Return Data'!$B$7:$R$2843,8,0)</f>
        <v>3.0426000000000002</v>
      </c>
      <c r="K24" s="66">
        <f t="shared" si="3"/>
        <v>20</v>
      </c>
      <c r="L24" s="65">
        <f>VLOOKUP($A24,'Return Data'!$B$7:$R$2843,9,0)</f>
        <v>3.0766</v>
      </c>
      <c r="M24" s="66">
        <f t="shared" si="4"/>
        <v>17</v>
      </c>
      <c r="N24" s="65">
        <f>VLOOKUP($A24,'Return Data'!$B$7:$R$2843,10,0)</f>
        <v>3.1558000000000002</v>
      </c>
      <c r="O24" s="66">
        <f t="shared" si="5"/>
        <v>3</v>
      </c>
      <c r="P24" s="65">
        <f>VLOOKUP($A24,'Return Data'!$B$7:$R$2843,11,0)</f>
        <v>3.11</v>
      </c>
      <c r="Q24" s="66">
        <f t="shared" si="8"/>
        <v>5</v>
      </c>
      <c r="R24" s="65">
        <f>VLOOKUP($A24,'Return Data'!$B$7:$R$2843,12,0)</f>
        <v>3.0512999999999999</v>
      </c>
      <c r="S24" s="66">
        <f>RANK(R24,R$8:R$37,0)</f>
        <v>6</v>
      </c>
      <c r="T24" s="65"/>
      <c r="U24" s="66"/>
      <c r="V24" s="65"/>
      <c r="W24" s="66"/>
      <c r="X24" s="65"/>
      <c r="Y24" s="66"/>
      <c r="Z24" s="65">
        <f>VLOOKUP($A24,'Return Data'!$B$7:$R$2843,16,0)</f>
        <v>3.3405</v>
      </c>
      <c r="AA24" s="67">
        <f t="shared" si="7"/>
        <v>27</v>
      </c>
    </row>
    <row r="25" spans="1:27" x14ac:dyDescent="0.3">
      <c r="A25" s="63" t="s">
        <v>1316</v>
      </c>
      <c r="B25" s="64">
        <f>VLOOKUP($A25,'Return Data'!$B$7:$R$2843,3,0)</f>
        <v>44389</v>
      </c>
      <c r="C25" s="65">
        <f>VLOOKUP($A25,'Return Data'!$B$7:$R$2843,4,0)</f>
        <v>1105.5915</v>
      </c>
      <c r="D25" s="65">
        <f>VLOOKUP($A25,'Return Data'!$B$7:$R$2843,5,0)</f>
        <v>2.9946000000000002</v>
      </c>
      <c r="E25" s="66">
        <f t="shared" si="0"/>
        <v>26</v>
      </c>
      <c r="F25" s="65">
        <f>VLOOKUP($A25,'Return Data'!$B$7:$R$2843,6,0)</f>
        <v>3.0457999999999998</v>
      </c>
      <c r="G25" s="66">
        <f t="shared" si="1"/>
        <v>17</v>
      </c>
      <c r="H25" s="65">
        <f>VLOOKUP($A25,'Return Data'!$B$7:$R$2843,7,0)</f>
        <v>3.0192000000000001</v>
      </c>
      <c r="I25" s="66">
        <f t="shared" si="2"/>
        <v>22</v>
      </c>
      <c r="J25" s="65">
        <f>VLOOKUP($A25,'Return Data'!$B$7:$R$2843,8,0)</f>
        <v>3.0222000000000002</v>
      </c>
      <c r="K25" s="66">
        <f t="shared" si="3"/>
        <v>26</v>
      </c>
      <c r="L25" s="65">
        <f>VLOOKUP($A25,'Return Data'!$B$7:$R$2843,9,0)</f>
        <v>3.0463</v>
      </c>
      <c r="M25" s="66">
        <f t="shared" si="4"/>
        <v>26</v>
      </c>
      <c r="N25" s="65">
        <f>VLOOKUP($A25,'Return Data'!$B$7:$R$2843,10,0)</f>
        <v>3.0566</v>
      </c>
      <c r="O25" s="66">
        <f t="shared" si="5"/>
        <v>27</v>
      </c>
      <c r="P25" s="65">
        <f>VLOOKUP($A25,'Return Data'!$B$7:$R$2843,11,0)</f>
        <v>3.0179</v>
      </c>
      <c r="Q25" s="66">
        <f t="shared" si="8"/>
        <v>26</v>
      </c>
      <c r="R25" s="65">
        <f>VLOOKUP($A25,'Return Data'!$B$7:$R$2843,12,0)</f>
        <v>2.9683000000000002</v>
      </c>
      <c r="S25" s="66">
        <f t="shared" si="9"/>
        <v>23</v>
      </c>
      <c r="T25" s="65">
        <f>VLOOKUP($A25,'Return Data'!$B$7:$R$2843,13,0)</f>
        <v>2.9851999999999999</v>
      </c>
      <c r="U25" s="66">
        <f t="shared" si="10"/>
        <v>20</v>
      </c>
      <c r="V25" s="65"/>
      <c r="W25" s="66"/>
      <c r="X25" s="65"/>
      <c r="Y25" s="66"/>
      <c r="Z25" s="65">
        <f>VLOOKUP($A25,'Return Data'!$B$7:$R$2843,16,0)</f>
        <v>4.1130000000000004</v>
      </c>
      <c r="AA25" s="67">
        <f t="shared" si="7"/>
        <v>10</v>
      </c>
    </row>
    <row r="26" spans="1:27" x14ac:dyDescent="0.3">
      <c r="A26" s="63" t="s">
        <v>1318</v>
      </c>
      <c r="B26" s="64">
        <f>VLOOKUP($A26,'Return Data'!$B$7:$R$2843,3,0)</f>
        <v>44389</v>
      </c>
      <c r="C26" s="65">
        <f>VLOOKUP($A26,'Return Data'!$B$7:$R$2843,4,0)</f>
        <v>2570.7809999999999</v>
      </c>
      <c r="D26" s="65">
        <f>VLOOKUP($A26,'Return Data'!$B$7:$R$2843,5,0)</f>
        <v>3.0196999999999998</v>
      </c>
      <c r="E26" s="66">
        <f t="shared" si="0"/>
        <v>24</v>
      </c>
      <c r="F26" s="65">
        <f>VLOOKUP($A26,'Return Data'!$B$7:$R$2843,6,0)</f>
        <v>3.0682999999999998</v>
      </c>
      <c r="G26" s="66">
        <f t="shared" si="1"/>
        <v>13</v>
      </c>
      <c r="H26" s="65">
        <f>VLOOKUP($A26,'Return Data'!$B$7:$R$2843,7,0)</f>
        <v>3.0598000000000001</v>
      </c>
      <c r="I26" s="66">
        <f t="shared" si="2"/>
        <v>11</v>
      </c>
      <c r="J26" s="65">
        <f>VLOOKUP($A26,'Return Data'!$B$7:$R$2843,8,0)</f>
        <v>3.0461999999999998</v>
      </c>
      <c r="K26" s="66">
        <f t="shared" si="3"/>
        <v>19</v>
      </c>
      <c r="L26" s="65">
        <f>VLOOKUP($A26,'Return Data'!$B$7:$R$2843,9,0)</f>
        <v>3.0655999999999999</v>
      </c>
      <c r="M26" s="66">
        <f t="shared" si="4"/>
        <v>20</v>
      </c>
      <c r="N26" s="65">
        <f>VLOOKUP($A26,'Return Data'!$B$7:$R$2843,10,0)</f>
        <v>3.0952999999999999</v>
      </c>
      <c r="O26" s="66">
        <f t="shared" si="5"/>
        <v>13</v>
      </c>
      <c r="P26" s="65">
        <f>VLOOKUP($A26,'Return Data'!$B$7:$R$2843,11,0)</f>
        <v>3.0566</v>
      </c>
      <c r="Q26" s="66">
        <f t="shared" si="8"/>
        <v>14</v>
      </c>
      <c r="R26" s="65">
        <f>VLOOKUP($A26,'Return Data'!$B$7:$R$2843,12,0)</f>
        <v>2.9861</v>
      </c>
      <c r="S26" s="66">
        <f t="shared" si="9"/>
        <v>19</v>
      </c>
      <c r="T26" s="65">
        <f>VLOOKUP($A26,'Return Data'!$B$7:$R$2843,13,0)</f>
        <v>3.0009000000000001</v>
      </c>
      <c r="U26" s="66">
        <f t="shared" si="10"/>
        <v>15</v>
      </c>
      <c r="V26" s="65">
        <f>VLOOKUP($A26,'Return Data'!$B$7:$R$2843,17,0)</f>
        <v>3.4070999999999998</v>
      </c>
      <c r="W26" s="66">
        <f t="shared" ref="W26:W36" si="11">RANK(V26,V$8:V$37,0)</f>
        <v>5</v>
      </c>
      <c r="X26" s="65">
        <f>VLOOKUP($A26,'Return Data'!$B$7:$R$2843,14,0)</f>
        <v>4.0959000000000003</v>
      </c>
      <c r="Y26" s="66">
        <f t="shared" ref="Y26:Y36" si="12">RANK(X26,X$8:X$37,0)</f>
        <v>4</v>
      </c>
      <c r="Z26" s="65">
        <f>VLOOKUP($A26,'Return Data'!$B$7:$R$2843,16,0)</f>
        <v>6.6654</v>
      </c>
      <c r="AA26" s="67">
        <f t="shared" si="7"/>
        <v>1</v>
      </c>
    </row>
    <row r="27" spans="1:27" x14ac:dyDescent="0.3">
      <c r="A27" s="63" t="s">
        <v>1320</v>
      </c>
      <c r="B27" s="64">
        <f>VLOOKUP($A27,'Return Data'!$B$7:$R$2843,3,0)</f>
        <v>44389</v>
      </c>
      <c r="C27" s="65">
        <f>VLOOKUP($A27,'Return Data'!$B$7:$R$2843,4,0)</f>
        <v>1073.4241</v>
      </c>
      <c r="D27" s="65">
        <f>VLOOKUP($A27,'Return Data'!$B$7:$R$2843,5,0)</f>
        <v>3.0402</v>
      </c>
      <c r="E27" s="66">
        <f t="shared" si="0"/>
        <v>19</v>
      </c>
      <c r="F27" s="65">
        <f>VLOOKUP($A27,'Return Data'!$B$7:$R$2843,6,0)</f>
        <v>3.0611000000000002</v>
      </c>
      <c r="G27" s="66">
        <f t="shared" si="1"/>
        <v>15</v>
      </c>
      <c r="H27" s="65">
        <f>VLOOKUP($A27,'Return Data'!$B$7:$R$2843,7,0)</f>
        <v>3.0529000000000002</v>
      </c>
      <c r="I27" s="66">
        <f t="shared" si="2"/>
        <v>12</v>
      </c>
      <c r="J27" s="65">
        <f>VLOOKUP($A27,'Return Data'!$B$7:$R$2843,8,0)</f>
        <v>3.0468999999999999</v>
      </c>
      <c r="K27" s="66">
        <f t="shared" si="3"/>
        <v>18</v>
      </c>
      <c r="L27" s="65">
        <f>VLOOKUP($A27,'Return Data'!$B$7:$R$2843,9,0)</f>
        <v>3.0804999999999998</v>
      </c>
      <c r="M27" s="66">
        <f t="shared" si="4"/>
        <v>16</v>
      </c>
      <c r="N27" s="65">
        <f>VLOOKUP($A27,'Return Data'!$B$7:$R$2843,10,0)</f>
        <v>3.0834999999999999</v>
      </c>
      <c r="O27" s="66">
        <f t="shared" si="5"/>
        <v>16</v>
      </c>
      <c r="P27" s="65">
        <f>VLOOKUP($A27,'Return Data'!$B$7:$R$2843,11,0)</f>
        <v>3.0270999999999999</v>
      </c>
      <c r="Q27" s="66">
        <f t="shared" si="8"/>
        <v>24</v>
      </c>
      <c r="R27" s="65">
        <f>VLOOKUP($A27,'Return Data'!$B$7:$R$2843,12,0)</f>
        <v>2.9565000000000001</v>
      </c>
      <c r="S27" s="66">
        <f t="shared" si="9"/>
        <v>24</v>
      </c>
      <c r="T27" s="65">
        <f>VLOOKUP($A27,'Return Data'!$B$7:$R$2843,13,0)</f>
        <v>2.9702000000000002</v>
      </c>
      <c r="U27" s="66">
        <f t="shared" si="10"/>
        <v>23</v>
      </c>
      <c r="V27" s="65"/>
      <c r="W27" s="66"/>
      <c r="X27" s="65"/>
      <c r="Y27" s="66"/>
      <c r="Z27" s="65">
        <f>VLOOKUP($A27,'Return Data'!$B$7:$R$2843,16,0)</f>
        <v>3.6027999999999998</v>
      </c>
      <c r="AA27" s="67">
        <f t="shared" si="7"/>
        <v>24</v>
      </c>
    </row>
    <row r="28" spans="1:27" x14ac:dyDescent="0.3">
      <c r="A28" s="63" t="s">
        <v>1322</v>
      </c>
      <c r="B28" s="64">
        <f>VLOOKUP($A28,'Return Data'!$B$7:$R$2843,3,0)</f>
        <v>44389</v>
      </c>
      <c r="C28" s="65">
        <f>VLOOKUP($A28,'Return Data'!$B$7:$R$2843,4,0)</f>
        <v>1072.3912</v>
      </c>
      <c r="D28" s="65">
        <f>VLOOKUP($A28,'Return Data'!$B$7:$R$2843,5,0)</f>
        <v>3.0703</v>
      </c>
      <c r="E28" s="66">
        <f t="shared" si="0"/>
        <v>11</v>
      </c>
      <c r="F28" s="65">
        <f>VLOOKUP($A28,'Return Data'!$B$7:$R$2843,6,0)</f>
        <v>3.0333999999999999</v>
      </c>
      <c r="G28" s="66">
        <f t="shared" si="1"/>
        <v>21</v>
      </c>
      <c r="H28" s="65">
        <f>VLOOKUP($A28,'Return Data'!$B$7:$R$2843,7,0)</f>
        <v>3.0508999999999999</v>
      </c>
      <c r="I28" s="66">
        <f t="shared" si="2"/>
        <v>13</v>
      </c>
      <c r="J28" s="65">
        <f>VLOOKUP($A28,'Return Data'!$B$7:$R$2843,8,0)</f>
        <v>3.0766</v>
      </c>
      <c r="K28" s="66">
        <f t="shared" si="3"/>
        <v>10</v>
      </c>
      <c r="L28" s="65">
        <f>VLOOKUP($A28,'Return Data'!$B$7:$R$2843,9,0)</f>
        <v>3.0977000000000001</v>
      </c>
      <c r="M28" s="66">
        <f t="shared" si="4"/>
        <v>9</v>
      </c>
      <c r="N28" s="65">
        <f>VLOOKUP($A28,'Return Data'!$B$7:$R$2843,10,0)</f>
        <v>3.1214</v>
      </c>
      <c r="O28" s="66">
        <f t="shared" si="5"/>
        <v>9</v>
      </c>
      <c r="P28" s="65">
        <f>VLOOKUP($A28,'Return Data'!$B$7:$R$2843,11,0)</f>
        <v>3.0693999999999999</v>
      </c>
      <c r="Q28" s="66">
        <f t="shared" si="8"/>
        <v>9</v>
      </c>
      <c r="R28" s="65">
        <f>VLOOKUP($A28,'Return Data'!$B$7:$R$2843,12,0)</f>
        <v>3.0116000000000001</v>
      </c>
      <c r="S28" s="66">
        <f t="shared" si="9"/>
        <v>10</v>
      </c>
      <c r="T28" s="65">
        <f>VLOOKUP($A28,'Return Data'!$B$7:$R$2843,13,0)</f>
        <v>3.0398000000000001</v>
      </c>
      <c r="U28" s="66">
        <f t="shared" si="10"/>
        <v>8</v>
      </c>
      <c r="V28" s="65"/>
      <c r="W28" s="66"/>
      <c r="X28" s="65"/>
      <c r="Y28" s="66"/>
      <c r="Z28" s="65">
        <f>VLOOKUP($A28,'Return Data'!$B$7:$R$2843,16,0)</f>
        <v>3.6065999999999998</v>
      </c>
      <c r="AA28" s="67">
        <f t="shared" si="7"/>
        <v>23</v>
      </c>
    </row>
    <row r="29" spans="1:27" x14ac:dyDescent="0.3">
      <c r="A29" s="63" t="s">
        <v>1324</v>
      </c>
      <c r="B29" s="64">
        <f>VLOOKUP($A29,'Return Data'!$B$7:$R$2843,3,0)</f>
        <v>44389</v>
      </c>
      <c r="C29" s="65">
        <f>VLOOKUP($A29,'Return Data'!$B$7:$R$2843,4,0)</f>
        <v>1062.0513000000001</v>
      </c>
      <c r="D29" s="65">
        <f>VLOOKUP($A29,'Return Data'!$B$7:$R$2843,5,0)</f>
        <v>3.1071</v>
      </c>
      <c r="E29" s="66">
        <f t="shared" si="0"/>
        <v>5</v>
      </c>
      <c r="F29" s="65">
        <f>VLOOKUP($A29,'Return Data'!$B$7:$R$2843,6,0)</f>
        <v>3.3128000000000002</v>
      </c>
      <c r="G29" s="66">
        <f t="shared" si="1"/>
        <v>2</v>
      </c>
      <c r="H29" s="65">
        <f>VLOOKUP($A29,'Return Data'!$B$7:$R$2843,7,0)</f>
        <v>3.2010999999999998</v>
      </c>
      <c r="I29" s="66">
        <f t="shared" si="2"/>
        <v>2</v>
      </c>
      <c r="J29" s="65">
        <f>VLOOKUP($A29,'Return Data'!$B$7:$R$2843,8,0)</f>
        <v>3.1520999999999999</v>
      </c>
      <c r="K29" s="66">
        <f t="shared" si="3"/>
        <v>4</v>
      </c>
      <c r="L29" s="65">
        <f>VLOOKUP($A29,'Return Data'!$B$7:$R$2843,9,0)</f>
        <v>3.1493000000000002</v>
      </c>
      <c r="M29" s="66">
        <f t="shared" si="4"/>
        <v>3</v>
      </c>
      <c r="N29" s="65">
        <f>VLOOKUP($A29,'Return Data'!$B$7:$R$2843,10,0)</f>
        <v>3.1509</v>
      </c>
      <c r="O29" s="66">
        <f t="shared" si="5"/>
        <v>4</v>
      </c>
      <c r="P29" s="65">
        <f>VLOOKUP($A29,'Return Data'!$B$7:$R$2843,11,0)</f>
        <v>3.1103999999999998</v>
      </c>
      <c r="Q29" s="66">
        <f t="shared" si="8"/>
        <v>4</v>
      </c>
      <c r="R29" s="65">
        <f>VLOOKUP($A29,'Return Data'!$B$7:$R$2843,12,0)</f>
        <v>3.0590000000000002</v>
      </c>
      <c r="S29" s="66">
        <f t="shared" si="9"/>
        <v>4</v>
      </c>
      <c r="T29" s="65">
        <f>VLOOKUP($A29,'Return Data'!$B$7:$R$2843,13,0)</f>
        <v>3.0804999999999998</v>
      </c>
      <c r="U29" s="66">
        <f t="shared" ref="U29" si="13">RANK(T29,T$8:T$37,0)</f>
        <v>2</v>
      </c>
      <c r="V29" s="65"/>
      <c r="W29" s="66"/>
      <c r="X29" s="65"/>
      <c r="Y29" s="66"/>
      <c r="Z29" s="65">
        <f>VLOOKUP($A29,'Return Data'!$B$7:$R$2843,16,0)</f>
        <v>3.5154000000000001</v>
      </c>
      <c r="AA29" s="67">
        <f t="shared" si="7"/>
        <v>25</v>
      </c>
    </row>
    <row r="30" spans="1:27" x14ac:dyDescent="0.3">
      <c r="A30" s="63" t="s">
        <v>1326</v>
      </c>
      <c r="B30" s="64">
        <f>VLOOKUP($A30,'Return Data'!$B$7:$R$2843,3,0)</f>
        <v>44389</v>
      </c>
      <c r="C30" s="65">
        <f>VLOOKUP($A30,'Return Data'!$B$7:$R$2843,4,0)</f>
        <v>111.18340000000001</v>
      </c>
      <c r="D30" s="65">
        <f>VLOOKUP($A30,'Return Data'!$B$7:$R$2843,5,0)</f>
        <v>3.0533000000000001</v>
      </c>
      <c r="E30" s="66">
        <f t="shared" si="0"/>
        <v>17</v>
      </c>
      <c r="F30" s="65">
        <f>VLOOKUP($A30,'Return Data'!$B$7:$R$2843,6,0)</f>
        <v>3.0318999999999998</v>
      </c>
      <c r="G30" s="66">
        <f t="shared" si="1"/>
        <v>23</v>
      </c>
      <c r="H30" s="65">
        <f>VLOOKUP($A30,'Return Data'!$B$7:$R$2843,7,0)</f>
        <v>3.0407999999999999</v>
      </c>
      <c r="I30" s="66">
        <f t="shared" si="2"/>
        <v>15</v>
      </c>
      <c r="J30" s="65">
        <f>VLOOKUP($A30,'Return Data'!$B$7:$R$2843,8,0)</f>
        <v>3.0354999999999999</v>
      </c>
      <c r="K30" s="66">
        <f t="shared" si="3"/>
        <v>23</v>
      </c>
      <c r="L30" s="65">
        <f>VLOOKUP($A30,'Return Data'!$B$7:$R$2843,9,0)</f>
        <v>3.0727000000000002</v>
      </c>
      <c r="M30" s="66">
        <f t="shared" si="4"/>
        <v>18</v>
      </c>
      <c r="N30" s="65">
        <f>VLOOKUP($A30,'Return Data'!$B$7:$R$2843,10,0)</f>
        <v>3.0771999999999999</v>
      </c>
      <c r="O30" s="66">
        <f t="shared" si="5"/>
        <v>20</v>
      </c>
      <c r="P30" s="65">
        <f>VLOOKUP($A30,'Return Data'!$B$7:$R$2843,11,0)</f>
        <v>3.0318000000000001</v>
      </c>
      <c r="Q30" s="66">
        <f t="shared" si="8"/>
        <v>23</v>
      </c>
      <c r="R30" s="65">
        <f>VLOOKUP($A30,'Return Data'!$B$7:$R$2843,12,0)</f>
        <v>2.9872999999999998</v>
      </c>
      <c r="S30" s="66">
        <f t="shared" si="9"/>
        <v>18</v>
      </c>
      <c r="T30" s="65">
        <f>VLOOKUP($A30,'Return Data'!$B$7:$R$2843,13,0)</f>
        <v>3.0068000000000001</v>
      </c>
      <c r="U30" s="66">
        <f t="shared" si="10"/>
        <v>14</v>
      </c>
      <c r="V30" s="65"/>
      <c r="W30" s="66"/>
      <c r="X30" s="65"/>
      <c r="Y30" s="66"/>
      <c r="Z30" s="65">
        <f>VLOOKUP($A30,'Return Data'!$B$7:$R$2843,16,0)</f>
        <v>4.2160000000000002</v>
      </c>
      <c r="AA30" s="67">
        <f t="shared" si="7"/>
        <v>9</v>
      </c>
    </row>
    <row r="31" spans="1:27" x14ac:dyDescent="0.3">
      <c r="A31" s="63" t="s">
        <v>1328</v>
      </c>
      <c r="B31" s="64">
        <f>VLOOKUP($A31,'Return Data'!$B$7:$R$2843,3,0)</f>
        <v>44389</v>
      </c>
      <c r="C31" s="65">
        <f>VLOOKUP($A31,'Return Data'!$B$7:$R$2843,4,0)</f>
        <v>1069.7275999999999</v>
      </c>
      <c r="D31" s="65">
        <f>VLOOKUP($A31,'Return Data'!$B$7:$R$2843,5,0)</f>
        <v>3.0848</v>
      </c>
      <c r="E31" s="66">
        <f t="shared" si="0"/>
        <v>10</v>
      </c>
      <c r="F31" s="65">
        <f>VLOOKUP($A31,'Return Data'!$B$7:$R$2843,6,0)</f>
        <v>3.1751999999999998</v>
      </c>
      <c r="G31" s="66">
        <f t="shared" si="1"/>
        <v>4</v>
      </c>
      <c r="H31" s="65">
        <f>VLOOKUP($A31,'Return Data'!$B$7:$R$2843,7,0)</f>
        <v>3.1547000000000001</v>
      </c>
      <c r="I31" s="66">
        <f t="shared" si="2"/>
        <v>3</v>
      </c>
      <c r="J31" s="65">
        <f>VLOOKUP($A31,'Return Data'!$B$7:$R$2843,8,0)</f>
        <v>3.1577999999999999</v>
      </c>
      <c r="K31" s="66">
        <f t="shared" si="3"/>
        <v>2</v>
      </c>
      <c r="L31" s="65">
        <f>VLOOKUP($A31,'Return Data'!$B$7:$R$2843,9,0)</f>
        <v>3.1892999999999998</v>
      </c>
      <c r="M31" s="66">
        <f t="shared" si="4"/>
        <v>2</v>
      </c>
      <c r="N31" s="65">
        <f>VLOOKUP($A31,'Return Data'!$B$7:$R$2843,10,0)</f>
        <v>3.2004999999999999</v>
      </c>
      <c r="O31" s="66">
        <f t="shared" si="5"/>
        <v>1</v>
      </c>
      <c r="P31" s="65">
        <f>VLOOKUP($A31,'Return Data'!$B$7:$R$2843,11,0)</f>
        <v>3.1238999999999999</v>
      </c>
      <c r="Q31" s="66">
        <f t="shared" si="8"/>
        <v>1</v>
      </c>
      <c r="R31" s="65">
        <f>VLOOKUP($A31,'Return Data'!$B$7:$R$2843,12,0)</f>
        <v>3.0629</v>
      </c>
      <c r="S31" s="66">
        <f t="shared" si="9"/>
        <v>2</v>
      </c>
      <c r="T31" s="65">
        <f>VLOOKUP($A31,'Return Data'!$B$7:$R$2843,13,0)</f>
        <v>3.0703999999999998</v>
      </c>
      <c r="U31" s="66">
        <f t="shared" si="10"/>
        <v>5</v>
      </c>
      <c r="V31" s="65"/>
      <c r="W31" s="66"/>
      <c r="X31" s="65"/>
      <c r="Y31" s="66"/>
      <c r="Z31" s="65">
        <f>VLOOKUP($A31,'Return Data'!$B$7:$R$2843,16,0)</f>
        <v>3.6568999999999998</v>
      </c>
      <c r="AA31" s="67">
        <f t="shared" si="7"/>
        <v>21</v>
      </c>
    </row>
    <row r="32" spans="1:27" x14ac:dyDescent="0.3">
      <c r="A32" s="63" t="s">
        <v>1330</v>
      </c>
      <c r="B32" s="64">
        <f>VLOOKUP($A32,'Return Data'!$B$7:$R$2843,3,0)</f>
        <v>44389</v>
      </c>
      <c r="C32" s="65">
        <f>VLOOKUP($A32,'Return Data'!$B$7:$R$2843,4,0)</f>
        <v>3348.4222</v>
      </c>
      <c r="D32" s="65">
        <f>VLOOKUP($A32,'Return Data'!$B$7:$R$2843,5,0)</f>
        <v>3.0579000000000001</v>
      </c>
      <c r="E32" s="66">
        <f t="shared" si="0"/>
        <v>15</v>
      </c>
      <c r="F32" s="65">
        <f>VLOOKUP($A32,'Return Data'!$B$7:$R$2843,6,0)</f>
        <v>3.0438999999999998</v>
      </c>
      <c r="G32" s="66">
        <f t="shared" si="1"/>
        <v>18</v>
      </c>
      <c r="H32" s="65">
        <f>VLOOKUP($A32,'Return Data'!$B$7:$R$2843,7,0)</f>
        <v>3.0470000000000002</v>
      </c>
      <c r="I32" s="66">
        <f t="shared" si="2"/>
        <v>14</v>
      </c>
      <c r="J32" s="65">
        <f>VLOOKUP($A32,'Return Data'!$B$7:$R$2843,8,0)</f>
        <v>3.0512000000000001</v>
      </c>
      <c r="K32" s="66">
        <f t="shared" si="3"/>
        <v>17</v>
      </c>
      <c r="L32" s="65">
        <f>VLOOKUP($A32,'Return Data'!$B$7:$R$2843,9,0)</f>
        <v>3.0941000000000001</v>
      </c>
      <c r="M32" s="66">
        <f t="shared" si="4"/>
        <v>11</v>
      </c>
      <c r="N32" s="65">
        <f>VLOOKUP($A32,'Return Data'!$B$7:$R$2843,10,0)</f>
        <v>3.1147</v>
      </c>
      <c r="O32" s="66">
        <f t="shared" si="5"/>
        <v>11</v>
      </c>
      <c r="P32" s="65">
        <f>VLOOKUP($A32,'Return Data'!$B$7:$R$2843,11,0)</f>
        <v>3.0623</v>
      </c>
      <c r="Q32" s="66">
        <f t="shared" si="8"/>
        <v>11</v>
      </c>
      <c r="R32" s="65">
        <f>VLOOKUP($A32,'Return Data'!$B$7:$R$2843,12,0)</f>
        <v>2.9998</v>
      </c>
      <c r="S32" s="66">
        <f t="shared" si="9"/>
        <v>13</v>
      </c>
      <c r="T32" s="65">
        <f>VLOOKUP($A32,'Return Data'!$B$7:$R$2843,13,0)</f>
        <v>3.0171000000000001</v>
      </c>
      <c r="U32" s="66">
        <f t="shared" si="10"/>
        <v>10</v>
      </c>
      <c r="V32" s="65">
        <f>VLOOKUP($A32,'Return Data'!$B$7:$R$2843,17,0)</f>
        <v>3.6528</v>
      </c>
      <c r="W32" s="66">
        <f t="shared" si="11"/>
        <v>2</v>
      </c>
      <c r="X32" s="65">
        <f>VLOOKUP($A32,'Return Data'!$B$7:$R$2843,14,0)</f>
        <v>4.4976000000000003</v>
      </c>
      <c r="Y32" s="66">
        <f t="shared" si="12"/>
        <v>2</v>
      </c>
      <c r="Z32" s="65">
        <f>VLOOKUP($A32,'Return Data'!$B$7:$R$2843,16,0)</f>
        <v>6.6352000000000002</v>
      </c>
      <c r="AA32" s="67">
        <f t="shared" si="7"/>
        <v>2</v>
      </c>
    </row>
    <row r="33" spans="1:27" x14ac:dyDescent="0.3">
      <c r="A33" s="63" t="s">
        <v>1332</v>
      </c>
      <c r="B33" s="64">
        <f>VLOOKUP($A33,'Return Data'!$B$7:$R$2843,3,0)</f>
        <v>44389</v>
      </c>
      <c r="C33" s="65">
        <f>VLOOKUP($A33,'Return Data'!$B$7:$R$2843,4,0)</f>
        <v>1101.4231</v>
      </c>
      <c r="D33" s="65">
        <f>VLOOKUP($A33,'Return Data'!$B$7:$R$2843,5,0)</f>
        <v>2.9397000000000002</v>
      </c>
      <c r="E33" s="66">
        <f t="shared" si="0"/>
        <v>30</v>
      </c>
      <c r="F33" s="65">
        <f>VLOOKUP($A33,'Return Data'!$B$7:$R$2843,6,0)</f>
        <v>2.9765999999999999</v>
      </c>
      <c r="G33" s="66">
        <f t="shared" si="1"/>
        <v>28</v>
      </c>
      <c r="H33" s="65">
        <f>VLOOKUP($A33,'Return Data'!$B$7:$R$2843,7,0)</f>
        <v>3.0960999999999999</v>
      </c>
      <c r="I33" s="66">
        <f t="shared" si="2"/>
        <v>6</v>
      </c>
      <c r="J33" s="65">
        <f>VLOOKUP($A33,'Return Data'!$B$7:$R$2843,8,0)</f>
        <v>3.0373999999999999</v>
      </c>
      <c r="K33" s="66">
        <f t="shared" si="3"/>
        <v>22</v>
      </c>
      <c r="L33" s="65">
        <f>VLOOKUP($A33,'Return Data'!$B$7:$R$2843,9,0)</f>
        <v>3.0310999999999999</v>
      </c>
      <c r="M33" s="66">
        <f t="shared" si="4"/>
        <v>28</v>
      </c>
      <c r="N33" s="65">
        <f>VLOOKUP($A33,'Return Data'!$B$7:$R$2843,10,0)</f>
        <v>3.0247999999999999</v>
      </c>
      <c r="O33" s="66">
        <f t="shared" si="5"/>
        <v>29</v>
      </c>
      <c r="P33" s="65">
        <f>VLOOKUP($A33,'Return Data'!$B$7:$R$2843,11,0)</f>
        <v>2.9876</v>
      </c>
      <c r="Q33" s="66">
        <f t="shared" si="8"/>
        <v>28</v>
      </c>
      <c r="R33" s="65">
        <f>VLOOKUP($A33,'Return Data'!$B$7:$R$2843,12,0)</f>
        <v>2.9359000000000002</v>
      </c>
      <c r="S33" s="66">
        <f t="shared" si="9"/>
        <v>28</v>
      </c>
      <c r="T33" s="65">
        <f>VLOOKUP($A33,'Return Data'!$B$7:$R$2843,13,0)</f>
        <v>2.9533999999999998</v>
      </c>
      <c r="U33" s="66">
        <f t="shared" si="10"/>
        <v>25</v>
      </c>
      <c r="V33" s="65"/>
      <c r="W33" s="66"/>
      <c r="X33" s="65"/>
      <c r="Y33" s="66"/>
      <c r="Z33" s="65">
        <f>VLOOKUP($A33,'Return Data'!$B$7:$R$2843,16,0)</f>
        <v>4.2610999999999999</v>
      </c>
      <c r="AA33" s="67">
        <f t="shared" si="7"/>
        <v>6</v>
      </c>
    </row>
    <row r="34" spans="1:27" x14ac:dyDescent="0.3">
      <c r="A34" s="63" t="s">
        <v>1334</v>
      </c>
      <c r="B34" s="64">
        <f>VLOOKUP($A34,'Return Data'!$B$7:$R$2843,3,0)</f>
        <v>44389</v>
      </c>
      <c r="C34" s="65">
        <f>VLOOKUP($A34,'Return Data'!$B$7:$R$2843,4,0)</f>
        <v>1092.9817</v>
      </c>
      <c r="D34" s="65">
        <f>VLOOKUP($A34,'Return Data'!$B$7:$R$2843,5,0)</f>
        <v>3.0592000000000001</v>
      </c>
      <c r="E34" s="66">
        <f t="shared" si="0"/>
        <v>14</v>
      </c>
      <c r="F34" s="65">
        <f>VLOOKUP($A34,'Return Data'!$B$7:$R$2843,6,0)</f>
        <v>3.0297000000000001</v>
      </c>
      <c r="G34" s="66">
        <f t="shared" si="1"/>
        <v>24</v>
      </c>
      <c r="H34" s="65">
        <f>VLOOKUP($A34,'Return Data'!$B$7:$R$2843,7,0)</f>
        <v>3.0377999999999998</v>
      </c>
      <c r="I34" s="66">
        <f t="shared" si="2"/>
        <v>16</v>
      </c>
      <c r="J34" s="65">
        <f>VLOOKUP($A34,'Return Data'!$B$7:$R$2843,8,0)</f>
        <v>3.0421999999999998</v>
      </c>
      <c r="K34" s="66">
        <f t="shared" si="3"/>
        <v>21</v>
      </c>
      <c r="L34" s="65">
        <f>VLOOKUP($A34,'Return Data'!$B$7:$R$2843,9,0)</f>
        <v>3.0720999999999998</v>
      </c>
      <c r="M34" s="66">
        <f t="shared" si="4"/>
        <v>19</v>
      </c>
      <c r="N34" s="65">
        <f>VLOOKUP($A34,'Return Data'!$B$7:$R$2843,10,0)</f>
        <v>3.0806</v>
      </c>
      <c r="O34" s="66">
        <f t="shared" si="5"/>
        <v>18</v>
      </c>
      <c r="P34" s="65">
        <f>VLOOKUP($A34,'Return Data'!$B$7:$R$2843,11,0)</f>
        <v>3.0417999999999998</v>
      </c>
      <c r="Q34" s="66">
        <f t="shared" si="8"/>
        <v>16</v>
      </c>
      <c r="R34" s="65">
        <f>VLOOKUP($A34,'Return Data'!$B$7:$R$2843,12,0)</f>
        <v>2.9923999999999999</v>
      </c>
      <c r="S34" s="66">
        <f t="shared" si="9"/>
        <v>15</v>
      </c>
      <c r="T34" s="65">
        <f>VLOOKUP($A34,'Return Data'!$B$7:$R$2843,13,0)</f>
        <v>3.0137</v>
      </c>
      <c r="U34" s="66">
        <f t="shared" si="10"/>
        <v>11</v>
      </c>
      <c r="V34" s="65"/>
      <c r="W34" s="66"/>
      <c r="X34" s="65"/>
      <c r="Y34" s="66"/>
      <c r="Z34" s="65">
        <f>VLOOKUP($A34,'Return Data'!$B$7:$R$2843,16,0)</f>
        <v>3.9335</v>
      </c>
      <c r="AA34" s="67">
        <f t="shared" si="7"/>
        <v>13</v>
      </c>
    </row>
    <row r="35" spans="1:27" x14ac:dyDescent="0.3">
      <c r="A35" s="63" t="s">
        <v>1336</v>
      </c>
      <c r="B35" s="64">
        <f>VLOOKUP($A35,'Return Data'!$B$7:$R$2843,3,0)</f>
        <v>44389</v>
      </c>
      <c r="C35" s="65">
        <f>VLOOKUP($A35,'Return Data'!$B$7:$R$2843,4,0)</f>
        <v>1090.9322</v>
      </c>
      <c r="D35" s="65">
        <f>VLOOKUP($A35,'Return Data'!$B$7:$R$2843,5,0)</f>
        <v>2.9479000000000002</v>
      </c>
      <c r="E35" s="66">
        <f t="shared" si="0"/>
        <v>29</v>
      </c>
      <c r="F35" s="65">
        <f>VLOOKUP($A35,'Return Data'!$B$7:$R$2843,6,0)</f>
        <v>3.0867</v>
      </c>
      <c r="G35" s="66">
        <f t="shared" si="1"/>
        <v>7</v>
      </c>
      <c r="H35" s="65">
        <f>VLOOKUP($A35,'Return Data'!$B$7:$R$2843,7,0)</f>
        <v>3.0124</v>
      </c>
      <c r="I35" s="66">
        <f t="shared" si="2"/>
        <v>25</v>
      </c>
      <c r="J35" s="65">
        <f>VLOOKUP($A35,'Return Data'!$B$7:$R$2843,8,0)</f>
        <v>3.0228000000000002</v>
      </c>
      <c r="K35" s="66">
        <f t="shared" si="3"/>
        <v>25</v>
      </c>
      <c r="L35" s="65">
        <f>VLOOKUP($A35,'Return Data'!$B$7:$R$2843,9,0)</f>
        <v>3.0628000000000002</v>
      </c>
      <c r="M35" s="66">
        <f t="shared" si="4"/>
        <v>21</v>
      </c>
      <c r="N35" s="65">
        <f>VLOOKUP($A35,'Return Data'!$B$7:$R$2843,10,0)</f>
        <v>3.0724999999999998</v>
      </c>
      <c r="O35" s="66">
        <f t="shared" si="5"/>
        <v>23</v>
      </c>
      <c r="P35" s="65">
        <f>VLOOKUP($A35,'Return Data'!$B$7:$R$2843,11,0)</f>
        <v>3.0318999999999998</v>
      </c>
      <c r="Q35" s="66">
        <f t="shared" si="8"/>
        <v>22</v>
      </c>
      <c r="R35" s="65">
        <f>VLOOKUP($A35,'Return Data'!$B$7:$R$2843,12,0)</f>
        <v>2.9691999999999998</v>
      </c>
      <c r="S35" s="66">
        <f t="shared" si="9"/>
        <v>22</v>
      </c>
      <c r="T35" s="65">
        <f>VLOOKUP($A35,'Return Data'!$B$7:$R$2843,13,0)</f>
        <v>2.9889999999999999</v>
      </c>
      <c r="U35" s="66">
        <f t="shared" si="10"/>
        <v>18</v>
      </c>
      <c r="V35" s="65"/>
      <c r="W35" s="66"/>
      <c r="X35" s="65"/>
      <c r="Y35" s="66"/>
      <c r="Z35" s="65">
        <f>VLOOKUP($A35,'Return Data'!$B$7:$R$2843,16,0)</f>
        <v>3.8563000000000001</v>
      </c>
      <c r="AA35" s="67">
        <f t="shared" si="7"/>
        <v>16</v>
      </c>
    </row>
    <row r="36" spans="1:27" x14ac:dyDescent="0.3">
      <c r="A36" s="63" t="s">
        <v>1338</v>
      </c>
      <c r="B36" s="64">
        <f>VLOOKUP($A36,'Return Data'!$B$7:$R$2843,3,0)</f>
        <v>44389</v>
      </c>
      <c r="C36" s="65">
        <f>VLOOKUP($A36,'Return Data'!$B$7:$R$2843,4,0)</f>
        <v>2818.1408000000001</v>
      </c>
      <c r="D36" s="65">
        <f>VLOOKUP($A36,'Return Data'!$B$7:$R$2843,5,0)</f>
        <v>3.0634000000000001</v>
      </c>
      <c r="E36" s="66">
        <f t="shared" si="0"/>
        <v>12</v>
      </c>
      <c r="F36" s="65">
        <f>VLOOKUP($A36,'Return Data'!$B$7:$R$2843,6,0)</f>
        <v>3.0565000000000002</v>
      </c>
      <c r="G36" s="66">
        <f t="shared" si="1"/>
        <v>16</v>
      </c>
      <c r="H36" s="65">
        <f>VLOOKUP($A36,'Return Data'!$B$7:$R$2843,7,0)</f>
        <v>3.0223</v>
      </c>
      <c r="I36" s="66">
        <f t="shared" si="2"/>
        <v>20</v>
      </c>
      <c r="J36" s="65">
        <f>VLOOKUP($A36,'Return Data'!$B$7:$R$2843,8,0)</f>
        <v>3.0569999999999999</v>
      </c>
      <c r="K36" s="66">
        <f t="shared" si="3"/>
        <v>16</v>
      </c>
      <c r="L36" s="65">
        <f>VLOOKUP($A36,'Return Data'!$B$7:$R$2843,9,0)</f>
        <v>3.0943999999999998</v>
      </c>
      <c r="M36" s="66">
        <f t="shared" si="4"/>
        <v>10</v>
      </c>
      <c r="N36" s="65">
        <f>VLOOKUP($A36,'Return Data'!$B$7:$R$2843,10,0)</f>
        <v>3.1200999999999999</v>
      </c>
      <c r="O36" s="66">
        <f t="shared" si="5"/>
        <v>10</v>
      </c>
      <c r="P36" s="65">
        <f>VLOOKUP($A36,'Return Data'!$B$7:$R$2843,11,0)</f>
        <v>3.0745</v>
      </c>
      <c r="Q36" s="66">
        <f t="shared" si="8"/>
        <v>8</v>
      </c>
      <c r="R36" s="65">
        <f>VLOOKUP($A36,'Return Data'!$B$7:$R$2843,12,0)</f>
        <v>3.0196000000000001</v>
      </c>
      <c r="S36" s="66">
        <f t="shared" si="9"/>
        <v>9</v>
      </c>
      <c r="T36" s="65">
        <f>VLOOKUP($A36,'Return Data'!$B$7:$R$2843,13,0)</f>
        <v>3.0465</v>
      </c>
      <c r="U36" s="66">
        <f t="shared" si="10"/>
        <v>7</v>
      </c>
      <c r="V36" s="65">
        <f>VLOOKUP($A36,'Return Data'!$B$7:$R$2843,17,0)</f>
        <v>3.6880000000000002</v>
      </c>
      <c r="W36" s="66">
        <f t="shared" si="11"/>
        <v>1</v>
      </c>
      <c r="X36" s="65">
        <f>VLOOKUP($A36,'Return Data'!$B$7:$R$2843,14,0)</f>
        <v>4.5407999999999999</v>
      </c>
      <c r="Y36" s="66">
        <f t="shared" si="12"/>
        <v>1</v>
      </c>
      <c r="Z36" s="65">
        <f>VLOOKUP($A36,'Return Data'!$B$7:$R$2843,16,0)</f>
        <v>6.0625999999999998</v>
      </c>
      <c r="AA36" s="67">
        <f t="shared" si="7"/>
        <v>3</v>
      </c>
    </row>
    <row r="37" spans="1:27" x14ac:dyDescent="0.3">
      <c r="A37" s="63" t="s">
        <v>1340</v>
      </c>
      <c r="B37" s="64">
        <f>VLOOKUP($A37,'Return Data'!$B$7:$R$2843,3,0)</f>
        <v>44389</v>
      </c>
      <c r="C37" s="65">
        <f>VLOOKUP($A37,'Return Data'!$B$7:$R$2843,4,0)</f>
        <v>1067.3813</v>
      </c>
      <c r="D37" s="65">
        <f>VLOOKUP($A37,'Return Data'!$B$7:$R$2843,5,0)</f>
        <v>3.331</v>
      </c>
      <c r="E37" s="66">
        <f t="shared" si="0"/>
        <v>2</v>
      </c>
      <c r="F37" s="65">
        <f>VLOOKUP($A37,'Return Data'!$B$7:$R$2843,6,0)</f>
        <v>3.3407</v>
      </c>
      <c r="G37" s="66">
        <f t="shared" si="1"/>
        <v>1</v>
      </c>
      <c r="H37" s="65">
        <f>VLOOKUP($A37,'Return Data'!$B$7:$R$2843,7,0)</f>
        <v>3.3376999999999999</v>
      </c>
      <c r="I37" s="66">
        <f t="shared" si="2"/>
        <v>1</v>
      </c>
      <c r="J37" s="65">
        <f>VLOOKUP($A37,'Return Data'!$B$7:$R$2843,8,0)</f>
        <v>3.226</v>
      </c>
      <c r="K37" s="66">
        <f t="shared" si="3"/>
        <v>1</v>
      </c>
      <c r="L37" s="65">
        <f>VLOOKUP($A37,'Return Data'!$B$7:$R$2843,9,0)</f>
        <v>3.0230000000000001</v>
      </c>
      <c r="M37" s="66">
        <f t="shared" si="4"/>
        <v>29</v>
      </c>
      <c r="N37" s="65">
        <f>VLOOKUP($A37,'Return Data'!$B$7:$R$2843,10,0)</f>
        <v>3.1368999999999998</v>
      </c>
      <c r="O37" s="66">
        <f t="shared" si="5"/>
        <v>8</v>
      </c>
      <c r="P37" s="65">
        <f>VLOOKUP($A37,'Return Data'!$B$7:$R$2843,11,0)</f>
        <v>3.0329000000000002</v>
      </c>
      <c r="Q37" s="66">
        <f t="shared" si="8"/>
        <v>20</v>
      </c>
      <c r="R37" s="65">
        <f>VLOOKUP($A37,'Return Data'!$B$7:$R$2843,12,0)</f>
        <v>2.9517000000000002</v>
      </c>
      <c r="S37" s="66">
        <f t="shared" si="9"/>
        <v>27</v>
      </c>
      <c r="T37" s="65">
        <f>VLOOKUP($A37,'Return Data'!$B$7:$R$2843,13,0)</f>
        <v>2.9615</v>
      </c>
      <c r="U37" s="66">
        <f t="shared" si="10"/>
        <v>24</v>
      </c>
      <c r="V37" s="65"/>
      <c r="W37" s="66"/>
      <c r="X37" s="65"/>
      <c r="Y37" s="66"/>
      <c r="Z37" s="65">
        <f>VLOOKUP($A37,'Return Data'!$B$7:$R$2843,16,0)</f>
        <v>3.5148000000000001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3.0851700000000006</v>
      </c>
      <c r="E39" s="74"/>
      <c r="F39" s="75">
        <f>AVERAGE(F8:F37)</f>
        <v>3.0778499999999998</v>
      </c>
      <c r="G39" s="74"/>
      <c r="H39" s="75">
        <f>AVERAGE(H8:H37)</f>
        <v>3.0567133333333336</v>
      </c>
      <c r="I39" s="74"/>
      <c r="J39" s="75">
        <f>AVERAGE(J8:J37)</f>
        <v>3.0719133333333333</v>
      </c>
      <c r="K39" s="74"/>
      <c r="L39" s="75">
        <f>AVERAGE(L8:L37)</f>
        <v>3.0860099999999995</v>
      </c>
      <c r="M39" s="74"/>
      <c r="N39" s="75">
        <f>AVERAGE(N8:N37)</f>
        <v>3.0971333333333337</v>
      </c>
      <c r="O39" s="74"/>
      <c r="P39" s="75">
        <f>AVERAGE(P8:P37)</f>
        <v>3.0514766666666659</v>
      </c>
      <c r="Q39" s="74"/>
      <c r="R39" s="75">
        <f>AVERAGE(R8:R37)</f>
        <v>2.9974166666666666</v>
      </c>
      <c r="S39" s="74"/>
      <c r="T39" s="75">
        <f>AVERAGE(T8:T37)</f>
        <v>3.0110888888888891</v>
      </c>
      <c r="U39" s="74"/>
      <c r="V39" s="75">
        <f>AVERAGE(V8:V37)</f>
        <v>3.5953999999999993</v>
      </c>
      <c r="W39" s="74"/>
      <c r="X39" s="75">
        <f>AVERAGE(X8:X37)</f>
        <v>4.3937999999999997</v>
      </c>
      <c r="Y39" s="74"/>
      <c r="Z39" s="75">
        <f>AVERAGE(Z8:Z37)</f>
        <v>4.1355433333333327</v>
      </c>
      <c r="AA39" s="76"/>
    </row>
    <row r="40" spans="1:27" x14ac:dyDescent="0.3">
      <c r="A40" s="73" t="s">
        <v>28</v>
      </c>
      <c r="B40" s="74"/>
      <c r="C40" s="74"/>
      <c r="D40" s="75">
        <f>MIN(D8:D37)</f>
        <v>2.9397000000000002</v>
      </c>
      <c r="E40" s="74"/>
      <c r="F40" s="75">
        <f>MIN(F8:F37)</f>
        <v>2.9620000000000002</v>
      </c>
      <c r="G40" s="74"/>
      <c r="H40" s="75">
        <f>MIN(H8:H37)</f>
        <v>2.9491000000000001</v>
      </c>
      <c r="I40" s="74"/>
      <c r="J40" s="75">
        <f>MIN(J8:J37)</f>
        <v>2.9575999999999998</v>
      </c>
      <c r="K40" s="74"/>
      <c r="L40" s="75">
        <f>MIN(L8:L37)</f>
        <v>2.984</v>
      </c>
      <c r="M40" s="74"/>
      <c r="N40" s="75">
        <f>MIN(N8:N37)</f>
        <v>2.9984000000000002</v>
      </c>
      <c r="O40" s="74"/>
      <c r="P40" s="75">
        <f>MIN(P8:P37)</f>
        <v>2.9676999999999998</v>
      </c>
      <c r="Q40" s="74"/>
      <c r="R40" s="75">
        <f>MIN(R8:R37)</f>
        <v>2.9157999999999999</v>
      </c>
      <c r="S40" s="74"/>
      <c r="T40" s="75">
        <f>MIN(T8:T37)</f>
        <v>2.9344000000000001</v>
      </c>
      <c r="U40" s="74"/>
      <c r="V40" s="75">
        <f>MIN(V8:V37)</f>
        <v>3.4070999999999998</v>
      </c>
      <c r="W40" s="74"/>
      <c r="X40" s="75">
        <f>MIN(X8:X37)</f>
        <v>4.0959000000000003</v>
      </c>
      <c r="Y40" s="74"/>
      <c r="Z40" s="75">
        <f>MIN(Z8:Z37)</f>
        <v>3.202</v>
      </c>
      <c r="AA40" s="76"/>
    </row>
    <row r="41" spans="1:27" ht="15" thickBot="1" x14ac:dyDescent="0.35">
      <c r="A41" s="77" t="s">
        <v>29</v>
      </c>
      <c r="B41" s="78"/>
      <c r="C41" s="78"/>
      <c r="D41" s="79">
        <f>MAX(D8:D37)</f>
        <v>3.7549999999999999</v>
      </c>
      <c r="E41" s="78"/>
      <c r="F41" s="79">
        <f>MAX(F8:F37)</f>
        <v>3.3407</v>
      </c>
      <c r="G41" s="78"/>
      <c r="H41" s="79">
        <f>MAX(H8:H37)</f>
        <v>3.3376999999999999</v>
      </c>
      <c r="I41" s="78"/>
      <c r="J41" s="79">
        <f>MAX(J8:J37)</f>
        <v>3.226</v>
      </c>
      <c r="K41" s="78"/>
      <c r="L41" s="79">
        <f>MAX(L8:L37)</f>
        <v>3.198</v>
      </c>
      <c r="M41" s="78"/>
      <c r="N41" s="79">
        <f>MAX(N8:N37)</f>
        <v>3.2004999999999999</v>
      </c>
      <c r="O41" s="78"/>
      <c r="P41" s="79">
        <f>MAX(P8:P37)</f>
        <v>3.1238999999999999</v>
      </c>
      <c r="Q41" s="78"/>
      <c r="R41" s="79">
        <f>MAX(R8:R37)</f>
        <v>3.0785</v>
      </c>
      <c r="S41" s="78"/>
      <c r="T41" s="79">
        <f>MAX(T8:T37)</f>
        <v>3.09</v>
      </c>
      <c r="U41" s="78"/>
      <c r="V41" s="79">
        <f>MAX(V8:V37)</f>
        <v>3.6880000000000002</v>
      </c>
      <c r="W41" s="78"/>
      <c r="X41" s="79">
        <f>MAX(X8:X37)</f>
        <v>4.5407999999999999</v>
      </c>
      <c r="Y41" s="78"/>
      <c r="Z41" s="79">
        <f>MAX(Z8:Z37)</f>
        <v>6.6654</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44389</v>
      </c>
      <c r="C8" s="65">
        <f>VLOOKUP($A8,'Return Data'!$B$7:$R$2843,4,0)</f>
        <v>560.16210000000001</v>
      </c>
      <c r="D8" s="65">
        <f>VLOOKUP($A8,'Return Data'!$B$7:$R$2843,5,0)</f>
        <v>2.7743000000000002</v>
      </c>
      <c r="E8" s="66">
        <f t="shared" ref="E8:E33" si="0">RANK(D8,D$8:D$33,0)</f>
        <v>21</v>
      </c>
      <c r="F8" s="65">
        <f>VLOOKUP($A8,'Return Data'!$B$7:$R$2843,6,0)</f>
        <v>2.7743000000000002</v>
      </c>
      <c r="G8" s="66">
        <f t="shared" ref="G8:G33" si="1">RANK(F8,F$8:F$33,0)</f>
        <v>21</v>
      </c>
      <c r="H8" s="65">
        <f>VLOOKUP($A8,'Return Data'!$B$7:$R$2843,7,0)</f>
        <v>5.8616000000000001</v>
      </c>
      <c r="I8" s="66">
        <f t="shared" ref="I8:I33" si="2">RANK(H8,H$8:H$33,0)</f>
        <v>5</v>
      </c>
      <c r="J8" s="65">
        <f>VLOOKUP($A8,'Return Data'!$B$7:$R$2843,8,0)</f>
        <v>5.2100999999999997</v>
      </c>
      <c r="K8" s="66">
        <f t="shared" ref="K8:K33" si="3">RANK(J8,J$8:J$33,0)</f>
        <v>8</v>
      </c>
      <c r="L8" s="65">
        <f>VLOOKUP($A8,'Return Data'!$B$7:$R$2843,9,0)</f>
        <v>3.3759000000000001</v>
      </c>
      <c r="M8" s="66">
        <f t="shared" ref="M8:M33" si="4">RANK(L8,L$8:L$33,0)</f>
        <v>6</v>
      </c>
      <c r="N8" s="65">
        <f>VLOOKUP($A8,'Return Data'!$B$7:$R$2843,10,0)</f>
        <v>5.1009000000000002</v>
      </c>
      <c r="O8" s="66">
        <f t="shared" ref="O8:O33" si="5">RANK(N8,N$8:N$33,0)</f>
        <v>4</v>
      </c>
      <c r="P8" s="65">
        <f>VLOOKUP($A8,'Return Data'!$B$7:$R$2843,11,0)</f>
        <v>4.4779999999999998</v>
      </c>
      <c r="Q8" s="66">
        <f t="shared" ref="Q8:Q33" si="6">RANK(P8,P$8:P$33,0)</f>
        <v>5</v>
      </c>
      <c r="R8" s="65">
        <f>VLOOKUP($A8,'Return Data'!$B$7:$R$2843,12,0)</f>
        <v>4.8887</v>
      </c>
      <c r="S8" s="66">
        <f t="shared" ref="S8:S33" si="7">RANK(R8,R$8:R$33,0)</f>
        <v>6</v>
      </c>
      <c r="T8" s="65">
        <f>VLOOKUP($A8,'Return Data'!$B$7:$R$2843,13,0)</f>
        <v>5.3345000000000002</v>
      </c>
      <c r="U8" s="66">
        <f t="shared" ref="U8:U33" si="8">RANK(T8,T$8:T$33,0)</f>
        <v>5</v>
      </c>
      <c r="V8" s="65">
        <f>VLOOKUP($A8,'Return Data'!$B$7:$R$2843,17,0)</f>
        <v>7.4987000000000004</v>
      </c>
      <c r="W8" s="66">
        <f t="shared" ref="W8:W31" si="9">RANK(V8,V$8:V$33,0)</f>
        <v>4</v>
      </c>
      <c r="X8" s="65">
        <f>VLOOKUP($A8,'Return Data'!$B$7:$R$2843,14,0)</f>
        <v>8.0312000000000001</v>
      </c>
      <c r="Y8" s="66">
        <f t="shared" ref="Y8:Y31" si="10">RANK(X8,X$8:X$33,0)</f>
        <v>1</v>
      </c>
      <c r="Z8" s="65">
        <f>VLOOKUP($A8,'Return Data'!$B$7:$R$2843,16,0)</f>
        <v>8.5830000000000002</v>
      </c>
      <c r="AA8" s="67">
        <f t="shared" ref="AA8:AA33" si="11">RANK(Z8,Z$8:Z$33,0)</f>
        <v>1</v>
      </c>
    </row>
    <row r="9" spans="1:27" x14ac:dyDescent="0.3">
      <c r="A9" s="63" t="s">
        <v>1014</v>
      </c>
      <c r="B9" s="64">
        <f>VLOOKUP($A9,'Return Data'!$B$7:$R$2843,3,0)</f>
        <v>44389</v>
      </c>
      <c r="C9" s="65">
        <f>VLOOKUP($A9,'Return Data'!$B$7:$R$2843,4,0)</f>
        <v>2514.3512999999998</v>
      </c>
      <c r="D9" s="65">
        <f>VLOOKUP($A9,'Return Data'!$B$7:$R$2843,5,0)</f>
        <v>3.3338999999999999</v>
      </c>
      <c r="E9" s="66">
        <f t="shared" si="0"/>
        <v>12</v>
      </c>
      <c r="F9" s="65">
        <f>VLOOKUP($A9,'Return Data'!$B$7:$R$2843,6,0)</f>
        <v>3.3338999999999999</v>
      </c>
      <c r="G9" s="66">
        <f t="shared" si="1"/>
        <v>12</v>
      </c>
      <c r="H9" s="65">
        <f>VLOOKUP($A9,'Return Data'!$B$7:$R$2843,7,0)</f>
        <v>5.3598999999999997</v>
      </c>
      <c r="I9" s="66">
        <f t="shared" si="2"/>
        <v>10</v>
      </c>
      <c r="J9" s="65">
        <f>VLOOKUP($A9,'Return Data'!$B$7:$R$2843,8,0)</f>
        <v>5.2426000000000004</v>
      </c>
      <c r="K9" s="66">
        <f t="shared" si="3"/>
        <v>7</v>
      </c>
      <c r="L9" s="65">
        <f>VLOOKUP($A9,'Return Data'!$B$7:$R$2843,9,0)</f>
        <v>3.1221000000000001</v>
      </c>
      <c r="M9" s="66">
        <f t="shared" si="4"/>
        <v>11</v>
      </c>
      <c r="N9" s="65">
        <f>VLOOKUP($A9,'Return Data'!$B$7:$R$2843,10,0)</f>
        <v>4.4672000000000001</v>
      </c>
      <c r="O9" s="66">
        <f t="shared" si="5"/>
        <v>9</v>
      </c>
      <c r="P9" s="65">
        <f>VLOOKUP($A9,'Return Data'!$B$7:$R$2843,11,0)</f>
        <v>4.1882000000000001</v>
      </c>
      <c r="Q9" s="66">
        <f t="shared" si="6"/>
        <v>8</v>
      </c>
      <c r="R9" s="65">
        <f>VLOOKUP($A9,'Return Data'!$B$7:$R$2843,12,0)</f>
        <v>4.4481999999999999</v>
      </c>
      <c r="S9" s="66">
        <f t="shared" si="7"/>
        <v>12</v>
      </c>
      <c r="T9" s="65">
        <f>VLOOKUP($A9,'Return Data'!$B$7:$R$2843,13,0)</f>
        <v>4.6828000000000003</v>
      </c>
      <c r="U9" s="66">
        <f t="shared" si="8"/>
        <v>12</v>
      </c>
      <c r="V9" s="65">
        <f>VLOOKUP($A9,'Return Data'!$B$7:$R$2843,17,0)</f>
        <v>6.9048999999999996</v>
      </c>
      <c r="W9" s="66">
        <f t="shared" si="9"/>
        <v>10</v>
      </c>
      <c r="X9" s="65">
        <f>VLOOKUP($A9,'Return Data'!$B$7:$R$2843,14,0)</f>
        <v>7.5937000000000001</v>
      </c>
      <c r="Y9" s="66">
        <f t="shared" si="10"/>
        <v>5</v>
      </c>
      <c r="Z9" s="65">
        <f>VLOOKUP($A9,'Return Data'!$B$7:$R$2843,16,0)</f>
        <v>8.2576000000000001</v>
      </c>
      <c r="AA9" s="67">
        <f t="shared" si="11"/>
        <v>4</v>
      </c>
    </row>
    <row r="10" spans="1:27" x14ac:dyDescent="0.3">
      <c r="A10" s="63" t="s">
        <v>1017</v>
      </c>
      <c r="B10" s="64">
        <f>VLOOKUP($A10,'Return Data'!$B$7:$R$2843,3,0)</f>
        <v>44389</v>
      </c>
      <c r="C10" s="65">
        <f>VLOOKUP($A10,'Return Data'!$B$7:$R$2843,4,0)</f>
        <v>1610.4123</v>
      </c>
      <c r="D10" s="65">
        <f>VLOOKUP($A10,'Return Data'!$B$7:$R$2843,5,0)</f>
        <v>-0.61799999999999999</v>
      </c>
      <c r="E10" s="66">
        <f t="shared" si="0"/>
        <v>26</v>
      </c>
      <c r="F10" s="65">
        <f>VLOOKUP($A10,'Return Data'!$B$7:$R$2843,6,0)</f>
        <v>-0.61799999999999999</v>
      </c>
      <c r="G10" s="66">
        <f t="shared" si="1"/>
        <v>26</v>
      </c>
      <c r="H10" s="65">
        <f>VLOOKUP($A10,'Return Data'!$B$7:$R$2843,7,0)</f>
        <v>3.72</v>
      </c>
      <c r="I10" s="66">
        <f t="shared" si="2"/>
        <v>22</v>
      </c>
      <c r="J10" s="65">
        <f>VLOOKUP($A10,'Return Data'!$B$7:$R$2843,8,0)</f>
        <v>3.2189999999999999</v>
      </c>
      <c r="K10" s="66">
        <f t="shared" si="3"/>
        <v>23</v>
      </c>
      <c r="L10" s="65">
        <f>VLOOKUP($A10,'Return Data'!$B$7:$R$2843,9,0)</f>
        <v>1.5729</v>
      </c>
      <c r="M10" s="66">
        <f t="shared" si="4"/>
        <v>24</v>
      </c>
      <c r="N10" s="65">
        <f>VLOOKUP($A10,'Return Data'!$B$7:$R$2843,10,0)</f>
        <v>3.3601000000000001</v>
      </c>
      <c r="O10" s="66">
        <f t="shared" si="5"/>
        <v>25</v>
      </c>
      <c r="P10" s="65">
        <f>VLOOKUP($A10,'Return Data'!$B$7:$R$2843,11,0)</f>
        <v>5.0486000000000004</v>
      </c>
      <c r="Q10" s="66">
        <f t="shared" si="6"/>
        <v>3</v>
      </c>
      <c r="R10" s="65">
        <f>VLOOKUP($A10,'Return Data'!$B$7:$R$2843,12,0)</f>
        <v>8.3103999999999996</v>
      </c>
      <c r="S10" s="66">
        <f t="shared" si="7"/>
        <v>2</v>
      </c>
      <c r="T10" s="65">
        <f>VLOOKUP($A10,'Return Data'!$B$7:$R$2843,13,0)</f>
        <v>35.626300000000001</v>
      </c>
      <c r="U10" s="66">
        <f t="shared" si="8"/>
        <v>1</v>
      </c>
      <c r="V10" s="65">
        <f>VLOOKUP($A10,'Return Data'!$B$7:$R$2843,17,0)</f>
        <v>-6.6498999999999997</v>
      </c>
      <c r="W10" s="66">
        <f t="shared" si="9"/>
        <v>25</v>
      </c>
      <c r="X10" s="65">
        <f>VLOOKUP($A10,'Return Data'!$B$7:$R$2843,14,0)</f>
        <v>-8.5312000000000001</v>
      </c>
      <c r="Y10" s="66">
        <f t="shared" si="10"/>
        <v>25</v>
      </c>
      <c r="Z10" s="65">
        <f>VLOOKUP($A10,'Return Data'!$B$7:$R$2843,16,0)</f>
        <v>2.5068000000000001</v>
      </c>
      <c r="AA10" s="67">
        <f t="shared" si="11"/>
        <v>25</v>
      </c>
    </row>
    <row r="11" spans="1:27" x14ac:dyDescent="0.3">
      <c r="A11" s="63" t="s">
        <v>1021</v>
      </c>
      <c r="B11" s="64">
        <f>VLOOKUP($A11,'Return Data'!$B$7:$R$2843,3,0)</f>
        <v>44389</v>
      </c>
      <c r="C11" s="65">
        <f>VLOOKUP($A11,'Return Data'!$B$7:$R$2843,4,0)</f>
        <v>34.145200000000003</v>
      </c>
      <c r="D11" s="65">
        <f>VLOOKUP($A11,'Return Data'!$B$7:$R$2843,5,0)</f>
        <v>2.9224999999999999</v>
      </c>
      <c r="E11" s="66">
        <f t="shared" si="0"/>
        <v>19</v>
      </c>
      <c r="F11" s="65">
        <f>VLOOKUP($A11,'Return Data'!$B$7:$R$2843,6,0)</f>
        <v>2.9224999999999999</v>
      </c>
      <c r="G11" s="66">
        <f t="shared" si="1"/>
        <v>19</v>
      </c>
      <c r="H11" s="65">
        <f>VLOOKUP($A11,'Return Data'!$B$7:$R$2843,7,0)</f>
        <v>5.9012000000000002</v>
      </c>
      <c r="I11" s="66">
        <f t="shared" si="2"/>
        <v>4</v>
      </c>
      <c r="J11" s="65">
        <f>VLOOKUP($A11,'Return Data'!$B$7:$R$2843,8,0)</f>
        <v>5.7392000000000003</v>
      </c>
      <c r="K11" s="66">
        <f t="shared" si="3"/>
        <v>1</v>
      </c>
      <c r="L11" s="65">
        <f>VLOOKUP($A11,'Return Data'!$B$7:$R$2843,9,0)</f>
        <v>3.4445000000000001</v>
      </c>
      <c r="M11" s="66">
        <f t="shared" si="4"/>
        <v>3</v>
      </c>
      <c r="N11" s="65">
        <f>VLOOKUP($A11,'Return Data'!$B$7:$R$2843,10,0)</f>
        <v>4.8014000000000001</v>
      </c>
      <c r="O11" s="66">
        <f t="shared" si="5"/>
        <v>6</v>
      </c>
      <c r="P11" s="65">
        <f>VLOOKUP($A11,'Return Data'!$B$7:$R$2843,11,0)</f>
        <v>4.6432000000000002</v>
      </c>
      <c r="Q11" s="66">
        <f t="shared" si="6"/>
        <v>4</v>
      </c>
      <c r="R11" s="65">
        <f>VLOOKUP($A11,'Return Data'!$B$7:$R$2843,12,0)</f>
        <v>4.8615000000000004</v>
      </c>
      <c r="S11" s="66">
        <f t="shared" si="7"/>
        <v>7</v>
      </c>
      <c r="T11" s="65">
        <f>VLOOKUP($A11,'Return Data'!$B$7:$R$2843,13,0)</f>
        <v>4.9603999999999999</v>
      </c>
      <c r="U11" s="66">
        <f t="shared" si="8"/>
        <v>9</v>
      </c>
      <c r="V11" s="65">
        <f>VLOOKUP($A11,'Return Data'!$B$7:$R$2843,17,0)</f>
        <v>7.2765000000000004</v>
      </c>
      <c r="W11" s="66">
        <f t="shared" si="9"/>
        <v>6</v>
      </c>
      <c r="X11" s="65">
        <f>VLOOKUP($A11,'Return Data'!$B$7:$R$2843,14,0)</f>
        <v>7.4576000000000002</v>
      </c>
      <c r="Y11" s="66">
        <f t="shared" si="10"/>
        <v>7</v>
      </c>
      <c r="Z11" s="65">
        <f>VLOOKUP($A11,'Return Data'!$B$7:$R$2843,16,0)</f>
        <v>8.1843000000000004</v>
      </c>
      <c r="AA11" s="67">
        <f t="shared" si="11"/>
        <v>6</v>
      </c>
    </row>
    <row r="12" spans="1:27" x14ac:dyDescent="0.3">
      <c r="A12" s="63" t="s">
        <v>1022</v>
      </c>
      <c r="B12" s="64">
        <f>VLOOKUP($A12,'Return Data'!$B$7:$R$2843,3,0)</f>
        <v>44389</v>
      </c>
      <c r="C12" s="65">
        <f>VLOOKUP($A12,'Return Data'!$B$7:$R$2843,4,0)</f>
        <v>33.964100000000002</v>
      </c>
      <c r="D12" s="65">
        <f>VLOOKUP($A12,'Return Data'!$B$7:$R$2843,5,0)</f>
        <v>3.2965</v>
      </c>
      <c r="E12" s="66">
        <f t="shared" si="0"/>
        <v>13</v>
      </c>
      <c r="F12" s="65">
        <f>VLOOKUP($A12,'Return Data'!$B$7:$R$2843,6,0)</f>
        <v>3.2965</v>
      </c>
      <c r="G12" s="66">
        <f t="shared" si="1"/>
        <v>13</v>
      </c>
      <c r="H12" s="65">
        <f>VLOOKUP($A12,'Return Data'!$B$7:$R$2843,7,0)</f>
        <v>4.5636000000000001</v>
      </c>
      <c r="I12" s="66">
        <f t="shared" si="2"/>
        <v>17</v>
      </c>
      <c r="J12" s="65">
        <f>VLOOKUP($A12,'Return Data'!$B$7:$R$2843,8,0)</f>
        <v>4.5907</v>
      </c>
      <c r="K12" s="66">
        <f t="shared" si="3"/>
        <v>14</v>
      </c>
      <c r="L12" s="65">
        <f>VLOOKUP($A12,'Return Data'!$B$7:$R$2843,9,0)</f>
        <v>2.9992999999999999</v>
      </c>
      <c r="M12" s="66">
        <f t="shared" si="4"/>
        <v>14</v>
      </c>
      <c r="N12" s="65">
        <f>VLOOKUP($A12,'Return Data'!$B$7:$R$2843,10,0)</f>
        <v>3.6814</v>
      </c>
      <c r="O12" s="66">
        <f t="shared" si="5"/>
        <v>23</v>
      </c>
      <c r="P12" s="65">
        <f>VLOOKUP($A12,'Return Data'!$B$7:$R$2843,11,0)</f>
        <v>3.4321999999999999</v>
      </c>
      <c r="Q12" s="66">
        <f t="shared" si="6"/>
        <v>24</v>
      </c>
      <c r="R12" s="65">
        <f>VLOOKUP($A12,'Return Data'!$B$7:$R$2843,12,0)</f>
        <v>3.6591999999999998</v>
      </c>
      <c r="S12" s="66">
        <f t="shared" si="7"/>
        <v>24</v>
      </c>
      <c r="T12" s="65">
        <f>VLOOKUP($A12,'Return Data'!$B$7:$R$2843,13,0)</f>
        <v>3.7566000000000002</v>
      </c>
      <c r="U12" s="66">
        <f t="shared" si="8"/>
        <v>24</v>
      </c>
      <c r="V12" s="65">
        <f>VLOOKUP($A12,'Return Data'!$B$7:$R$2843,17,0)</f>
        <v>5.9611000000000001</v>
      </c>
      <c r="W12" s="66">
        <f t="shared" si="9"/>
        <v>19</v>
      </c>
      <c r="X12" s="65">
        <f>VLOOKUP($A12,'Return Data'!$B$7:$R$2843,14,0)</f>
        <v>6.7525000000000004</v>
      </c>
      <c r="Y12" s="66">
        <f t="shared" si="10"/>
        <v>13</v>
      </c>
      <c r="Z12" s="65">
        <f>VLOOKUP($A12,'Return Data'!$B$7:$R$2843,16,0)</f>
        <v>7.7725999999999997</v>
      </c>
      <c r="AA12" s="67">
        <f t="shared" si="11"/>
        <v>13</v>
      </c>
    </row>
    <row r="13" spans="1:27" x14ac:dyDescent="0.3">
      <c r="A13" s="63" t="s">
        <v>1024</v>
      </c>
      <c r="B13" s="64">
        <f>VLOOKUP($A13,'Return Data'!$B$7:$R$2843,3,0)</f>
        <v>44389</v>
      </c>
      <c r="C13" s="65">
        <f>VLOOKUP($A13,'Return Data'!$B$7:$R$2843,4,0)</f>
        <v>16.012899999999998</v>
      </c>
      <c r="D13" s="65">
        <f>VLOOKUP($A13,'Return Data'!$B$7:$R$2843,5,0)</f>
        <v>4.3323999999999998</v>
      </c>
      <c r="E13" s="66">
        <f t="shared" si="0"/>
        <v>4</v>
      </c>
      <c r="F13" s="65">
        <f>VLOOKUP($A13,'Return Data'!$B$7:$R$2843,6,0)</f>
        <v>4.3323999999999998</v>
      </c>
      <c r="G13" s="66">
        <f t="shared" si="1"/>
        <v>4</v>
      </c>
      <c r="H13" s="65">
        <f>VLOOKUP($A13,'Return Data'!$B$7:$R$2843,7,0)</f>
        <v>6.2270000000000003</v>
      </c>
      <c r="I13" s="66">
        <f t="shared" si="2"/>
        <v>2</v>
      </c>
      <c r="J13" s="65">
        <f>VLOOKUP($A13,'Return Data'!$B$7:$R$2843,8,0)</f>
        <v>5.6783000000000001</v>
      </c>
      <c r="K13" s="66">
        <f t="shared" si="3"/>
        <v>2</v>
      </c>
      <c r="L13" s="65">
        <f>VLOOKUP($A13,'Return Data'!$B$7:$R$2843,9,0)</f>
        <v>3.3921000000000001</v>
      </c>
      <c r="M13" s="66">
        <f t="shared" si="4"/>
        <v>4</v>
      </c>
      <c r="N13" s="65">
        <f>VLOOKUP($A13,'Return Data'!$B$7:$R$2843,10,0)</f>
        <v>4.2835000000000001</v>
      </c>
      <c r="O13" s="66">
        <f t="shared" si="5"/>
        <v>16</v>
      </c>
      <c r="P13" s="65">
        <f>VLOOKUP($A13,'Return Data'!$B$7:$R$2843,11,0)</f>
        <v>3.8973</v>
      </c>
      <c r="Q13" s="66">
        <f t="shared" si="6"/>
        <v>16</v>
      </c>
      <c r="R13" s="65">
        <f>VLOOKUP($A13,'Return Data'!$B$7:$R$2843,12,0)</f>
        <v>4.0942999999999996</v>
      </c>
      <c r="S13" s="66">
        <f t="shared" si="7"/>
        <v>19</v>
      </c>
      <c r="T13" s="65">
        <f>VLOOKUP($A13,'Return Data'!$B$7:$R$2843,13,0)</f>
        <v>4.2584999999999997</v>
      </c>
      <c r="U13" s="66">
        <f t="shared" si="8"/>
        <v>20</v>
      </c>
      <c r="V13" s="65">
        <f>VLOOKUP($A13,'Return Data'!$B$7:$R$2843,17,0)</f>
        <v>7.0481999999999996</v>
      </c>
      <c r="W13" s="66">
        <f t="shared" si="9"/>
        <v>8</v>
      </c>
      <c r="X13" s="65">
        <f>VLOOKUP($A13,'Return Data'!$B$7:$R$2843,14,0)</f>
        <v>7.2803000000000004</v>
      </c>
      <c r="Y13" s="66">
        <f t="shared" si="10"/>
        <v>9</v>
      </c>
      <c r="Z13" s="65">
        <f>VLOOKUP($A13,'Return Data'!$B$7:$R$2843,16,0)</f>
        <v>7.7020999999999997</v>
      </c>
      <c r="AA13" s="67">
        <f t="shared" si="11"/>
        <v>14</v>
      </c>
    </row>
    <row r="14" spans="1:27" x14ac:dyDescent="0.3">
      <c r="A14" s="63" t="s">
        <v>1931</v>
      </c>
      <c r="B14" s="64">
        <f>VLOOKUP($A14,'Return Data'!$B$7:$R$2843,3,0)</f>
        <v>44389</v>
      </c>
      <c r="C14" s="65">
        <f>VLOOKUP($A14,'Return Data'!$B$7:$R$2843,4,0)</f>
        <v>24.219000000000001</v>
      </c>
      <c r="D14" s="65">
        <f>VLOOKUP($A14,'Return Data'!$B$7:$R$2843,5,0)</f>
        <v>9.4517000000000007</v>
      </c>
      <c r="E14" s="66">
        <f t="shared" si="0"/>
        <v>1</v>
      </c>
      <c r="F14" s="65">
        <f>VLOOKUP($A14,'Return Data'!$B$7:$R$2843,6,0)</f>
        <v>9.4517000000000007</v>
      </c>
      <c r="G14" s="66">
        <f t="shared" si="1"/>
        <v>1</v>
      </c>
      <c r="H14" s="65">
        <f>VLOOKUP($A14,'Return Data'!$B$7:$R$2843,7,0)</f>
        <v>-50.193100000000001</v>
      </c>
      <c r="I14" s="66">
        <f t="shared" si="2"/>
        <v>26</v>
      </c>
      <c r="J14" s="65">
        <f>VLOOKUP($A14,'Return Data'!$B$7:$R$2843,8,0)</f>
        <v>-21.077999999999999</v>
      </c>
      <c r="K14" s="66">
        <f t="shared" si="3"/>
        <v>26</v>
      </c>
      <c r="L14" s="65">
        <f>VLOOKUP($A14,'Return Data'!$B$7:$R$2843,9,0)</f>
        <v>-1.1316999999999999</v>
      </c>
      <c r="M14" s="66">
        <f t="shared" si="4"/>
        <v>26</v>
      </c>
      <c r="N14" s="65">
        <f>VLOOKUP($A14,'Return Data'!$B$7:$R$2843,10,0)</f>
        <v>4.5388999999999999</v>
      </c>
      <c r="O14" s="66">
        <f t="shared" si="5"/>
        <v>8</v>
      </c>
      <c r="P14" s="65">
        <f>VLOOKUP($A14,'Return Data'!$B$7:$R$2843,11,0)</f>
        <v>7.7830000000000004</v>
      </c>
      <c r="Q14" s="66">
        <f t="shared" si="6"/>
        <v>1</v>
      </c>
      <c r="R14" s="65">
        <f>VLOOKUP($A14,'Return Data'!$B$7:$R$2843,12,0)</f>
        <v>11.6722</v>
      </c>
      <c r="S14" s="66">
        <f t="shared" si="7"/>
        <v>1</v>
      </c>
      <c r="T14" s="65">
        <f>VLOOKUP($A14,'Return Data'!$B$7:$R$2843,13,0)</f>
        <v>11.6792</v>
      </c>
      <c r="U14" s="66">
        <f t="shared" si="8"/>
        <v>2</v>
      </c>
      <c r="V14" s="65">
        <f>VLOOKUP($A14,'Return Data'!$B$7:$R$2843,17,0)</f>
        <v>3.7393999999999998</v>
      </c>
      <c r="W14" s="66">
        <f t="shared" si="9"/>
        <v>24</v>
      </c>
      <c r="X14" s="65">
        <f>VLOOKUP($A14,'Return Data'!$B$7:$R$2843,14,0)</f>
        <v>5.3746</v>
      </c>
      <c r="Y14" s="66">
        <f t="shared" si="10"/>
        <v>18</v>
      </c>
      <c r="Z14" s="65">
        <f>VLOOKUP($A14,'Return Data'!$B$7:$R$2843,16,0)</f>
        <v>8.1245999999999992</v>
      </c>
      <c r="AA14" s="67">
        <f t="shared" si="11"/>
        <v>8</v>
      </c>
    </row>
    <row r="15" spans="1:27" x14ac:dyDescent="0.3">
      <c r="A15" s="63" t="s">
        <v>1031</v>
      </c>
      <c r="B15" s="64">
        <f>VLOOKUP($A15,'Return Data'!$B$7:$R$2843,3,0)</f>
        <v>44389</v>
      </c>
      <c r="C15" s="65">
        <f>VLOOKUP($A15,'Return Data'!$B$7:$R$2843,4,0)</f>
        <v>48.290500000000002</v>
      </c>
      <c r="D15" s="65">
        <f>VLOOKUP($A15,'Return Data'!$B$7:$R$2843,5,0)</f>
        <v>5.7470999999999997</v>
      </c>
      <c r="E15" s="66">
        <f t="shared" si="0"/>
        <v>2</v>
      </c>
      <c r="F15" s="65">
        <f>VLOOKUP($A15,'Return Data'!$B$7:$R$2843,6,0)</f>
        <v>5.7470999999999997</v>
      </c>
      <c r="G15" s="66">
        <f t="shared" si="1"/>
        <v>2</v>
      </c>
      <c r="H15" s="65">
        <f>VLOOKUP($A15,'Return Data'!$B$7:$R$2843,7,0)</f>
        <v>3.4359000000000002</v>
      </c>
      <c r="I15" s="66">
        <f t="shared" si="2"/>
        <v>23</v>
      </c>
      <c r="J15" s="65">
        <f>VLOOKUP($A15,'Return Data'!$B$7:$R$2843,8,0)</f>
        <v>3.9308999999999998</v>
      </c>
      <c r="K15" s="66">
        <f t="shared" si="3"/>
        <v>22</v>
      </c>
      <c r="L15" s="65">
        <f>VLOOKUP($A15,'Return Data'!$B$7:$R$2843,9,0)</f>
        <v>3.6932</v>
      </c>
      <c r="M15" s="66">
        <f t="shared" si="4"/>
        <v>2</v>
      </c>
      <c r="N15" s="65">
        <f>VLOOKUP($A15,'Return Data'!$B$7:$R$2843,10,0)</f>
        <v>5.2636000000000003</v>
      </c>
      <c r="O15" s="66">
        <f t="shared" si="5"/>
        <v>3</v>
      </c>
      <c r="P15" s="65">
        <f>VLOOKUP($A15,'Return Data'!$B$7:$R$2843,11,0)</f>
        <v>4.1332000000000004</v>
      </c>
      <c r="Q15" s="66">
        <f t="shared" si="6"/>
        <v>9</v>
      </c>
      <c r="R15" s="65">
        <f>VLOOKUP($A15,'Return Data'!$B$7:$R$2843,12,0)</f>
        <v>5.2557</v>
      </c>
      <c r="S15" s="66">
        <f t="shared" si="7"/>
        <v>4</v>
      </c>
      <c r="T15" s="65">
        <f>VLOOKUP($A15,'Return Data'!$B$7:$R$2843,13,0)</f>
        <v>5.7511000000000001</v>
      </c>
      <c r="U15" s="66">
        <f t="shared" si="8"/>
        <v>3</v>
      </c>
      <c r="V15" s="65">
        <f>VLOOKUP($A15,'Return Data'!$B$7:$R$2843,17,0)</f>
        <v>7.3929999999999998</v>
      </c>
      <c r="W15" s="66">
        <f t="shared" si="9"/>
        <v>5</v>
      </c>
      <c r="X15" s="65">
        <f>VLOOKUP($A15,'Return Data'!$B$7:$R$2843,14,0)</f>
        <v>7.7763999999999998</v>
      </c>
      <c r="Y15" s="66">
        <f t="shared" si="10"/>
        <v>3</v>
      </c>
      <c r="Z15" s="65">
        <f>VLOOKUP($A15,'Return Data'!$B$7:$R$2843,16,0)</f>
        <v>8.1991999999999994</v>
      </c>
      <c r="AA15" s="67">
        <f t="shared" si="11"/>
        <v>5</v>
      </c>
    </row>
    <row r="16" spans="1:27" x14ac:dyDescent="0.3">
      <c r="A16" s="63" t="s">
        <v>1033</v>
      </c>
      <c r="B16" s="64">
        <f>VLOOKUP($A16,'Return Data'!$B$7:$R$2843,3,0)</f>
        <v>44389</v>
      </c>
      <c r="C16" s="65">
        <f>VLOOKUP($A16,'Return Data'!$B$7:$R$2843,4,0)</f>
        <v>17.434100000000001</v>
      </c>
      <c r="D16" s="65">
        <f>VLOOKUP($A16,'Return Data'!$B$7:$R$2843,5,0)</f>
        <v>3.9790999999999999</v>
      </c>
      <c r="E16" s="66">
        <f t="shared" si="0"/>
        <v>6</v>
      </c>
      <c r="F16" s="65">
        <f>VLOOKUP($A16,'Return Data'!$B$7:$R$2843,6,0)</f>
        <v>3.9790999999999999</v>
      </c>
      <c r="G16" s="66">
        <f t="shared" si="1"/>
        <v>6</v>
      </c>
      <c r="H16" s="65">
        <f>VLOOKUP($A16,'Return Data'!$B$7:$R$2843,7,0)</f>
        <v>6.5282</v>
      </c>
      <c r="I16" s="66">
        <f t="shared" si="2"/>
        <v>1</v>
      </c>
      <c r="J16" s="65">
        <f>VLOOKUP($A16,'Return Data'!$B$7:$R$2843,8,0)</f>
        <v>5.665</v>
      </c>
      <c r="K16" s="66">
        <f t="shared" si="3"/>
        <v>3</v>
      </c>
      <c r="L16" s="65">
        <f>VLOOKUP($A16,'Return Data'!$B$7:$R$2843,9,0)</f>
        <v>3.3797000000000001</v>
      </c>
      <c r="M16" s="66">
        <f t="shared" si="4"/>
        <v>5</v>
      </c>
      <c r="N16" s="65">
        <f>VLOOKUP($A16,'Return Data'!$B$7:$R$2843,10,0)</f>
        <v>4.5816999999999997</v>
      </c>
      <c r="O16" s="66">
        <f t="shared" si="5"/>
        <v>7</v>
      </c>
      <c r="P16" s="65">
        <f>VLOOKUP($A16,'Return Data'!$B$7:$R$2843,11,0)</f>
        <v>4.0639000000000003</v>
      </c>
      <c r="Q16" s="66">
        <f t="shared" si="6"/>
        <v>11</v>
      </c>
      <c r="R16" s="65">
        <f>VLOOKUP($A16,'Return Data'!$B$7:$R$2843,12,0)</f>
        <v>4.2645999999999997</v>
      </c>
      <c r="S16" s="66">
        <f t="shared" si="7"/>
        <v>13</v>
      </c>
      <c r="T16" s="65">
        <f>VLOOKUP($A16,'Return Data'!$B$7:$R$2843,13,0)</f>
        <v>4.6111000000000004</v>
      </c>
      <c r="U16" s="66">
        <f t="shared" si="8"/>
        <v>14</v>
      </c>
      <c r="V16" s="65">
        <f>VLOOKUP($A16,'Return Data'!$B$7:$R$2843,17,0)</f>
        <v>4.9160000000000004</v>
      </c>
      <c r="W16" s="66">
        <f t="shared" si="9"/>
        <v>22</v>
      </c>
      <c r="X16" s="65">
        <f>VLOOKUP($A16,'Return Data'!$B$7:$R$2843,14,0)</f>
        <v>2.6581999999999999</v>
      </c>
      <c r="Y16" s="66">
        <f t="shared" si="10"/>
        <v>22</v>
      </c>
      <c r="Z16" s="65">
        <f>VLOOKUP($A16,'Return Data'!$B$7:$R$2843,16,0)</f>
        <v>6.4425999999999997</v>
      </c>
      <c r="AA16" s="67">
        <f t="shared" si="11"/>
        <v>22</v>
      </c>
    </row>
    <row r="17" spans="1:27" x14ac:dyDescent="0.3">
      <c r="A17" s="63" t="s">
        <v>1035</v>
      </c>
      <c r="B17" s="64">
        <f>VLOOKUP($A17,'Return Data'!$B$7:$R$2843,3,0)</f>
        <v>44389</v>
      </c>
      <c r="C17" s="65">
        <f>VLOOKUP($A17,'Return Data'!$B$7:$R$2843,4,0)</f>
        <v>426.08049999999997</v>
      </c>
      <c r="D17" s="65">
        <f>VLOOKUP($A17,'Return Data'!$B$7:$R$2843,5,0)</f>
        <v>4.3304999999999998</v>
      </c>
      <c r="E17" s="66">
        <f t="shared" si="0"/>
        <v>5</v>
      </c>
      <c r="F17" s="65">
        <f>VLOOKUP($A17,'Return Data'!$B$7:$R$2843,6,0)</f>
        <v>4.3304999999999998</v>
      </c>
      <c r="G17" s="66">
        <f t="shared" si="1"/>
        <v>5</v>
      </c>
      <c r="H17" s="65">
        <f>VLOOKUP($A17,'Return Data'!$B$7:$R$2843,7,0)</f>
        <v>3.1225000000000001</v>
      </c>
      <c r="I17" s="66">
        <f t="shared" si="2"/>
        <v>24</v>
      </c>
      <c r="J17" s="65">
        <f>VLOOKUP($A17,'Return Data'!$B$7:$R$2843,8,0)</f>
        <v>2.8975</v>
      </c>
      <c r="K17" s="66">
        <f t="shared" si="3"/>
        <v>24</v>
      </c>
      <c r="L17" s="65">
        <f>VLOOKUP($A17,'Return Data'!$B$7:$R$2843,9,0)</f>
        <v>3.8525</v>
      </c>
      <c r="M17" s="66">
        <f t="shared" si="4"/>
        <v>1</v>
      </c>
      <c r="N17" s="65">
        <f>VLOOKUP($A17,'Return Data'!$B$7:$R$2843,10,0)</f>
        <v>5.6677999999999997</v>
      </c>
      <c r="O17" s="66">
        <f t="shared" si="5"/>
        <v>1</v>
      </c>
      <c r="P17" s="65">
        <f>VLOOKUP($A17,'Return Data'!$B$7:$R$2843,11,0)</f>
        <v>3.6278000000000001</v>
      </c>
      <c r="Q17" s="66">
        <f t="shared" si="6"/>
        <v>22</v>
      </c>
      <c r="R17" s="65">
        <f>VLOOKUP($A17,'Return Data'!$B$7:$R$2843,12,0)</f>
        <v>4.9267000000000003</v>
      </c>
      <c r="S17" s="66">
        <f t="shared" si="7"/>
        <v>5</v>
      </c>
      <c r="T17" s="65">
        <f>VLOOKUP($A17,'Return Data'!$B$7:$R$2843,13,0)</f>
        <v>5.2617000000000003</v>
      </c>
      <c r="U17" s="66">
        <f t="shared" si="8"/>
        <v>6</v>
      </c>
      <c r="V17" s="65">
        <f>VLOOKUP($A17,'Return Data'!$B$7:$R$2843,17,0)</f>
        <v>7.2556000000000003</v>
      </c>
      <c r="W17" s="66">
        <f t="shared" si="9"/>
        <v>7</v>
      </c>
      <c r="X17" s="65">
        <f>VLOOKUP($A17,'Return Data'!$B$7:$R$2843,14,0)</f>
        <v>7.7385000000000002</v>
      </c>
      <c r="Y17" s="66">
        <f t="shared" si="10"/>
        <v>4</v>
      </c>
      <c r="Z17" s="65">
        <f>VLOOKUP($A17,'Return Data'!$B$7:$R$2843,16,0)</f>
        <v>8.3778000000000006</v>
      </c>
      <c r="AA17" s="67">
        <f t="shared" si="11"/>
        <v>3</v>
      </c>
    </row>
    <row r="18" spans="1:27" x14ac:dyDescent="0.3">
      <c r="A18" s="63" t="s">
        <v>1036</v>
      </c>
      <c r="B18" s="64">
        <f>VLOOKUP($A18,'Return Data'!$B$7:$R$2843,3,0)</f>
        <v>44389</v>
      </c>
      <c r="C18" s="65">
        <f>VLOOKUP($A18,'Return Data'!$B$7:$R$2843,4,0)</f>
        <v>31.011199999999999</v>
      </c>
      <c r="D18" s="65">
        <f>VLOOKUP($A18,'Return Data'!$B$7:$R$2843,5,0)</f>
        <v>2.1190000000000002</v>
      </c>
      <c r="E18" s="66">
        <f t="shared" si="0"/>
        <v>24</v>
      </c>
      <c r="F18" s="65">
        <f>VLOOKUP($A18,'Return Data'!$B$7:$R$2843,6,0)</f>
        <v>2.1190000000000002</v>
      </c>
      <c r="G18" s="66">
        <f t="shared" si="1"/>
        <v>24</v>
      </c>
      <c r="H18" s="65">
        <f>VLOOKUP($A18,'Return Data'!$B$7:$R$2843,7,0)</f>
        <v>4.6112000000000002</v>
      </c>
      <c r="I18" s="66">
        <f t="shared" si="2"/>
        <v>15</v>
      </c>
      <c r="J18" s="65">
        <f>VLOOKUP($A18,'Return Data'!$B$7:$R$2843,8,0)</f>
        <v>4.7417999999999996</v>
      </c>
      <c r="K18" s="66">
        <f t="shared" si="3"/>
        <v>12</v>
      </c>
      <c r="L18" s="65">
        <f>VLOOKUP($A18,'Return Data'!$B$7:$R$2843,9,0)</f>
        <v>2.5417000000000001</v>
      </c>
      <c r="M18" s="66">
        <f t="shared" si="4"/>
        <v>23</v>
      </c>
      <c r="N18" s="65">
        <f>VLOOKUP($A18,'Return Data'!$B$7:$R$2843,10,0)</f>
        <v>4.0830000000000002</v>
      </c>
      <c r="O18" s="66">
        <f t="shared" si="5"/>
        <v>19</v>
      </c>
      <c r="P18" s="65">
        <f>VLOOKUP($A18,'Return Data'!$B$7:$R$2843,11,0)</f>
        <v>3.8285999999999998</v>
      </c>
      <c r="Q18" s="66">
        <f t="shared" si="6"/>
        <v>19</v>
      </c>
      <c r="R18" s="65">
        <f>VLOOKUP($A18,'Return Data'!$B$7:$R$2843,12,0)</f>
        <v>4.0136000000000003</v>
      </c>
      <c r="S18" s="66">
        <f t="shared" si="7"/>
        <v>21</v>
      </c>
      <c r="T18" s="65">
        <f>VLOOKUP($A18,'Return Data'!$B$7:$R$2843,13,0)</f>
        <v>4.0888</v>
      </c>
      <c r="U18" s="66">
        <f t="shared" si="8"/>
        <v>21</v>
      </c>
      <c r="V18" s="65">
        <f>VLOOKUP($A18,'Return Data'!$B$7:$R$2843,17,0)</f>
        <v>6.4324000000000003</v>
      </c>
      <c r="W18" s="66">
        <f t="shared" si="9"/>
        <v>17</v>
      </c>
      <c r="X18" s="65">
        <f>VLOOKUP($A18,'Return Data'!$B$7:$R$2843,14,0)</f>
        <v>7.1647999999999996</v>
      </c>
      <c r="Y18" s="66">
        <f t="shared" si="10"/>
        <v>12</v>
      </c>
      <c r="Z18" s="65">
        <f>VLOOKUP($A18,'Return Data'!$B$7:$R$2843,16,0)</f>
        <v>8.0963999999999992</v>
      </c>
      <c r="AA18" s="67">
        <f t="shared" si="11"/>
        <v>10</v>
      </c>
    </row>
    <row r="19" spans="1:27" x14ac:dyDescent="0.3">
      <c r="A19" s="63" t="s">
        <v>1039</v>
      </c>
      <c r="B19" s="64">
        <f>VLOOKUP($A19,'Return Data'!$B$7:$R$2843,3,0)</f>
        <v>44389</v>
      </c>
      <c r="C19" s="65">
        <f>VLOOKUP($A19,'Return Data'!$B$7:$R$2843,4,0)</f>
        <v>3089.2973000000002</v>
      </c>
      <c r="D19" s="65">
        <f>VLOOKUP($A19,'Return Data'!$B$7:$R$2843,5,0)</f>
        <v>3.3744999999999998</v>
      </c>
      <c r="E19" s="66">
        <f t="shared" si="0"/>
        <v>10</v>
      </c>
      <c r="F19" s="65">
        <f>VLOOKUP($A19,'Return Data'!$B$7:$R$2843,6,0)</f>
        <v>3.3744999999999998</v>
      </c>
      <c r="G19" s="66">
        <f t="shared" si="1"/>
        <v>10</v>
      </c>
      <c r="H19" s="65">
        <f>VLOOKUP($A19,'Return Data'!$B$7:$R$2843,7,0)</f>
        <v>5.8112000000000004</v>
      </c>
      <c r="I19" s="66">
        <f t="shared" si="2"/>
        <v>6</v>
      </c>
      <c r="J19" s="65">
        <f>VLOOKUP($A19,'Return Data'!$B$7:$R$2843,8,0)</f>
        <v>5.4165000000000001</v>
      </c>
      <c r="K19" s="66">
        <f t="shared" si="3"/>
        <v>5</v>
      </c>
      <c r="L19" s="65">
        <f>VLOOKUP($A19,'Return Data'!$B$7:$R$2843,9,0)</f>
        <v>3.1433</v>
      </c>
      <c r="M19" s="66">
        <f t="shared" si="4"/>
        <v>10</v>
      </c>
      <c r="N19" s="65">
        <f>VLOOKUP($A19,'Return Data'!$B$7:$R$2843,10,0)</f>
        <v>4.4036999999999997</v>
      </c>
      <c r="O19" s="66">
        <f t="shared" si="5"/>
        <v>12</v>
      </c>
      <c r="P19" s="65">
        <f>VLOOKUP($A19,'Return Data'!$B$7:$R$2843,11,0)</f>
        <v>4.0441000000000003</v>
      </c>
      <c r="Q19" s="66">
        <f t="shared" si="6"/>
        <v>12</v>
      </c>
      <c r="R19" s="65">
        <f>VLOOKUP($A19,'Return Data'!$B$7:$R$2843,12,0)</f>
        <v>4.2122999999999999</v>
      </c>
      <c r="S19" s="66">
        <f t="shared" si="7"/>
        <v>16</v>
      </c>
      <c r="T19" s="65">
        <f>VLOOKUP($A19,'Return Data'!$B$7:$R$2843,13,0)</f>
        <v>4.4363000000000001</v>
      </c>
      <c r="U19" s="66">
        <f t="shared" si="8"/>
        <v>17</v>
      </c>
      <c r="V19" s="65">
        <f>VLOOKUP($A19,'Return Data'!$B$7:$R$2843,17,0)</f>
        <v>6.7896000000000001</v>
      </c>
      <c r="W19" s="66">
        <f t="shared" si="9"/>
        <v>11</v>
      </c>
      <c r="X19" s="65">
        <f>VLOOKUP($A19,'Return Data'!$B$7:$R$2843,14,0)</f>
        <v>7.5038</v>
      </c>
      <c r="Y19" s="66">
        <f t="shared" si="10"/>
        <v>6</v>
      </c>
      <c r="Z19" s="65">
        <f>VLOOKUP($A19,'Return Data'!$B$7:$R$2843,16,0)</f>
        <v>8.1029</v>
      </c>
      <c r="AA19" s="67">
        <f t="shared" si="11"/>
        <v>9</v>
      </c>
    </row>
    <row r="20" spans="1:27" x14ac:dyDescent="0.3">
      <c r="A20" s="63" t="s">
        <v>1041</v>
      </c>
      <c r="B20" s="64">
        <f>VLOOKUP($A20,'Return Data'!$B$7:$R$2843,3,0)</f>
        <v>44389</v>
      </c>
      <c r="C20" s="65">
        <f>VLOOKUP($A20,'Return Data'!$B$7:$R$2843,4,0)</f>
        <v>29.776800000000001</v>
      </c>
      <c r="D20" s="65">
        <f>VLOOKUP($A20,'Return Data'!$B$7:$R$2843,5,0)</f>
        <v>2.9834999999999998</v>
      </c>
      <c r="E20" s="66">
        <f t="shared" si="0"/>
        <v>17</v>
      </c>
      <c r="F20" s="65">
        <f>VLOOKUP($A20,'Return Data'!$B$7:$R$2843,6,0)</f>
        <v>2.9834999999999998</v>
      </c>
      <c r="G20" s="66">
        <f t="shared" si="1"/>
        <v>17</v>
      </c>
      <c r="H20" s="65">
        <f>VLOOKUP($A20,'Return Data'!$B$7:$R$2843,7,0)</f>
        <v>4.9077999999999999</v>
      </c>
      <c r="I20" s="66">
        <f t="shared" si="2"/>
        <v>13</v>
      </c>
      <c r="J20" s="65">
        <f>VLOOKUP($A20,'Return Data'!$B$7:$R$2843,8,0)</f>
        <v>4.2007000000000003</v>
      </c>
      <c r="K20" s="66">
        <f t="shared" si="3"/>
        <v>20</v>
      </c>
      <c r="L20" s="65">
        <f>VLOOKUP($A20,'Return Data'!$B$7:$R$2843,9,0)</f>
        <v>2.7069000000000001</v>
      </c>
      <c r="M20" s="66">
        <f t="shared" si="4"/>
        <v>20</v>
      </c>
      <c r="N20" s="65">
        <f>VLOOKUP($A20,'Return Data'!$B$7:$R$2843,10,0)</f>
        <v>3.6634000000000002</v>
      </c>
      <c r="O20" s="66">
        <f t="shared" si="5"/>
        <v>24</v>
      </c>
      <c r="P20" s="65">
        <f>VLOOKUP($A20,'Return Data'!$B$7:$R$2843,11,0)</f>
        <v>3.3348</v>
      </c>
      <c r="Q20" s="66">
        <f t="shared" si="6"/>
        <v>25</v>
      </c>
      <c r="R20" s="65">
        <f>VLOOKUP($A20,'Return Data'!$B$7:$R$2843,12,0)</f>
        <v>3.5217000000000001</v>
      </c>
      <c r="S20" s="66">
        <f t="shared" si="7"/>
        <v>25</v>
      </c>
      <c r="T20" s="65">
        <f>VLOOKUP($A20,'Return Data'!$B$7:$R$2843,13,0)</f>
        <v>3.7008999999999999</v>
      </c>
      <c r="U20" s="66">
        <f t="shared" si="8"/>
        <v>25</v>
      </c>
      <c r="V20" s="65">
        <f>VLOOKUP($A20,'Return Data'!$B$7:$R$2843,17,0)</f>
        <v>10.750999999999999</v>
      </c>
      <c r="W20" s="66">
        <f t="shared" si="9"/>
        <v>1</v>
      </c>
      <c r="X20" s="65">
        <f>VLOOKUP($A20,'Return Data'!$B$7:$R$2843,14,0)</f>
        <v>5.5697000000000001</v>
      </c>
      <c r="Y20" s="66">
        <f t="shared" si="10"/>
        <v>17</v>
      </c>
      <c r="Z20" s="65">
        <f>VLOOKUP($A20,'Return Data'!$B$7:$R$2843,16,0)</f>
        <v>7.3305999999999996</v>
      </c>
      <c r="AA20" s="67">
        <f t="shared" si="11"/>
        <v>18</v>
      </c>
    </row>
    <row r="21" spans="1:27" x14ac:dyDescent="0.3">
      <c r="A21" s="63" t="s">
        <v>1043</v>
      </c>
      <c r="B21" s="64">
        <f>VLOOKUP($A21,'Return Data'!$B$7:$R$2843,3,0)</f>
        <v>44389</v>
      </c>
      <c r="C21" s="65">
        <f>VLOOKUP($A21,'Return Data'!$B$7:$R$2843,4,0)</f>
        <v>2813.3566000000001</v>
      </c>
      <c r="D21" s="65">
        <f>VLOOKUP($A21,'Return Data'!$B$7:$R$2843,5,0)</f>
        <v>2.3997999999999999</v>
      </c>
      <c r="E21" s="66">
        <f t="shared" si="0"/>
        <v>22</v>
      </c>
      <c r="F21" s="65">
        <f>VLOOKUP($A21,'Return Data'!$B$7:$R$2843,6,0)</f>
        <v>2.3997999999999999</v>
      </c>
      <c r="G21" s="66">
        <f t="shared" si="1"/>
        <v>22</v>
      </c>
      <c r="H21" s="65">
        <f>VLOOKUP($A21,'Return Data'!$B$7:$R$2843,7,0)</f>
        <v>4.4668000000000001</v>
      </c>
      <c r="I21" s="66">
        <f t="shared" si="2"/>
        <v>18</v>
      </c>
      <c r="J21" s="65">
        <f>VLOOKUP($A21,'Return Data'!$B$7:$R$2843,8,0)</f>
        <v>4.1703000000000001</v>
      </c>
      <c r="K21" s="66">
        <f t="shared" si="3"/>
        <v>21</v>
      </c>
      <c r="L21" s="65">
        <f>VLOOKUP($A21,'Return Data'!$B$7:$R$2843,9,0)</f>
        <v>3.0284</v>
      </c>
      <c r="M21" s="66">
        <f t="shared" si="4"/>
        <v>13</v>
      </c>
      <c r="N21" s="65">
        <f>VLOOKUP($A21,'Return Data'!$B$7:$R$2843,10,0)</f>
        <v>5.0232000000000001</v>
      </c>
      <c r="O21" s="66">
        <f t="shared" si="5"/>
        <v>5</v>
      </c>
      <c r="P21" s="65">
        <f>VLOOKUP($A21,'Return Data'!$B$7:$R$2843,11,0)</f>
        <v>4.1131000000000002</v>
      </c>
      <c r="Q21" s="66">
        <f t="shared" si="6"/>
        <v>10</v>
      </c>
      <c r="R21" s="65">
        <f>VLOOKUP($A21,'Return Data'!$B$7:$R$2843,12,0)</f>
        <v>4.7049000000000003</v>
      </c>
      <c r="S21" s="66">
        <f t="shared" si="7"/>
        <v>9</v>
      </c>
      <c r="T21" s="65">
        <f>VLOOKUP($A21,'Return Data'!$B$7:$R$2843,13,0)</f>
        <v>5.2469000000000001</v>
      </c>
      <c r="U21" s="66">
        <f t="shared" si="8"/>
        <v>7</v>
      </c>
      <c r="V21" s="65">
        <f>VLOOKUP($A21,'Return Data'!$B$7:$R$2843,17,0)</f>
        <v>7.6936</v>
      </c>
      <c r="W21" s="66">
        <f t="shared" si="9"/>
        <v>2</v>
      </c>
      <c r="X21" s="65">
        <f>VLOOKUP($A21,'Return Data'!$B$7:$R$2843,14,0)</f>
        <v>8.0007000000000001</v>
      </c>
      <c r="Y21" s="66">
        <f t="shared" si="10"/>
        <v>2</v>
      </c>
      <c r="Z21" s="65">
        <f>VLOOKUP($A21,'Return Data'!$B$7:$R$2843,16,0)</f>
        <v>8.5684000000000005</v>
      </c>
      <c r="AA21" s="67">
        <f t="shared" si="11"/>
        <v>2</v>
      </c>
    </row>
    <row r="22" spans="1:27" x14ac:dyDescent="0.3">
      <c r="A22" s="63" t="s">
        <v>1044</v>
      </c>
      <c r="B22" s="64">
        <f>VLOOKUP($A22,'Return Data'!$B$7:$R$2843,3,0)</f>
        <v>44389</v>
      </c>
      <c r="C22" s="65">
        <f>VLOOKUP($A22,'Return Data'!$B$7:$R$2843,4,0)</f>
        <v>23.169499999999999</v>
      </c>
      <c r="D22" s="65">
        <f>VLOOKUP($A22,'Return Data'!$B$7:$R$2843,5,0)</f>
        <v>3.3616999999999999</v>
      </c>
      <c r="E22" s="66">
        <f t="shared" si="0"/>
        <v>11</v>
      </c>
      <c r="F22" s="65">
        <f>VLOOKUP($A22,'Return Data'!$B$7:$R$2843,6,0)</f>
        <v>3.3616999999999999</v>
      </c>
      <c r="G22" s="66">
        <f t="shared" si="1"/>
        <v>11</v>
      </c>
      <c r="H22" s="65">
        <f>VLOOKUP($A22,'Return Data'!$B$7:$R$2843,7,0)</f>
        <v>5.5872000000000002</v>
      </c>
      <c r="I22" s="66">
        <f t="shared" si="2"/>
        <v>8</v>
      </c>
      <c r="J22" s="65">
        <f>VLOOKUP($A22,'Return Data'!$B$7:$R$2843,8,0)</f>
        <v>5.1863999999999999</v>
      </c>
      <c r="K22" s="66">
        <f t="shared" si="3"/>
        <v>9</v>
      </c>
      <c r="L22" s="65">
        <f>VLOOKUP($A22,'Return Data'!$B$7:$R$2843,9,0)</f>
        <v>2.7404000000000002</v>
      </c>
      <c r="M22" s="66">
        <f t="shared" si="4"/>
        <v>18</v>
      </c>
      <c r="N22" s="65">
        <f>VLOOKUP($A22,'Return Data'!$B$7:$R$2843,10,0)</f>
        <v>4.3733000000000004</v>
      </c>
      <c r="O22" s="66">
        <f t="shared" si="5"/>
        <v>14</v>
      </c>
      <c r="P22" s="65">
        <f>VLOOKUP($A22,'Return Data'!$B$7:$R$2843,11,0)</f>
        <v>4.2262000000000004</v>
      </c>
      <c r="Q22" s="66">
        <f t="shared" si="6"/>
        <v>7</v>
      </c>
      <c r="R22" s="65">
        <f>VLOOKUP($A22,'Return Data'!$B$7:$R$2843,12,0)</f>
        <v>4.5145999999999997</v>
      </c>
      <c r="S22" s="66">
        <f t="shared" si="7"/>
        <v>11</v>
      </c>
      <c r="T22" s="65">
        <f>VLOOKUP($A22,'Return Data'!$B$7:$R$2843,13,0)</f>
        <v>4.8681999999999999</v>
      </c>
      <c r="U22" s="66">
        <f t="shared" si="8"/>
        <v>10</v>
      </c>
      <c r="V22" s="65">
        <f>VLOOKUP($A22,'Return Data'!$B$7:$R$2843,17,0)</f>
        <v>6.5462999999999996</v>
      </c>
      <c r="W22" s="66">
        <f t="shared" si="9"/>
        <v>15</v>
      </c>
      <c r="X22" s="65">
        <f>VLOOKUP($A22,'Return Data'!$B$7:$R$2843,14,0)</f>
        <v>6.3559999999999999</v>
      </c>
      <c r="Y22" s="66">
        <f t="shared" si="10"/>
        <v>15</v>
      </c>
      <c r="Z22" s="65">
        <f>VLOOKUP($A22,'Return Data'!$B$7:$R$2843,16,0)</f>
        <v>8.0512999999999995</v>
      </c>
      <c r="AA22" s="67">
        <f t="shared" si="11"/>
        <v>11</v>
      </c>
    </row>
    <row r="23" spans="1:27" x14ac:dyDescent="0.3">
      <c r="A23" s="63" t="s">
        <v>1047</v>
      </c>
      <c r="B23" s="64">
        <f>VLOOKUP($A23,'Return Data'!$B$7:$R$2843,3,0)</f>
        <v>44389</v>
      </c>
      <c r="C23" s="65">
        <f>VLOOKUP($A23,'Return Data'!$B$7:$R$2843,4,0)</f>
        <v>33.508200000000002</v>
      </c>
      <c r="D23" s="65">
        <f>VLOOKUP($A23,'Return Data'!$B$7:$R$2843,5,0)</f>
        <v>3.5594000000000001</v>
      </c>
      <c r="E23" s="66">
        <f t="shared" si="0"/>
        <v>8</v>
      </c>
      <c r="F23" s="65">
        <f>VLOOKUP($A23,'Return Data'!$B$7:$R$2843,6,0)</f>
        <v>3.5594000000000001</v>
      </c>
      <c r="G23" s="66">
        <f t="shared" si="1"/>
        <v>8</v>
      </c>
      <c r="H23" s="65">
        <f>VLOOKUP($A23,'Return Data'!$B$7:$R$2843,7,0)</f>
        <v>5.2961999999999998</v>
      </c>
      <c r="I23" s="66">
        <f t="shared" si="2"/>
        <v>11</v>
      </c>
      <c r="J23" s="65">
        <f>VLOOKUP($A23,'Return Data'!$B$7:$R$2843,8,0)</f>
        <v>4.9032</v>
      </c>
      <c r="K23" s="66">
        <f t="shared" si="3"/>
        <v>11</v>
      </c>
      <c r="L23" s="65">
        <f>VLOOKUP($A23,'Return Data'!$B$7:$R$2843,9,0)</f>
        <v>3.0367000000000002</v>
      </c>
      <c r="M23" s="66">
        <f t="shared" si="4"/>
        <v>12</v>
      </c>
      <c r="N23" s="65">
        <f>VLOOKUP($A23,'Return Data'!$B$7:$R$2843,10,0)</f>
        <v>4.1360000000000001</v>
      </c>
      <c r="O23" s="66">
        <f t="shared" si="5"/>
        <v>18</v>
      </c>
      <c r="P23" s="65">
        <f>VLOOKUP($A23,'Return Data'!$B$7:$R$2843,11,0)</f>
        <v>3.6074999999999999</v>
      </c>
      <c r="Q23" s="66">
        <f t="shared" si="6"/>
        <v>23</v>
      </c>
      <c r="R23" s="65">
        <f>VLOOKUP($A23,'Return Data'!$B$7:$R$2843,12,0)</f>
        <v>4.8124000000000002</v>
      </c>
      <c r="S23" s="66">
        <f t="shared" si="7"/>
        <v>8</v>
      </c>
      <c r="T23" s="65">
        <f>VLOOKUP($A23,'Return Data'!$B$7:$R$2843,13,0)</f>
        <v>4.8093000000000004</v>
      </c>
      <c r="U23" s="66">
        <f t="shared" si="8"/>
        <v>11</v>
      </c>
      <c r="V23" s="65">
        <f>VLOOKUP($A23,'Return Data'!$B$7:$R$2843,17,0)</f>
        <v>6.9173</v>
      </c>
      <c r="W23" s="66">
        <f t="shared" si="9"/>
        <v>9</v>
      </c>
      <c r="X23" s="65">
        <f>VLOOKUP($A23,'Return Data'!$B$7:$R$2843,14,0)</f>
        <v>5.9842000000000004</v>
      </c>
      <c r="Y23" s="66">
        <f t="shared" si="10"/>
        <v>16</v>
      </c>
      <c r="Z23" s="65">
        <f>VLOOKUP($A23,'Return Data'!$B$7:$R$2843,16,0)</f>
        <v>7.6363000000000003</v>
      </c>
      <c r="AA23" s="67">
        <f t="shared" si="11"/>
        <v>15</v>
      </c>
    </row>
    <row r="24" spans="1:27" x14ac:dyDescent="0.3">
      <c r="A24" s="63" t="s">
        <v>1048</v>
      </c>
      <c r="B24" s="64">
        <f>VLOOKUP($A24,'Return Data'!$B$7:$R$2843,3,0)</f>
        <v>44389</v>
      </c>
      <c r="C24" s="65">
        <f>VLOOKUP($A24,'Return Data'!$B$7:$R$2843,4,0)</f>
        <v>1360.4840999999999</v>
      </c>
      <c r="D24" s="65">
        <f>VLOOKUP($A24,'Return Data'!$B$7:$R$2843,5,0)</f>
        <v>2.1968000000000001</v>
      </c>
      <c r="E24" s="66">
        <f t="shared" si="0"/>
        <v>23</v>
      </c>
      <c r="F24" s="65">
        <f>VLOOKUP($A24,'Return Data'!$B$7:$R$2843,6,0)</f>
        <v>2.1968000000000001</v>
      </c>
      <c r="G24" s="66">
        <f t="shared" si="1"/>
        <v>23</v>
      </c>
      <c r="H24" s="65">
        <f>VLOOKUP($A24,'Return Data'!$B$7:$R$2843,7,0)</f>
        <v>4.1978999999999997</v>
      </c>
      <c r="I24" s="66">
        <f t="shared" si="2"/>
        <v>20</v>
      </c>
      <c r="J24" s="65">
        <f>VLOOKUP($A24,'Return Data'!$B$7:$R$2843,8,0)</f>
        <v>4.5769000000000002</v>
      </c>
      <c r="K24" s="66">
        <f t="shared" si="3"/>
        <v>15</v>
      </c>
      <c r="L24" s="65">
        <f>VLOOKUP($A24,'Return Data'!$B$7:$R$2843,9,0)</f>
        <v>2.6324999999999998</v>
      </c>
      <c r="M24" s="66">
        <f t="shared" si="4"/>
        <v>21</v>
      </c>
      <c r="N24" s="65">
        <f>VLOOKUP($A24,'Return Data'!$B$7:$R$2843,10,0)</f>
        <v>4.3964999999999996</v>
      </c>
      <c r="O24" s="66">
        <f t="shared" si="5"/>
        <v>13</v>
      </c>
      <c r="P24" s="65">
        <f>VLOOKUP($A24,'Return Data'!$B$7:$R$2843,11,0)</f>
        <v>4.0411000000000001</v>
      </c>
      <c r="Q24" s="66">
        <f t="shared" si="6"/>
        <v>14</v>
      </c>
      <c r="R24" s="65">
        <f>VLOOKUP($A24,'Return Data'!$B$7:$R$2843,12,0)</f>
        <v>4.2637</v>
      </c>
      <c r="S24" s="66">
        <f t="shared" si="7"/>
        <v>14</v>
      </c>
      <c r="T24" s="65">
        <f>VLOOKUP($A24,'Return Data'!$B$7:$R$2843,13,0)</f>
        <v>4.5881999999999996</v>
      </c>
      <c r="U24" s="66">
        <f t="shared" si="8"/>
        <v>15</v>
      </c>
      <c r="V24" s="65">
        <f>VLOOKUP($A24,'Return Data'!$B$7:$R$2843,17,0)</f>
        <v>6.5423999999999998</v>
      </c>
      <c r="W24" s="66">
        <f t="shared" si="9"/>
        <v>16</v>
      </c>
      <c r="X24" s="65">
        <f>VLOOKUP($A24,'Return Data'!$B$7:$R$2843,14,0)</f>
        <v>7.2803000000000004</v>
      </c>
      <c r="Y24" s="66">
        <f t="shared" si="10"/>
        <v>9</v>
      </c>
      <c r="Z24" s="65">
        <f>VLOOKUP($A24,'Return Data'!$B$7:$R$2843,16,0)</f>
        <v>7.2375999999999996</v>
      </c>
      <c r="AA24" s="67">
        <f t="shared" si="11"/>
        <v>19</v>
      </c>
    </row>
    <row r="25" spans="1:27" x14ac:dyDescent="0.3">
      <c r="A25" s="63" t="s">
        <v>1050</v>
      </c>
      <c r="B25" s="64">
        <f>VLOOKUP($A25,'Return Data'!$B$7:$R$2843,3,0)</f>
        <v>44389</v>
      </c>
      <c r="C25" s="65">
        <f>VLOOKUP($A25,'Return Data'!$B$7:$R$2843,4,0)</f>
        <v>1912.8047999999999</v>
      </c>
      <c r="D25" s="65">
        <f>VLOOKUP($A25,'Return Data'!$B$7:$R$2843,5,0)</f>
        <v>2.9138999999999999</v>
      </c>
      <c r="E25" s="66">
        <f t="shared" si="0"/>
        <v>20</v>
      </c>
      <c r="F25" s="65">
        <f>VLOOKUP($A25,'Return Data'!$B$7:$R$2843,6,0)</f>
        <v>2.9138999999999999</v>
      </c>
      <c r="G25" s="66">
        <f t="shared" si="1"/>
        <v>20</v>
      </c>
      <c r="H25" s="65">
        <f>VLOOKUP($A25,'Return Data'!$B$7:$R$2843,7,0)</f>
        <v>5.4047000000000001</v>
      </c>
      <c r="I25" s="66">
        <f t="shared" si="2"/>
        <v>9</v>
      </c>
      <c r="J25" s="65">
        <f>VLOOKUP($A25,'Return Data'!$B$7:$R$2843,8,0)</f>
        <v>4.7140000000000004</v>
      </c>
      <c r="K25" s="66">
        <f t="shared" si="3"/>
        <v>13</v>
      </c>
      <c r="L25" s="65">
        <f>VLOOKUP($A25,'Return Data'!$B$7:$R$2843,9,0)</f>
        <v>2.7353999999999998</v>
      </c>
      <c r="M25" s="66">
        <f t="shared" si="4"/>
        <v>19</v>
      </c>
      <c r="N25" s="65">
        <f>VLOOKUP($A25,'Return Data'!$B$7:$R$2843,10,0)</f>
        <v>4.0829000000000004</v>
      </c>
      <c r="O25" s="66">
        <f t="shared" si="5"/>
        <v>20</v>
      </c>
      <c r="P25" s="65">
        <f>VLOOKUP($A25,'Return Data'!$B$7:$R$2843,11,0)</f>
        <v>3.7606999999999999</v>
      </c>
      <c r="Q25" s="66">
        <f t="shared" si="6"/>
        <v>20</v>
      </c>
      <c r="R25" s="65">
        <f>VLOOKUP($A25,'Return Data'!$B$7:$R$2843,12,0)</f>
        <v>4.1009000000000002</v>
      </c>
      <c r="S25" s="66">
        <f t="shared" si="7"/>
        <v>17</v>
      </c>
      <c r="T25" s="65">
        <f>VLOOKUP($A25,'Return Data'!$B$7:$R$2843,13,0)</f>
        <v>4.4686000000000003</v>
      </c>
      <c r="U25" s="66">
        <f t="shared" si="8"/>
        <v>16</v>
      </c>
      <c r="V25" s="65">
        <f>VLOOKUP($A25,'Return Data'!$B$7:$R$2843,17,0)</f>
        <v>6.1433</v>
      </c>
      <c r="W25" s="66">
        <f t="shared" si="9"/>
        <v>18</v>
      </c>
      <c r="X25" s="65">
        <f>VLOOKUP($A25,'Return Data'!$B$7:$R$2843,14,0)</f>
        <v>6.4564000000000004</v>
      </c>
      <c r="Y25" s="66">
        <f t="shared" si="10"/>
        <v>14</v>
      </c>
      <c r="Z25" s="65">
        <f>VLOOKUP($A25,'Return Data'!$B$7:$R$2843,16,0)</f>
        <v>7.3464</v>
      </c>
      <c r="AA25" s="67">
        <f t="shared" si="11"/>
        <v>17</v>
      </c>
    </row>
    <row r="26" spans="1:27" x14ac:dyDescent="0.3">
      <c r="A26" s="63" t="s">
        <v>1053</v>
      </c>
      <c r="B26" s="64">
        <f>VLOOKUP($A26,'Return Data'!$B$7:$R$2843,3,0)</f>
        <v>44389</v>
      </c>
      <c r="C26" s="65">
        <f>VLOOKUP($A26,'Return Data'!$B$7:$R$2843,4,0)</f>
        <v>3067.1563000000001</v>
      </c>
      <c r="D26" s="65">
        <f>VLOOKUP($A26,'Return Data'!$B$7:$R$2843,5,0)</f>
        <v>3.7926000000000002</v>
      </c>
      <c r="E26" s="66">
        <f t="shared" si="0"/>
        <v>7</v>
      </c>
      <c r="F26" s="65">
        <f>VLOOKUP($A26,'Return Data'!$B$7:$R$2843,6,0)</f>
        <v>3.7926000000000002</v>
      </c>
      <c r="G26" s="66">
        <f t="shared" si="1"/>
        <v>7</v>
      </c>
      <c r="H26" s="65">
        <f>VLOOKUP($A26,'Return Data'!$B$7:$R$2843,7,0)</f>
        <v>6.0202999999999998</v>
      </c>
      <c r="I26" s="66">
        <f t="shared" si="2"/>
        <v>3</v>
      </c>
      <c r="J26" s="65">
        <f>VLOOKUP($A26,'Return Data'!$B$7:$R$2843,8,0)</f>
        <v>5.4804000000000004</v>
      </c>
      <c r="K26" s="66">
        <f t="shared" si="3"/>
        <v>4</v>
      </c>
      <c r="L26" s="65">
        <f>VLOOKUP($A26,'Return Data'!$B$7:$R$2843,9,0)</f>
        <v>3.3496999999999999</v>
      </c>
      <c r="M26" s="66">
        <f t="shared" si="4"/>
        <v>7</v>
      </c>
      <c r="N26" s="65">
        <f>VLOOKUP($A26,'Return Data'!$B$7:$R$2843,10,0)</f>
        <v>5.2995000000000001</v>
      </c>
      <c r="O26" s="66">
        <f t="shared" si="5"/>
        <v>2</v>
      </c>
      <c r="P26" s="65">
        <f>VLOOKUP($A26,'Return Data'!$B$7:$R$2843,11,0)</f>
        <v>5.1769999999999996</v>
      </c>
      <c r="Q26" s="66">
        <f t="shared" si="6"/>
        <v>2</v>
      </c>
      <c r="R26" s="65">
        <f>VLOOKUP($A26,'Return Data'!$B$7:$R$2843,12,0)</f>
        <v>5.4515000000000002</v>
      </c>
      <c r="S26" s="66">
        <f t="shared" si="7"/>
        <v>3</v>
      </c>
      <c r="T26" s="65">
        <f>VLOOKUP($A26,'Return Data'!$B$7:$R$2843,13,0)</f>
        <v>5.7107000000000001</v>
      </c>
      <c r="U26" s="66">
        <f t="shared" si="8"/>
        <v>4</v>
      </c>
      <c r="V26" s="65">
        <f>VLOOKUP($A26,'Return Data'!$B$7:$R$2843,17,0)</f>
        <v>7.5259</v>
      </c>
      <c r="W26" s="66">
        <f t="shared" si="9"/>
        <v>3</v>
      </c>
      <c r="X26" s="65">
        <f>VLOOKUP($A26,'Return Data'!$B$7:$R$2843,14,0)</f>
        <v>7.2990000000000004</v>
      </c>
      <c r="Y26" s="66">
        <f t="shared" si="10"/>
        <v>8</v>
      </c>
      <c r="Z26" s="65">
        <f>VLOOKUP($A26,'Return Data'!$B$7:$R$2843,16,0)</f>
        <v>8.1625999999999994</v>
      </c>
      <c r="AA26" s="67">
        <f t="shared" si="11"/>
        <v>7</v>
      </c>
    </row>
    <row r="27" spans="1:27" x14ac:dyDescent="0.3">
      <c r="A27" s="63" t="s">
        <v>1055</v>
      </c>
      <c r="B27" s="64">
        <f>VLOOKUP($A27,'Return Data'!$B$7:$R$2843,3,0)</f>
        <v>44389</v>
      </c>
      <c r="C27" s="65">
        <f>VLOOKUP($A27,'Return Data'!$B$7:$R$2843,4,0)</f>
        <v>24.842300000000002</v>
      </c>
      <c r="D27" s="65">
        <f>VLOOKUP($A27,'Return Data'!$B$7:$R$2843,5,0)</f>
        <v>3.5272999999999999</v>
      </c>
      <c r="E27" s="66">
        <f t="shared" si="0"/>
        <v>9</v>
      </c>
      <c r="F27" s="65">
        <f>VLOOKUP($A27,'Return Data'!$B$7:$R$2843,6,0)</f>
        <v>3.5272999999999999</v>
      </c>
      <c r="G27" s="66">
        <f t="shared" si="1"/>
        <v>9</v>
      </c>
      <c r="H27" s="65">
        <f>VLOOKUP($A27,'Return Data'!$B$7:$R$2843,7,0)</f>
        <v>4.4325999999999999</v>
      </c>
      <c r="I27" s="66">
        <f t="shared" si="2"/>
        <v>19</v>
      </c>
      <c r="J27" s="65">
        <f>VLOOKUP($A27,'Return Data'!$B$7:$R$2843,8,0)</f>
        <v>4.3521000000000001</v>
      </c>
      <c r="K27" s="66">
        <f t="shared" si="3"/>
        <v>18</v>
      </c>
      <c r="L27" s="65">
        <f>VLOOKUP($A27,'Return Data'!$B$7:$R$2843,9,0)</f>
        <v>2.8696999999999999</v>
      </c>
      <c r="M27" s="66">
        <f t="shared" si="4"/>
        <v>16</v>
      </c>
      <c r="N27" s="65">
        <f>VLOOKUP($A27,'Return Data'!$B$7:$R$2843,10,0)</f>
        <v>4.4188000000000001</v>
      </c>
      <c r="O27" s="66">
        <f t="shared" si="5"/>
        <v>11</v>
      </c>
      <c r="P27" s="65">
        <f>VLOOKUP($A27,'Return Data'!$B$7:$R$2843,11,0)</f>
        <v>4.4485999999999999</v>
      </c>
      <c r="Q27" s="66">
        <f t="shared" si="6"/>
        <v>6</v>
      </c>
      <c r="R27" s="65">
        <f>VLOOKUP($A27,'Return Data'!$B$7:$R$2843,12,0)</f>
        <v>4.6128</v>
      </c>
      <c r="S27" s="66">
        <f t="shared" si="7"/>
        <v>10</v>
      </c>
      <c r="T27" s="65">
        <f>VLOOKUP($A27,'Return Data'!$B$7:$R$2843,13,0)</f>
        <v>4.9861000000000004</v>
      </c>
      <c r="U27" s="66">
        <f t="shared" si="8"/>
        <v>8</v>
      </c>
      <c r="V27" s="65">
        <f>VLOOKUP($A27,'Return Data'!$B$7:$R$2843,17,0)</f>
        <v>4.9448999999999996</v>
      </c>
      <c r="W27" s="66">
        <f t="shared" si="9"/>
        <v>21</v>
      </c>
      <c r="X27" s="65">
        <f>VLOOKUP($A27,'Return Data'!$B$7:$R$2843,14,0)</f>
        <v>-5.2400000000000002E-2</v>
      </c>
      <c r="Y27" s="66">
        <f t="shared" si="10"/>
        <v>23</v>
      </c>
      <c r="Z27" s="65">
        <f>VLOOKUP($A27,'Return Data'!$B$7:$R$2843,16,0)</f>
        <v>5.8349000000000002</v>
      </c>
      <c r="AA27" s="67">
        <f t="shared" si="11"/>
        <v>23</v>
      </c>
    </row>
    <row r="28" spans="1:27" x14ac:dyDescent="0.3">
      <c r="A28" s="63" t="s">
        <v>1057</v>
      </c>
      <c r="B28" s="64">
        <f>VLOOKUP($A28,'Return Data'!$B$7:$R$2843,3,0)</f>
        <v>44389</v>
      </c>
      <c r="C28" s="65">
        <f>VLOOKUP($A28,'Return Data'!$B$7:$R$2843,4,0)</f>
        <v>2879.5718999999999</v>
      </c>
      <c r="D28" s="65">
        <f>VLOOKUP($A28,'Return Data'!$B$7:$R$2843,5,0)</f>
        <v>3.0901999999999998</v>
      </c>
      <c r="E28" s="66">
        <f t="shared" si="0"/>
        <v>15</v>
      </c>
      <c r="F28" s="65">
        <f>VLOOKUP($A28,'Return Data'!$B$7:$R$2843,6,0)</f>
        <v>3.0901999999999998</v>
      </c>
      <c r="G28" s="66">
        <f t="shared" si="1"/>
        <v>15</v>
      </c>
      <c r="H28" s="65">
        <f>VLOOKUP($A28,'Return Data'!$B$7:$R$2843,7,0)</f>
        <v>5.0960000000000001</v>
      </c>
      <c r="I28" s="66">
        <f t="shared" si="2"/>
        <v>12</v>
      </c>
      <c r="J28" s="65">
        <f>VLOOKUP($A28,'Return Data'!$B$7:$R$2843,8,0)</f>
        <v>4.5537000000000001</v>
      </c>
      <c r="K28" s="66">
        <f t="shared" si="3"/>
        <v>16</v>
      </c>
      <c r="L28" s="65">
        <f>VLOOKUP($A28,'Return Data'!$B$7:$R$2843,9,0)</f>
        <v>2.9407999999999999</v>
      </c>
      <c r="M28" s="66">
        <f t="shared" si="4"/>
        <v>15</v>
      </c>
      <c r="N28" s="65">
        <f>VLOOKUP($A28,'Return Data'!$B$7:$R$2843,10,0)</f>
        <v>4.0387000000000004</v>
      </c>
      <c r="O28" s="66">
        <f t="shared" si="5"/>
        <v>21</v>
      </c>
      <c r="P28" s="65">
        <f>VLOOKUP($A28,'Return Data'!$B$7:$R$2843,11,0)</f>
        <v>3.8910999999999998</v>
      </c>
      <c r="Q28" s="66">
        <f t="shared" si="6"/>
        <v>17</v>
      </c>
      <c r="R28" s="65">
        <f>VLOOKUP($A28,'Return Data'!$B$7:$R$2843,12,0)</f>
        <v>3.9409999999999998</v>
      </c>
      <c r="S28" s="66">
        <f t="shared" si="7"/>
        <v>22</v>
      </c>
      <c r="T28" s="65">
        <f>VLOOKUP($A28,'Return Data'!$B$7:$R$2843,13,0)</f>
        <v>3.9194</v>
      </c>
      <c r="U28" s="66">
        <f t="shared" si="8"/>
        <v>23</v>
      </c>
      <c r="V28" s="65">
        <f>VLOOKUP($A28,'Return Data'!$B$7:$R$2843,17,0)</f>
        <v>5.2572999999999999</v>
      </c>
      <c r="W28" s="66">
        <f t="shared" si="9"/>
        <v>20</v>
      </c>
      <c r="X28" s="65">
        <f>VLOOKUP($A28,'Return Data'!$B$7:$R$2843,14,0)</f>
        <v>-0.4093</v>
      </c>
      <c r="Y28" s="66">
        <f t="shared" si="10"/>
        <v>24</v>
      </c>
      <c r="Z28" s="65">
        <f>VLOOKUP($A28,'Return Data'!$B$7:$R$2843,16,0)</f>
        <v>5.4935999999999998</v>
      </c>
      <c r="AA28" s="67">
        <f t="shared" si="11"/>
        <v>24</v>
      </c>
    </row>
    <row r="29" spans="1:27" x14ac:dyDescent="0.3">
      <c r="A29" s="63" t="s">
        <v>1059</v>
      </c>
      <c r="B29" s="64">
        <f>VLOOKUP($A29,'Return Data'!$B$7:$R$2843,3,0)</f>
        <v>44389</v>
      </c>
      <c r="C29" s="65">
        <f>VLOOKUP($A29,'Return Data'!$B$7:$R$2843,4,0)</f>
        <v>2828.8535000000002</v>
      </c>
      <c r="D29" s="65">
        <f>VLOOKUP($A29,'Return Data'!$B$7:$R$2843,5,0)</f>
        <v>4.6265000000000001</v>
      </c>
      <c r="E29" s="66">
        <f t="shared" si="0"/>
        <v>3</v>
      </c>
      <c r="F29" s="65">
        <f>VLOOKUP($A29,'Return Data'!$B$7:$R$2843,6,0)</f>
        <v>4.6265000000000001</v>
      </c>
      <c r="G29" s="66">
        <f t="shared" si="1"/>
        <v>3</v>
      </c>
      <c r="H29" s="65">
        <f>VLOOKUP($A29,'Return Data'!$B$7:$R$2843,7,0)</f>
        <v>4.5972</v>
      </c>
      <c r="I29" s="66">
        <f t="shared" si="2"/>
        <v>16</v>
      </c>
      <c r="J29" s="65">
        <f>VLOOKUP($A29,'Return Data'!$B$7:$R$2843,8,0)</f>
        <v>4.4123999999999999</v>
      </c>
      <c r="K29" s="66">
        <f t="shared" si="3"/>
        <v>17</v>
      </c>
      <c r="L29" s="65">
        <f>VLOOKUP($A29,'Return Data'!$B$7:$R$2843,9,0)</f>
        <v>3.1778</v>
      </c>
      <c r="M29" s="66">
        <f t="shared" si="4"/>
        <v>9</v>
      </c>
      <c r="N29" s="65">
        <f>VLOOKUP($A29,'Return Data'!$B$7:$R$2843,10,0)</f>
        <v>4.1753999999999998</v>
      </c>
      <c r="O29" s="66">
        <f t="shared" si="5"/>
        <v>17</v>
      </c>
      <c r="P29" s="65">
        <f>VLOOKUP($A29,'Return Data'!$B$7:$R$2843,11,0)</f>
        <v>3.6423000000000001</v>
      </c>
      <c r="Q29" s="66">
        <f t="shared" si="6"/>
        <v>21</v>
      </c>
      <c r="R29" s="65">
        <f>VLOOKUP($A29,'Return Data'!$B$7:$R$2843,12,0)</f>
        <v>4.0403000000000002</v>
      </c>
      <c r="S29" s="66">
        <f t="shared" si="7"/>
        <v>20</v>
      </c>
      <c r="T29" s="65">
        <f>VLOOKUP($A29,'Return Data'!$B$7:$R$2843,13,0)</f>
        <v>4.2718999999999996</v>
      </c>
      <c r="U29" s="66">
        <f t="shared" si="8"/>
        <v>19</v>
      </c>
      <c r="V29" s="65">
        <f>VLOOKUP($A29,'Return Data'!$B$7:$R$2843,17,0)</f>
        <v>6.6013999999999999</v>
      </c>
      <c r="W29" s="66">
        <f t="shared" si="9"/>
        <v>13</v>
      </c>
      <c r="X29" s="65">
        <f>VLOOKUP($A29,'Return Data'!$B$7:$R$2843,14,0)</f>
        <v>7.2375999999999996</v>
      </c>
      <c r="Y29" s="66">
        <f t="shared" si="10"/>
        <v>11</v>
      </c>
      <c r="Z29" s="65">
        <f>VLOOKUP($A29,'Return Data'!$B$7:$R$2843,16,0)</f>
        <v>7.9298000000000002</v>
      </c>
      <c r="AA29" s="67">
        <f t="shared" si="11"/>
        <v>12</v>
      </c>
    </row>
    <row r="30" spans="1:27" x14ac:dyDescent="0.3">
      <c r="A30" s="63" t="s">
        <v>1060</v>
      </c>
      <c r="B30" s="64">
        <f>VLOOKUP($A30,'Return Data'!$B$7:$R$2843,3,0)</f>
        <v>44389</v>
      </c>
      <c r="C30" s="65">
        <f>VLOOKUP($A30,'Return Data'!$B$7:$R$2843,4,0)</f>
        <v>27.417100000000001</v>
      </c>
      <c r="D30" s="65">
        <f>VLOOKUP($A30,'Return Data'!$B$7:$R$2843,5,0)</f>
        <v>2.9739</v>
      </c>
      <c r="E30" s="66">
        <f t="shared" si="0"/>
        <v>18</v>
      </c>
      <c r="F30" s="65">
        <f>VLOOKUP($A30,'Return Data'!$B$7:$R$2843,6,0)</f>
        <v>2.9739</v>
      </c>
      <c r="G30" s="66">
        <f t="shared" si="1"/>
        <v>18</v>
      </c>
      <c r="H30" s="65">
        <f>VLOOKUP($A30,'Return Data'!$B$7:$R$2843,7,0)</f>
        <v>4.7588999999999997</v>
      </c>
      <c r="I30" s="66">
        <f t="shared" si="2"/>
        <v>14</v>
      </c>
      <c r="J30" s="65">
        <f>VLOOKUP($A30,'Return Data'!$B$7:$R$2843,8,0)</f>
        <v>5.0019</v>
      </c>
      <c r="K30" s="66">
        <f t="shared" si="3"/>
        <v>10</v>
      </c>
      <c r="L30" s="65">
        <f>VLOOKUP($A30,'Return Data'!$B$7:$R$2843,9,0)</f>
        <v>2.5779999999999998</v>
      </c>
      <c r="M30" s="66">
        <f t="shared" si="4"/>
        <v>22</v>
      </c>
      <c r="N30" s="65">
        <f>VLOOKUP($A30,'Return Data'!$B$7:$R$2843,10,0)</f>
        <v>3.9982000000000002</v>
      </c>
      <c r="O30" s="66">
        <f t="shared" si="5"/>
        <v>22</v>
      </c>
      <c r="P30" s="65">
        <f>VLOOKUP($A30,'Return Data'!$B$7:$R$2843,11,0)</f>
        <v>3.8719000000000001</v>
      </c>
      <c r="Q30" s="66">
        <f t="shared" si="6"/>
        <v>18</v>
      </c>
      <c r="R30" s="65">
        <f>VLOOKUP($A30,'Return Data'!$B$7:$R$2843,12,0)</f>
        <v>3.9373</v>
      </c>
      <c r="S30" s="66">
        <f t="shared" si="7"/>
        <v>23</v>
      </c>
      <c r="T30" s="65">
        <f>VLOOKUP($A30,'Return Data'!$B$7:$R$2843,13,0)</f>
        <v>4.0167000000000002</v>
      </c>
      <c r="U30" s="66">
        <f t="shared" si="8"/>
        <v>22</v>
      </c>
      <c r="V30" s="65">
        <f>VLOOKUP($A30,'Return Data'!$B$7:$R$2843,17,0)</f>
        <v>3.8551000000000002</v>
      </c>
      <c r="W30" s="66">
        <f t="shared" si="9"/>
        <v>23</v>
      </c>
      <c r="X30" s="65">
        <f>VLOOKUP($A30,'Return Data'!$B$7:$R$2843,14,0)</f>
        <v>3.3795999999999999</v>
      </c>
      <c r="Y30" s="66">
        <f t="shared" si="10"/>
        <v>20</v>
      </c>
      <c r="Z30" s="65">
        <f>VLOOKUP($A30,'Return Data'!$B$7:$R$2843,16,0)</f>
        <v>6.7968999999999999</v>
      </c>
      <c r="AA30" s="67">
        <f t="shared" si="11"/>
        <v>20</v>
      </c>
    </row>
    <row r="31" spans="1:27" x14ac:dyDescent="0.3">
      <c r="A31" s="63" t="s">
        <v>1064</v>
      </c>
      <c r="B31" s="64">
        <f>VLOOKUP($A31,'Return Data'!$B$7:$R$2843,3,0)</f>
        <v>44389</v>
      </c>
      <c r="C31" s="65">
        <f>VLOOKUP($A31,'Return Data'!$B$7:$R$2843,4,0)</f>
        <v>3157.9340999999999</v>
      </c>
      <c r="D31" s="65">
        <f>VLOOKUP($A31,'Return Data'!$B$7:$R$2843,5,0)</f>
        <v>3.2559999999999998</v>
      </c>
      <c r="E31" s="66">
        <f t="shared" si="0"/>
        <v>14</v>
      </c>
      <c r="F31" s="65">
        <f>VLOOKUP($A31,'Return Data'!$B$7:$R$2843,6,0)</f>
        <v>3.2559999999999998</v>
      </c>
      <c r="G31" s="66">
        <f t="shared" si="1"/>
        <v>14</v>
      </c>
      <c r="H31" s="65">
        <f>VLOOKUP($A31,'Return Data'!$B$7:$R$2843,7,0)</f>
        <v>5.7710999999999997</v>
      </c>
      <c r="I31" s="66">
        <f t="shared" si="2"/>
        <v>7</v>
      </c>
      <c r="J31" s="65">
        <f>VLOOKUP($A31,'Return Data'!$B$7:$R$2843,8,0)</f>
        <v>5.3735999999999997</v>
      </c>
      <c r="K31" s="66">
        <f t="shared" si="3"/>
        <v>6</v>
      </c>
      <c r="L31" s="65">
        <f>VLOOKUP($A31,'Return Data'!$B$7:$R$2843,9,0)</f>
        <v>2.7968000000000002</v>
      </c>
      <c r="M31" s="66">
        <f t="shared" si="4"/>
        <v>17</v>
      </c>
      <c r="N31" s="65">
        <f>VLOOKUP($A31,'Return Data'!$B$7:$R$2843,10,0)</f>
        <v>4.4253999999999998</v>
      </c>
      <c r="O31" s="66">
        <f t="shared" si="5"/>
        <v>10</v>
      </c>
      <c r="P31" s="65">
        <f>VLOOKUP($A31,'Return Data'!$B$7:$R$2843,11,0)</f>
        <v>3.9645999999999999</v>
      </c>
      <c r="Q31" s="66">
        <f t="shared" si="6"/>
        <v>15</v>
      </c>
      <c r="R31" s="65">
        <f>VLOOKUP($A31,'Return Data'!$B$7:$R$2843,12,0)</f>
        <v>4.2245999999999997</v>
      </c>
      <c r="S31" s="66">
        <f t="shared" si="7"/>
        <v>15</v>
      </c>
      <c r="T31" s="65">
        <f>VLOOKUP($A31,'Return Data'!$B$7:$R$2843,13,0)</f>
        <v>4.6364999999999998</v>
      </c>
      <c r="U31" s="66">
        <f t="shared" si="8"/>
        <v>13</v>
      </c>
      <c r="V31" s="65">
        <f>VLOOKUP($A31,'Return Data'!$B$7:$R$2843,17,0)</f>
        <v>6.6772</v>
      </c>
      <c r="W31" s="66">
        <f t="shared" si="9"/>
        <v>12</v>
      </c>
      <c r="X31" s="65">
        <f>VLOOKUP($A31,'Return Data'!$B$7:$R$2843,14,0)</f>
        <v>5.2408999999999999</v>
      </c>
      <c r="Y31" s="66">
        <f t="shared" si="10"/>
        <v>19</v>
      </c>
      <c r="Z31" s="65">
        <f>VLOOKUP($A31,'Return Data'!$B$7:$R$2843,16,0)</f>
        <v>7.3743999999999996</v>
      </c>
      <c r="AA31" s="67">
        <f t="shared" si="11"/>
        <v>16</v>
      </c>
    </row>
    <row r="32" spans="1:27" x14ac:dyDescent="0.3">
      <c r="A32" s="63" t="s">
        <v>1065</v>
      </c>
      <c r="B32" s="64">
        <f>VLOOKUP($A32,'Return Data'!$B$7:$R$2843,3,0)</f>
        <v>44389</v>
      </c>
      <c r="C32" s="65">
        <f>VLOOKUP($A32,'Return Data'!$B$7:$R$2843,4,0)</f>
        <v>31.465800000000002</v>
      </c>
      <c r="D32" s="65">
        <f>VLOOKUP($A32,'Return Data'!$B$7:$R$2843,5,0)</f>
        <v>0</v>
      </c>
      <c r="E32" s="66">
        <f t="shared" si="0"/>
        <v>25</v>
      </c>
      <c r="F32" s="65">
        <f>VLOOKUP($A32,'Return Data'!$B$7:$R$2843,6,0)</f>
        <v>0</v>
      </c>
      <c r="G32" s="66">
        <f t="shared" si="1"/>
        <v>25</v>
      </c>
      <c r="H32" s="65">
        <f>VLOOKUP($A32,'Return Data'!$B$7:$R$2843,7,0)</f>
        <v>0</v>
      </c>
      <c r="I32" s="66">
        <f t="shared" si="2"/>
        <v>25</v>
      </c>
      <c r="J32" s="65">
        <f>VLOOKUP($A32,'Return Data'!$B$7:$R$2843,8,0)</f>
        <v>0</v>
      </c>
      <c r="K32" s="66">
        <f t="shared" si="3"/>
        <v>25</v>
      </c>
      <c r="L32" s="65">
        <f>VLOOKUP($A32,'Return Data'!$B$7:$R$2843,9,0)</f>
        <v>0</v>
      </c>
      <c r="M32" s="66">
        <f t="shared" si="4"/>
        <v>25</v>
      </c>
      <c r="N32" s="65">
        <f>VLOOKUP($A32,'Return Data'!$B$7:$R$2843,10,0)</f>
        <v>-1.5299999999999999E-2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-0.1653</v>
      </c>
      <c r="U32" s="66">
        <f t="shared" si="8"/>
        <v>26</v>
      </c>
      <c r="V32" s="65"/>
      <c r="W32" s="66"/>
      <c r="X32" s="65"/>
      <c r="Y32" s="66"/>
      <c r="Z32" s="65">
        <f>VLOOKUP($A32,'Return Data'!$B$7:$R$2843,16,0)</f>
        <v>-17.315799999999999</v>
      </c>
      <c r="AA32" s="67">
        <f t="shared" si="11"/>
        <v>26</v>
      </c>
    </row>
    <row r="33" spans="1:27" x14ac:dyDescent="0.3">
      <c r="A33" s="63" t="s">
        <v>1066</v>
      </c>
      <c r="B33" s="64">
        <f>VLOOKUP($A33,'Return Data'!$B$7:$R$2843,3,0)</f>
        <v>44389</v>
      </c>
      <c r="C33" s="65">
        <f>VLOOKUP($A33,'Return Data'!$B$7:$R$2843,4,0)</f>
        <v>2677.7541000000001</v>
      </c>
      <c r="D33" s="65">
        <f>VLOOKUP($A33,'Return Data'!$B$7:$R$2843,5,0)</f>
        <v>3.0709</v>
      </c>
      <c r="E33" s="66">
        <f t="shared" si="0"/>
        <v>16</v>
      </c>
      <c r="F33" s="65">
        <f>VLOOKUP($A33,'Return Data'!$B$7:$R$2843,6,0)</f>
        <v>3.0709</v>
      </c>
      <c r="G33" s="66">
        <f t="shared" si="1"/>
        <v>16</v>
      </c>
      <c r="H33" s="65">
        <f>VLOOKUP($A33,'Return Data'!$B$7:$R$2843,7,0)</f>
        <v>4.1082999999999998</v>
      </c>
      <c r="I33" s="66">
        <f t="shared" si="2"/>
        <v>21</v>
      </c>
      <c r="J33" s="65">
        <f>VLOOKUP($A33,'Return Data'!$B$7:$R$2843,8,0)</f>
        <v>4.3105000000000002</v>
      </c>
      <c r="K33" s="66">
        <f t="shared" si="3"/>
        <v>19</v>
      </c>
      <c r="L33" s="65">
        <f>VLOOKUP($A33,'Return Data'!$B$7:$R$2843,9,0)</f>
        <v>3.2124000000000001</v>
      </c>
      <c r="M33" s="66">
        <f t="shared" si="4"/>
        <v>8</v>
      </c>
      <c r="N33" s="65">
        <f>VLOOKUP($A33,'Return Data'!$B$7:$R$2843,10,0)</f>
        <v>4.3479999999999999</v>
      </c>
      <c r="O33" s="66">
        <f t="shared" si="5"/>
        <v>15</v>
      </c>
      <c r="P33" s="65">
        <f>VLOOKUP($A33,'Return Data'!$B$7:$R$2843,11,0)</f>
        <v>4.0418000000000003</v>
      </c>
      <c r="Q33" s="66">
        <f t="shared" si="6"/>
        <v>13</v>
      </c>
      <c r="R33" s="65">
        <f>VLOOKUP($A33,'Return Data'!$B$7:$R$2843,12,0)</f>
        <v>4.0997000000000003</v>
      </c>
      <c r="S33" s="66">
        <f t="shared" si="7"/>
        <v>18</v>
      </c>
      <c r="T33" s="65">
        <f>VLOOKUP($A33,'Return Data'!$B$7:$R$2843,13,0)</f>
        <v>4.3090999999999999</v>
      </c>
      <c r="U33" s="66">
        <f t="shared" si="8"/>
        <v>18</v>
      </c>
      <c r="V33" s="65">
        <f>VLOOKUP($A33,'Return Data'!$B$7:$R$2843,17,0)</f>
        <v>6.5919999999999996</v>
      </c>
      <c r="W33" s="66">
        <f>RANK(V33,V$8:V$33,0)</f>
        <v>14</v>
      </c>
      <c r="X33" s="65">
        <f>VLOOKUP($A33,'Return Data'!$B$7:$R$2843,14,0)</f>
        <v>2.9093</v>
      </c>
      <c r="Y33" s="66">
        <f>RANK(X33,X$8:X$33,0)</f>
        <v>21</v>
      </c>
      <c r="Z33" s="65">
        <f>VLOOKUP($A33,'Return Data'!$B$7:$R$2843,16,0)</f>
        <v>6.6094999999999997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3.3383076923076915</v>
      </c>
      <c r="E35" s="74"/>
      <c r="F35" s="75">
        <f>AVERAGE(F8:F33)</f>
        <v>3.3383076923076915</v>
      </c>
      <c r="G35" s="74"/>
      <c r="H35" s="75">
        <f>AVERAGE(H8:H33)</f>
        <v>2.6766999999999999</v>
      </c>
      <c r="I35" s="74"/>
      <c r="J35" s="75">
        <f>AVERAGE(J8:J33)</f>
        <v>3.5572961538461536</v>
      </c>
      <c r="K35" s="74"/>
      <c r="L35" s="75">
        <f>AVERAGE(L8:L33)</f>
        <v>2.7381153846153845</v>
      </c>
      <c r="M35" s="74"/>
      <c r="N35" s="75">
        <f>AVERAGE(N8:N33)</f>
        <v>4.2537384615384619</v>
      </c>
      <c r="O35" s="74"/>
      <c r="P35" s="75">
        <f>AVERAGE(P8:P33)</f>
        <v>4.0492730769230771</v>
      </c>
      <c r="Q35" s="74"/>
      <c r="R35" s="75">
        <f>AVERAGE(R8:R33)</f>
        <v>4.6472192307692293</v>
      </c>
      <c r="S35" s="74"/>
      <c r="T35" s="75">
        <f>AVERAGE(T8:T33)</f>
        <v>5.9159423076923083</v>
      </c>
      <c r="U35" s="74"/>
      <c r="V35" s="75">
        <f>AVERAGE(V8:V33)</f>
        <v>6.024528000000001</v>
      </c>
      <c r="W35" s="74"/>
      <c r="X35" s="75">
        <f>AVERAGE(X8:X33)</f>
        <v>5.2820960000000001</v>
      </c>
      <c r="Y35" s="74"/>
      <c r="Z35" s="75">
        <f>AVERAGE(Z8:Z33)</f>
        <v>6.438707692307692</v>
      </c>
      <c r="AA35" s="76"/>
    </row>
    <row r="36" spans="1:27" x14ac:dyDescent="0.3">
      <c r="A36" s="73" t="s">
        <v>28</v>
      </c>
      <c r="B36" s="74"/>
      <c r="C36" s="74"/>
      <c r="D36" s="75">
        <f>MIN(D8:D33)</f>
        <v>-0.61799999999999999</v>
      </c>
      <c r="E36" s="74"/>
      <c r="F36" s="75">
        <f>MIN(F8:F33)</f>
        <v>-0.61799999999999999</v>
      </c>
      <c r="G36" s="74"/>
      <c r="H36" s="75">
        <f>MIN(H8:H33)</f>
        <v>-50.193100000000001</v>
      </c>
      <c r="I36" s="74"/>
      <c r="J36" s="75">
        <f>MIN(J8:J33)</f>
        <v>-21.077999999999999</v>
      </c>
      <c r="K36" s="74"/>
      <c r="L36" s="75">
        <f>MIN(L8:L33)</f>
        <v>-1.1316999999999999</v>
      </c>
      <c r="M36" s="74"/>
      <c r="N36" s="75">
        <f>MIN(N8:N33)</f>
        <v>-1.5299999999999999E-2</v>
      </c>
      <c r="O36" s="74"/>
      <c r="P36" s="75">
        <f>MIN(P8:P33)</f>
        <v>-7.7000000000000002E-3</v>
      </c>
      <c r="Q36" s="74"/>
      <c r="R36" s="75">
        <f>MIN(R8:R33)</f>
        <v>-5.1000000000000004E-3</v>
      </c>
      <c r="S36" s="74"/>
      <c r="T36" s="75">
        <f>MIN(T8:T33)</f>
        <v>-0.1653</v>
      </c>
      <c r="U36" s="74"/>
      <c r="V36" s="75">
        <f>MIN(V8:V33)</f>
        <v>-6.6498999999999997</v>
      </c>
      <c r="W36" s="74"/>
      <c r="X36" s="75">
        <f>MIN(X8:X33)</f>
        <v>-8.5312000000000001</v>
      </c>
      <c r="Y36" s="74"/>
      <c r="Z36" s="75">
        <f>MIN(Z8:Z33)</f>
        <v>-17.315799999999999</v>
      </c>
      <c r="AA36" s="76"/>
    </row>
    <row r="37" spans="1:27" ht="15" thickBot="1" x14ac:dyDescent="0.35">
      <c r="A37" s="77" t="s">
        <v>29</v>
      </c>
      <c r="B37" s="78"/>
      <c r="C37" s="78"/>
      <c r="D37" s="79">
        <f>MAX(D8:D33)</f>
        <v>9.4517000000000007</v>
      </c>
      <c r="E37" s="78"/>
      <c r="F37" s="79">
        <f>MAX(F8:F33)</f>
        <v>9.4517000000000007</v>
      </c>
      <c r="G37" s="78"/>
      <c r="H37" s="79">
        <f>MAX(H8:H33)</f>
        <v>6.5282</v>
      </c>
      <c r="I37" s="78"/>
      <c r="J37" s="79">
        <f>MAX(J8:J33)</f>
        <v>5.7392000000000003</v>
      </c>
      <c r="K37" s="78"/>
      <c r="L37" s="79">
        <f>MAX(L8:L33)</f>
        <v>3.8525</v>
      </c>
      <c r="M37" s="78"/>
      <c r="N37" s="79">
        <f>MAX(N8:N33)</f>
        <v>5.6677999999999997</v>
      </c>
      <c r="O37" s="78"/>
      <c r="P37" s="79">
        <f>MAX(P8:P33)</f>
        <v>7.7830000000000004</v>
      </c>
      <c r="Q37" s="78"/>
      <c r="R37" s="79">
        <f>MAX(R8:R33)</f>
        <v>11.6722</v>
      </c>
      <c r="S37" s="78"/>
      <c r="T37" s="79">
        <f>MAX(T8:T33)</f>
        <v>35.626300000000001</v>
      </c>
      <c r="U37" s="78"/>
      <c r="V37" s="79">
        <f>MAX(V8:V33)</f>
        <v>10.750999999999999</v>
      </c>
      <c r="W37" s="78"/>
      <c r="X37" s="79">
        <f>MAX(X8:X33)</f>
        <v>8.0312000000000001</v>
      </c>
      <c r="Y37" s="78"/>
      <c r="Z37" s="79">
        <f>MAX(Z8:Z33)</f>
        <v>8.5830000000000002</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44389</v>
      </c>
      <c r="C8" s="65">
        <f>VLOOKUP($A8,'Return Data'!$B$7:$R$2843,4,0)</f>
        <v>522.18169999999998</v>
      </c>
      <c r="D8" s="65">
        <f>VLOOKUP($A8,'Return Data'!$B$7:$R$2843,5,0)</f>
        <v>1.9412</v>
      </c>
      <c r="E8" s="66">
        <f t="shared" ref="E8:E33" si="0">RANK(D8,D$8:D$33,0)</f>
        <v>21</v>
      </c>
      <c r="F8" s="65">
        <f>VLOOKUP($A8,'Return Data'!$B$7:$R$2843,6,0)</f>
        <v>1.9412</v>
      </c>
      <c r="G8" s="66">
        <f t="shared" ref="G8:G33" si="1">RANK(F8,F$8:F$33,0)</f>
        <v>21</v>
      </c>
      <c r="H8" s="65">
        <f>VLOOKUP($A8,'Return Data'!$B$7:$R$2843,7,0)</f>
        <v>5.0305999999999997</v>
      </c>
      <c r="I8" s="66">
        <f t="shared" ref="I8:I33" si="2">RANK(H8,H$8:H$33,0)</f>
        <v>8</v>
      </c>
      <c r="J8" s="65">
        <f>VLOOKUP($A8,'Return Data'!$B$7:$R$2843,8,0)</f>
        <v>4.3780000000000001</v>
      </c>
      <c r="K8" s="66">
        <f t="shared" ref="K8:K33" si="3">RANK(J8,J$8:J$33,0)</f>
        <v>10</v>
      </c>
      <c r="L8" s="65">
        <f>VLOOKUP($A8,'Return Data'!$B$7:$R$2843,9,0)</f>
        <v>2.5602999999999998</v>
      </c>
      <c r="M8" s="66">
        <f t="shared" ref="M8:M33" si="4">RANK(L8,L$8:L$33,0)</f>
        <v>14</v>
      </c>
      <c r="N8" s="65">
        <f>VLOOKUP($A8,'Return Data'!$B$7:$R$2843,10,0)</f>
        <v>4.2957999999999998</v>
      </c>
      <c r="O8" s="66">
        <f t="shared" ref="O8:O33" si="5">RANK(N8,N$8:N$33,0)</f>
        <v>5</v>
      </c>
      <c r="P8" s="65">
        <f>VLOOKUP($A8,'Return Data'!$B$7:$R$2843,11,0)</f>
        <v>3.7002999999999999</v>
      </c>
      <c r="Q8" s="66">
        <f t="shared" ref="Q8:Q33" si="6">RANK(P8,P$8:P$33,0)</f>
        <v>10</v>
      </c>
      <c r="R8" s="65">
        <f>VLOOKUP($A8,'Return Data'!$B$7:$R$2843,12,0)</f>
        <v>4.0808999999999997</v>
      </c>
      <c r="S8" s="66">
        <f t="shared" ref="S8:S33" si="7">RANK(R8,R$8:R$33,0)</f>
        <v>8</v>
      </c>
      <c r="T8" s="65">
        <f>VLOOKUP($A8,'Return Data'!$B$7:$R$2843,13,0)</f>
        <v>4.5042999999999997</v>
      </c>
      <c r="U8" s="66">
        <f t="shared" ref="U8:U33" si="8">RANK(T8,T$8:T$33,0)</f>
        <v>6</v>
      </c>
      <c r="V8" s="65">
        <f>VLOOKUP($A8,'Return Data'!$B$7:$R$2843,17,0)</f>
        <v>6.6246999999999998</v>
      </c>
      <c r="W8" s="66">
        <f t="shared" ref="W8:W31" si="9">RANK(V8,V$8:V$33,0)</f>
        <v>7</v>
      </c>
      <c r="X8" s="65">
        <f>VLOOKUP($A8,'Return Data'!$B$7:$R$2843,14,0)</f>
        <v>7.1471</v>
      </c>
      <c r="Y8" s="66">
        <f t="shared" ref="Y8:Y31" si="10">RANK(X8,X$8:X$33,0)</f>
        <v>5</v>
      </c>
      <c r="Z8" s="65">
        <f>VLOOKUP($A8,'Return Data'!$B$7:$R$2843,16,0)</f>
        <v>7.3914999999999997</v>
      </c>
      <c r="AA8" s="67">
        <f t="shared" ref="AA8:AA33" si="11">RANK(Z8,Z$8:Z$33,0)</f>
        <v>14</v>
      </c>
    </row>
    <row r="9" spans="1:27" x14ac:dyDescent="0.3">
      <c r="A9" s="63" t="s">
        <v>1015</v>
      </c>
      <c r="B9" s="64">
        <f>VLOOKUP($A9,'Return Data'!$B$7:$R$2843,3,0)</f>
        <v>44389</v>
      </c>
      <c r="C9" s="65">
        <f>VLOOKUP($A9,'Return Data'!$B$7:$R$2843,4,0)</f>
        <v>2429.5355</v>
      </c>
      <c r="D9" s="65">
        <f>VLOOKUP($A9,'Return Data'!$B$7:$R$2843,5,0)</f>
        <v>3.0354999999999999</v>
      </c>
      <c r="E9" s="66">
        <f t="shared" si="0"/>
        <v>10</v>
      </c>
      <c r="F9" s="65">
        <f>VLOOKUP($A9,'Return Data'!$B$7:$R$2843,6,0)</f>
        <v>3.0354999999999999</v>
      </c>
      <c r="G9" s="66">
        <f t="shared" si="1"/>
        <v>10</v>
      </c>
      <c r="H9" s="65">
        <f>VLOOKUP($A9,'Return Data'!$B$7:$R$2843,7,0)</f>
        <v>5.0613999999999999</v>
      </c>
      <c r="I9" s="66">
        <f t="shared" si="2"/>
        <v>7</v>
      </c>
      <c r="J9" s="65">
        <f>VLOOKUP($A9,'Return Data'!$B$7:$R$2843,8,0)</f>
        <v>4.9436999999999998</v>
      </c>
      <c r="K9" s="66">
        <f t="shared" si="3"/>
        <v>4</v>
      </c>
      <c r="L9" s="65">
        <f>VLOOKUP($A9,'Return Data'!$B$7:$R$2843,9,0)</f>
        <v>2.8155999999999999</v>
      </c>
      <c r="M9" s="66">
        <f t="shared" si="4"/>
        <v>5</v>
      </c>
      <c r="N9" s="65">
        <f>VLOOKUP($A9,'Return Data'!$B$7:$R$2843,10,0)</f>
        <v>4.1494999999999997</v>
      </c>
      <c r="O9" s="66">
        <f t="shared" si="5"/>
        <v>9</v>
      </c>
      <c r="P9" s="65">
        <f>VLOOKUP($A9,'Return Data'!$B$7:$R$2843,11,0)</f>
        <v>3.8632</v>
      </c>
      <c r="Q9" s="66">
        <f t="shared" si="6"/>
        <v>5</v>
      </c>
      <c r="R9" s="65">
        <f>VLOOKUP($A9,'Return Data'!$B$7:$R$2843,12,0)</f>
        <v>4.1223999999999998</v>
      </c>
      <c r="S9" s="66">
        <f t="shared" si="7"/>
        <v>7</v>
      </c>
      <c r="T9" s="65">
        <f>VLOOKUP($A9,'Return Data'!$B$7:$R$2843,13,0)</f>
        <v>4.3541999999999996</v>
      </c>
      <c r="U9" s="66">
        <f t="shared" si="8"/>
        <v>9</v>
      </c>
      <c r="V9" s="65">
        <f>VLOOKUP($A9,'Return Data'!$B$7:$R$2843,17,0)</f>
        <v>6.5770999999999997</v>
      </c>
      <c r="W9" s="66">
        <f t="shared" si="9"/>
        <v>8</v>
      </c>
      <c r="X9" s="65">
        <f>VLOOKUP($A9,'Return Data'!$B$7:$R$2843,14,0)</f>
        <v>7.2306999999999997</v>
      </c>
      <c r="Y9" s="66">
        <f t="shared" si="10"/>
        <v>2</v>
      </c>
      <c r="Z9" s="65">
        <f>VLOOKUP($A9,'Return Data'!$B$7:$R$2843,16,0)</f>
        <v>7.8376000000000001</v>
      </c>
      <c r="AA9" s="67">
        <f t="shared" si="11"/>
        <v>6</v>
      </c>
    </row>
    <row r="10" spans="1:27" x14ac:dyDescent="0.3">
      <c r="A10" s="63" t="s">
        <v>1016</v>
      </c>
      <c r="B10" s="64">
        <f>VLOOKUP($A10,'Return Data'!$B$7:$R$2843,3,0)</f>
        <v>44389</v>
      </c>
      <c r="C10" s="65">
        <f>VLOOKUP($A10,'Return Data'!$B$7:$R$2843,4,0)</f>
        <v>1569.4517000000001</v>
      </c>
      <c r="D10" s="65">
        <f>VLOOKUP($A10,'Return Data'!$B$7:$R$2843,5,0)</f>
        <v>-0.82709999999999995</v>
      </c>
      <c r="E10" s="66">
        <f t="shared" si="0"/>
        <v>26</v>
      </c>
      <c r="F10" s="65">
        <f>VLOOKUP($A10,'Return Data'!$B$7:$R$2843,6,0)</f>
        <v>-0.82709999999999995</v>
      </c>
      <c r="G10" s="66">
        <f t="shared" si="1"/>
        <v>26</v>
      </c>
      <c r="H10" s="65">
        <f>VLOOKUP($A10,'Return Data'!$B$7:$R$2843,7,0)</f>
        <v>3.5101</v>
      </c>
      <c r="I10" s="66">
        <f t="shared" si="2"/>
        <v>21</v>
      </c>
      <c r="J10" s="65">
        <f>VLOOKUP($A10,'Return Data'!$B$7:$R$2843,8,0)</f>
        <v>3.0076999999999998</v>
      </c>
      <c r="K10" s="66">
        <f t="shared" si="3"/>
        <v>23</v>
      </c>
      <c r="L10" s="65">
        <f>VLOOKUP($A10,'Return Data'!$B$7:$R$2843,9,0)</f>
        <v>1.3623000000000001</v>
      </c>
      <c r="M10" s="66">
        <f t="shared" si="4"/>
        <v>24</v>
      </c>
      <c r="N10" s="65">
        <f>VLOOKUP($A10,'Return Data'!$B$7:$R$2843,10,0)</f>
        <v>3.1478999999999999</v>
      </c>
      <c r="O10" s="66">
        <f t="shared" si="5"/>
        <v>25</v>
      </c>
      <c r="P10" s="65">
        <f>VLOOKUP($A10,'Return Data'!$B$7:$R$2843,11,0)</f>
        <v>4.8335999999999997</v>
      </c>
      <c r="Q10" s="66">
        <f t="shared" si="6"/>
        <v>2</v>
      </c>
      <c r="R10" s="65">
        <f>VLOOKUP($A10,'Return Data'!$B$7:$R$2843,12,0)</f>
        <v>8.0876000000000001</v>
      </c>
      <c r="S10" s="66">
        <f t="shared" si="7"/>
        <v>2</v>
      </c>
      <c r="T10" s="65">
        <f>VLOOKUP($A10,'Return Data'!$B$7:$R$2843,13,0)</f>
        <v>35.341299999999997</v>
      </c>
      <c r="U10" s="66">
        <f t="shared" si="8"/>
        <v>1</v>
      </c>
      <c r="V10" s="65">
        <f>VLOOKUP($A10,'Return Data'!$B$7:$R$2843,17,0)</f>
        <v>-6.8872999999999998</v>
      </c>
      <c r="W10" s="66">
        <f t="shared" si="9"/>
        <v>25</v>
      </c>
      <c r="X10" s="65">
        <f>VLOOKUP($A10,'Return Data'!$B$7:$R$2843,14,0)</f>
        <v>-8.7763000000000009</v>
      </c>
      <c r="Y10" s="66">
        <f t="shared" si="10"/>
        <v>25</v>
      </c>
      <c r="Z10" s="65">
        <f>VLOOKUP($A10,'Return Data'!$B$7:$R$2843,16,0)</f>
        <v>3.8089</v>
      </c>
      <c r="AA10" s="67">
        <f t="shared" si="11"/>
        <v>24</v>
      </c>
    </row>
    <row r="11" spans="1:27" x14ac:dyDescent="0.3">
      <c r="A11" s="63" t="s">
        <v>1020</v>
      </c>
      <c r="B11" s="64">
        <f>VLOOKUP($A11,'Return Data'!$B$7:$R$2843,3,0)</f>
        <v>44389</v>
      </c>
      <c r="C11" s="65">
        <f>VLOOKUP($A11,'Return Data'!$B$7:$R$2843,4,0)</f>
        <v>32.133800000000001</v>
      </c>
      <c r="D11" s="65">
        <f>VLOOKUP($A11,'Return Data'!$B$7:$R$2843,5,0)</f>
        <v>2.1206999999999998</v>
      </c>
      <c r="E11" s="66">
        <f t="shared" si="0"/>
        <v>20</v>
      </c>
      <c r="F11" s="65">
        <f>VLOOKUP($A11,'Return Data'!$B$7:$R$2843,6,0)</f>
        <v>2.1206999999999998</v>
      </c>
      <c r="G11" s="66">
        <f t="shared" si="1"/>
        <v>20</v>
      </c>
      <c r="H11" s="65">
        <f>VLOOKUP($A11,'Return Data'!$B$7:$R$2843,7,0)</f>
        <v>5.1165000000000003</v>
      </c>
      <c r="I11" s="66">
        <f t="shared" si="2"/>
        <v>6</v>
      </c>
      <c r="J11" s="65">
        <f>VLOOKUP($A11,'Return Data'!$B$7:$R$2843,8,0)</f>
        <v>4.9423000000000004</v>
      </c>
      <c r="K11" s="66">
        <f t="shared" si="3"/>
        <v>5</v>
      </c>
      <c r="L11" s="65">
        <f>VLOOKUP($A11,'Return Data'!$B$7:$R$2843,9,0)</f>
        <v>2.6587999999999998</v>
      </c>
      <c r="M11" s="66">
        <f t="shared" si="4"/>
        <v>8</v>
      </c>
      <c r="N11" s="65">
        <f>VLOOKUP($A11,'Return Data'!$B$7:$R$2843,10,0)</f>
        <v>3.9567999999999999</v>
      </c>
      <c r="O11" s="66">
        <f t="shared" si="5"/>
        <v>12</v>
      </c>
      <c r="P11" s="65">
        <f>VLOOKUP($A11,'Return Data'!$B$7:$R$2843,11,0)</f>
        <v>3.8069999999999999</v>
      </c>
      <c r="Q11" s="66">
        <f t="shared" si="6"/>
        <v>6</v>
      </c>
      <c r="R11" s="65">
        <f>VLOOKUP($A11,'Return Data'!$B$7:$R$2843,12,0)</f>
        <v>4.0338000000000003</v>
      </c>
      <c r="S11" s="66">
        <f t="shared" si="7"/>
        <v>9</v>
      </c>
      <c r="T11" s="65">
        <f>VLOOKUP($A11,'Return Data'!$B$7:$R$2843,13,0)</f>
        <v>4.1173000000000002</v>
      </c>
      <c r="U11" s="66">
        <f t="shared" si="8"/>
        <v>14</v>
      </c>
      <c r="V11" s="65">
        <f>VLOOKUP($A11,'Return Data'!$B$7:$R$2843,17,0)</f>
        <v>6.4013</v>
      </c>
      <c r="W11" s="66">
        <f t="shared" si="9"/>
        <v>12</v>
      </c>
      <c r="X11" s="65">
        <f>VLOOKUP($A11,'Return Data'!$B$7:$R$2843,14,0)</f>
        <v>6.5915999999999997</v>
      </c>
      <c r="Y11" s="66">
        <f t="shared" si="10"/>
        <v>11</v>
      </c>
      <c r="Z11" s="65">
        <f>VLOOKUP($A11,'Return Data'!$B$7:$R$2843,16,0)</f>
        <v>7.7011000000000003</v>
      </c>
      <c r="AA11" s="67">
        <f t="shared" si="11"/>
        <v>7</v>
      </c>
    </row>
    <row r="12" spans="1:27" x14ac:dyDescent="0.3">
      <c r="A12" s="63" t="s">
        <v>1023</v>
      </c>
      <c r="B12" s="64">
        <f>VLOOKUP($A12,'Return Data'!$B$7:$R$2843,3,0)</f>
        <v>44389</v>
      </c>
      <c r="C12" s="65">
        <f>VLOOKUP($A12,'Return Data'!$B$7:$R$2843,4,0)</f>
        <v>33.413200000000003</v>
      </c>
      <c r="D12" s="65">
        <f>VLOOKUP($A12,'Return Data'!$B$7:$R$2843,5,0)</f>
        <v>3.0230000000000001</v>
      </c>
      <c r="E12" s="66">
        <f t="shared" si="0"/>
        <v>11</v>
      </c>
      <c r="F12" s="65">
        <f>VLOOKUP($A12,'Return Data'!$B$7:$R$2843,6,0)</f>
        <v>3.0230000000000001</v>
      </c>
      <c r="G12" s="66">
        <f t="shared" si="1"/>
        <v>11</v>
      </c>
      <c r="H12" s="65">
        <f>VLOOKUP($A12,'Return Data'!$B$7:$R$2843,7,0)</f>
        <v>4.2949999999999999</v>
      </c>
      <c r="I12" s="66">
        <f t="shared" si="2"/>
        <v>15</v>
      </c>
      <c r="J12" s="65">
        <f>VLOOKUP($A12,'Return Data'!$B$7:$R$2843,8,0)</f>
        <v>4.3220999999999998</v>
      </c>
      <c r="K12" s="66">
        <f t="shared" si="3"/>
        <v>12</v>
      </c>
      <c r="L12" s="65">
        <f>VLOOKUP($A12,'Return Data'!$B$7:$R$2843,9,0)</f>
        <v>2.7338</v>
      </c>
      <c r="M12" s="66">
        <f t="shared" si="4"/>
        <v>7</v>
      </c>
      <c r="N12" s="65">
        <f>VLOOKUP($A12,'Return Data'!$B$7:$R$2843,10,0)</f>
        <v>3.4140000000000001</v>
      </c>
      <c r="O12" s="66">
        <f t="shared" si="5"/>
        <v>22</v>
      </c>
      <c r="P12" s="65">
        <f>VLOOKUP($A12,'Return Data'!$B$7:$R$2843,11,0)</f>
        <v>3.1574</v>
      </c>
      <c r="Q12" s="66">
        <f t="shared" si="6"/>
        <v>20</v>
      </c>
      <c r="R12" s="65">
        <f>VLOOKUP($A12,'Return Data'!$B$7:$R$2843,12,0)</f>
        <v>3.4016000000000002</v>
      </c>
      <c r="S12" s="66">
        <f t="shared" si="7"/>
        <v>23</v>
      </c>
      <c r="T12" s="65">
        <f>VLOOKUP($A12,'Return Data'!$B$7:$R$2843,13,0)</f>
        <v>3.4878999999999998</v>
      </c>
      <c r="U12" s="66">
        <f t="shared" si="8"/>
        <v>23</v>
      </c>
      <c r="V12" s="65">
        <f>VLOOKUP($A12,'Return Data'!$B$7:$R$2843,17,0)</f>
        <v>5.702</v>
      </c>
      <c r="W12" s="66">
        <f t="shared" si="9"/>
        <v>17</v>
      </c>
      <c r="X12" s="65">
        <f>VLOOKUP($A12,'Return Data'!$B$7:$R$2843,14,0)</f>
        <v>6.4934000000000003</v>
      </c>
      <c r="Y12" s="66">
        <f t="shared" si="10"/>
        <v>12</v>
      </c>
      <c r="Z12" s="65">
        <f>VLOOKUP($A12,'Return Data'!$B$7:$R$2843,16,0)</f>
        <v>7.6490999999999998</v>
      </c>
      <c r="AA12" s="67">
        <f t="shared" si="11"/>
        <v>8</v>
      </c>
    </row>
    <row r="13" spans="1:27" x14ac:dyDescent="0.3">
      <c r="A13" s="63" t="s">
        <v>1025</v>
      </c>
      <c r="B13" s="64">
        <f>VLOOKUP($A13,'Return Data'!$B$7:$R$2843,3,0)</f>
        <v>44389</v>
      </c>
      <c r="C13" s="65">
        <f>VLOOKUP($A13,'Return Data'!$B$7:$R$2843,4,0)</f>
        <v>15.6975</v>
      </c>
      <c r="D13" s="65">
        <f>VLOOKUP($A13,'Return Data'!$B$7:$R$2843,5,0)</f>
        <v>4.0316999999999998</v>
      </c>
      <c r="E13" s="66">
        <f t="shared" si="0"/>
        <v>5</v>
      </c>
      <c r="F13" s="65">
        <f>VLOOKUP($A13,'Return Data'!$B$7:$R$2843,6,0)</f>
        <v>4.0316999999999998</v>
      </c>
      <c r="G13" s="66">
        <f t="shared" si="1"/>
        <v>5</v>
      </c>
      <c r="H13" s="65">
        <f>VLOOKUP($A13,'Return Data'!$B$7:$R$2843,7,0)</f>
        <v>5.9527000000000001</v>
      </c>
      <c r="I13" s="66">
        <f t="shared" si="2"/>
        <v>1</v>
      </c>
      <c r="J13" s="65">
        <f>VLOOKUP($A13,'Return Data'!$B$7:$R$2843,8,0)</f>
        <v>5.3922999999999996</v>
      </c>
      <c r="K13" s="66">
        <f t="shared" si="3"/>
        <v>1</v>
      </c>
      <c r="L13" s="65">
        <f>VLOOKUP($A13,'Return Data'!$B$7:$R$2843,9,0)</f>
        <v>3.1059999999999999</v>
      </c>
      <c r="M13" s="66">
        <f t="shared" si="4"/>
        <v>3</v>
      </c>
      <c r="N13" s="65">
        <f>VLOOKUP($A13,'Return Data'!$B$7:$R$2843,10,0)</f>
        <v>3.9922</v>
      </c>
      <c r="O13" s="66">
        <f t="shared" si="5"/>
        <v>11</v>
      </c>
      <c r="P13" s="65">
        <f>VLOOKUP($A13,'Return Data'!$B$7:$R$2843,11,0)</f>
        <v>3.6156999999999999</v>
      </c>
      <c r="Q13" s="66">
        <f t="shared" si="6"/>
        <v>12</v>
      </c>
      <c r="R13" s="65">
        <f>VLOOKUP($A13,'Return Data'!$B$7:$R$2843,12,0)</f>
        <v>3.8132999999999999</v>
      </c>
      <c r="S13" s="66">
        <f t="shared" si="7"/>
        <v>16</v>
      </c>
      <c r="T13" s="65">
        <f>VLOOKUP($A13,'Return Data'!$B$7:$R$2843,13,0)</f>
        <v>3.9779</v>
      </c>
      <c r="U13" s="66">
        <f t="shared" si="8"/>
        <v>16</v>
      </c>
      <c r="V13" s="65">
        <f>VLOOKUP($A13,'Return Data'!$B$7:$R$2843,17,0)</f>
        <v>6.7458999999999998</v>
      </c>
      <c r="W13" s="66">
        <f t="shared" si="9"/>
        <v>6</v>
      </c>
      <c r="X13" s="65">
        <f>VLOOKUP($A13,'Return Data'!$B$7:$R$2843,14,0)</f>
        <v>6.9725999999999999</v>
      </c>
      <c r="Y13" s="66">
        <f t="shared" si="10"/>
        <v>7</v>
      </c>
      <c r="Z13" s="65">
        <f>VLOOKUP($A13,'Return Data'!$B$7:$R$2843,16,0)</f>
        <v>7.3650000000000002</v>
      </c>
      <c r="AA13" s="67">
        <f t="shared" si="11"/>
        <v>15</v>
      </c>
    </row>
    <row r="14" spans="1:27" x14ac:dyDescent="0.3">
      <c r="A14" s="63" t="s">
        <v>1930</v>
      </c>
      <c r="B14" s="64">
        <f>VLOOKUP($A14,'Return Data'!$B$7:$R$2843,3,0)</f>
        <v>44389</v>
      </c>
      <c r="C14" s="65">
        <f>VLOOKUP($A14,'Return Data'!$B$7:$R$2843,4,0)</f>
        <v>23.581299999999999</v>
      </c>
      <c r="D14" s="65">
        <f>VLOOKUP($A14,'Return Data'!$B$7:$R$2843,5,0)</f>
        <v>9.5007999999999999</v>
      </c>
      <c r="E14" s="66">
        <f t="shared" si="0"/>
        <v>1</v>
      </c>
      <c r="F14" s="65">
        <f>VLOOKUP($A14,'Return Data'!$B$7:$R$2843,6,0)</f>
        <v>9.5007999999999999</v>
      </c>
      <c r="G14" s="66">
        <f t="shared" si="1"/>
        <v>1</v>
      </c>
      <c r="H14" s="65">
        <f>VLOOKUP($A14,'Return Data'!$B$7:$R$2843,7,0)</f>
        <v>-50.192700000000002</v>
      </c>
      <c r="I14" s="66">
        <f t="shared" si="2"/>
        <v>26</v>
      </c>
      <c r="J14" s="65">
        <f>VLOOKUP($A14,'Return Data'!$B$7:$R$2843,8,0)</f>
        <v>-21.0778</v>
      </c>
      <c r="K14" s="66">
        <f t="shared" si="3"/>
        <v>26</v>
      </c>
      <c r="L14" s="65">
        <f>VLOOKUP($A14,'Return Data'!$B$7:$R$2843,9,0)</f>
        <v>-1.1273</v>
      </c>
      <c r="M14" s="66">
        <f t="shared" si="4"/>
        <v>26</v>
      </c>
      <c r="N14" s="65">
        <f>VLOOKUP($A14,'Return Data'!$B$7:$R$2843,10,0)</f>
        <v>4.5395000000000003</v>
      </c>
      <c r="O14" s="66">
        <f t="shared" si="5"/>
        <v>4</v>
      </c>
      <c r="P14" s="65">
        <f>VLOOKUP($A14,'Return Data'!$B$7:$R$2843,11,0)</f>
        <v>7.6585000000000001</v>
      </c>
      <c r="Q14" s="66">
        <f t="shared" si="6"/>
        <v>1</v>
      </c>
      <c r="R14" s="65">
        <f>VLOOKUP($A14,'Return Data'!$B$7:$R$2843,12,0)</f>
        <v>11.4541</v>
      </c>
      <c r="S14" s="66">
        <f t="shared" si="7"/>
        <v>1</v>
      </c>
      <c r="T14" s="65">
        <f>VLOOKUP($A14,'Return Data'!$B$7:$R$2843,13,0)</f>
        <v>11.409800000000001</v>
      </c>
      <c r="U14" s="66">
        <f t="shared" si="8"/>
        <v>2</v>
      </c>
      <c r="V14" s="65">
        <f>VLOOKUP($A14,'Return Data'!$B$7:$R$2843,17,0)</f>
        <v>3.4245000000000001</v>
      </c>
      <c r="W14" s="66">
        <f t="shared" si="9"/>
        <v>23</v>
      </c>
      <c r="X14" s="65">
        <f>VLOOKUP($A14,'Return Data'!$B$7:$R$2843,14,0)</f>
        <v>5.0351999999999997</v>
      </c>
      <c r="Y14" s="66">
        <f t="shared" si="10"/>
        <v>19</v>
      </c>
      <c r="Z14" s="65">
        <f>VLOOKUP($A14,'Return Data'!$B$7:$R$2843,16,0)</f>
        <v>8.1341000000000001</v>
      </c>
      <c r="AA14" s="67">
        <f t="shared" si="11"/>
        <v>1</v>
      </c>
    </row>
    <row r="15" spans="1:27" x14ac:dyDescent="0.3">
      <c r="A15" s="63" t="s">
        <v>1030</v>
      </c>
      <c r="B15" s="64">
        <f>VLOOKUP($A15,'Return Data'!$B$7:$R$2843,3,0)</f>
        <v>44389</v>
      </c>
      <c r="C15" s="65">
        <f>VLOOKUP($A15,'Return Data'!$B$7:$R$2843,4,0)</f>
        <v>45.610100000000003</v>
      </c>
      <c r="D15" s="65">
        <f>VLOOKUP($A15,'Return Data'!$B$7:$R$2843,5,0)</f>
        <v>5.1505000000000001</v>
      </c>
      <c r="E15" s="66">
        <f t="shared" si="0"/>
        <v>2</v>
      </c>
      <c r="F15" s="65">
        <f>VLOOKUP($A15,'Return Data'!$B$7:$R$2843,6,0)</f>
        <v>5.1505000000000001</v>
      </c>
      <c r="G15" s="66">
        <f t="shared" si="1"/>
        <v>2</v>
      </c>
      <c r="H15" s="65">
        <f>VLOOKUP($A15,'Return Data'!$B$7:$R$2843,7,0)</f>
        <v>2.8368000000000002</v>
      </c>
      <c r="I15" s="66">
        <f t="shared" si="2"/>
        <v>24</v>
      </c>
      <c r="J15" s="65">
        <f>VLOOKUP($A15,'Return Data'!$B$7:$R$2843,8,0)</f>
        <v>3.3481999999999998</v>
      </c>
      <c r="K15" s="66">
        <f t="shared" si="3"/>
        <v>22</v>
      </c>
      <c r="L15" s="65">
        <f>VLOOKUP($A15,'Return Data'!$B$7:$R$2843,9,0)</f>
        <v>3.0981999999999998</v>
      </c>
      <c r="M15" s="66">
        <f t="shared" si="4"/>
        <v>4</v>
      </c>
      <c r="N15" s="65">
        <f>VLOOKUP($A15,'Return Data'!$B$7:$R$2843,10,0)</f>
        <v>4.6581000000000001</v>
      </c>
      <c r="O15" s="66">
        <f t="shared" si="5"/>
        <v>2</v>
      </c>
      <c r="P15" s="65">
        <f>VLOOKUP($A15,'Return Data'!$B$7:$R$2843,11,0)</f>
        <v>3.5228000000000002</v>
      </c>
      <c r="Q15" s="66">
        <f t="shared" si="6"/>
        <v>15</v>
      </c>
      <c r="R15" s="65">
        <f>VLOOKUP($A15,'Return Data'!$B$7:$R$2843,12,0)</f>
        <v>4.6341000000000001</v>
      </c>
      <c r="S15" s="66">
        <f t="shared" si="7"/>
        <v>5</v>
      </c>
      <c r="T15" s="65">
        <f>VLOOKUP($A15,'Return Data'!$B$7:$R$2843,13,0)</f>
        <v>5.1185999999999998</v>
      </c>
      <c r="U15" s="66">
        <f t="shared" si="8"/>
        <v>4</v>
      </c>
      <c r="V15" s="65">
        <f>VLOOKUP($A15,'Return Data'!$B$7:$R$2843,17,0)</f>
        <v>6.7515999999999998</v>
      </c>
      <c r="W15" s="66">
        <f t="shared" si="9"/>
        <v>5</v>
      </c>
      <c r="X15" s="65">
        <f>VLOOKUP($A15,'Return Data'!$B$7:$R$2843,14,0)</f>
        <v>7.1287000000000003</v>
      </c>
      <c r="Y15" s="66">
        <f t="shared" si="10"/>
        <v>6</v>
      </c>
      <c r="Z15" s="65">
        <f>VLOOKUP($A15,'Return Data'!$B$7:$R$2843,16,0)</f>
        <v>7.2564000000000002</v>
      </c>
      <c r="AA15" s="67">
        <f t="shared" si="11"/>
        <v>16</v>
      </c>
    </row>
    <row r="16" spans="1:27" x14ac:dyDescent="0.3">
      <c r="A16" s="63" t="s">
        <v>1032</v>
      </c>
      <c r="B16" s="64">
        <f>VLOOKUP($A16,'Return Data'!$B$7:$R$2843,3,0)</f>
        <v>44389</v>
      </c>
      <c r="C16" s="65">
        <f>VLOOKUP($A16,'Return Data'!$B$7:$R$2843,4,0)</f>
        <v>16.360700000000001</v>
      </c>
      <c r="D16" s="65">
        <f>VLOOKUP($A16,'Return Data'!$B$7:$R$2843,5,0)</f>
        <v>3.1985000000000001</v>
      </c>
      <c r="E16" s="66">
        <f t="shared" si="0"/>
        <v>6</v>
      </c>
      <c r="F16" s="65">
        <f>VLOOKUP($A16,'Return Data'!$B$7:$R$2843,6,0)</f>
        <v>3.1985000000000001</v>
      </c>
      <c r="G16" s="66">
        <f t="shared" si="1"/>
        <v>6</v>
      </c>
      <c r="H16" s="65">
        <f>VLOOKUP($A16,'Return Data'!$B$7:$R$2843,7,0)</f>
        <v>5.7431000000000001</v>
      </c>
      <c r="I16" s="66">
        <f t="shared" si="2"/>
        <v>2</v>
      </c>
      <c r="J16" s="65">
        <f>VLOOKUP($A16,'Return Data'!$B$7:$R$2843,8,0)</f>
        <v>4.8533999999999997</v>
      </c>
      <c r="K16" s="66">
        <f t="shared" si="3"/>
        <v>6</v>
      </c>
      <c r="L16" s="65">
        <f>VLOOKUP($A16,'Return Data'!$B$7:$R$2843,9,0)</f>
        <v>2.5604</v>
      </c>
      <c r="M16" s="66">
        <f t="shared" si="4"/>
        <v>13</v>
      </c>
      <c r="N16" s="65">
        <f>VLOOKUP($A16,'Return Data'!$B$7:$R$2843,10,0)</f>
        <v>3.7614000000000001</v>
      </c>
      <c r="O16" s="66">
        <f t="shared" si="5"/>
        <v>14</v>
      </c>
      <c r="P16" s="65">
        <f>VLOOKUP($A16,'Return Data'!$B$7:$R$2843,11,0)</f>
        <v>3.2309999999999999</v>
      </c>
      <c r="Q16" s="66">
        <f t="shared" si="6"/>
        <v>18</v>
      </c>
      <c r="R16" s="65">
        <f>VLOOKUP($A16,'Return Data'!$B$7:$R$2843,12,0)</f>
        <v>3.4228999999999998</v>
      </c>
      <c r="S16" s="66">
        <f t="shared" si="7"/>
        <v>22</v>
      </c>
      <c r="T16" s="65">
        <f>VLOOKUP($A16,'Return Data'!$B$7:$R$2843,13,0)</f>
        <v>3.758</v>
      </c>
      <c r="U16" s="66">
        <f t="shared" si="8"/>
        <v>19</v>
      </c>
      <c r="V16" s="65">
        <f>VLOOKUP($A16,'Return Data'!$B$7:$R$2843,17,0)</f>
        <v>4.0655000000000001</v>
      </c>
      <c r="W16" s="66">
        <f t="shared" si="9"/>
        <v>22</v>
      </c>
      <c r="X16" s="65">
        <f>VLOOKUP($A16,'Return Data'!$B$7:$R$2843,14,0)</f>
        <v>1.8311999999999999</v>
      </c>
      <c r="Y16" s="66">
        <f t="shared" si="10"/>
        <v>22</v>
      </c>
      <c r="Z16" s="65">
        <f>VLOOKUP($A16,'Return Data'!$B$7:$R$2843,16,0)</f>
        <v>3.3950999999999998</v>
      </c>
      <c r="AA16" s="67">
        <f t="shared" si="11"/>
        <v>25</v>
      </c>
    </row>
    <row r="17" spans="1:27" x14ac:dyDescent="0.3">
      <c r="A17" s="63" t="s">
        <v>1034</v>
      </c>
      <c r="B17" s="64">
        <f>VLOOKUP($A17,'Return Data'!$B$7:$R$2843,3,0)</f>
        <v>44389</v>
      </c>
      <c r="C17" s="65">
        <f>VLOOKUP($A17,'Return Data'!$B$7:$R$2843,4,0)</f>
        <v>422.20729999999998</v>
      </c>
      <c r="D17" s="65">
        <f>VLOOKUP($A17,'Return Data'!$B$7:$R$2843,5,0)</f>
        <v>4.2202000000000002</v>
      </c>
      <c r="E17" s="66">
        <f t="shared" si="0"/>
        <v>3</v>
      </c>
      <c r="F17" s="65">
        <f>VLOOKUP($A17,'Return Data'!$B$7:$R$2843,6,0)</f>
        <v>4.2202000000000002</v>
      </c>
      <c r="G17" s="66">
        <f t="shared" si="1"/>
        <v>3</v>
      </c>
      <c r="H17" s="65">
        <f>VLOOKUP($A17,'Return Data'!$B$7:$R$2843,7,0)</f>
        <v>3.0127000000000002</v>
      </c>
      <c r="I17" s="66">
        <f t="shared" si="2"/>
        <v>23</v>
      </c>
      <c r="J17" s="65">
        <f>VLOOKUP($A17,'Return Data'!$B$7:$R$2843,8,0)</f>
        <v>2.7873000000000001</v>
      </c>
      <c r="K17" s="66">
        <f t="shared" si="3"/>
        <v>24</v>
      </c>
      <c r="L17" s="65">
        <f>VLOOKUP($A17,'Return Data'!$B$7:$R$2843,9,0)</f>
        <v>3.7423000000000002</v>
      </c>
      <c r="M17" s="66">
        <f t="shared" si="4"/>
        <v>1</v>
      </c>
      <c r="N17" s="65">
        <f>VLOOKUP($A17,'Return Data'!$B$7:$R$2843,10,0)</f>
        <v>5.5563000000000002</v>
      </c>
      <c r="O17" s="66">
        <f t="shared" si="5"/>
        <v>1</v>
      </c>
      <c r="P17" s="65">
        <f>VLOOKUP($A17,'Return Data'!$B$7:$R$2843,11,0)</f>
        <v>3.5156999999999998</v>
      </c>
      <c r="Q17" s="66">
        <f t="shared" si="6"/>
        <v>16</v>
      </c>
      <c r="R17" s="65">
        <f>VLOOKUP($A17,'Return Data'!$B$7:$R$2843,12,0)</f>
        <v>4.8127000000000004</v>
      </c>
      <c r="S17" s="66">
        <f t="shared" si="7"/>
        <v>3</v>
      </c>
      <c r="T17" s="65">
        <f>VLOOKUP($A17,'Return Data'!$B$7:$R$2843,13,0)</f>
        <v>5.1459999999999999</v>
      </c>
      <c r="U17" s="66">
        <f t="shared" si="8"/>
        <v>3</v>
      </c>
      <c r="V17" s="65">
        <f>VLOOKUP($A17,'Return Data'!$B$7:$R$2843,17,0)</f>
        <v>7.1482000000000001</v>
      </c>
      <c r="W17" s="66">
        <f t="shared" si="9"/>
        <v>2</v>
      </c>
      <c r="X17" s="65">
        <f>VLOOKUP($A17,'Return Data'!$B$7:$R$2843,14,0)</f>
        <v>7.6154999999999999</v>
      </c>
      <c r="Y17" s="66">
        <f t="shared" si="10"/>
        <v>1</v>
      </c>
      <c r="Z17" s="65">
        <f>VLOOKUP($A17,'Return Data'!$B$7:$R$2843,16,0)</f>
        <v>7.9611999999999998</v>
      </c>
      <c r="AA17" s="67">
        <f t="shared" si="11"/>
        <v>2</v>
      </c>
    </row>
    <row r="18" spans="1:27" x14ac:dyDescent="0.3">
      <c r="A18" s="63" t="s">
        <v>1037</v>
      </c>
      <c r="B18" s="64">
        <f>VLOOKUP($A18,'Return Data'!$B$7:$R$2843,3,0)</f>
        <v>44389</v>
      </c>
      <c r="C18" s="65">
        <f>VLOOKUP($A18,'Return Data'!$B$7:$R$2843,4,0)</f>
        <v>30.5748</v>
      </c>
      <c r="D18" s="65">
        <f>VLOOKUP($A18,'Return Data'!$B$7:$R$2843,5,0)</f>
        <v>1.9104000000000001</v>
      </c>
      <c r="E18" s="66">
        <f t="shared" si="0"/>
        <v>22</v>
      </c>
      <c r="F18" s="65">
        <f>VLOOKUP($A18,'Return Data'!$B$7:$R$2843,6,0)</f>
        <v>1.9104000000000001</v>
      </c>
      <c r="G18" s="66">
        <f t="shared" si="1"/>
        <v>22</v>
      </c>
      <c r="H18" s="65">
        <f>VLOOKUP($A18,'Return Data'!$B$7:$R$2843,7,0)</f>
        <v>4.3865999999999996</v>
      </c>
      <c r="I18" s="66">
        <f t="shared" si="2"/>
        <v>14</v>
      </c>
      <c r="J18" s="65">
        <f>VLOOKUP($A18,'Return Data'!$B$7:$R$2843,8,0)</f>
        <v>4.5186999999999999</v>
      </c>
      <c r="K18" s="66">
        <f t="shared" si="3"/>
        <v>9</v>
      </c>
      <c r="L18" s="65">
        <f>VLOOKUP($A18,'Return Data'!$B$7:$R$2843,9,0)</f>
        <v>2.3267000000000002</v>
      </c>
      <c r="M18" s="66">
        <f t="shared" si="4"/>
        <v>17</v>
      </c>
      <c r="N18" s="65">
        <f>VLOOKUP($A18,'Return Data'!$B$7:$R$2843,10,0)</f>
        <v>3.8689</v>
      </c>
      <c r="O18" s="66">
        <f t="shared" si="5"/>
        <v>13</v>
      </c>
      <c r="P18" s="65">
        <f>VLOOKUP($A18,'Return Data'!$B$7:$R$2843,11,0)</f>
        <v>3.6160999999999999</v>
      </c>
      <c r="Q18" s="66">
        <f t="shared" si="6"/>
        <v>11</v>
      </c>
      <c r="R18" s="65">
        <f>VLOOKUP($A18,'Return Data'!$B$7:$R$2843,12,0)</f>
        <v>3.7940999999999998</v>
      </c>
      <c r="S18" s="66">
        <f t="shared" si="7"/>
        <v>17</v>
      </c>
      <c r="T18" s="65">
        <f>VLOOKUP($A18,'Return Data'!$B$7:$R$2843,13,0)</f>
        <v>3.8647999999999998</v>
      </c>
      <c r="U18" s="66">
        <f t="shared" si="8"/>
        <v>17</v>
      </c>
      <c r="V18" s="65">
        <f>VLOOKUP($A18,'Return Data'!$B$7:$R$2843,17,0)</f>
        <v>6.2028999999999996</v>
      </c>
      <c r="W18" s="66">
        <f t="shared" si="9"/>
        <v>14</v>
      </c>
      <c r="X18" s="65">
        <f>VLOOKUP($A18,'Return Data'!$B$7:$R$2843,14,0)</f>
        <v>6.9325999999999999</v>
      </c>
      <c r="Y18" s="66">
        <f t="shared" si="10"/>
        <v>8</v>
      </c>
      <c r="Z18" s="65">
        <f>VLOOKUP($A18,'Return Data'!$B$7:$R$2843,16,0)</f>
        <v>7.48</v>
      </c>
      <c r="AA18" s="67">
        <f t="shared" si="11"/>
        <v>12</v>
      </c>
    </row>
    <row r="19" spans="1:27" x14ac:dyDescent="0.3">
      <c r="A19" s="63" t="s">
        <v>1038</v>
      </c>
      <c r="B19" s="64">
        <f>VLOOKUP($A19,'Return Data'!$B$7:$R$2843,3,0)</f>
        <v>44389</v>
      </c>
      <c r="C19" s="65">
        <f>VLOOKUP($A19,'Return Data'!$B$7:$R$2843,4,0)</f>
        <v>2999.0473000000002</v>
      </c>
      <c r="D19" s="65">
        <f>VLOOKUP($A19,'Return Data'!$B$7:$R$2843,5,0)</f>
        <v>3.0442</v>
      </c>
      <c r="E19" s="66">
        <f t="shared" si="0"/>
        <v>9</v>
      </c>
      <c r="F19" s="65">
        <f>VLOOKUP($A19,'Return Data'!$B$7:$R$2843,6,0)</f>
        <v>3.0442</v>
      </c>
      <c r="G19" s="66">
        <f t="shared" si="1"/>
        <v>9</v>
      </c>
      <c r="H19" s="65">
        <f>VLOOKUP($A19,'Return Data'!$B$7:$R$2843,7,0)</f>
        <v>5.4805999999999999</v>
      </c>
      <c r="I19" s="66">
        <f t="shared" si="2"/>
        <v>4</v>
      </c>
      <c r="J19" s="65">
        <f>VLOOKUP($A19,'Return Data'!$B$7:$R$2843,8,0)</f>
        <v>5.0857000000000001</v>
      </c>
      <c r="K19" s="66">
        <f t="shared" si="3"/>
        <v>3</v>
      </c>
      <c r="L19" s="65">
        <f>VLOOKUP($A19,'Return Data'!$B$7:$R$2843,9,0)</f>
        <v>2.8123</v>
      </c>
      <c r="M19" s="66">
        <f t="shared" si="4"/>
        <v>6</v>
      </c>
      <c r="N19" s="65">
        <f>VLOOKUP($A19,'Return Data'!$B$7:$R$2843,10,0)</f>
        <v>4.0701000000000001</v>
      </c>
      <c r="O19" s="66">
        <f t="shared" si="5"/>
        <v>10</v>
      </c>
      <c r="P19" s="65">
        <f>VLOOKUP($A19,'Return Data'!$B$7:$R$2843,11,0)</f>
        <v>3.7077</v>
      </c>
      <c r="Q19" s="66">
        <f t="shared" si="6"/>
        <v>9</v>
      </c>
      <c r="R19" s="65">
        <f>VLOOKUP($A19,'Return Data'!$B$7:$R$2843,12,0)</f>
        <v>3.8717000000000001</v>
      </c>
      <c r="S19" s="66">
        <f t="shared" si="7"/>
        <v>14</v>
      </c>
      <c r="T19" s="65">
        <f>VLOOKUP($A19,'Return Data'!$B$7:$R$2843,13,0)</f>
        <v>4.0938999999999997</v>
      </c>
      <c r="U19" s="66">
        <f t="shared" si="8"/>
        <v>15</v>
      </c>
      <c r="V19" s="65">
        <f>VLOOKUP($A19,'Return Data'!$B$7:$R$2843,17,0)</f>
        <v>6.4546999999999999</v>
      </c>
      <c r="W19" s="66">
        <f t="shared" si="9"/>
        <v>11</v>
      </c>
      <c r="X19" s="65">
        <f>VLOOKUP($A19,'Return Data'!$B$7:$R$2843,14,0)</f>
        <v>7.1718999999999999</v>
      </c>
      <c r="Y19" s="66">
        <f t="shared" si="10"/>
        <v>4</v>
      </c>
      <c r="Z19" s="65">
        <f>VLOOKUP($A19,'Return Data'!$B$7:$R$2843,16,0)</f>
        <v>7.8726000000000003</v>
      </c>
      <c r="AA19" s="67">
        <f t="shared" si="11"/>
        <v>5</v>
      </c>
    </row>
    <row r="20" spans="1:27" x14ac:dyDescent="0.3">
      <c r="A20" s="63" t="s">
        <v>1040</v>
      </c>
      <c r="B20" s="64">
        <f>VLOOKUP($A20,'Return Data'!$B$7:$R$2843,3,0)</f>
        <v>44389</v>
      </c>
      <c r="C20" s="65">
        <f>VLOOKUP($A20,'Return Data'!$B$7:$R$2843,4,0)</f>
        <v>29.477399999999999</v>
      </c>
      <c r="D20" s="65">
        <f>VLOOKUP($A20,'Return Data'!$B$7:$R$2843,5,0)</f>
        <v>2.6833999999999998</v>
      </c>
      <c r="E20" s="66">
        <f t="shared" si="0"/>
        <v>17</v>
      </c>
      <c r="F20" s="65">
        <f>VLOOKUP($A20,'Return Data'!$B$7:$R$2843,6,0)</f>
        <v>2.6833999999999998</v>
      </c>
      <c r="G20" s="66">
        <f t="shared" si="1"/>
        <v>17</v>
      </c>
      <c r="H20" s="65">
        <f>VLOOKUP($A20,'Return Data'!$B$7:$R$2843,7,0)</f>
        <v>4.6032000000000002</v>
      </c>
      <c r="I20" s="66">
        <f t="shared" si="2"/>
        <v>13</v>
      </c>
      <c r="J20" s="65">
        <f>VLOOKUP($A20,'Return Data'!$B$7:$R$2843,8,0)</f>
        <v>3.8974000000000002</v>
      </c>
      <c r="K20" s="66">
        <f t="shared" si="3"/>
        <v>17</v>
      </c>
      <c r="L20" s="65">
        <f>VLOOKUP($A20,'Return Data'!$B$7:$R$2843,9,0)</f>
        <v>2.4015</v>
      </c>
      <c r="M20" s="66">
        <f t="shared" si="4"/>
        <v>16</v>
      </c>
      <c r="N20" s="65">
        <f>VLOOKUP($A20,'Return Data'!$B$7:$R$2843,10,0)</f>
        <v>3.3603000000000001</v>
      </c>
      <c r="O20" s="66">
        <f t="shared" si="5"/>
        <v>23</v>
      </c>
      <c r="P20" s="65">
        <f>VLOOKUP($A20,'Return Data'!$B$7:$R$2843,11,0)</f>
        <v>3.0295999999999998</v>
      </c>
      <c r="Q20" s="66">
        <f t="shared" si="6"/>
        <v>25</v>
      </c>
      <c r="R20" s="65">
        <f>VLOOKUP($A20,'Return Data'!$B$7:$R$2843,12,0)</f>
        <v>3.2730999999999999</v>
      </c>
      <c r="S20" s="66">
        <f t="shared" si="7"/>
        <v>24</v>
      </c>
      <c r="T20" s="65">
        <f>VLOOKUP($A20,'Return Data'!$B$7:$R$2843,13,0)</f>
        <v>3.4876999999999998</v>
      </c>
      <c r="U20" s="66">
        <f t="shared" si="8"/>
        <v>24</v>
      </c>
      <c r="V20" s="65">
        <f>VLOOKUP($A20,'Return Data'!$B$7:$R$2843,17,0)</f>
        <v>10.5815</v>
      </c>
      <c r="W20" s="66">
        <f t="shared" si="9"/>
        <v>1</v>
      </c>
      <c r="X20" s="65">
        <f>VLOOKUP($A20,'Return Data'!$B$7:$R$2843,14,0)</f>
        <v>5.4259000000000004</v>
      </c>
      <c r="Y20" s="66">
        <f t="shared" si="10"/>
        <v>17</v>
      </c>
      <c r="Z20" s="65">
        <f>VLOOKUP($A20,'Return Data'!$B$7:$R$2843,16,0)</f>
        <v>7.5777000000000001</v>
      </c>
      <c r="AA20" s="67">
        <f t="shared" si="11"/>
        <v>11</v>
      </c>
    </row>
    <row r="21" spans="1:27" x14ac:dyDescent="0.3">
      <c r="A21" s="63" t="s">
        <v>1042</v>
      </c>
      <c r="B21" s="64">
        <f>VLOOKUP($A21,'Return Data'!$B$7:$R$2843,3,0)</f>
        <v>44389</v>
      </c>
      <c r="C21" s="65">
        <f>VLOOKUP($A21,'Return Data'!$B$7:$R$2843,4,0)</f>
        <v>2659.7139000000002</v>
      </c>
      <c r="D21" s="65">
        <f>VLOOKUP($A21,'Return Data'!$B$7:$R$2843,5,0)</f>
        <v>1.6191</v>
      </c>
      <c r="E21" s="66">
        <f t="shared" si="0"/>
        <v>23</v>
      </c>
      <c r="F21" s="65">
        <f>VLOOKUP($A21,'Return Data'!$B$7:$R$2843,6,0)</f>
        <v>1.6191</v>
      </c>
      <c r="G21" s="66">
        <f t="shared" si="1"/>
        <v>23</v>
      </c>
      <c r="H21" s="65">
        <f>VLOOKUP($A21,'Return Data'!$B$7:$R$2843,7,0)</f>
        <v>3.6852999999999998</v>
      </c>
      <c r="I21" s="66">
        <f t="shared" si="2"/>
        <v>20</v>
      </c>
      <c r="J21" s="65">
        <f>VLOOKUP($A21,'Return Data'!$B$7:$R$2843,8,0)</f>
        <v>3.3885999999999998</v>
      </c>
      <c r="K21" s="66">
        <f t="shared" si="3"/>
        <v>21</v>
      </c>
      <c r="L21" s="65">
        <f>VLOOKUP($A21,'Return Data'!$B$7:$R$2843,9,0)</f>
        <v>2.2439</v>
      </c>
      <c r="M21" s="66">
        <f t="shared" si="4"/>
        <v>18</v>
      </c>
      <c r="N21" s="65">
        <f>VLOOKUP($A21,'Return Data'!$B$7:$R$2843,10,0)</f>
        <v>4.2228000000000003</v>
      </c>
      <c r="O21" s="66">
        <f t="shared" si="5"/>
        <v>8</v>
      </c>
      <c r="P21" s="65">
        <f>VLOOKUP($A21,'Return Data'!$B$7:$R$2843,11,0)</f>
        <v>3.3149000000000002</v>
      </c>
      <c r="Q21" s="66">
        <f t="shared" si="6"/>
        <v>17</v>
      </c>
      <c r="R21" s="65">
        <f>VLOOKUP($A21,'Return Data'!$B$7:$R$2843,12,0)</f>
        <v>3.9005999999999998</v>
      </c>
      <c r="S21" s="66">
        <f t="shared" si="7"/>
        <v>13</v>
      </c>
      <c r="T21" s="65">
        <f>VLOOKUP($A21,'Return Data'!$B$7:$R$2843,13,0)</f>
        <v>4.4371</v>
      </c>
      <c r="U21" s="66">
        <f t="shared" si="8"/>
        <v>7</v>
      </c>
      <c r="V21" s="65">
        <f>VLOOKUP($A21,'Return Data'!$B$7:$R$2843,17,0)</f>
        <v>6.8779000000000003</v>
      </c>
      <c r="W21" s="66">
        <f t="shared" si="9"/>
        <v>3</v>
      </c>
      <c r="X21" s="65">
        <f>VLOOKUP($A21,'Return Data'!$B$7:$R$2843,14,0)</f>
        <v>7.1881000000000004</v>
      </c>
      <c r="Y21" s="66">
        <f t="shared" si="10"/>
        <v>3</v>
      </c>
      <c r="Z21" s="65">
        <f>VLOOKUP($A21,'Return Data'!$B$7:$R$2843,16,0)</f>
        <v>7.5974000000000004</v>
      </c>
      <c r="AA21" s="67">
        <f t="shared" si="11"/>
        <v>9</v>
      </c>
    </row>
    <row r="22" spans="1:27" x14ac:dyDescent="0.3">
      <c r="A22" s="63" t="s">
        <v>1045</v>
      </c>
      <c r="B22" s="64">
        <f>VLOOKUP($A22,'Return Data'!$B$7:$R$2843,3,0)</f>
        <v>44389</v>
      </c>
      <c r="C22" s="65">
        <f>VLOOKUP($A22,'Return Data'!$B$7:$R$2843,4,0)</f>
        <v>22.410799999999998</v>
      </c>
      <c r="D22" s="65">
        <f>VLOOKUP($A22,'Return Data'!$B$7:$R$2843,5,0)</f>
        <v>2.7151000000000001</v>
      </c>
      <c r="E22" s="66">
        <f t="shared" si="0"/>
        <v>16</v>
      </c>
      <c r="F22" s="65">
        <f>VLOOKUP($A22,'Return Data'!$B$7:$R$2843,6,0)</f>
        <v>2.7151000000000001</v>
      </c>
      <c r="G22" s="66">
        <f t="shared" si="1"/>
        <v>16</v>
      </c>
      <c r="H22" s="65">
        <f>VLOOKUP($A22,'Return Data'!$B$7:$R$2843,7,0)</f>
        <v>4.9371999999999998</v>
      </c>
      <c r="I22" s="66">
        <f t="shared" si="2"/>
        <v>9</v>
      </c>
      <c r="J22" s="65">
        <f>VLOOKUP($A22,'Return Data'!$B$7:$R$2843,8,0)</f>
        <v>4.5332999999999997</v>
      </c>
      <c r="K22" s="66">
        <f t="shared" si="3"/>
        <v>8</v>
      </c>
      <c r="L22" s="65">
        <f>VLOOKUP($A22,'Return Data'!$B$7:$R$2843,9,0)</f>
        <v>2.0895000000000001</v>
      </c>
      <c r="M22" s="66">
        <f t="shared" si="4"/>
        <v>21</v>
      </c>
      <c r="N22" s="65">
        <f>VLOOKUP($A22,'Return Data'!$B$7:$R$2843,10,0)</f>
        <v>3.7174999999999998</v>
      </c>
      <c r="O22" s="66">
        <f t="shared" si="5"/>
        <v>17</v>
      </c>
      <c r="P22" s="65">
        <f>VLOOKUP($A22,'Return Data'!$B$7:$R$2843,11,0)</f>
        <v>3.5630999999999999</v>
      </c>
      <c r="Q22" s="66">
        <f t="shared" si="6"/>
        <v>13</v>
      </c>
      <c r="R22" s="65">
        <f>VLOOKUP($A22,'Return Data'!$B$7:$R$2843,12,0)</f>
        <v>3.8437999999999999</v>
      </c>
      <c r="S22" s="66">
        <f t="shared" si="7"/>
        <v>15</v>
      </c>
      <c r="T22" s="65">
        <f>VLOOKUP($A22,'Return Data'!$B$7:$R$2843,13,0)</f>
        <v>4.1901000000000002</v>
      </c>
      <c r="U22" s="66">
        <f t="shared" si="8"/>
        <v>13</v>
      </c>
      <c r="V22" s="65">
        <f>VLOOKUP($A22,'Return Data'!$B$7:$R$2843,17,0)</f>
        <v>5.9337999999999997</v>
      </c>
      <c r="W22" s="66">
        <f t="shared" si="9"/>
        <v>16</v>
      </c>
      <c r="X22" s="65">
        <f>VLOOKUP($A22,'Return Data'!$B$7:$R$2843,14,0)</f>
        <v>5.7792000000000003</v>
      </c>
      <c r="Y22" s="66">
        <f t="shared" si="10"/>
        <v>14</v>
      </c>
      <c r="Z22" s="65">
        <f>VLOOKUP($A22,'Return Data'!$B$7:$R$2843,16,0)</f>
        <v>7.9016000000000002</v>
      </c>
      <c r="AA22" s="67">
        <f t="shared" si="11"/>
        <v>3</v>
      </c>
    </row>
    <row r="23" spans="1:27" x14ac:dyDescent="0.3">
      <c r="A23" s="63" t="s">
        <v>1046</v>
      </c>
      <c r="B23" s="64">
        <f>VLOOKUP($A23,'Return Data'!$B$7:$R$2843,3,0)</f>
        <v>44389</v>
      </c>
      <c r="C23" s="65">
        <f>VLOOKUP($A23,'Return Data'!$B$7:$R$2843,4,0)</f>
        <v>31.672999999999998</v>
      </c>
      <c r="D23" s="65">
        <f>VLOOKUP($A23,'Return Data'!$B$7:$R$2843,5,0)</f>
        <v>2.9969999999999999</v>
      </c>
      <c r="E23" s="66">
        <f t="shared" si="0"/>
        <v>12</v>
      </c>
      <c r="F23" s="65">
        <f>VLOOKUP($A23,'Return Data'!$B$7:$R$2843,6,0)</f>
        <v>2.9969999999999999</v>
      </c>
      <c r="G23" s="66">
        <f t="shared" si="1"/>
        <v>12</v>
      </c>
      <c r="H23" s="65">
        <f>VLOOKUP($A23,'Return Data'!$B$7:$R$2843,7,0)</f>
        <v>4.7455999999999996</v>
      </c>
      <c r="I23" s="66">
        <f t="shared" si="2"/>
        <v>12</v>
      </c>
      <c r="J23" s="65">
        <f>VLOOKUP($A23,'Return Data'!$B$7:$R$2843,8,0)</f>
        <v>4.3616999999999999</v>
      </c>
      <c r="K23" s="66">
        <f t="shared" si="3"/>
        <v>11</v>
      </c>
      <c r="L23" s="65">
        <f>VLOOKUP($A23,'Return Data'!$B$7:$R$2843,9,0)</f>
        <v>2.496</v>
      </c>
      <c r="M23" s="66">
        <f t="shared" si="4"/>
        <v>15</v>
      </c>
      <c r="N23" s="65">
        <f>VLOOKUP($A23,'Return Data'!$B$7:$R$2843,10,0)</f>
        <v>3.5891000000000002</v>
      </c>
      <c r="O23" s="66">
        <f t="shared" si="5"/>
        <v>19</v>
      </c>
      <c r="P23" s="65">
        <f>VLOOKUP($A23,'Return Data'!$B$7:$R$2843,11,0)</f>
        <v>3.0611000000000002</v>
      </c>
      <c r="Q23" s="66">
        <f t="shared" si="6"/>
        <v>24</v>
      </c>
      <c r="R23" s="65">
        <f>VLOOKUP($A23,'Return Data'!$B$7:$R$2843,12,0)</f>
        <v>4.2568000000000001</v>
      </c>
      <c r="S23" s="66">
        <f t="shared" si="7"/>
        <v>6</v>
      </c>
      <c r="T23" s="65">
        <f>VLOOKUP($A23,'Return Data'!$B$7:$R$2843,13,0)</f>
        <v>4.2435</v>
      </c>
      <c r="U23" s="66">
        <f t="shared" si="8"/>
        <v>11</v>
      </c>
      <c r="V23" s="65">
        <f>VLOOKUP($A23,'Return Data'!$B$7:$R$2843,17,0)</f>
        <v>6.3548999999999998</v>
      </c>
      <c r="W23" s="66">
        <f t="shared" si="9"/>
        <v>13</v>
      </c>
      <c r="X23" s="65">
        <f>VLOOKUP($A23,'Return Data'!$B$7:$R$2843,14,0)</f>
        <v>5.4359000000000002</v>
      </c>
      <c r="Y23" s="66">
        <f t="shared" si="10"/>
        <v>16</v>
      </c>
      <c r="Z23" s="65">
        <f>VLOOKUP($A23,'Return Data'!$B$7:$R$2843,16,0)</f>
        <v>6.5701000000000001</v>
      </c>
      <c r="AA23" s="67">
        <f t="shared" si="11"/>
        <v>19</v>
      </c>
    </row>
    <row r="24" spans="1:27" x14ac:dyDescent="0.3">
      <c r="A24" s="63" t="s">
        <v>1049</v>
      </c>
      <c r="B24" s="64">
        <f>VLOOKUP($A24,'Return Data'!$B$7:$R$2843,3,0)</f>
        <v>44389</v>
      </c>
      <c r="C24" s="65">
        <f>VLOOKUP($A24,'Return Data'!$B$7:$R$2843,4,0)</f>
        <v>1308.7302</v>
      </c>
      <c r="D24" s="65">
        <f>VLOOKUP($A24,'Return Data'!$B$7:$R$2843,5,0)</f>
        <v>1.3974</v>
      </c>
      <c r="E24" s="66">
        <f t="shared" si="0"/>
        <v>24</v>
      </c>
      <c r="F24" s="65">
        <f>VLOOKUP($A24,'Return Data'!$B$7:$R$2843,6,0)</f>
        <v>1.3974</v>
      </c>
      <c r="G24" s="66">
        <f t="shared" si="1"/>
        <v>24</v>
      </c>
      <c r="H24" s="65">
        <f>VLOOKUP($A24,'Return Data'!$B$7:$R$2843,7,0)</f>
        <v>3.3972000000000002</v>
      </c>
      <c r="I24" s="66">
        <f t="shared" si="2"/>
        <v>22</v>
      </c>
      <c r="J24" s="65">
        <f>VLOOKUP($A24,'Return Data'!$B$7:$R$2843,8,0)</f>
        <v>3.7755000000000001</v>
      </c>
      <c r="K24" s="66">
        <f t="shared" si="3"/>
        <v>19</v>
      </c>
      <c r="L24" s="65">
        <f>VLOOKUP($A24,'Return Data'!$B$7:$R$2843,9,0)</f>
        <v>1.8309</v>
      </c>
      <c r="M24" s="66">
        <f t="shared" si="4"/>
        <v>23</v>
      </c>
      <c r="N24" s="65">
        <f>VLOOKUP($A24,'Return Data'!$B$7:$R$2843,10,0)</f>
        <v>3.5802</v>
      </c>
      <c r="O24" s="66">
        <f t="shared" si="5"/>
        <v>20</v>
      </c>
      <c r="P24" s="65">
        <f>VLOOKUP($A24,'Return Data'!$B$7:$R$2843,11,0)</f>
        <v>3.2121</v>
      </c>
      <c r="Q24" s="66">
        <f t="shared" si="6"/>
        <v>19</v>
      </c>
      <c r="R24" s="65">
        <f>VLOOKUP($A24,'Return Data'!$B$7:$R$2843,12,0)</f>
        <v>3.4241000000000001</v>
      </c>
      <c r="S24" s="66">
        <f t="shared" si="7"/>
        <v>21</v>
      </c>
      <c r="T24" s="65">
        <f>VLOOKUP($A24,'Return Data'!$B$7:$R$2843,13,0)</f>
        <v>3.7372000000000001</v>
      </c>
      <c r="U24" s="66">
        <f t="shared" si="8"/>
        <v>20</v>
      </c>
      <c r="V24" s="65">
        <f>VLOOKUP($A24,'Return Data'!$B$7:$R$2843,17,0)</f>
        <v>5.6779000000000002</v>
      </c>
      <c r="W24" s="66">
        <f t="shared" si="9"/>
        <v>18</v>
      </c>
      <c r="X24" s="65">
        <f>VLOOKUP($A24,'Return Data'!$B$7:$R$2843,14,0)</f>
        <v>6.3949999999999996</v>
      </c>
      <c r="Y24" s="66">
        <f t="shared" si="10"/>
        <v>13</v>
      </c>
      <c r="Z24" s="65">
        <f>VLOOKUP($A24,'Return Data'!$B$7:$R$2843,16,0)</f>
        <v>6.2976999999999999</v>
      </c>
      <c r="AA24" s="67">
        <f t="shared" si="11"/>
        <v>20</v>
      </c>
    </row>
    <row r="25" spans="1:27" x14ac:dyDescent="0.3">
      <c r="A25" s="63" t="s">
        <v>1051</v>
      </c>
      <c r="B25" s="64">
        <f>VLOOKUP($A25,'Return Data'!$B$7:$R$2843,3,0)</f>
        <v>44389</v>
      </c>
      <c r="C25" s="65">
        <f>VLOOKUP($A25,'Return Data'!$B$7:$R$2843,4,0)</f>
        <v>1800.5564999999999</v>
      </c>
      <c r="D25" s="65">
        <f>VLOOKUP($A25,'Return Data'!$B$7:$R$2843,5,0)</f>
        <v>2.2734999999999999</v>
      </c>
      <c r="E25" s="66">
        <f t="shared" si="0"/>
        <v>19</v>
      </c>
      <c r="F25" s="65">
        <f>VLOOKUP($A25,'Return Data'!$B$7:$R$2843,6,0)</f>
        <v>2.2734999999999999</v>
      </c>
      <c r="G25" s="66">
        <f t="shared" si="1"/>
        <v>19</v>
      </c>
      <c r="H25" s="65">
        <f>VLOOKUP($A25,'Return Data'!$B$7:$R$2843,7,0)</f>
        <v>4.7614999999999998</v>
      </c>
      <c r="I25" s="66">
        <f t="shared" si="2"/>
        <v>11</v>
      </c>
      <c r="J25" s="65">
        <f>VLOOKUP($A25,'Return Data'!$B$7:$R$2843,8,0)</f>
        <v>4.0685000000000002</v>
      </c>
      <c r="K25" s="66">
        <f t="shared" si="3"/>
        <v>16</v>
      </c>
      <c r="L25" s="65">
        <f>VLOOKUP($A25,'Return Data'!$B$7:$R$2843,9,0)</f>
        <v>2.0907</v>
      </c>
      <c r="M25" s="66">
        <f t="shared" si="4"/>
        <v>20</v>
      </c>
      <c r="N25" s="65">
        <f>VLOOKUP($A25,'Return Data'!$B$7:$R$2843,10,0)</f>
        <v>3.4318</v>
      </c>
      <c r="O25" s="66">
        <f t="shared" si="5"/>
        <v>21</v>
      </c>
      <c r="P25" s="65">
        <f>VLOOKUP($A25,'Return Data'!$B$7:$R$2843,11,0)</f>
        <v>3.0990000000000002</v>
      </c>
      <c r="Q25" s="66">
        <f t="shared" si="6"/>
        <v>23</v>
      </c>
      <c r="R25" s="65">
        <f>VLOOKUP($A25,'Return Data'!$B$7:$R$2843,12,0)</f>
        <v>3.4378000000000002</v>
      </c>
      <c r="S25" s="66">
        <f t="shared" si="7"/>
        <v>20</v>
      </c>
      <c r="T25" s="65">
        <f>VLOOKUP($A25,'Return Data'!$B$7:$R$2843,13,0)</f>
        <v>3.8075000000000001</v>
      </c>
      <c r="U25" s="66">
        <f t="shared" si="8"/>
        <v>18</v>
      </c>
      <c r="V25" s="65">
        <f>VLOOKUP($A25,'Return Data'!$B$7:$R$2843,17,0)</f>
        <v>5.4835000000000003</v>
      </c>
      <c r="W25" s="66">
        <f t="shared" si="9"/>
        <v>19</v>
      </c>
      <c r="X25" s="65">
        <f>VLOOKUP($A25,'Return Data'!$B$7:$R$2843,14,0)</f>
        <v>5.7732999999999999</v>
      </c>
      <c r="Y25" s="66">
        <f t="shared" si="10"/>
        <v>15</v>
      </c>
      <c r="Z25" s="65">
        <f>VLOOKUP($A25,'Return Data'!$B$7:$R$2843,16,0)</f>
        <v>4.4996999999999998</v>
      </c>
      <c r="AA25" s="67">
        <f t="shared" si="11"/>
        <v>23</v>
      </c>
    </row>
    <row r="26" spans="1:27" x14ac:dyDescent="0.3">
      <c r="A26" s="63" t="s">
        <v>1052</v>
      </c>
      <c r="B26" s="64">
        <f>VLOOKUP($A26,'Return Data'!$B$7:$R$2843,3,0)</f>
        <v>44389</v>
      </c>
      <c r="C26" s="65">
        <f>VLOOKUP($A26,'Return Data'!$B$7:$R$2843,4,0)</f>
        <v>2963.3712</v>
      </c>
      <c r="D26" s="65">
        <f>VLOOKUP($A26,'Return Data'!$B$7:$R$2843,5,0)</f>
        <v>3.1034999999999999</v>
      </c>
      <c r="E26" s="66">
        <f t="shared" si="0"/>
        <v>7</v>
      </c>
      <c r="F26" s="65">
        <f>VLOOKUP($A26,'Return Data'!$B$7:$R$2843,6,0)</f>
        <v>3.1034999999999999</v>
      </c>
      <c r="G26" s="66">
        <f t="shared" si="1"/>
        <v>7</v>
      </c>
      <c r="H26" s="65">
        <f>VLOOKUP($A26,'Return Data'!$B$7:$R$2843,7,0)</f>
        <v>5.3310000000000004</v>
      </c>
      <c r="I26" s="66">
        <f t="shared" si="2"/>
        <v>5</v>
      </c>
      <c r="J26" s="65">
        <f>VLOOKUP($A26,'Return Data'!$B$7:$R$2843,8,0)</f>
        <v>4.7899000000000003</v>
      </c>
      <c r="K26" s="66">
        <f t="shared" si="3"/>
        <v>7</v>
      </c>
      <c r="L26" s="65">
        <f>VLOOKUP($A26,'Return Data'!$B$7:$R$2843,9,0)</f>
        <v>2.6579999999999999</v>
      </c>
      <c r="M26" s="66">
        <f t="shared" si="4"/>
        <v>9</v>
      </c>
      <c r="N26" s="65">
        <f>VLOOKUP($A26,'Return Data'!$B$7:$R$2843,10,0)</f>
        <v>4.6009000000000002</v>
      </c>
      <c r="O26" s="66">
        <f t="shared" si="5"/>
        <v>3</v>
      </c>
      <c r="P26" s="65">
        <f>VLOOKUP($A26,'Return Data'!$B$7:$R$2843,11,0)</f>
        <v>4.4702999999999999</v>
      </c>
      <c r="Q26" s="66">
        <f t="shared" si="6"/>
        <v>3</v>
      </c>
      <c r="R26" s="65">
        <f>VLOOKUP($A26,'Return Data'!$B$7:$R$2843,12,0)</f>
        <v>4.7351999999999999</v>
      </c>
      <c r="S26" s="66">
        <f t="shared" si="7"/>
        <v>4</v>
      </c>
      <c r="T26" s="65">
        <f>VLOOKUP($A26,'Return Data'!$B$7:$R$2843,13,0)</f>
        <v>4.9821999999999997</v>
      </c>
      <c r="U26" s="66">
        <f t="shared" si="8"/>
        <v>5</v>
      </c>
      <c r="V26" s="65">
        <f>VLOOKUP($A26,'Return Data'!$B$7:$R$2843,17,0)</f>
        <v>6.8738000000000001</v>
      </c>
      <c r="W26" s="66">
        <f t="shared" si="9"/>
        <v>4</v>
      </c>
      <c r="X26" s="65">
        <f>VLOOKUP($A26,'Return Data'!$B$7:$R$2843,14,0)</f>
        <v>6.7542999999999997</v>
      </c>
      <c r="Y26" s="66">
        <f t="shared" si="10"/>
        <v>10</v>
      </c>
      <c r="Z26" s="65">
        <f>VLOOKUP($A26,'Return Data'!$B$7:$R$2843,16,0)</f>
        <v>7.8794000000000004</v>
      </c>
      <c r="AA26" s="67">
        <f t="shared" si="11"/>
        <v>4</v>
      </c>
    </row>
    <row r="27" spans="1:27" x14ac:dyDescent="0.3">
      <c r="A27" s="63" t="s">
        <v>1054</v>
      </c>
      <c r="B27" s="64">
        <f>VLOOKUP($A27,'Return Data'!$B$7:$R$2843,3,0)</f>
        <v>44389</v>
      </c>
      <c r="C27" s="65">
        <f>VLOOKUP($A27,'Return Data'!$B$7:$R$2843,4,0)</f>
        <v>23.5731</v>
      </c>
      <c r="D27" s="65">
        <f>VLOOKUP($A27,'Return Data'!$B$7:$R$2843,5,0)</f>
        <v>2.8393999999999999</v>
      </c>
      <c r="E27" s="66">
        <f t="shared" si="0"/>
        <v>14</v>
      </c>
      <c r="F27" s="65">
        <f>VLOOKUP($A27,'Return Data'!$B$7:$R$2843,6,0)</f>
        <v>2.8393999999999999</v>
      </c>
      <c r="G27" s="66">
        <f t="shared" si="1"/>
        <v>14</v>
      </c>
      <c r="H27" s="65">
        <f>VLOOKUP($A27,'Return Data'!$B$7:$R$2843,7,0)</f>
        <v>3.7408999999999999</v>
      </c>
      <c r="I27" s="66">
        <f t="shared" si="2"/>
        <v>19</v>
      </c>
      <c r="J27" s="65">
        <f>VLOOKUP($A27,'Return Data'!$B$7:$R$2843,8,0)</f>
        <v>3.6659000000000002</v>
      </c>
      <c r="K27" s="66">
        <f t="shared" si="3"/>
        <v>20</v>
      </c>
      <c r="L27" s="65">
        <f>VLOOKUP($A27,'Return Data'!$B$7:$R$2843,9,0)</f>
        <v>2.1817000000000002</v>
      </c>
      <c r="M27" s="66">
        <f t="shared" si="4"/>
        <v>19</v>
      </c>
      <c r="N27" s="65">
        <f>VLOOKUP($A27,'Return Data'!$B$7:$R$2843,10,0)</f>
        <v>3.7231000000000001</v>
      </c>
      <c r="O27" s="66">
        <f t="shared" si="5"/>
        <v>15</v>
      </c>
      <c r="P27" s="65">
        <f>VLOOKUP($A27,'Return Data'!$B$7:$R$2843,11,0)</f>
        <v>3.7511999999999999</v>
      </c>
      <c r="Q27" s="66">
        <f t="shared" si="6"/>
        <v>7</v>
      </c>
      <c r="R27" s="65">
        <f>VLOOKUP($A27,'Return Data'!$B$7:$R$2843,12,0)</f>
        <v>3.9045999999999998</v>
      </c>
      <c r="S27" s="66">
        <f t="shared" si="7"/>
        <v>12</v>
      </c>
      <c r="T27" s="65">
        <f>VLOOKUP($A27,'Return Data'!$B$7:$R$2843,13,0)</f>
        <v>4.2644000000000002</v>
      </c>
      <c r="U27" s="66">
        <f t="shared" si="8"/>
        <v>10</v>
      </c>
      <c r="V27" s="65">
        <f>VLOOKUP($A27,'Return Data'!$B$7:$R$2843,17,0)</f>
        <v>4.1947999999999999</v>
      </c>
      <c r="W27" s="66">
        <f t="shared" si="9"/>
        <v>21</v>
      </c>
      <c r="X27" s="65">
        <f>VLOOKUP($A27,'Return Data'!$B$7:$R$2843,14,0)</f>
        <v>-0.76090000000000002</v>
      </c>
      <c r="Y27" s="66">
        <f t="shared" si="10"/>
        <v>24</v>
      </c>
      <c r="Z27" s="65">
        <f>VLOOKUP($A27,'Return Data'!$B$7:$R$2843,16,0)</f>
        <v>6.2862</v>
      </c>
      <c r="AA27" s="67">
        <f t="shared" si="11"/>
        <v>21</v>
      </c>
    </row>
    <row r="28" spans="1:27" x14ac:dyDescent="0.3">
      <c r="A28" s="63" t="s">
        <v>1056</v>
      </c>
      <c r="B28" s="64">
        <f>VLOOKUP($A28,'Return Data'!$B$7:$R$2843,3,0)</f>
        <v>44389</v>
      </c>
      <c r="C28" s="65">
        <f>VLOOKUP($A28,'Return Data'!$B$7:$R$2843,4,0)</f>
        <v>2760.1441</v>
      </c>
      <c r="D28" s="65">
        <f>VLOOKUP($A28,'Return Data'!$B$7:$R$2843,5,0)</f>
        <v>2.7799</v>
      </c>
      <c r="E28" s="66">
        <f t="shared" si="0"/>
        <v>15</v>
      </c>
      <c r="F28" s="65">
        <f>VLOOKUP($A28,'Return Data'!$B$7:$R$2843,6,0)</f>
        <v>2.7799</v>
      </c>
      <c r="G28" s="66">
        <f t="shared" si="1"/>
        <v>15</v>
      </c>
      <c r="H28" s="65">
        <f>VLOOKUP($A28,'Return Data'!$B$7:$R$2843,7,0)</f>
        <v>4.7862</v>
      </c>
      <c r="I28" s="66">
        <f t="shared" si="2"/>
        <v>10</v>
      </c>
      <c r="J28" s="65">
        <f>VLOOKUP($A28,'Return Data'!$B$7:$R$2843,8,0)</f>
        <v>4.2438000000000002</v>
      </c>
      <c r="K28" s="66">
        <f t="shared" si="3"/>
        <v>14</v>
      </c>
      <c r="L28" s="65">
        <f>VLOOKUP($A28,'Return Data'!$B$7:$R$2843,9,0)</f>
        <v>2.6360999999999999</v>
      </c>
      <c r="M28" s="66">
        <f t="shared" si="4"/>
        <v>10</v>
      </c>
      <c r="N28" s="65">
        <f>VLOOKUP($A28,'Return Data'!$B$7:$R$2843,10,0)</f>
        <v>3.7183999999999999</v>
      </c>
      <c r="O28" s="66">
        <f t="shared" si="5"/>
        <v>16</v>
      </c>
      <c r="P28" s="65">
        <f>VLOOKUP($A28,'Return Data'!$B$7:$R$2843,11,0)</f>
        <v>3.5448</v>
      </c>
      <c r="Q28" s="66">
        <f t="shared" si="6"/>
        <v>14</v>
      </c>
      <c r="R28" s="65">
        <f>VLOOKUP($A28,'Return Data'!$B$7:$R$2843,12,0)</f>
        <v>3.5941999999999998</v>
      </c>
      <c r="S28" s="66">
        <f t="shared" si="7"/>
        <v>18</v>
      </c>
      <c r="T28" s="65">
        <f>VLOOKUP($A28,'Return Data'!$B$7:$R$2843,13,0)</f>
        <v>3.5815000000000001</v>
      </c>
      <c r="U28" s="66">
        <f t="shared" si="8"/>
        <v>22</v>
      </c>
      <c r="V28" s="65">
        <f>VLOOKUP($A28,'Return Data'!$B$7:$R$2843,17,0)</f>
        <v>5.0049000000000001</v>
      </c>
      <c r="W28" s="66">
        <f t="shared" si="9"/>
        <v>20</v>
      </c>
      <c r="X28" s="65">
        <f>VLOOKUP($A28,'Return Data'!$B$7:$R$2843,14,0)</f>
        <v>-0.68979999999999997</v>
      </c>
      <c r="Y28" s="66">
        <f t="shared" si="10"/>
        <v>23</v>
      </c>
      <c r="Z28" s="65">
        <f>VLOOKUP($A28,'Return Data'!$B$7:$R$2843,16,0)</f>
        <v>6.2161</v>
      </c>
      <c r="AA28" s="67">
        <f t="shared" si="11"/>
        <v>22</v>
      </c>
    </row>
    <row r="29" spans="1:27" x14ac:dyDescent="0.3">
      <c r="A29" s="63" t="s">
        <v>1058</v>
      </c>
      <c r="B29" s="64">
        <f>VLOOKUP($A29,'Return Data'!$B$7:$R$2843,3,0)</f>
        <v>44389</v>
      </c>
      <c r="C29" s="65">
        <f>VLOOKUP($A29,'Return Data'!$B$7:$R$2843,4,0)</f>
        <v>2778.6662000000001</v>
      </c>
      <c r="D29" s="65">
        <f>VLOOKUP($A29,'Return Data'!$B$7:$R$2843,5,0)</f>
        <v>4.0808999999999997</v>
      </c>
      <c r="E29" s="66">
        <f t="shared" si="0"/>
        <v>4</v>
      </c>
      <c r="F29" s="65">
        <f>VLOOKUP($A29,'Return Data'!$B$7:$R$2843,6,0)</f>
        <v>4.0808999999999997</v>
      </c>
      <c r="G29" s="66">
        <f t="shared" si="1"/>
        <v>4</v>
      </c>
      <c r="H29" s="65">
        <f>VLOOKUP($A29,'Return Data'!$B$7:$R$2843,7,0)</f>
        <v>4.0507999999999997</v>
      </c>
      <c r="I29" s="66">
        <f t="shared" si="2"/>
        <v>17</v>
      </c>
      <c r="J29" s="65">
        <f>VLOOKUP($A29,'Return Data'!$B$7:$R$2843,8,0)</f>
        <v>3.8649</v>
      </c>
      <c r="K29" s="66">
        <f t="shared" si="3"/>
        <v>18</v>
      </c>
      <c r="L29" s="65">
        <f>VLOOKUP($A29,'Return Data'!$B$7:$R$2843,9,0)</f>
        <v>2.6320000000000001</v>
      </c>
      <c r="M29" s="66">
        <f t="shared" si="4"/>
        <v>11</v>
      </c>
      <c r="N29" s="65">
        <f>VLOOKUP($A29,'Return Data'!$B$7:$R$2843,10,0)</f>
        <v>3.6269</v>
      </c>
      <c r="O29" s="66">
        <f t="shared" si="5"/>
        <v>18</v>
      </c>
      <c r="P29" s="65">
        <f>VLOOKUP($A29,'Return Data'!$B$7:$R$2843,11,0)</f>
        <v>3.1476999999999999</v>
      </c>
      <c r="Q29" s="66">
        <f t="shared" si="6"/>
        <v>21</v>
      </c>
      <c r="R29" s="65">
        <f>VLOOKUP($A29,'Return Data'!$B$7:$R$2843,12,0)</f>
        <v>3.4868999999999999</v>
      </c>
      <c r="S29" s="66">
        <f t="shared" si="7"/>
        <v>19</v>
      </c>
      <c r="T29" s="65">
        <f>VLOOKUP($A29,'Return Data'!$B$7:$R$2843,13,0)</f>
        <v>3.6793999999999998</v>
      </c>
      <c r="U29" s="66">
        <f t="shared" si="8"/>
        <v>21</v>
      </c>
      <c r="V29" s="65">
        <f>VLOOKUP($A29,'Return Data'!$B$7:$R$2843,17,0)</f>
        <v>5.9946999999999999</v>
      </c>
      <c r="W29" s="66">
        <f t="shared" si="9"/>
        <v>15</v>
      </c>
      <c r="X29" s="65">
        <f>VLOOKUP($A29,'Return Data'!$B$7:$R$2843,14,0)</f>
        <v>6.7706</v>
      </c>
      <c r="Y29" s="66">
        <f t="shared" si="10"/>
        <v>9</v>
      </c>
      <c r="Z29" s="65">
        <f>VLOOKUP($A29,'Return Data'!$B$7:$R$2843,16,0)</f>
        <v>7.5881999999999996</v>
      </c>
      <c r="AA29" s="67">
        <f t="shared" si="11"/>
        <v>10</v>
      </c>
    </row>
    <row r="30" spans="1:27" x14ac:dyDescent="0.3">
      <c r="A30" s="63" t="s">
        <v>1061</v>
      </c>
      <c r="B30" s="64">
        <f>VLOOKUP($A30,'Return Data'!$B$7:$R$2843,3,0)</f>
        <v>44389</v>
      </c>
      <c r="C30" s="65">
        <f>VLOOKUP($A30,'Return Data'!$B$7:$R$2843,4,0)</f>
        <v>26.209700000000002</v>
      </c>
      <c r="D30" s="65">
        <f>VLOOKUP($A30,'Return Data'!$B$7:$R$2843,5,0)</f>
        <v>2.2749999999999999</v>
      </c>
      <c r="E30" s="66">
        <f t="shared" si="0"/>
        <v>18</v>
      </c>
      <c r="F30" s="65">
        <f>VLOOKUP($A30,'Return Data'!$B$7:$R$2843,6,0)</f>
        <v>2.2749999999999999</v>
      </c>
      <c r="G30" s="66">
        <f t="shared" si="1"/>
        <v>18</v>
      </c>
      <c r="H30" s="65">
        <f>VLOOKUP($A30,'Return Data'!$B$7:$R$2843,7,0)</f>
        <v>4.0616000000000003</v>
      </c>
      <c r="I30" s="66">
        <f t="shared" si="2"/>
        <v>16</v>
      </c>
      <c r="J30" s="65">
        <f>VLOOKUP($A30,'Return Data'!$B$7:$R$2843,8,0)</f>
        <v>4.3042999999999996</v>
      </c>
      <c r="K30" s="66">
        <f t="shared" si="3"/>
        <v>13</v>
      </c>
      <c r="L30" s="65">
        <f>VLOOKUP($A30,'Return Data'!$B$7:$R$2843,9,0)</f>
        <v>1.8897999999999999</v>
      </c>
      <c r="M30" s="66">
        <f t="shared" si="4"/>
        <v>22</v>
      </c>
      <c r="N30" s="65">
        <f>VLOOKUP($A30,'Return Data'!$B$7:$R$2843,10,0)</f>
        <v>3.3018999999999998</v>
      </c>
      <c r="O30" s="66">
        <f t="shared" si="5"/>
        <v>24</v>
      </c>
      <c r="P30" s="65">
        <f>VLOOKUP($A30,'Return Data'!$B$7:$R$2843,11,0)</f>
        <v>3.1150000000000002</v>
      </c>
      <c r="Q30" s="66">
        <f t="shared" si="6"/>
        <v>22</v>
      </c>
      <c r="R30" s="65">
        <f>VLOOKUP($A30,'Return Data'!$B$7:$R$2843,12,0)</f>
        <v>3.2490000000000001</v>
      </c>
      <c r="S30" s="66">
        <f t="shared" si="7"/>
        <v>25</v>
      </c>
      <c r="T30" s="65">
        <f>VLOOKUP($A30,'Return Data'!$B$7:$R$2843,13,0)</f>
        <v>3.3664000000000001</v>
      </c>
      <c r="U30" s="66">
        <f t="shared" si="8"/>
        <v>25</v>
      </c>
      <c r="V30" s="65">
        <f>VLOOKUP($A30,'Return Data'!$B$7:$R$2843,17,0)</f>
        <v>3.2978999999999998</v>
      </c>
      <c r="W30" s="66">
        <f t="shared" si="9"/>
        <v>24</v>
      </c>
      <c r="X30" s="65">
        <f>VLOOKUP($A30,'Return Data'!$B$7:$R$2843,14,0)</f>
        <v>2.8149000000000002</v>
      </c>
      <c r="Y30" s="66">
        <f t="shared" si="10"/>
        <v>20</v>
      </c>
      <c r="Z30" s="65">
        <f>VLOOKUP($A30,'Return Data'!$B$7:$R$2843,16,0)</f>
        <v>7.0057</v>
      </c>
      <c r="AA30" s="67">
        <f t="shared" si="11"/>
        <v>18</v>
      </c>
    </row>
    <row r="31" spans="1:27" x14ac:dyDescent="0.3">
      <c r="A31" s="63" t="s">
        <v>1062</v>
      </c>
      <c r="B31" s="64">
        <f>VLOOKUP($A31,'Return Data'!$B$7:$R$2843,3,0)</f>
        <v>44389</v>
      </c>
      <c r="C31" s="65">
        <f>VLOOKUP($A31,'Return Data'!$B$7:$R$2843,4,0)</f>
        <v>3111.4738000000002</v>
      </c>
      <c r="D31" s="65">
        <f>VLOOKUP($A31,'Return Data'!$B$7:$R$2843,5,0)</f>
        <v>3.0703</v>
      </c>
      <c r="E31" s="66">
        <f t="shared" si="0"/>
        <v>8</v>
      </c>
      <c r="F31" s="65">
        <f>VLOOKUP($A31,'Return Data'!$B$7:$R$2843,6,0)</f>
        <v>3.0703</v>
      </c>
      <c r="G31" s="66">
        <f t="shared" si="1"/>
        <v>8</v>
      </c>
      <c r="H31" s="65">
        <f>VLOOKUP($A31,'Return Data'!$B$7:$R$2843,7,0)</f>
        <v>5.5769000000000002</v>
      </c>
      <c r="I31" s="66">
        <f t="shared" si="2"/>
        <v>3</v>
      </c>
      <c r="J31" s="65">
        <f>VLOOKUP($A31,'Return Data'!$B$7:$R$2843,8,0)</f>
        <v>5.1958000000000002</v>
      </c>
      <c r="K31" s="66">
        <f t="shared" si="3"/>
        <v>2</v>
      </c>
      <c r="L31" s="65">
        <f>VLOOKUP($A31,'Return Data'!$B$7:$R$2843,9,0)</f>
        <v>2.6295000000000002</v>
      </c>
      <c r="M31" s="66">
        <f t="shared" si="4"/>
        <v>12</v>
      </c>
      <c r="N31" s="65">
        <f>VLOOKUP($A31,'Return Data'!$B$7:$R$2843,10,0)</f>
        <v>4.2454000000000001</v>
      </c>
      <c r="O31" s="66">
        <f t="shared" si="5"/>
        <v>7</v>
      </c>
      <c r="P31" s="65">
        <f>VLOOKUP($A31,'Return Data'!$B$7:$R$2843,11,0)</f>
        <v>3.7452000000000001</v>
      </c>
      <c r="Q31" s="66">
        <f t="shared" si="6"/>
        <v>8</v>
      </c>
      <c r="R31" s="65">
        <f>VLOOKUP($A31,'Return Data'!$B$7:$R$2843,12,0)</f>
        <v>4.0143000000000004</v>
      </c>
      <c r="S31" s="66">
        <f t="shared" si="7"/>
        <v>11</v>
      </c>
      <c r="T31" s="65">
        <f>VLOOKUP($A31,'Return Data'!$B$7:$R$2843,13,0)</f>
        <v>4.4316000000000004</v>
      </c>
      <c r="U31" s="66">
        <f t="shared" si="8"/>
        <v>8</v>
      </c>
      <c r="V31" s="65">
        <f>VLOOKUP($A31,'Return Data'!$B$7:$R$2843,17,0)</f>
        <v>6.4855</v>
      </c>
      <c r="W31" s="66">
        <f t="shared" si="9"/>
        <v>10</v>
      </c>
      <c r="X31" s="65">
        <f>VLOOKUP($A31,'Return Data'!$B$7:$R$2843,14,0)</f>
        <v>5.0475000000000003</v>
      </c>
      <c r="Y31" s="66">
        <f t="shared" si="10"/>
        <v>18</v>
      </c>
      <c r="Z31" s="65">
        <f>VLOOKUP($A31,'Return Data'!$B$7:$R$2843,16,0)</f>
        <v>7.4204999999999997</v>
      </c>
      <c r="AA31" s="67">
        <f t="shared" si="11"/>
        <v>13</v>
      </c>
    </row>
    <row r="32" spans="1:27" x14ac:dyDescent="0.3">
      <c r="A32" s="63" t="s">
        <v>1063</v>
      </c>
      <c r="B32" s="64">
        <f>VLOOKUP($A32,'Return Data'!$B$7:$R$2843,3,0)</f>
        <v>44389</v>
      </c>
      <c r="C32" s="65">
        <f>VLOOKUP($A32,'Return Data'!$B$7:$R$2843,4,0)</f>
        <v>31.121300000000002</v>
      </c>
      <c r="D32" s="65">
        <f>VLOOKUP($A32,'Return Data'!$B$7:$R$2843,5,0)</f>
        <v>0</v>
      </c>
      <c r="E32" s="66">
        <f t="shared" si="0"/>
        <v>25</v>
      </c>
      <c r="F32" s="65">
        <f>VLOOKUP($A32,'Return Data'!$B$7:$R$2843,6,0)</f>
        <v>0</v>
      </c>
      <c r="G32" s="66">
        <f t="shared" si="1"/>
        <v>25</v>
      </c>
      <c r="H32" s="65">
        <f>VLOOKUP($A32,'Return Data'!$B$7:$R$2843,7,0)</f>
        <v>0</v>
      </c>
      <c r="I32" s="66">
        <f t="shared" si="2"/>
        <v>25</v>
      </c>
      <c r="J32" s="65">
        <f>VLOOKUP($A32,'Return Data'!$B$7:$R$2843,8,0)</f>
        <v>0</v>
      </c>
      <c r="K32" s="66">
        <f t="shared" si="3"/>
        <v>25</v>
      </c>
      <c r="L32" s="65">
        <f>VLOOKUP($A32,'Return Data'!$B$7:$R$2843,9,0)</f>
        <v>0</v>
      </c>
      <c r="M32" s="66">
        <f t="shared" si="4"/>
        <v>25</v>
      </c>
      <c r="N32" s="65">
        <f>VLOOKUP($A32,'Return Data'!$B$7:$R$2843,10,0)</f>
        <v>-3.8999999999999998E-3</v>
      </c>
      <c r="O32" s="66">
        <f t="shared" si="5"/>
        <v>26</v>
      </c>
      <c r="P32" s="65">
        <f>VLOOKUP($A32,'Return Data'!$B$7:$R$2843,11,0)</f>
        <v>-1.9E-3</v>
      </c>
      <c r="Q32" s="66">
        <f t="shared" si="6"/>
        <v>26</v>
      </c>
      <c r="R32" s="65">
        <f>VLOOKUP($A32,'Return Data'!$B$7:$R$2843,12,0)</f>
        <v>-1.2999999999999999E-3</v>
      </c>
      <c r="S32" s="66">
        <f t="shared" si="7"/>
        <v>26</v>
      </c>
      <c r="T32" s="65">
        <f>VLOOKUP($A32,'Return Data'!$B$7:$R$2843,13,0)</f>
        <v>-0.16239999999999999</v>
      </c>
      <c r="U32" s="66">
        <f t="shared" si="8"/>
        <v>26</v>
      </c>
      <c r="V32" s="65"/>
      <c r="W32" s="66"/>
      <c r="X32" s="65"/>
      <c r="Y32" s="66"/>
      <c r="Z32" s="65">
        <f>VLOOKUP($A32,'Return Data'!$B$7:$R$2843,16,0)</f>
        <v>-17.313199999999998</v>
      </c>
      <c r="AA32" s="67">
        <f t="shared" si="11"/>
        <v>26</v>
      </c>
    </row>
    <row r="33" spans="1:27" x14ac:dyDescent="0.3">
      <c r="A33" s="63" t="s">
        <v>1067</v>
      </c>
      <c r="B33" s="64">
        <f>VLOOKUP($A33,'Return Data'!$B$7:$R$2843,3,0)</f>
        <v>44389</v>
      </c>
      <c r="C33" s="65">
        <f>VLOOKUP($A33,'Return Data'!$B$7:$R$2843,4,0)</f>
        <v>2647.3049000000001</v>
      </c>
      <c r="D33" s="65">
        <f>VLOOKUP($A33,'Return Data'!$B$7:$R$2843,5,0)</f>
        <v>2.9807000000000001</v>
      </c>
      <c r="E33" s="66">
        <f t="shared" si="0"/>
        <v>13</v>
      </c>
      <c r="F33" s="65">
        <f>VLOOKUP($A33,'Return Data'!$B$7:$R$2843,6,0)</f>
        <v>2.9807000000000001</v>
      </c>
      <c r="G33" s="66">
        <f t="shared" si="1"/>
        <v>13</v>
      </c>
      <c r="H33" s="65">
        <f>VLOOKUP($A33,'Return Data'!$B$7:$R$2843,7,0)</f>
        <v>4.0179999999999998</v>
      </c>
      <c r="I33" s="66">
        <f t="shared" si="2"/>
        <v>18</v>
      </c>
      <c r="J33" s="65">
        <f>VLOOKUP($A33,'Return Data'!$B$7:$R$2843,8,0)</f>
        <v>4.2202999999999999</v>
      </c>
      <c r="K33" s="66">
        <f t="shared" si="3"/>
        <v>15</v>
      </c>
      <c r="L33" s="65">
        <f>VLOOKUP($A33,'Return Data'!$B$7:$R$2843,9,0)</f>
        <v>3.1221999999999999</v>
      </c>
      <c r="M33" s="66">
        <f t="shared" si="4"/>
        <v>2</v>
      </c>
      <c r="N33" s="65">
        <f>VLOOKUP($A33,'Return Data'!$B$7:$R$2843,10,0)</f>
        <v>4.2569999999999997</v>
      </c>
      <c r="O33" s="66">
        <f t="shared" si="5"/>
        <v>6</v>
      </c>
      <c r="P33" s="65">
        <f>VLOOKUP($A33,'Return Data'!$B$7:$R$2843,11,0)</f>
        <v>3.9552</v>
      </c>
      <c r="Q33" s="66">
        <f t="shared" si="6"/>
        <v>4</v>
      </c>
      <c r="R33" s="65">
        <f>VLOOKUP($A33,'Return Data'!$B$7:$R$2843,12,0)</f>
        <v>4.0171000000000001</v>
      </c>
      <c r="S33" s="66">
        <f t="shared" si="7"/>
        <v>10</v>
      </c>
      <c r="T33" s="65">
        <f>VLOOKUP($A33,'Return Data'!$B$7:$R$2843,13,0)</f>
        <v>4.2282999999999999</v>
      </c>
      <c r="U33" s="66">
        <f t="shared" si="8"/>
        <v>12</v>
      </c>
      <c r="V33" s="65">
        <f>VLOOKUP($A33,'Return Data'!$B$7:$R$2843,17,0)</f>
        <v>6.4961000000000002</v>
      </c>
      <c r="W33" s="66">
        <f>RANK(V33,V$8:V$33,0)</f>
        <v>9</v>
      </c>
      <c r="X33" s="65">
        <f>VLOOKUP($A33,'Return Data'!$B$7:$R$2843,14,0)</f>
        <v>2.7947000000000002</v>
      </c>
      <c r="Y33" s="66">
        <f>RANK(X33,X$8:X$33,0)</f>
        <v>21</v>
      </c>
      <c r="Z33" s="65">
        <f>VLOOKUP($A33,'Return Data'!$B$7:$R$2843,16,0)</f>
        <v>7.0808999999999997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2.8909538461538462</v>
      </c>
      <c r="E35" s="74"/>
      <c r="F35" s="75">
        <f>AVERAGE(F8:F33)</f>
        <v>2.8909538461538462</v>
      </c>
      <c r="G35" s="74"/>
      <c r="H35" s="75">
        <f>AVERAGE(H8:H33)</f>
        <v>2.2280307692307693</v>
      </c>
      <c r="I35" s="74"/>
      <c r="J35" s="75">
        <f>AVERAGE(J8:J33)</f>
        <v>3.108134615384615</v>
      </c>
      <c r="K35" s="74"/>
      <c r="L35" s="75">
        <f>AVERAGE(L8:L33)</f>
        <v>2.290430769230769</v>
      </c>
      <c r="M35" s="74"/>
      <c r="N35" s="75">
        <f>AVERAGE(N8:N33)</f>
        <v>3.7993038461538471</v>
      </c>
      <c r="O35" s="74"/>
      <c r="P35" s="75">
        <f>AVERAGE(P8:P33)</f>
        <v>3.5860115384615385</v>
      </c>
      <c r="Q35" s="74"/>
      <c r="R35" s="75">
        <f>AVERAGE(R8:R33)</f>
        <v>4.1794384615384619</v>
      </c>
      <c r="S35" s="74"/>
      <c r="T35" s="75">
        <f>AVERAGE(T8:T33)</f>
        <v>5.4403269230769231</v>
      </c>
      <c r="U35" s="74"/>
      <c r="V35" s="75">
        <f>AVERAGE(V8:V33)</f>
        <v>5.5387320000000013</v>
      </c>
      <c r="W35" s="74"/>
      <c r="X35" s="75">
        <f>AVERAGE(X8:X33)</f>
        <v>4.8041160000000005</v>
      </c>
      <c r="Y35" s="74"/>
      <c r="Z35" s="75">
        <f>AVERAGE(Z8:Z33)</f>
        <v>6.0177153846153866</v>
      </c>
      <c r="AA35" s="76"/>
    </row>
    <row r="36" spans="1:27" x14ac:dyDescent="0.3">
      <c r="A36" s="73" t="s">
        <v>28</v>
      </c>
      <c r="B36" s="74"/>
      <c r="C36" s="74"/>
      <c r="D36" s="75">
        <f>MIN(D8:D33)</f>
        <v>-0.82709999999999995</v>
      </c>
      <c r="E36" s="74"/>
      <c r="F36" s="75">
        <f>MIN(F8:F33)</f>
        <v>-0.82709999999999995</v>
      </c>
      <c r="G36" s="74"/>
      <c r="H36" s="75">
        <f>MIN(H8:H33)</f>
        <v>-50.192700000000002</v>
      </c>
      <c r="I36" s="74"/>
      <c r="J36" s="75">
        <f>MIN(J8:J33)</f>
        <v>-21.0778</v>
      </c>
      <c r="K36" s="74"/>
      <c r="L36" s="75">
        <f>MIN(L8:L33)</f>
        <v>-1.1273</v>
      </c>
      <c r="M36" s="74"/>
      <c r="N36" s="75">
        <f>MIN(N8:N33)</f>
        <v>-3.8999999999999998E-3</v>
      </c>
      <c r="O36" s="74"/>
      <c r="P36" s="75">
        <f>MIN(P8:P33)</f>
        <v>-1.9E-3</v>
      </c>
      <c r="Q36" s="74"/>
      <c r="R36" s="75">
        <f>MIN(R8:R33)</f>
        <v>-1.2999999999999999E-3</v>
      </c>
      <c r="S36" s="74"/>
      <c r="T36" s="75">
        <f>MIN(T8:T33)</f>
        <v>-0.16239999999999999</v>
      </c>
      <c r="U36" s="74"/>
      <c r="V36" s="75">
        <f>MIN(V8:V33)</f>
        <v>-6.8872999999999998</v>
      </c>
      <c r="W36" s="74"/>
      <c r="X36" s="75">
        <f>MIN(X8:X33)</f>
        <v>-8.7763000000000009</v>
      </c>
      <c r="Y36" s="74"/>
      <c r="Z36" s="75">
        <f>MIN(Z8:Z33)</f>
        <v>-17.313199999999998</v>
      </c>
      <c r="AA36" s="76"/>
    </row>
    <row r="37" spans="1:27" ht="15" thickBot="1" x14ac:dyDescent="0.35">
      <c r="A37" s="77" t="s">
        <v>29</v>
      </c>
      <c r="B37" s="78"/>
      <c r="C37" s="78"/>
      <c r="D37" s="79">
        <f>MAX(D8:D33)</f>
        <v>9.5007999999999999</v>
      </c>
      <c r="E37" s="78"/>
      <c r="F37" s="79">
        <f>MAX(F8:F33)</f>
        <v>9.5007999999999999</v>
      </c>
      <c r="G37" s="78"/>
      <c r="H37" s="79">
        <f>MAX(H8:H33)</f>
        <v>5.9527000000000001</v>
      </c>
      <c r="I37" s="78"/>
      <c r="J37" s="79">
        <f>MAX(J8:J33)</f>
        <v>5.3922999999999996</v>
      </c>
      <c r="K37" s="78"/>
      <c r="L37" s="79">
        <f>MAX(L8:L33)</f>
        <v>3.7423000000000002</v>
      </c>
      <c r="M37" s="78"/>
      <c r="N37" s="79">
        <f>MAX(N8:N33)</f>
        <v>5.5563000000000002</v>
      </c>
      <c r="O37" s="78"/>
      <c r="P37" s="79">
        <f>MAX(P8:P33)</f>
        <v>7.6585000000000001</v>
      </c>
      <c r="Q37" s="78"/>
      <c r="R37" s="79">
        <f>MAX(R8:R33)</f>
        <v>11.4541</v>
      </c>
      <c r="S37" s="78"/>
      <c r="T37" s="79">
        <f>MAX(T8:T33)</f>
        <v>35.341299999999997</v>
      </c>
      <c r="U37" s="78"/>
      <c r="V37" s="79">
        <f>MAX(V8:V33)</f>
        <v>10.5815</v>
      </c>
      <c r="W37" s="78"/>
      <c r="X37" s="79">
        <f>MAX(X8:X33)</f>
        <v>7.6154999999999999</v>
      </c>
      <c r="Y37" s="78"/>
      <c r="Z37" s="79">
        <f>MAX(Z8:Z33)</f>
        <v>8.1341000000000001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44389</v>
      </c>
      <c r="C8" s="65">
        <f>VLOOKUP($A8,'Return Data'!$B$7:$R$2843,4,0)</f>
        <v>432.21159999999998</v>
      </c>
      <c r="D8" s="65">
        <f>VLOOKUP($A8,'Return Data'!$B$7:$R$2843,5,0)</f>
        <v>2.4552</v>
      </c>
      <c r="E8" s="66">
        <f t="shared" ref="E8:E34" si="0">RANK(D8,D$8:D$34,0)</f>
        <v>26</v>
      </c>
      <c r="F8" s="65">
        <f>VLOOKUP($A8,'Return Data'!$B$7:$R$2843,6,0)</f>
        <v>2.4552</v>
      </c>
      <c r="G8" s="66">
        <f t="shared" ref="G8:G34" si="1">RANK(F8,F$8:F$34,0)</f>
        <v>26</v>
      </c>
      <c r="H8" s="65">
        <f>VLOOKUP($A8,'Return Data'!$B$7:$R$2843,7,0)</f>
        <v>4.9086999999999996</v>
      </c>
      <c r="I8" s="66">
        <f t="shared" ref="I8:I34" si="2">RANK(H8,H$8:H$34,0)</f>
        <v>5</v>
      </c>
      <c r="J8" s="65">
        <f>VLOOKUP($A8,'Return Data'!$B$7:$R$2843,8,0)</f>
        <v>4.8455000000000004</v>
      </c>
      <c r="K8" s="66">
        <f t="shared" ref="K8:K34" si="3">RANK(J8,J$8:J$34,0)</f>
        <v>4</v>
      </c>
      <c r="L8" s="65">
        <f>VLOOKUP($A8,'Return Data'!$B$7:$R$2843,9,0)</f>
        <v>3.7772000000000001</v>
      </c>
      <c r="M8" s="66">
        <f t="shared" ref="M8:M34" si="4">RANK(L8,L$8:L$34,0)</f>
        <v>5</v>
      </c>
      <c r="N8" s="65">
        <f>VLOOKUP($A8,'Return Data'!$B$7:$R$2843,10,0)</f>
        <v>4.4618000000000002</v>
      </c>
      <c r="O8" s="66">
        <f t="shared" ref="O8:O34" si="5">RANK(N8,N$8:N$34,0)</f>
        <v>4</v>
      </c>
      <c r="P8" s="65">
        <f>VLOOKUP($A8,'Return Data'!$B$7:$R$2843,11,0)</f>
        <v>4.1829999999999998</v>
      </c>
      <c r="Q8" s="66">
        <f t="shared" ref="Q8:Q34" si="6">RANK(P8,P$8:P$34,0)</f>
        <v>6</v>
      </c>
      <c r="R8" s="65">
        <f>VLOOKUP($A8,'Return Data'!$B$7:$R$2843,12,0)</f>
        <v>4.3552999999999997</v>
      </c>
      <c r="S8" s="66">
        <f t="shared" ref="S8:S34" si="7">RANK(R8,R$8:R$34,0)</f>
        <v>5</v>
      </c>
      <c r="T8" s="65">
        <f>VLOOKUP($A8,'Return Data'!$B$7:$R$2843,13,0)</f>
        <v>4.7243000000000004</v>
      </c>
      <c r="U8" s="66">
        <f t="shared" ref="U8:U34" si="8">RANK(T8,T$8:T$34,0)</f>
        <v>4</v>
      </c>
      <c r="V8" s="65">
        <f>VLOOKUP($A8,'Return Data'!$B$7:$R$2843,17,0)</f>
        <v>6.5197000000000003</v>
      </c>
      <c r="W8" s="66">
        <f t="shared" ref="W8:W15" si="9">RANK(V8,V$8:V$34,0)</f>
        <v>4</v>
      </c>
      <c r="X8" s="65">
        <f>VLOOKUP($A8,'Return Data'!$B$7:$R$2843,14,0)</f>
        <v>7.2901999999999996</v>
      </c>
      <c r="Y8" s="66">
        <f>RANK(X8,X$8:X$34,0)</f>
        <v>4</v>
      </c>
      <c r="Z8" s="65">
        <f>VLOOKUP($A8,'Return Data'!$B$7:$R$2843,16,0)</f>
        <v>8.2858999999999998</v>
      </c>
      <c r="AA8" s="67">
        <f t="shared" ref="AA8:AA34" si="10">RANK(Z8,Z$8:Z$34,0)</f>
        <v>4</v>
      </c>
    </row>
    <row r="9" spans="1:27" x14ac:dyDescent="0.3">
      <c r="A9" s="63" t="s">
        <v>1496</v>
      </c>
      <c r="B9" s="64">
        <f>VLOOKUP($A9,'Return Data'!$B$7:$R$2843,3,0)</f>
        <v>44389</v>
      </c>
      <c r="C9" s="65">
        <f>VLOOKUP($A9,'Return Data'!$B$7:$R$2843,4,0)</f>
        <v>12.110200000000001</v>
      </c>
      <c r="D9" s="65">
        <f>VLOOKUP($A9,'Return Data'!$B$7:$R$2843,5,0)</f>
        <v>4.2210000000000001</v>
      </c>
      <c r="E9" s="66">
        <f t="shared" si="0"/>
        <v>7</v>
      </c>
      <c r="F9" s="65">
        <f>VLOOKUP($A9,'Return Data'!$B$7:$R$2843,6,0)</f>
        <v>4.2210000000000001</v>
      </c>
      <c r="G9" s="66">
        <f t="shared" si="1"/>
        <v>7</v>
      </c>
      <c r="H9" s="65">
        <f>VLOOKUP($A9,'Return Data'!$B$7:$R$2843,7,0)</f>
        <v>4.9562999999999997</v>
      </c>
      <c r="I9" s="66">
        <f t="shared" si="2"/>
        <v>4</v>
      </c>
      <c r="J9" s="65">
        <f>VLOOKUP($A9,'Return Data'!$B$7:$R$2843,8,0)</f>
        <v>4.7016999999999998</v>
      </c>
      <c r="K9" s="66">
        <f t="shared" si="3"/>
        <v>8</v>
      </c>
      <c r="L9" s="65">
        <f>VLOOKUP($A9,'Return Data'!$B$7:$R$2843,9,0)</f>
        <v>3.8235999999999999</v>
      </c>
      <c r="M9" s="66">
        <f t="shared" si="4"/>
        <v>4</v>
      </c>
      <c r="N9" s="65">
        <f>VLOOKUP($A9,'Return Data'!$B$7:$R$2843,10,0)</f>
        <v>4.2847</v>
      </c>
      <c r="O9" s="66">
        <f t="shared" si="5"/>
        <v>5</v>
      </c>
      <c r="P9" s="65">
        <f>VLOOKUP($A9,'Return Data'!$B$7:$R$2843,11,0)</f>
        <v>4.3028000000000004</v>
      </c>
      <c r="Q9" s="66">
        <f t="shared" si="6"/>
        <v>5</v>
      </c>
      <c r="R9" s="65">
        <f>VLOOKUP($A9,'Return Data'!$B$7:$R$2843,12,0)</f>
        <v>4.4042000000000003</v>
      </c>
      <c r="S9" s="66">
        <f t="shared" si="7"/>
        <v>4</v>
      </c>
      <c r="T9" s="65">
        <f>VLOOKUP($A9,'Return Data'!$B$7:$R$2843,13,0)</f>
        <v>4.6083999999999996</v>
      </c>
      <c r="U9" s="66">
        <f t="shared" si="8"/>
        <v>5</v>
      </c>
      <c r="V9" s="65">
        <f>VLOOKUP($A9,'Return Data'!$B$7:$R$2843,17,0)</f>
        <v>6.1136999999999997</v>
      </c>
      <c r="W9" s="66">
        <f t="shared" si="9"/>
        <v>7</v>
      </c>
      <c r="X9" s="65"/>
      <c r="Y9" s="66"/>
      <c r="Z9" s="65">
        <f>VLOOKUP($A9,'Return Data'!$B$7:$R$2843,16,0)</f>
        <v>6.9782999999999999</v>
      </c>
      <c r="AA9" s="67">
        <f t="shared" si="10"/>
        <v>16</v>
      </c>
    </row>
    <row r="10" spans="1:27" x14ac:dyDescent="0.3">
      <c r="A10" s="63" t="s">
        <v>1499</v>
      </c>
      <c r="B10" s="64">
        <f>VLOOKUP($A10,'Return Data'!$B$7:$R$2843,3,0)</f>
        <v>44389</v>
      </c>
      <c r="C10" s="65">
        <f>VLOOKUP($A10,'Return Data'!$B$7:$R$2843,4,0)</f>
        <v>1215.7021</v>
      </c>
      <c r="D10" s="65">
        <f>VLOOKUP($A10,'Return Data'!$B$7:$R$2843,5,0)</f>
        <v>4.1105999999999998</v>
      </c>
      <c r="E10" s="66">
        <f t="shared" si="0"/>
        <v>10</v>
      </c>
      <c r="F10" s="65">
        <f>VLOOKUP($A10,'Return Data'!$B$7:$R$2843,6,0)</f>
        <v>4.1105999999999998</v>
      </c>
      <c r="G10" s="66">
        <f t="shared" si="1"/>
        <v>10</v>
      </c>
      <c r="H10" s="65">
        <f>VLOOKUP($A10,'Return Data'!$B$7:$R$2843,7,0)</f>
        <v>5.5491999999999999</v>
      </c>
      <c r="I10" s="66">
        <f t="shared" si="2"/>
        <v>3</v>
      </c>
      <c r="J10" s="65">
        <f>VLOOKUP($A10,'Return Data'!$B$7:$R$2843,8,0)</f>
        <v>5.0007999999999999</v>
      </c>
      <c r="K10" s="66">
        <f t="shared" si="3"/>
        <v>3</v>
      </c>
      <c r="L10" s="65">
        <f>VLOOKUP($A10,'Return Data'!$B$7:$R$2843,9,0)</f>
        <v>3.5998000000000001</v>
      </c>
      <c r="M10" s="66">
        <f t="shared" si="4"/>
        <v>11</v>
      </c>
      <c r="N10" s="65">
        <f>VLOOKUP($A10,'Return Data'!$B$7:$R$2843,10,0)</f>
        <v>4.0385999999999997</v>
      </c>
      <c r="O10" s="66">
        <f t="shared" si="5"/>
        <v>7</v>
      </c>
      <c r="P10" s="65">
        <f>VLOOKUP($A10,'Return Data'!$B$7:$R$2843,11,0)</f>
        <v>3.9702000000000002</v>
      </c>
      <c r="Q10" s="66">
        <f t="shared" si="6"/>
        <v>8</v>
      </c>
      <c r="R10" s="65">
        <f>VLOOKUP($A10,'Return Data'!$B$7:$R$2843,12,0)</f>
        <v>3.8765000000000001</v>
      </c>
      <c r="S10" s="66">
        <f t="shared" si="7"/>
        <v>12</v>
      </c>
      <c r="T10" s="65">
        <f>VLOOKUP($A10,'Return Data'!$B$7:$R$2843,13,0)</f>
        <v>3.9129</v>
      </c>
      <c r="U10" s="66">
        <f t="shared" si="8"/>
        <v>14</v>
      </c>
      <c r="V10" s="65">
        <f>VLOOKUP($A10,'Return Data'!$B$7:$R$2843,17,0)</f>
        <v>5.3413000000000004</v>
      </c>
      <c r="W10" s="66">
        <f t="shared" si="9"/>
        <v>17</v>
      </c>
      <c r="X10" s="65"/>
      <c r="Y10" s="66"/>
      <c r="Z10" s="65">
        <f>VLOOKUP($A10,'Return Data'!$B$7:$R$2843,16,0)</f>
        <v>6.4710000000000001</v>
      </c>
      <c r="AA10" s="67">
        <f t="shared" si="10"/>
        <v>20</v>
      </c>
    </row>
    <row r="11" spans="1:27" x14ac:dyDescent="0.3">
      <c r="A11" s="63" t="s">
        <v>1500</v>
      </c>
      <c r="B11" s="64">
        <f>VLOOKUP($A11,'Return Data'!$B$7:$R$2843,3,0)</f>
        <v>44389</v>
      </c>
      <c r="C11" s="65">
        <f>VLOOKUP($A11,'Return Data'!$B$7:$R$2843,4,0)</f>
        <v>2594.0985000000001</v>
      </c>
      <c r="D11" s="65">
        <f>VLOOKUP($A11,'Return Data'!$B$7:$R$2843,5,0)</f>
        <v>3.5853000000000002</v>
      </c>
      <c r="E11" s="66">
        <f t="shared" si="0"/>
        <v>17</v>
      </c>
      <c r="F11" s="65">
        <f>VLOOKUP($A11,'Return Data'!$B$7:$R$2843,6,0)</f>
        <v>3.5853000000000002</v>
      </c>
      <c r="G11" s="66">
        <f t="shared" si="1"/>
        <v>17</v>
      </c>
      <c r="H11" s="65">
        <f>VLOOKUP($A11,'Return Data'!$B$7:$R$2843,7,0)</f>
        <v>4.2226999999999997</v>
      </c>
      <c r="I11" s="66">
        <f t="shared" si="2"/>
        <v>13</v>
      </c>
      <c r="J11" s="65">
        <f>VLOOKUP($A11,'Return Data'!$B$7:$R$2843,8,0)</f>
        <v>3.9428999999999998</v>
      </c>
      <c r="K11" s="66">
        <f t="shared" si="3"/>
        <v>22</v>
      </c>
      <c r="L11" s="65">
        <f>VLOOKUP($A11,'Return Data'!$B$7:$R$2843,9,0)</f>
        <v>3.2216999999999998</v>
      </c>
      <c r="M11" s="66">
        <f t="shared" si="4"/>
        <v>23</v>
      </c>
      <c r="N11" s="65">
        <f>VLOOKUP($A11,'Return Data'!$B$7:$R$2843,10,0)</f>
        <v>3.4590999999999998</v>
      </c>
      <c r="O11" s="66">
        <f t="shared" si="5"/>
        <v>23</v>
      </c>
      <c r="P11" s="65">
        <f>VLOOKUP($A11,'Return Data'!$B$7:$R$2843,11,0)</f>
        <v>3.3494999999999999</v>
      </c>
      <c r="Q11" s="66">
        <f t="shared" si="6"/>
        <v>24</v>
      </c>
      <c r="R11" s="65">
        <f>VLOOKUP($A11,'Return Data'!$B$7:$R$2843,12,0)</f>
        <v>3.3927999999999998</v>
      </c>
      <c r="S11" s="66">
        <f t="shared" si="7"/>
        <v>24</v>
      </c>
      <c r="T11" s="65">
        <f>VLOOKUP($A11,'Return Data'!$B$7:$R$2843,13,0)</f>
        <v>3.5263</v>
      </c>
      <c r="U11" s="66">
        <f t="shared" si="8"/>
        <v>23</v>
      </c>
      <c r="V11" s="65">
        <f>VLOOKUP($A11,'Return Data'!$B$7:$R$2843,17,0)</f>
        <v>5.1642999999999999</v>
      </c>
      <c r="W11" s="66">
        <f t="shared" si="9"/>
        <v>18</v>
      </c>
      <c r="X11" s="65">
        <f>VLOOKUP($A11,'Return Data'!$B$7:$R$2843,14,0)</f>
        <v>6.1512000000000002</v>
      </c>
      <c r="Y11" s="66">
        <f>RANK(X11,X$8:X$34,0)</f>
        <v>10</v>
      </c>
      <c r="Z11" s="65">
        <f>VLOOKUP($A11,'Return Data'!$B$7:$R$2843,16,0)</f>
        <v>7.9661</v>
      </c>
      <c r="AA11" s="67">
        <f t="shared" si="10"/>
        <v>5</v>
      </c>
    </row>
    <row r="12" spans="1:27" x14ac:dyDescent="0.3">
      <c r="A12" s="63" t="s">
        <v>1502</v>
      </c>
      <c r="B12" s="64">
        <f>VLOOKUP($A12,'Return Data'!$B$7:$R$2843,3,0)</f>
        <v>44389</v>
      </c>
      <c r="C12" s="65">
        <f>VLOOKUP($A12,'Return Data'!$B$7:$R$2843,4,0)</f>
        <v>3194.4713000000002</v>
      </c>
      <c r="D12" s="65">
        <f>VLOOKUP($A12,'Return Data'!$B$7:$R$2843,5,0)</f>
        <v>3.0548999999999999</v>
      </c>
      <c r="E12" s="66">
        <f t="shared" si="0"/>
        <v>25</v>
      </c>
      <c r="F12" s="65">
        <f>VLOOKUP($A12,'Return Data'!$B$7:$R$2843,6,0)</f>
        <v>3.0548999999999999</v>
      </c>
      <c r="G12" s="66">
        <f t="shared" si="1"/>
        <v>25</v>
      </c>
      <c r="H12" s="65">
        <f>VLOOKUP($A12,'Return Data'!$B$7:$R$2843,7,0)</f>
        <v>3.4032</v>
      </c>
      <c r="I12" s="66">
        <f t="shared" si="2"/>
        <v>25</v>
      </c>
      <c r="J12" s="65">
        <f>VLOOKUP($A12,'Return Data'!$B$7:$R$2843,8,0)</f>
        <v>3.6558999999999999</v>
      </c>
      <c r="K12" s="66">
        <f t="shared" si="3"/>
        <v>26</v>
      </c>
      <c r="L12" s="65">
        <f>VLOOKUP($A12,'Return Data'!$B$7:$R$2843,9,0)</f>
        <v>3.1574</v>
      </c>
      <c r="M12" s="66">
        <f t="shared" si="4"/>
        <v>24</v>
      </c>
      <c r="N12" s="65">
        <f>VLOOKUP($A12,'Return Data'!$B$7:$R$2843,10,0)</f>
        <v>3.3123999999999998</v>
      </c>
      <c r="O12" s="66">
        <f t="shared" si="5"/>
        <v>24</v>
      </c>
      <c r="P12" s="65">
        <f>VLOOKUP($A12,'Return Data'!$B$7:$R$2843,11,0)</f>
        <v>3.2403</v>
      </c>
      <c r="Q12" s="66">
        <f t="shared" si="6"/>
        <v>25</v>
      </c>
      <c r="R12" s="65">
        <f>VLOOKUP($A12,'Return Data'!$B$7:$R$2843,12,0)</f>
        <v>3.2517999999999998</v>
      </c>
      <c r="S12" s="66">
        <f t="shared" si="7"/>
        <v>25</v>
      </c>
      <c r="T12" s="65">
        <f>VLOOKUP($A12,'Return Data'!$B$7:$R$2843,13,0)</f>
        <v>3.2919</v>
      </c>
      <c r="U12" s="66">
        <f t="shared" si="8"/>
        <v>25</v>
      </c>
      <c r="V12" s="65">
        <f>VLOOKUP($A12,'Return Data'!$B$7:$R$2843,17,0)</f>
        <v>5.0026000000000002</v>
      </c>
      <c r="W12" s="66">
        <f t="shared" si="9"/>
        <v>19</v>
      </c>
      <c r="X12" s="65">
        <f>VLOOKUP($A12,'Return Data'!$B$7:$R$2843,14,0)</f>
        <v>5.7237999999999998</v>
      </c>
      <c r="Y12" s="66">
        <f>RANK(X12,X$8:X$34,0)</f>
        <v>13</v>
      </c>
      <c r="Z12" s="65">
        <f>VLOOKUP($A12,'Return Data'!$B$7:$R$2843,16,0)</f>
        <v>7.3365999999999998</v>
      </c>
      <c r="AA12" s="67">
        <f t="shared" si="10"/>
        <v>15</v>
      </c>
    </row>
    <row r="13" spans="1:27" x14ac:dyDescent="0.3">
      <c r="A13" s="63" t="s">
        <v>1504</v>
      </c>
      <c r="B13" s="64">
        <f>VLOOKUP($A13,'Return Data'!$B$7:$R$2843,3,0)</f>
        <v>44389</v>
      </c>
      <c r="C13" s="65">
        <f>VLOOKUP($A13,'Return Data'!$B$7:$R$2843,4,0)</f>
        <v>2883.7359999999999</v>
      </c>
      <c r="D13" s="65">
        <f>VLOOKUP($A13,'Return Data'!$B$7:$R$2843,5,0)</f>
        <v>3.8275000000000001</v>
      </c>
      <c r="E13" s="66">
        <f t="shared" si="0"/>
        <v>14</v>
      </c>
      <c r="F13" s="65">
        <f>VLOOKUP($A13,'Return Data'!$B$7:$R$2843,6,0)</f>
        <v>3.8275000000000001</v>
      </c>
      <c r="G13" s="66">
        <f t="shared" si="1"/>
        <v>14</v>
      </c>
      <c r="H13" s="65">
        <f>VLOOKUP($A13,'Return Data'!$B$7:$R$2843,7,0)</f>
        <v>4.0955000000000004</v>
      </c>
      <c r="I13" s="66">
        <f t="shared" si="2"/>
        <v>16</v>
      </c>
      <c r="J13" s="65">
        <f>VLOOKUP($A13,'Return Data'!$B$7:$R$2843,8,0)</f>
        <v>4.3893000000000004</v>
      </c>
      <c r="K13" s="66">
        <f t="shared" si="3"/>
        <v>13</v>
      </c>
      <c r="L13" s="65">
        <f>VLOOKUP($A13,'Return Data'!$B$7:$R$2843,9,0)</f>
        <v>3.5973999999999999</v>
      </c>
      <c r="M13" s="66">
        <f t="shared" si="4"/>
        <v>12</v>
      </c>
      <c r="N13" s="65">
        <f>VLOOKUP($A13,'Return Data'!$B$7:$R$2843,10,0)</f>
        <v>3.7423000000000002</v>
      </c>
      <c r="O13" s="66">
        <f t="shared" si="5"/>
        <v>16</v>
      </c>
      <c r="P13" s="65">
        <f>VLOOKUP($A13,'Return Data'!$B$7:$R$2843,11,0)</f>
        <v>3.6983000000000001</v>
      </c>
      <c r="Q13" s="66">
        <f t="shared" si="6"/>
        <v>16</v>
      </c>
      <c r="R13" s="65">
        <f>VLOOKUP($A13,'Return Data'!$B$7:$R$2843,12,0)</f>
        <v>3.7035999999999998</v>
      </c>
      <c r="S13" s="66">
        <f t="shared" si="7"/>
        <v>18</v>
      </c>
      <c r="T13" s="65">
        <f>VLOOKUP($A13,'Return Data'!$B$7:$R$2843,13,0)</f>
        <v>3.78</v>
      </c>
      <c r="U13" s="66">
        <f t="shared" si="8"/>
        <v>19</v>
      </c>
      <c r="V13" s="65">
        <f>VLOOKUP($A13,'Return Data'!$B$7:$R$2843,17,0)</f>
        <v>5.4425999999999997</v>
      </c>
      <c r="W13" s="66">
        <f t="shared" si="9"/>
        <v>16</v>
      </c>
      <c r="X13" s="65">
        <f>VLOOKUP($A13,'Return Data'!$B$7:$R$2843,14,0)</f>
        <v>5.7420999999999998</v>
      </c>
      <c r="Y13" s="66">
        <f>RANK(X13,X$8:X$34,0)</f>
        <v>12</v>
      </c>
      <c r="Z13" s="65">
        <f>VLOOKUP($A13,'Return Data'!$B$7:$R$2843,16,0)</f>
        <v>7.4744999999999999</v>
      </c>
      <c r="AA13" s="67">
        <f t="shared" si="10"/>
        <v>12</v>
      </c>
    </row>
    <row r="14" spans="1:27" x14ac:dyDescent="0.3">
      <c r="A14" s="63" t="s">
        <v>1509</v>
      </c>
      <c r="B14" s="64">
        <f>VLOOKUP($A14,'Return Data'!$B$7:$R$2843,3,0)</f>
        <v>44389</v>
      </c>
      <c r="C14" s="65">
        <f>VLOOKUP($A14,'Return Data'!$B$7:$R$2843,4,0)</f>
        <v>30.640499999999999</v>
      </c>
      <c r="D14" s="65">
        <f>VLOOKUP($A14,'Return Data'!$B$7:$R$2843,5,0)</f>
        <v>17.2576</v>
      </c>
      <c r="E14" s="66">
        <f t="shared" si="0"/>
        <v>1</v>
      </c>
      <c r="F14" s="65">
        <f>VLOOKUP($A14,'Return Data'!$B$7:$R$2843,6,0)</f>
        <v>17.2576</v>
      </c>
      <c r="G14" s="66">
        <f t="shared" si="1"/>
        <v>1</v>
      </c>
      <c r="H14" s="65">
        <f>VLOOKUP($A14,'Return Data'!$B$7:$R$2843,7,0)</f>
        <v>7.9423000000000004</v>
      </c>
      <c r="I14" s="66">
        <f t="shared" si="2"/>
        <v>2</v>
      </c>
      <c r="J14" s="65">
        <f>VLOOKUP($A14,'Return Data'!$B$7:$R$2843,8,0)</f>
        <v>8.3310999999999993</v>
      </c>
      <c r="K14" s="66">
        <f t="shared" si="3"/>
        <v>2</v>
      </c>
      <c r="L14" s="65">
        <f>VLOOKUP($A14,'Return Data'!$B$7:$R$2843,9,0)</f>
        <v>15.1639</v>
      </c>
      <c r="M14" s="66">
        <f t="shared" si="4"/>
        <v>2</v>
      </c>
      <c r="N14" s="65">
        <f>VLOOKUP($A14,'Return Data'!$B$7:$R$2843,10,0)</f>
        <v>8.5251999999999999</v>
      </c>
      <c r="O14" s="66">
        <f t="shared" si="5"/>
        <v>2</v>
      </c>
      <c r="P14" s="65">
        <f>VLOOKUP($A14,'Return Data'!$B$7:$R$2843,11,0)</f>
        <v>8.1056000000000008</v>
      </c>
      <c r="Q14" s="66">
        <f t="shared" si="6"/>
        <v>2</v>
      </c>
      <c r="R14" s="65">
        <f>VLOOKUP($A14,'Return Data'!$B$7:$R$2843,12,0)</f>
        <v>7.8555999999999999</v>
      </c>
      <c r="S14" s="66">
        <f t="shared" si="7"/>
        <v>2</v>
      </c>
      <c r="T14" s="65">
        <f>VLOOKUP($A14,'Return Data'!$B$7:$R$2843,13,0)</f>
        <v>8.2047000000000008</v>
      </c>
      <c r="U14" s="66">
        <f t="shared" si="8"/>
        <v>2</v>
      </c>
      <c r="V14" s="65">
        <f>VLOOKUP($A14,'Return Data'!$B$7:$R$2843,17,0)</f>
        <v>6.3987999999999996</v>
      </c>
      <c r="W14" s="66">
        <f t="shared" si="9"/>
        <v>5</v>
      </c>
      <c r="X14" s="65">
        <f>VLOOKUP($A14,'Return Data'!$B$7:$R$2843,14,0)</f>
        <v>7.5094000000000003</v>
      </c>
      <c r="Y14" s="66">
        <f>RANK(X14,X$8:X$34,0)</f>
        <v>3</v>
      </c>
      <c r="Z14" s="65">
        <f>VLOOKUP($A14,'Return Data'!$B$7:$R$2843,16,0)</f>
        <v>8.7690999999999999</v>
      </c>
      <c r="AA14" s="67">
        <f t="shared" si="10"/>
        <v>1</v>
      </c>
    </row>
    <row r="15" spans="1:27" x14ac:dyDescent="0.3">
      <c r="A15" s="63" t="s">
        <v>1510</v>
      </c>
      <c r="B15" s="64">
        <f>VLOOKUP($A15,'Return Data'!$B$7:$R$2843,3,0)</f>
        <v>44389</v>
      </c>
      <c r="C15" s="65">
        <f>VLOOKUP($A15,'Return Data'!$B$7:$R$2843,4,0)</f>
        <v>12.076000000000001</v>
      </c>
      <c r="D15" s="65">
        <f>VLOOKUP($A15,'Return Data'!$B$7:$R$2843,5,0)</f>
        <v>3.4264999999999999</v>
      </c>
      <c r="E15" s="66">
        <f t="shared" si="0"/>
        <v>20</v>
      </c>
      <c r="F15" s="65">
        <f>VLOOKUP($A15,'Return Data'!$B$7:$R$2843,6,0)</f>
        <v>3.4264999999999999</v>
      </c>
      <c r="G15" s="66">
        <f t="shared" si="1"/>
        <v>20</v>
      </c>
      <c r="H15" s="65">
        <f>VLOOKUP($A15,'Return Data'!$B$7:$R$2843,7,0)</f>
        <v>4.6675000000000004</v>
      </c>
      <c r="I15" s="66">
        <f t="shared" si="2"/>
        <v>10</v>
      </c>
      <c r="J15" s="65">
        <f>VLOOKUP($A15,'Return Data'!$B$7:$R$2843,8,0)</f>
        <v>4.7149999999999999</v>
      </c>
      <c r="K15" s="66">
        <f t="shared" si="3"/>
        <v>6</v>
      </c>
      <c r="L15" s="65">
        <f>VLOOKUP($A15,'Return Data'!$B$7:$R$2843,9,0)</f>
        <v>3.5400999999999998</v>
      </c>
      <c r="M15" s="66">
        <f t="shared" si="4"/>
        <v>17</v>
      </c>
      <c r="N15" s="65">
        <f>VLOOKUP($A15,'Return Data'!$B$7:$R$2843,10,0)</f>
        <v>4.0868000000000002</v>
      </c>
      <c r="O15" s="66">
        <f t="shared" si="5"/>
        <v>6</v>
      </c>
      <c r="P15" s="65">
        <f>VLOOKUP($A15,'Return Data'!$B$7:$R$2843,11,0)</f>
        <v>4.0091000000000001</v>
      </c>
      <c r="Q15" s="66">
        <f t="shared" si="6"/>
        <v>7</v>
      </c>
      <c r="R15" s="65">
        <f>VLOOKUP($A15,'Return Data'!$B$7:$R$2843,12,0)</f>
        <v>4.1588000000000003</v>
      </c>
      <c r="S15" s="66">
        <f t="shared" si="7"/>
        <v>8</v>
      </c>
      <c r="T15" s="65">
        <f>VLOOKUP($A15,'Return Data'!$B$7:$R$2843,13,0)</f>
        <v>4.3997999999999999</v>
      </c>
      <c r="U15" s="66">
        <f t="shared" si="8"/>
        <v>7</v>
      </c>
      <c r="V15" s="65">
        <f>VLOOKUP($A15,'Return Data'!$B$7:$R$2843,17,0)</f>
        <v>6.1302000000000003</v>
      </c>
      <c r="W15" s="66">
        <f t="shared" si="9"/>
        <v>6</v>
      </c>
      <c r="X15" s="65"/>
      <c r="Y15" s="66"/>
      <c r="Z15" s="65">
        <f>VLOOKUP($A15,'Return Data'!$B$7:$R$2843,16,0)</f>
        <v>6.9691000000000001</v>
      </c>
      <c r="AA15" s="67">
        <f t="shared" si="10"/>
        <v>17</v>
      </c>
    </row>
    <row r="16" spans="1:27" x14ac:dyDescent="0.3">
      <c r="A16" s="63" t="s">
        <v>1512</v>
      </c>
      <c r="B16" s="64">
        <f>VLOOKUP($A16,'Return Data'!$B$7:$R$2843,3,0)</f>
        <v>44389</v>
      </c>
      <c r="C16" s="65">
        <f>VLOOKUP($A16,'Return Data'!$B$7:$R$2843,4,0)</f>
        <v>1072.2456999999999</v>
      </c>
      <c r="D16" s="65">
        <f>VLOOKUP($A16,'Return Data'!$B$7:$R$2843,5,0)</f>
        <v>4.1952999999999996</v>
      </c>
      <c r="E16" s="66">
        <f t="shared" si="0"/>
        <v>8</v>
      </c>
      <c r="F16" s="65">
        <f>VLOOKUP($A16,'Return Data'!$B$7:$R$2843,6,0)</f>
        <v>4.1952999999999996</v>
      </c>
      <c r="G16" s="66">
        <f t="shared" si="1"/>
        <v>8</v>
      </c>
      <c r="H16" s="65">
        <f>VLOOKUP($A16,'Return Data'!$B$7:$R$2843,7,0)</f>
        <v>4.7427999999999999</v>
      </c>
      <c r="I16" s="66">
        <f t="shared" si="2"/>
        <v>9</v>
      </c>
      <c r="J16" s="65">
        <f>VLOOKUP($A16,'Return Data'!$B$7:$R$2843,8,0)</f>
        <v>4.5655000000000001</v>
      </c>
      <c r="K16" s="66">
        <f t="shared" si="3"/>
        <v>9</v>
      </c>
      <c r="L16" s="65">
        <f>VLOOKUP($A16,'Return Data'!$B$7:$R$2843,9,0)</f>
        <v>3.706</v>
      </c>
      <c r="M16" s="66">
        <f t="shared" si="4"/>
        <v>7</v>
      </c>
      <c r="N16" s="65">
        <f>VLOOKUP($A16,'Return Data'!$B$7:$R$2843,10,0)</f>
        <v>3.7968000000000002</v>
      </c>
      <c r="O16" s="66">
        <f t="shared" si="5"/>
        <v>15</v>
      </c>
      <c r="P16" s="65">
        <f>VLOOKUP($A16,'Return Data'!$B$7:$R$2843,11,0)</f>
        <v>3.7953000000000001</v>
      </c>
      <c r="Q16" s="66">
        <f t="shared" si="6"/>
        <v>12</v>
      </c>
      <c r="R16" s="65">
        <f>VLOOKUP($A16,'Return Data'!$B$7:$R$2843,12,0)</f>
        <v>3.7378999999999998</v>
      </c>
      <c r="S16" s="66">
        <f t="shared" si="7"/>
        <v>17</v>
      </c>
      <c r="T16" s="65">
        <f>VLOOKUP($A16,'Return Data'!$B$7:$R$2843,13,0)</f>
        <v>3.8673999999999999</v>
      </c>
      <c r="U16" s="66">
        <f t="shared" si="8"/>
        <v>16</v>
      </c>
      <c r="V16" s="65"/>
      <c r="W16" s="66"/>
      <c r="X16" s="65"/>
      <c r="Y16" s="66"/>
      <c r="Z16" s="65">
        <f>VLOOKUP($A16,'Return Data'!$B$7:$R$2843,16,0)</f>
        <v>4.9211999999999998</v>
      </c>
      <c r="AA16" s="67">
        <f t="shared" si="10"/>
        <v>24</v>
      </c>
    </row>
    <row r="17" spans="1:27" x14ac:dyDescent="0.3">
      <c r="A17" s="63" t="s">
        <v>1515</v>
      </c>
      <c r="B17" s="64">
        <f>VLOOKUP($A17,'Return Data'!$B$7:$R$2843,3,0)</f>
        <v>44389</v>
      </c>
      <c r="C17" s="65">
        <f>VLOOKUP($A17,'Return Data'!$B$7:$R$2843,4,0)</f>
        <v>23.1889</v>
      </c>
      <c r="D17" s="65">
        <f>VLOOKUP($A17,'Return Data'!$B$7:$R$2843,5,0)</f>
        <v>4.5663999999999998</v>
      </c>
      <c r="E17" s="66">
        <f t="shared" si="0"/>
        <v>4</v>
      </c>
      <c r="F17" s="65">
        <f>VLOOKUP($A17,'Return Data'!$B$7:$R$2843,6,0)</f>
        <v>4.5663999999999998</v>
      </c>
      <c r="G17" s="66">
        <f t="shared" si="1"/>
        <v>4</v>
      </c>
      <c r="H17" s="65">
        <f>VLOOKUP($A17,'Return Data'!$B$7:$R$2843,7,0)</f>
        <v>4.8164999999999996</v>
      </c>
      <c r="I17" s="66">
        <f t="shared" si="2"/>
        <v>7</v>
      </c>
      <c r="J17" s="65">
        <f>VLOOKUP($A17,'Return Data'!$B$7:$R$2843,8,0)</f>
        <v>4.7645</v>
      </c>
      <c r="K17" s="66">
        <f t="shared" si="3"/>
        <v>5</v>
      </c>
      <c r="L17" s="65">
        <f>VLOOKUP($A17,'Return Data'!$B$7:$R$2843,9,0)</f>
        <v>4.1833999999999998</v>
      </c>
      <c r="M17" s="66">
        <f t="shared" si="4"/>
        <v>3</v>
      </c>
      <c r="N17" s="65">
        <f>VLOOKUP($A17,'Return Data'!$B$7:$R$2843,10,0)</f>
        <v>4.8067000000000002</v>
      </c>
      <c r="O17" s="66">
        <f t="shared" si="5"/>
        <v>3</v>
      </c>
      <c r="P17" s="65">
        <f>VLOOKUP($A17,'Return Data'!$B$7:$R$2843,11,0)</f>
        <v>4.7824</v>
      </c>
      <c r="Q17" s="66">
        <f t="shared" si="6"/>
        <v>3</v>
      </c>
      <c r="R17" s="65">
        <f>VLOOKUP($A17,'Return Data'!$B$7:$R$2843,12,0)</f>
        <v>4.9463999999999997</v>
      </c>
      <c r="S17" s="66">
        <f t="shared" si="7"/>
        <v>3</v>
      </c>
      <c r="T17" s="65">
        <f>VLOOKUP($A17,'Return Data'!$B$7:$R$2843,13,0)</f>
        <v>5.3784999999999998</v>
      </c>
      <c r="U17" s="66">
        <f t="shared" si="8"/>
        <v>3</v>
      </c>
      <c r="V17" s="65">
        <f>VLOOKUP($A17,'Return Data'!$B$7:$R$2843,17,0)</f>
        <v>6.8994</v>
      </c>
      <c r="W17" s="66">
        <f t="shared" ref="W17:W22" si="11">RANK(V17,V$8:V$34,0)</f>
        <v>3</v>
      </c>
      <c r="X17" s="65">
        <f>VLOOKUP($A17,'Return Data'!$B$7:$R$2843,14,0)</f>
        <v>7.5895999999999999</v>
      </c>
      <c r="Y17" s="66">
        <f>RANK(X17,X$8:X$34,0)</f>
        <v>2</v>
      </c>
      <c r="Z17" s="65">
        <f>VLOOKUP($A17,'Return Data'!$B$7:$R$2843,16,0)</f>
        <v>8.6938999999999993</v>
      </c>
      <c r="AA17" s="67">
        <f t="shared" si="10"/>
        <v>3</v>
      </c>
    </row>
    <row r="18" spans="1:27" x14ac:dyDescent="0.3">
      <c r="A18" s="63" t="s">
        <v>1517</v>
      </c>
      <c r="B18" s="64">
        <f>VLOOKUP($A18,'Return Data'!$B$7:$R$2843,3,0)</f>
        <v>44389</v>
      </c>
      <c r="C18" s="65">
        <f>VLOOKUP($A18,'Return Data'!$B$7:$R$2843,4,0)</f>
        <v>2290.7440999999999</v>
      </c>
      <c r="D18" s="65">
        <f>VLOOKUP($A18,'Return Data'!$B$7:$R$2843,5,0)</f>
        <v>3.8008000000000002</v>
      </c>
      <c r="E18" s="66">
        <f t="shared" si="0"/>
        <v>15</v>
      </c>
      <c r="F18" s="65">
        <f>VLOOKUP($A18,'Return Data'!$B$7:$R$2843,6,0)</f>
        <v>3.8008000000000002</v>
      </c>
      <c r="G18" s="66">
        <f t="shared" si="1"/>
        <v>15</v>
      </c>
      <c r="H18" s="65">
        <f>VLOOKUP($A18,'Return Data'!$B$7:$R$2843,7,0)</f>
        <v>3.6890000000000001</v>
      </c>
      <c r="I18" s="66">
        <f t="shared" si="2"/>
        <v>23</v>
      </c>
      <c r="J18" s="65">
        <f>VLOOKUP($A18,'Return Data'!$B$7:$R$2843,8,0)</f>
        <v>4.2632000000000003</v>
      </c>
      <c r="K18" s="66">
        <f t="shared" si="3"/>
        <v>17</v>
      </c>
      <c r="L18" s="65">
        <f>VLOOKUP($A18,'Return Data'!$B$7:$R$2843,9,0)</f>
        <v>3.6993</v>
      </c>
      <c r="M18" s="66">
        <f t="shared" si="4"/>
        <v>8</v>
      </c>
      <c r="N18" s="65">
        <f>VLOOKUP($A18,'Return Data'!$B$7:$R$2843,10,0)</f>
        <v>3.6105</v>
      </c>
      <c r="O18" s="66">
        <f t="shared" si="5"/>
        <v>20</v>
      </c>
      <c r="P18" s="65">
        <f>VLOOKUP($A18,'Return Data'!$B$7:$R$2843,11,0)</f>
        <v>3.5179</v>
      </c>
      <c r="Q18" s="66">
        <f t="shared" si="6"/>
        <v>21</v>
      </c>
      <c r="R18" s="65">
        <f>VLOOKUP($A18,'Return Data'!$B$7:$R$2843,12,0)</f>
        <v>4.1712999999999996</v>
      </c>
      <c r="S18" s="66">
        <f t="shared" si="7"/>
        <v>7</v>
      </c>
      <c r="T18" s="65">
        <f>VLOOKUP($A18,'Return Data'!$B$7:$R$2843,13,0)</f>
        <v>4.4607999999999999</v>
      </c>
      <c r="U18" s="66">
        <f t="shared" si="8"/>
        <v>6</v>
      </c>
      <c r="V18" s="65">
        <f>VLOOKUP($A18,'Return Data'!$B$7:$R$2843,17,0)</f>
        <v>7.7596999999999996</v>
      </c>
      <c r="W18" s="66">
        <f t="shared" si="11"/>
        <v>1</v>
      </c>
      <c r="X18" s="65">
        <f>VLOOKUP($A18,'Return Data'!$B$7:$R$2843,14,0)</f>
        <v>6.2004000000000001</v>
      </c>
      <c r="Y18" s="66">
        <f>RANK(X18,X$8:X$34,0)</f>
        <v>9</v>
      </c>
      <c r="Z18" s="65">
        <f>VLOOKUP($A18,'Return Data'!$B$7:$R$2843,16,0)</f>
        <v>7.5979999999999999</v>
      </c>
      <c r="AA18" s="67">
        <f t="shared" si="10"/>
        <v>11</v>
      </c>
    </row>
    <row r="19" spans="1:27" x14ac:dyDescent="0.3">
      <c r="A19" s="63" t="s">
        <v>1518</v>
      </c>
      <c r="B19" s="64">
        <f>VLOOKUP($A19,'Return Data'!$B$7:$R$2843,3,0)</f>
        <v>44389</v>
      </c>
      <c r="C19" s="65">
        <f>VLOOKUP($A19,'Return Data'!$B$7:$R$2843,4,0)</f>
        <v>12.090999999999999</v>
      </c>
      <c r="D19" s="65">
        <f>VLOOKUP($A19,'Return Data'!$B$7:$R$2843,5,0)</f>
        <v>3.3216000000000001</v>
      </c>
      <c r="E19" s="66">
        <f t="shared" si="0"/>
        <v>21</v>
      </c>
      <c r="F19" s="65">
        <f>VLOOKUP($A19,'Return Data'!$B$7:$R$2843,6,0)</f>
        <v>3.3216000000000001</v>
      </c>
      <c r="G19" s="66">
        <f t="shared" si="1"/>
        <v>21</v>
      </c>
      <c r="H19" s="65">
        <f>VLOOKUP($A19,'Return Data'!$B$7:$R$2843,7,0)</f>
        <v>3.7978000000000001</v>
      </c>
      <c r="I19" s="66">
        <f t="shared" si="2"/>
        <v>22</v>
      </c>
      <c r="J19" s="65">
        <f>VLOOKUP($A19,'Return Data'!$B$7:$R$2843,8,0)</f>
        <v>3.9302999999999999</v>
      </c>
      <c r="K19" s="66">
        <f t="shared" si="3"/>
        <v>23</v>
      </c>
      <c r="L19" s="65">
        <f>VLOOKUP($A19,'Return Data'!$B$7:$R$2843,9,0)</f>
        <v>3.3397999999999999</v>
      </c>
      <c r="M19" s="66">
        <f t="shared" si="4"/>
        <v>22</v>
      </c>
      <c r="N19" s="65">
        <f>VLOOKUP($A19,'Return Data'!$B$7:$R$2843,10,0)</f>
        <v>3.5811999999999999</v>
      </c>
      <c r="O19" s="66">
        <f t="shared" si="5"/>
        <v>21</v>
      </c>
      <c r="P19" s="65">
        <f>VLOOKUP($A19,'Return Data'!$B$7:$R$2843,11,0)</f>
        <v>3.4796999999999998</v>
      </c>
      <c r="Q19" s="66">
        <f t="shared" si="6"/>
        <v>22</v>
      </c>
      <c r="R19" s="65">
        <f>VLOOKUP($A19,'Return Data'!$B$7:$R$2843,12,0)</f>
        <v>3.4750000000000001</v>
      </c>
      <c r="S19" s="66">
        <f t="shared" si="7"/>
        <v>22</v>
      </c>
      <c r="T19" s="65">
        <f>VLOOKUP($A19,'Return Data'!$B$7:$R$2843,13,0)</f>
        <v>3.5684999999999998</v>
      </c>
      <c r="U19" s="66">
        <f t="shared" si="8"/>
        <v>21</v>
      </c>
      <c r="V19" s="65">
        <f>VLOOKUP($A19,'Return Data'!$B$7:$R$2843,17,0)</f>
        <v>5.5450999999999997</v>
      </c>
      <c r="W19" s="66">
        <f t="shared" si="11"/>
        <v>14</v>
      </c>
      <c r="X19" s="65"/>
      <c r="Y19" s="66"/>
      <c r="Z19" s="65">
        <f>VLOOKUP($A19,'Return Data'!$B$7:$R$2843,16,0)</f>
        <v>6.5647000000000002</v>
      </c>
      <c r="AA19" s="67">
        <f t="shared" si="10"/>
        <v>19</v>
      </c>
    </row>
    <row r="20" spans="1:27" x14ac:dyDescent="0.3">
      <c r="A20" s="63" t="s">
        <v>1523</v>
      </c>
      <c r="B20" s="64">
        <f>VLOOKUP($A20,'Return Data'!$B$7:$R$2843,3,0)</f>
        <v>44389</v>
      </c>
      <c r="C20" s="65">
        <f>VLOOKUP($A20,'Return Data'!$B$7:$R$2843,4,0)</f>
        <v>2246.0423000000001</v>
      </c>
      <c r="D20" s="65">
        <f>VLOOKUP($A20,'Return Data'!$B$7:$R$2843,5,0)</f>
        <v>3.9306999999999999</v>
      </c>
      <c r="E20" s="66">
        <f t="shared" si="0"/>
        <v>12</v>
      </c>
      <c r="F20" s="65">
        <f>VLOOKUP($A20,'Return Data'!$B$7:$R$2843,6,0)</f>
        <v>3.9306999999999999</v>
      </c>
      <c r="G20" s="66">
        <f t="shared" si="1"/>
        <v>12</v>
      </c>
      <c r="H20" s="65">
        <f>VLOOKUP($A20,'Return Data'!$B$7:$R$2843,7,0)</f>
        <v>4.8918999999999997</v>
      </c>
      <c r="I20" s="66">
        <f t="shared" si="2"/>
        <v>6</v>
      </c>
      <c r="J20" s="65">
        <f>VLOOKUP($A20,'Return Data'!$B$7:$R$2843,8,0)</f>
        <v>4.4805000000000001</v>
      </c>
      <c r="K20" s="66">
        <f t="shared" si="3"/>
        <v>10</v>
      </c>
      <c r="L20" s="65">
        <f>VLOOKUP($A20,'Return Data'!$B$7:$R$2843,9,0)</f>
        <v>3.5847000000000002</v>
      </c>
      <c r="M20" s="66">
        <f t="shared" si="4"/>
        <v>13</v>
      </c>
      <c r="N20" s="65">
        <f>VLOOKUP($A20,'Return Data'!$B$7:$R$2843,10,0)</f>
        <v>3.8157999999999999</v>
      </c>
      <c r="O20" s="66">
        <f t="shared" si="5"/>
        <v>14</v>
      </c>
      <c r="P20" s="65">
        <f>VLOOKUP($A20,'Return Data'!$B$7:$R$2843,11,0)</f>
        <v>3.754</v>
      </c>
      <c r="Q20" s="66">
        <f t="shared" si="6"/>
        <v>14</v>
      </c>
      <c r="R20" s="65">
        <f>VLOOKUP($A20,'Return Data'!$B$7:$R$2843,12,0)</f>
        <v>3.7681</v>
      </c>
      <c r="S20" s="66">
        <f t="shared" si="7"/>
        <v>16</v>
      </c>
      <c r="T20" s="65">
        <f>VLOOKUP($A20,'Return Data'!$B$7:$R$2843,13,0)</f>
        <v>3.8081</v>
      </c>
      <c r="U20" s="66">
        <f t="shared" si="8"/>
        <v>18</v>
      </c>
      <c r="V20" s="65">
        <f>VLOOKUP($A20,'Return Data'!$B$7:$R$2843,17,0)</f>
        <v>5.6073000000000004</v>
      </c>
      <c r="W20" s="66">
        <f t="shared" si="11"/>
        <v>12</v>
      </c>
      <c r="X20" s="65">
        <f>VLOOKUP($A20,'Return Data'!$B$7:$R$2843,14,0)</f>
        <v>6.5692000000000004</v>
      </c>
      <c r="Y20" s="66">
        <f>RANK(X20,X$8:X$34,0)</f>
        <v>7</v>
      </c>
      <c r="Z20" s="65">
        <f>VLOOKUP($A20,'Return Data'!$B$7:$R$2843,16,0)</f>
        <v>7.8464</v>
      </c>
      <c r="AA20" s="67">
        <f t="shared" si="10"/>
        <v>8</v>
      </c>
    </row>
    <row r="21" spans="1:27" x14ac:dyDescent="0.3">
      <c r="A21" s="63" t="s">
        <v>1527</v>
      </c>
      <c r="B21" s="64">
        <f>VLOOKUP($A21,'Return Data'!$B$7:$R$2843,3,0)</f>
        <v>44389</v>
      </c>
      <c r="C21" s="65">
        <f>VLOOKUP($A21,'Return Data'!$B$7:$R$2843,4,0)</f>
        <v>35.050699999999999</v>
      </c>
      <c r="D21" s="65">
        <f>VLOOKUP($A21,'Return Data'!$B$7:$R$2843,5,0)</f>
        <v>4.2363</v>
      </c>
      <c r="E21" s="66">
        <f t="shared" si="0"/>
        <v>6</v>
      </c>
      <c r="F21" s="65">
        <f>VLOOKUP($A21,'Return Data'!$B$7:$R$2843,6,0)</f>
        <v>4.2363</v>
      </c>
      <c r="G21" s="66">
        <f t="shared" si="1"/>
        <v>6</v>
      </c>
      <c r="H21" s="65">
        <f>VLOOKUP($A21,'Return Data'!$B$7:$R$2843,7,0)</f>
        <v>4.8094999999999999</v>
      </c>
      <c r="I21" s="66">
        <f t="shared" si="2"/>
        <v>8</v>
      </c>
      <c r="J21" s="65">
        <f>VLOOKUP($A21,'Return Data'!$B$7:$R$2843,8,0)</f>
        <v>4.702</v>
      </c>
      <c r="K21" s="66">
        <f t="shared" si="3"/>
        <v>7</v>
      </c>
      <c r="L21" s="65">
        <f>VLOOKUP($A21,'Return Data'!$B$7:$R$2843,9,0)</f>
        <v>3.5817000000000001</v>
      </c>
      <c r="M21" s="66">
        <f t="shared" si="4"/>
        <v>15</v>
      </c>
      <c r="N21" s="65">
        <f>VLOOKUP($A21,'Return Data'!$B$7:$R$2843,10,0)</f>
        <v>3.8437000000000001</v>
      </c>
      <c r="O21" s="66">
        <f t="shared" si="5"/>
        <v>13</v>
      </c>
      <c r="P21" s="65">
        <f>VLOOKUP($A21,'Return Data'!$B$7:$R$2843,11,0)</f>
        <v>3.6856</v>
      </c>
      <c r="Q21" s="66">
        <f t="shared" si="6"/>
        <v>17</v>
      </c>
      <c r="R21" s="65">
        <f>VLOOKUP($A21,'Return Data'!$B$7:$R$2843,12,0)</f>
        <v>3.8319999999999999</v>
      </c>
      <c r="S21" s="66">
        <f t="shared" si="7"/>
        <v>13</v>
      </c>
      <c r="T21" s="65">
        <f>VLOOKUP($A21,'Return Data'!$B$7:$R$2843,13,0)</f>
        <v>3.9899</v>
      </c>
      <c r="U21" s="66">
        <f t="shared" si="8"/>
        <v>13</v>
      </c>
      <c r="V21" s="65">
        <f>VLOOKUP($A21,'Return Data'!$B$7:$R$2843,17,0)</f>
        <v>5.8967999999999998</v>
      </c>
      <c r="W21" s="66">
        <f t="shared" si="11"/>
        <v>8</v>
      </c>
      <c r="X21" s="65">
        <f>VLOOKUP($A21,'Return Data'!$B$7:$R$2843,14,0)</f>
        <v>6.7641</v>
      </c>
      <c r="Y21" s="66">
        <f>RANK(X21,X$8:X$34,0)</f>
        <v>5</v>
      </c>
      <c r="Z21" s="65">
        <f>VLOOKUP($A21,'Return Data'!$B$7:$R$2843,16,0)</f>
        <v>7.9264000000000001</v>
      </c>
      <c r="AA21" s="67">
        <f t="shared" si="10"/>
        <v>6</v>
      </c>
    </row>
    <row r="22" spans="1:27" x14ac:dyDescent="0.3">
      <c r="A22" s="63" t="s">
        <v>1529</v>
      </c>
      <c r="B22" s="64">
        <f>VLOOKUP($A22,'Return Data'!$B$7:$R$2843,3,0)</f>
        <v>44389</v>
      </c>
      <c r="C22" s="65">
        <f>VLOOKUP($A22,'Return Data'!$B$7:$R$2843,4,0)</f>
        <v>35.443100000000001</v>
      </c>
      <c r="D22" s="65">
        <f>VLOOKUP($A22,'Return Data'!$B$7:$R$2843,5,0)</f>
        <v>3.5024000000000002</v>
      </c>
      <c r="E22" s="66">
        <f t="shared" si="0"/>
        <v>18</v>
      </c>
      <c r="F22" s="65">
        <f>VLOOKUP($A22,'Return Data'!$B$7:$R$2843,6,0)</f>
        <v>3.5024000000000002</v>
      </c>
      <c r="G22" s="66">
        <f t="shared" si="1"/>
        <v>18</v>
      </c>
      <c r="H22" s="65">
        <f>VLOOKUP($A22,'Return Data'!$B$7:$R$2843,7,0)</f>
        <v>3.9015</v>
      </c>
      <c r="I22" s="66">
        <f t="shared" si="2"/>
        <v>21</v>
      </c>
      <c r="J22" s="65">
        <f>VLOOKUP($A22,'Return Data'!$B$7:$R$2843,8,0)</f>
        <v>4.3914999999999997</v>
      </c>
      <c r="K22" s="66">
        <f t="shared" si="3"/>
        <v>12</v>
      </c>
      <c r="L22" s="65">
        <f>VLOOKUP($A22,'Return Data'!$B$7:$R$2843,9,0)</f>
        <v>3.5653000000000001</v>
      </c>
      <c r="M22" s="66">
        <f t="shared" si="4"/>
        <v>16</v>
      </c>
      <c r="N22" s="65">
        <f>VLOOKUP($A22,'Return Data'!$B$7:$R$2843,10,0)</f>
        <v>3.6232000000000002</v>
      </c>
      <c r="O22" s="66">
        <f t="shared" si="5"/>
        <v>19</v>
      </c>
      <c r="P22" s="65">
        <f>VLOOKUP($A22,'Return Data'!$B$7:$R$2843,11,0)</f>
        <v>3.5449999999999999</v>
      </c>
      <c r="Q22" s="66">
        <f t="shared" si="6"/>
        <v>20</v>
      </c>
      <c r="R22" s="65">
        <f>VLOOKUP($A22,'Return Data'!$B$7:$R$2843,12,0)</f>
        <v>3.5343</v>
      </c>
      <c r="S22" s="66">
        <f t="shared" si="7"/>
        <v>21</v>
      </c>
      <c r="T22" s="65">
        <f>VLOOKUP($A22,'Return Data'!$B$7:$R$2843,13,0)</f>
        <v>3.5626000000000002</v>
      </c>
      <c r="U22" s="66">
        <f t="shared" si="8"/>
        <v>22</v>
      </c>
      <c r="V22" s="65">
        <f>VLOOKUP($A22,'Return Data'!$B$7:$R$2843,17,0)</f>
        <v>5.5079000000000002</v>
      </c>
      <c r="W22" s="66">
        <f t="shared" si="11"/>
        <v>15</v>
      </c>
      <c r="X22" s="65">
        <f>VLOOKUP($A22,'Return Data'!$B$7:$R$2843,14,0)</f>
        <v>6.4454000000000002</v>
      </c>
      <c r="Y22" s="66">
        <f>RANK(X22,X$8:X$34,0)</f>
        <v>8</v>
      </c>
      <c r="Z22" s="65">
        <f>VLOOKUP($A22,'Return Data'!$B$7:$R$2843,16,0)</f>
        <v>7.8654000000000002</v>
      </c>
      <c r="AA22" s="67">
        <f t="shared" si="10"/>
        <v>7</v>
      </c>
    </row>
    <row r="23" spans="1:27" x14ac:dyDescent="0.3">
      <c r="A23" s="63" t="s">
        <v>1530</v>
      </c>
      <c r="B23" s="64">
        <f>VLOOKUP($A23,'Return Data'!$B$7:$R$2843,3,0)</f>
        <v>44389</v>
      </c>
      <c r="C23" s="65">
        <f>VLOOKUP($A23,'Return Data'!$B$7:$R$2843,4,0)</f>
        <v>1069.7201</v>
      </c>
      <c r="D23" s="65">
        <f>VLOOKUP($A23,'Return Data'!$B$7:$R$2843,5,0)</f>
        <v>4.6399999999999997</v>
      </c>
      <c r="E23" s="66">
        <f t="shared" si="0"/>
        <v>3</v>
      </c>
      <c r="F23" s="65">
        <f>VLOOKUP($A23,'Return Data'!$B$7:$R$2843,6,0)</f>
        <v>4.6399999999999997</v>
      </c>
      <c r="G23" s="66">
        <f t="shared" si="1"/>
        <v>3</v>
      </c>
      <c r="H23" s="65">
        <f>VLOOKUP($A23,'Return Data'!$B$7:$R$2843,7,0)</f>
        <v>4.0381999999999998</v>
      </c>
      <c r="I23" s="66">
        <f t="shared" si="2"/>
        <v>17</v>
      </c>
      <c r="J23" s="65">
        <f>VLOOKUP($A23,'Return Data'!$B$7:$R$2843,8,0)</f>
        <v>4.1346999999999996</v>
      </c>
      <c r="K23" s="66">
        <f t="shared" si="3"/>
        <v>20</v>
      </c>
      <c r="L23" s="65">
        <f>VLOOKUP($A23,'Return Data'!$B$7:$R$2843,9,0)</f>
        <v>3.6124000000000001</v>
      </c>
      <c r="M23" s="66">
        <f t="shared" si="4"/>
        <v>10</v>
      </c>
      <c r="N23" s="65">
        <f>VLOOKUP($A23,'Return Data'!$B$7:$R$2843,10,0)</f>
        <v>3.5036999999999998</v>
      </c>
      <c r="O23" s="66">
        <f t="shared" si="5"/>
        <v>22</v>
      </c>
      <c r="P23" s="65">
        <f>VLOOKUP($A23,'Return Data'!$B$7:$R$2843,11,0)</f>
        <v>3.3723000000000001</v>
      </c>
      <c r="Q23" s="66">
        <f t="shared" si="6"/>
        <v>23</v>
      </c>
      <c r="R23" s="65">
        <f>VLOOKUP($A23,'Return Data'!$B$7:$R$2843,12,0)</f>
        <v>3.4369999999999998</v>
      </c>
      <c r="S23" s="66">
        <f t="shared" si="7"/>
        <v>23</v>
      </c>
      <c r="T23" s="65">
        <f>VLOOKUP($A23,'Return Data'!$B$7:$R$2843,13,0)</f>
        <v>3.5158999999999998</v>
      </c>
      <c r="U23" s="66">
        <f t="shared" si="8"/>
        <v>24</v>
      </c>
      <c r="V23" s="65"/>
      <c r="W23" s="66"/>
      <c r="X23" s="65"/>
      <c r="Y23" s="66"/>
      <c r="Z23" s="65">
        <f>VLOOKUP($A23,'Return Data'!$B$7:$R$2843,16,0)</f>
        <v>4.2355999999999998</v>
      </c>
      <c r="AA23" s="67">
        <f t="shared" si="10"/>
        <v>27</v>
      </c>
    </row>
    <row r="24" spans="1:27" x14ac:dyDescent="0.3">
      <c r="A24" s="63" t="s">
        <v>1532</v>
      </c>
      <c r="B24" s="64">
        <f>VLOOKUP($A24,'Return Data'!$B$7:$R$2843,3,0)</f>
        <v>44389</v>
      </c>
      <c r="C24" s="65">
        <f>VLOOKUP($A24,'Return Data'!$B$7:$R$2843,4,0)</f>
        <v>1099.3137999999999</v>
      </c>
      <c r="D24" s="65">
        <f>VLOOKUP($A24,'Return Data'!$B$7:$R$2843,5,0)</f>
        <v>3.2824</v>
      </c>
      <c r="E24" s="66">
        <f t="shared" si="0"/>
        <v>22</v>
      </c>
      <c r="F24" s="65">
        <f>VLOOKUP($A24,'Return Data'!$B$7:$R$2843,6,0)</f>
        <v>3.2824</v>
      </c>
      <c r="G24" s="66">
        <f t="shared" si="1"/>
        <v>22</v>
      </c>
      <c r="H24" s="65">
        <f>VLOOKUP($A24,'Return Data'!$B$7:$R$2843,7,0)</f>
        <v>4.5537000000000001</v>
      </c>
      <c r="I24" s="66">
        <f t="shared" si="2"/>
        <v>12</v>
      </c>
      <c r="J24" s="65">
        <f>VLOOKUP($A24,'Return Data'!$B$7:$R$2843,8,0)</f>
        <v>4.3882000000000003</v>
      </c>
      <c r="K24" s="66">
        <f t="shared" si="3"/>
        <v>14</v>
      </c>
      <c r="L24" s="65">
        <f>VLOOKUP($A24,'Return Data'!$B$7:$R$2843,9,0)</f>
        <v>3.7174999999999998</v>
      </c>
      <c r="M24" s="66">
        <f t="shared" si="4"/>
        <v>6</v>
      </c>
      <c r="N24" s="65">
        <f>VLOOKUP($A24,'Return Data'!$B$7:$R$2843,10,0)</f>
        <v>3.8500999999999999</v>
      </c>
      <c r="O24" s="66">
        <f t="shared" si="5"/>
        <v>12</v>
      </c>
      <c r="P24" s="65">
        <f>VLOOKUP($A24,'Return Data'!$B$7:$R$2843,11,0)</f>
        <v>3.7389999999999999</v>
      </c>
      <c r="Q24" s="66">
        <f t="shared" si="6"/>
        <v>15</v>
      </c>
      <c r="R24" s="65">
        <f>VLOOKUP($A24,'Return Data'!$B$7:$R$2843,12,0)</f>
        <v>3.8047</v>
      </c>
      <c r="S24" s="66">
        <f t="shared" si="7"/>
        <v>14</v>
      </c>
      <c r="T24" s="65">
        <f>VLOOKUP($A24,'Return Data'!$B$7:$R$2843,13,0)</f>
        <v>4.0270999999999999</v>
      </c>
      <c r="U24" s="66">
        <f t="shared" si="8"/>
        <v>11</v>
      </c>
      <c r="V24" s="65"/>
      <c r="W24" s="66"/>
      <c r="X24" s="65"/>
      <c r="Y24" s="66"/>
      <c r="Z24" s="65">
        <f>VLOOKUP($A24,'Return Data'!$B$7:$R$2843,16,0)</f>
        <v>5.6025</v>
      </c>
      <c r="AA24" s="67">
        <f t="shared" si="10"/>
        <v>23</v>
      </c>
    </row>
    <row r="25" spans="1:27" x14ac:dyDescent="0.3">
      <c r="A25" s="63" t="s">
        <v>1534</v>
      </c>
      <c r="B25" s="64">
        <f>VLOOKUP($A25,'Return Data'!$B$7:$R$2843,3,0)</f>
        <v>44389</v>
      </c>
      <c r="C25" s="65">
        <f>VLOOKUP($A25,'Return Data'!$B$7:$R$2843,4,0)</f>
        <v>14.0726</v>
      </c>
      <c r="D25" s="65">
        <f>VLOOKUP($A25,'Return Data'!$B$7:$R$2843,5,0)</f>
        <v>3.4592000000000001</v>
      </c>
      <c r="E25" s="66">
        <f t="shared" si="0"/>
        <v>19</v>
      </c>
      <c r="F25" s="65">
        <f>VLOOKUP($A25,'Return Data'!$B$7:$R$2843,6,0)</f>
        <v>3.4592000000000001</v>
      </c>
      <c r="G25" s="66">
        <f t="shared" si="1"/>
        <v>19</v>
      </c>
      <c r="H25" s="65">
        <f>VLOOKUP($A25,'Return Data'!$B$7:$R$2843,7,0)</f>
        <v>3.5594999999999999</v>
      </c>
      <c r="I25" s="66">
        <f t="shared" si="2"/>
        <v>24</v>
      </c>
      <c r="J25" s="65">
        <f>VLOOKUP($A25,'Return Data'!$B$7:$R$2843,8,0)</f>
        <v>4.3238000000000003</v>
      </c>
      <c r="K25" s="66">
        <f t="shared" si="3"/>
        <v>15</v>
      </c>
      <c r="L25" s="65">
        <f>VLOOKUP($A25,'Return Data'!$B$7:$R$2843,9,0)</f>
        <v>2.9188000000000001</v>
      </c>
      <c r="M25" s="66">
        <f t="shared" si="4"/>
        <v>26</v>
      </c>
      <c r="N25" s="65">
        <f>VLOOKUP($A25,'Return Data'!$B$7:$R$2843,10,0)</f>
        <v>3.1309999999999998</v>
      </c>
      <c r="O25" s="66">
        <f t="shared" si="5"/>
        <v>25</v>
      </c>
      <c r="P25" s="65">
        <f>VLOOKUP($A25,'Return Data'!$B$7:$R$2843,11,0)</f>
        <v>3.1789999999999998</v>
      </c>
      <c r="Q25" s="66">
        <f t="shared" si="6"/>
        <v>26</v>
      </c>
      <c r="R25" s="65">
        <f>VLOOKUP($A25,'Return Data'!$B$7:$R$2843,12,0)</f>
        <v>3.1886000000000001</v>
      </c>
      <c r="S25" s="66">
        <f t="shared" si="7"/>
        <v>26</v>
      </c>
      <c r="T25" s="65">
        <f>VLOOKUP($A25,'Return Data'!$B$7:$R$2843,13,0)</f>
        <v>3.2235</v>
      </c>
      <c r="U25" s="66">
        <f t="shared" si="8"/>
        <v>26</v>
      </c>
      <c r="V25" s="65">
        <f>VLOOKUP($A25,'Return Data'!$B$7:$R$2843,17,0)</f>
        <v>4.343</v>
      </c>
      <c r="W25" s="66">
        <f t="shared" ref="W25:W30" si="12">RANK(V25,V$8:V$34,0)</f>
        <v>22</v>
      </c>
      <c r="X25" s="65">
        <f>VLOOKUP($A25,'Return Data'!$B$7:$R$2843,14,0)</f>
        <v>0.10929999999999999</v>
      </c>
      <c r="Y25" s="66">
        <f t="shared" ref="Y25:Y30" si="13">RANK(X25,X$8:X$34,0)</f>
        <v>17</v>
      </c>
      <c r="Z25" s="65">
        <f>VLOOKUP($A25,'Return Data'!$B$7:$R$2843,16,0)</f>
        <v>4.4470999999999998</v>
      </c>
      <c r="AA25" s="67">
        <f t="shared" si="10"/>
        <v>26</v>
      </c>
    </row>
    <row r="26" spans="1:27" x14ac:dyDescent="0.3">
      <c r="A26" s="63" t="s">
        <v>2025</v>
      </c>
      <c r="B26" s="64">
        <f>VLOOKUP($A26,'Return Data'!$B$7:$R$2843,3,0)</f>
        <v>44389</v>
      </c>
      <c r="C26" s="65">
        <f>VLOOKUP($A26,'Return Data'!$B$7:$R$2843,4,0)</f>
        <v>2330.2539999999999</v>
      </c>
      <c r="D26" s="65">
        <f>VLOOKUP($A26,'Return Data'!$B$7:$R$2843,5,0)</f>
        <v>2.2429000000000001</v>
      </c>
      <c r="E26" s="66">
        <f t="shared" si="0"/>
        <v>27</v>
      </c>
      <c r="F26" s="65">
        <f>VLOOKUP($A26,'Return Data'!$B$7:$R$2843,6,0)</f>
        <v>2.2429000000000001</v>
      </c>
      <c r="G26" s="66">
        <f t="shared" si="1"/>
        <v>27</v>
      </c>
      <c r="H26" s="65">
        <f>VLOOKUP($A26,'Return Data'!$B$7:$R$2843,7,0)</f>
        <v>2.6206999999999998</v>
      </c>
      <c r="I26" s="66">
        <f t="shared" si="2"/>
        <v>27</v>
      </c>
      <c r="J26" s="65">
        <f>VLOOKUP($A26,'Return Data'!$B$7:$R$2843,8,0)</f>
        <v>3.7656000000000001</v>
      </c>
      <c r="K26" s="66">
        <f t="shared" si="3"/>
        <v>25</v>
      </c>
      <c r="L26" s="65">
        <f>VLOOKUP($A26,'Return Data'!$B$7:$R$2843,9,0)</f>
        <v>2.5042</v>
      </c>
      <c r="M26" s="66">
        <f t="shared" si="4"/>
        <v>27</v>
      </c>
      <c r="N26" s="65">
        <f>VLOOKUP($A26,'Return Data'!$B$7:$R$2843,10,0)</f>
        <v>2.778</v>
      </c>
      <c r="O26" s="66">
        <f t="shared" si="5"/>
        <v>27</v>
      </c>
      <c r="P26" s="65">
        <f>VLOOKUP($A26,'Return Data'!$B$7:$R$2843,11,0)</f>
        <v>2.7364000000000002</v>
      </c>
      <c r="Q26" s="66">
        <f t="shared" si="6"/>
        <v>27</v>
      </c>
      <c r="R26" s="65">
        <f>VLOOKUP($A26,'Return Data'!$B$7:$R$2843,12,0)</f>
        <v>2.7869999999999999</v>
      </c>
      <c r="S26" s="66">
        <f t="shared" si="7"/>
        <v>27</v>
      </c>
      <c r="T26" s="65">
        <f>VLOOKUP($A26,'Return Data'!$B$7:$R$2843,13,0)</f>
        <v>2.8788</v>
      </c>
      <c r="U26" s="66">
        <f t="shared" si="8"/>
        <v>27</v>
      </c>
      <c r="V26" s="65">
        <f>VLOOKUP($A26,'Return Data'!$B$7:$R$2843,17,0)</f>
        <v>4.4809000000000001</v>
      </c>
      <c r="W26" s="66">
        <f t="shared" si="12"/>
        <v>21</v>
      </c>
      <c r="X26" s="65">
        <f>VLOOKUP($A26,'Return Data'!$B$7:$R$2843,14,0)</f>
        <v>5.6087999999999996</v>
      </c>
      <c r="Y26" s="66">
        <f t="shared" si="13"/>
        <v>14</v>
      </c>
      <c r="Z26" s="65">
        <f>VLOOKUP($A26,'Return Data'!$B$7:$R$2843,16,0)</f>
        <v>7.4010999999999996</v>
      </c>
      <c r="AA26" s="67">
        <f t="shared" si="10"/>
        <v>13</v>
      </c>
    </row>
    <row r="27" spans="1:27" x14ac:dyDescent="0.3">
      <c r="A27" s="63" t="s">
        <v>1537</v>
      </c>
      <c r="B27" s="64">
        <f>VLOOKUP($A27,'Return Data'!$B$7:$R$2843,3,0)</f>
        <v>44389</v>
      </c>
      <c r="C27" s="65">
        <f>VLOOKUP($A27,'Return Data'!$B$7:$R$2843,4,0)</f>
        <v>3409.7833999999998</v>
      </c>
      <c r="D27" s="65">
        <f>VLOOKUP($A27,'Return Data'!$B$7:$R$2843,5,0)</f>
        <v>4.6554000000000002</v>
      </c>
      <c r="E27" s="66">
        <f t="shared" si="0"/>
        <v>2</v>
      </c>
      <c r="F27" s="65">
        <f>VLOOKUP($A27,'Return Data'!$B$7:$R$2843,6,0)</f>
        <v>4.6554000000000002</v>
      </c>
      <c r="G27" s="66">
        <f t="shared" si="1"/>
        <v>2</v>
      </c>
      <c r="H27" s="65">
        <f>VLOOKUP($A27,'Return Data'!$B$7:$R$2843,7,0)</f>
        <v>129.9701</v>
      </c>
      <c r="I27" s="66">
        <f t="shared" si="2"/>
        <v>1</v>
      </c>
      <c r="J27" s="65">
        <f>VLOOKUP($A27,'Return Data'!$B$7:$R$2843,8,0)</f>
        <v>67.584800000000001</v>
      </c>
      <c r="K27" s="66">
        <f t="shared" si="3"/>
        <v>1</v>
      </c>
      <c r="L27" s="65">
        <f>VLOOKUP($A27,'Return Data'!$B$7:$R$2843,9,0)</f>
        <v>32.846600000000002</v>
      </c>
      <c r="M27" s="66">
        <f t="shared" si="4"/>
        <v>1</v>
      </c>
      <c r="N27" s="65">
        <f>VLOOKUP($A27,'Return Data'!$B$7:$R$2843,10,0)</f>
        <v>19.1252</v>
      </c>
      <c r="O27" s="66">
        <f t="shared" si="5"/>
        <v>1</v>
      </c>
      <c r="P27" s="65">
        <f>VLOOKUP($A27,'Return Data'!$B$7:$R$2843,11,0)</f>
        <v>12.449199999999999</v>
      </c>
      <c r="Q27" s="66">
        <f t="shared" si="6"/>
        <v>1</v>
      </c>
      <c r="R27" s="65">
        <f>VLOOKUP($A27,'Return Data'!$B$7:$R$2843,12,0)</f>
        <v>10.4651</v>
      </c>
      <c r="S27" s="66">
        <f t="shared" si="7"/>
        <v>1</v>
      </c>
      <c r="T27" s="65">
        <f>VLOOKUP($A27,'Return Data'!$B$7:$R$2843,13,0)</f>
        <v>8.5143000000000004</v>
      </c>
      <c r="U27" s="66">
        <f t="shared" si="8"/>
        <v>1</v>
      </c>
      <c r="V27" s="65">
        <f>VLOOKUP($A27,'Return Data'!$B$7:$R$2843,17,0)</f>
        <v>5.6750999999999996</v>
      </c>
      <c r="W27" s="66">
        <f t="shared" si="12"/>
        <v>11</v>
      </c>
      <c r="X27" s="65">
        <f>VLOOKUP($A27,'Return Data'!$B$7:$R$2843,14,0)</f>
        <v>5.9124999999999996</v>
      </c>
      <c r="Y27" s="66">
        <f t="shared" si="13"/>
        <v>11</v>
      </c>
      <c r="Z27" s="65">
        <f>VLOOKUP($A27,'Return Data'!$B$7:$R$2843,16,0)</f>
        <v>7.4</v>
      </c>
      <c r="AA27" s="67">
        <f t="shared" si="10"/>
        <v>14</v>
      </c>
    </row>
    <row r="28" spans="1:27" x14ac:dyDescent="0.3">
      <c r="A28" s="63" t="s">
        <v>1541</v>
      </c>
      <c r="B28" s="64">
        <f>VLOOKUP($A28,'Return Data'!$B$7:$R$2843,3,0)</f>
        <v>44389</v>
      </c>
      <c r="C28" s="65">
        <f>VLOOKUP($A28,'Return Data'!$B$7:$R$2843,4,0)</f>
        <v>27.874300000000002</v>
      </c>
      <c r="D28" s="65">
        <f>VLOOKUP($A28,'Return Data'!$B$7:$R$2843,5,0)</f>
        <v>4.1479999999999997</v>
      </c>
      <c r="E28" s="66">
        <f t="shared" si="0"/>
        <v>9</v>
      </c>
      <c r="F28" s="65">
        <f>VLOOKUP($A28,'Return Data'!$B$7:$R$2843,6,0)</f>
        <v>4.1479999999999997</v>
      </c>
      <c r="G28" s="66">
        <f t="shared" si="1"/>
        <v>9</v>
      </c>
      <c r="H28" s="65">
        <f>VLOOKUP($A28,'Return Data'!$B$7:$R$2843,7,0)</f>
        <v>4.2122999999999999</v>
      </c>
      <c r="I28" s="66">
        <f t="shared" si="2"/>
        <v>14</v>
      </c>
      <c r="J28" s="65">
        <f>VLOOKUP($A28,'Return Data'!$B$7:$R$2843,8,0)</f>
        <v>4.4222000000000001</v>
      </c>
      <c r="K28" s="66">
        <f t="shared" si="3"/>
        <v>11</v>
      </c>
      <c r="L28" s="65">
        <f>VLOOKUP($A28,'Return Data'!$B$7:$R$2843,9,0)</f>
        <v>3.5164</v>
      </c>
      <c r="M28" s="66">
        <f t="shared" si="4"/>
        <v>18</v>
      </c>
      <c r="N28" s="65">
        <f>VLOOKUP($A28,'Return Data'!$B$7:$R$2843,10,0)</f>
        <v>3.8923999999999999</v>
      </c>
      <c r="O28" s="66">
        <f t="shared" si="5"/>
        <v>10</v>
      </c>
      <c r="P28" s="65">
        <f>VLOOKUP($A28,'Return Data'!$B$7:$R$2843,11,0)</f>
        <v>3.8252000000000002</v>
      </c>
      <c r="Q28" s="66">
        <f t="shared" si="6"/>
        <v>11</v>
      </c>
      <c r="R28" s="65">
        <f>VLOOKUP($A28,'Return Data'!$B$7:$R$2843,12,0)</f>
        <v>3.9394</v>
      </c>
      <c r="S28" s="66">
        <f t="shared" si="7"/>
        <v>11</v>
      </c>
      <c r="T28" s="65">
        <f>VLOOKUP($A28,'Return Data'!$B$7:$R$2843,13,0)</f>
        <v>4.0505000000000004</v>
      </c>
      <c r="U28" s="66">
        <f t="shared" si="8"/>
        <v>10</v>
      </c>
      <c r="V28" s="65">
        <f>VLOOKUP($A28,'Return Data'!$B$7:$R$2843,17,0)</f>
        <v>7.6204999999999998</v>
      </c>
      <c r="W28" s="66">
        <f t="shared" si="12"/>
        <v>2</v>
      </c>
      <c r="X28" s="65">
        <f>VLOOKUP($A28,'Return Data'!$B$7:$R$2843,14,0)</f>
        <v>8.6181000000000001</v>
      </c>
      <c r="Y28" s="66">
        <f t="shared" si="13"/>
        <v>1</v>
      </c>
      <c r="Z28" s="65">
        <f>VLOOKUP($A28,'Return Data'!$B$7:$R$2843,16,0)</f>
        <v>8.7516999999999996</v>
      </c>
      <c r="AA28" s="67">
        <f t="shared" si="10"/>
        <v>2</v>
      </c>
    </row>
    <row r="29" spans="1:27" x14ac:dyDescent="0.3">
      <c r="A29" s="63" t="s">
        <v>1543</v>
      </c>
      <c r="B29" s="64">
        <f>VLOOKUP($A29,'Return Data'!$B$7:$R$2843,3,0)</f>
        <v>44389</v>
      </c>
      <c r="C29" s="65">
        <f>VLOOKUP($A29,'Return Data'!$B$7:$R$2843,4,0)</f>
        <v>2283.4290999999998</v>
      </c>
      <c r="D29" s="65">
        <f>VLOOKUP($A29,'Return Data'!$B$7:$R$2843,5,0)</f>
        <v>3.6711999999999998</v>
      </c>
      <c r="E29" s="66">
        <f t="shared" si="0"/>
        <v>16</v>
      </c>
      <c r="F29" s="65">
        <f>VLOOKUP($A29,'Return Data'!$B$7:$R$2843,6,0)</f>
        <v>3.6711999999999998</v>
      </c>
      <c r="G29" s="66">
        <f t="shared" si="1"/>
        <v>16</v>
      </c>
      <c r="H29" s="65">
        <f>VLOOKUP($A29,'Return Data'!$B$7:$R$2843,7,0)</f>
        <v>4.0138999999999996</v>
      </c>
      <c r="I29" s="66">
        <f t="shared" si="2"/>
        <v>19</v>
      </c>
      <c r="J29" s="65">
        <f>VLOOKUP($A29,'Return Data'!$B$7:$R$2843,8,0)</f>
        <v>3.8904000000000001</v>
      </c>
      <c r="K29" s="66">
        <f t="shared" si="3"/>
        <v>24</v>
      </c>
      <c r="L29" s="65">
        <f>VLOOKUP($A29,'Return Data'!$B$7:$R$2843,9,0)</f>
        <v>3.4855999999999998</v>
      </c>
      <c r="M29" s="66">
        <f t="shared" si="4"/>
        <v>20</v>
      </c>
      <c r="N29" s="65">
        <f>VLOOKUP($A29,'Return Data'!$B$7:$R$2843,10,0)</f>
        <v>3.6884999999999999</v>
      </c>
      <c r="O29" s="66">
        <f t="shared" si="5"/>
        <v>17</v>
      </c>
      <c r="P29" s="65">
        <f>VLOOKUP($A29,'Return Data'!$B$7:$R$2843,11,0)</f>
        <v>3.5756999999999999</v>
      </c>
      <c r="Q29" s="66">
        <f t="shared" si="6"/>
        <v>19</v>
      </c>
      <c r="R29" s="65">
        <f>VLOOKUP($A29,'Return Data'!$B$7:$R$2843,12,0)</f>
        <v>3.5480999999999998</v>
      </c>
      <c r="S29" s="66">
        <f t="shared" si="7"/>
        <v>20</v>
      </c>
      <c r="T29" s="65">
        <f>VLOOKUP($A29,'Return Data'!$B$7:$R$2843,13,0)</f>
        <v>3.5979999999999999</v>
      </c>
      <c r="U29" s="66">
        <f t="shared" si="8"/>
        <v>20</v>
      </c>
      <c r="V29" s="65">
        <f>VLOOKUP($A29,'Return Data'!$B$7:$R$2843,17,0)</f>
        <v>4.9200999999999997</v>
      </c>
      <c r="W29" s="66">
        <f t="shared" si="12"/>
        <v>20</v>
      </c>
      <c r="X29" s="65">
        <f>VLOOKUP($A29,'Return Data'!$B$7:$R$2843,14,0)</f>
        <v>3.9889999999999999</v>
      </c>
      <c r="Y29" s="66">
        <f t="shared" si="13"/>
        <v>16</v>
      </c>
      <c r="Z29" s="65">
        <f>VLOOKUP($A29,'Return Data'!$B$7:$R$2843,16,0)</f>
        <v>6.9612999999999996</v>
      </c>
      <c r="AA29" s="67">
        <f t="shared" si="10"/>
        <v>18</v>
      </c>
    </row>
    <row r="30" spans="1:27" x14ac:dyDescent="0.3">
      <c r="A30" s="63" t="s">
        <v>1544</v>
      </c>
      <c r="B30" s="64">
        <f>VLOOKUP($A30,'Return Data'!$B$7:$R$2843,3,0)</f>
        <v>44389</v>
      </c>
      <c r="C30" s="65">
        <f>VLOOKUP($A30,'Return Data'!$B$7:$R$2843,4,0)</f>
        <v>4766.6382999999996</v>
      </c>
      <c r="D30" s="65">
        <f>VLOOKUP($A30,'Return Data'!$B$7:$R$2843,5,0)</f>
        <v>4.0824999999999996</v>
      </c>
      <c r="E30" s="66">
        <f t="shared" si="0"/>
        <v>11</v>
      </c>
      <c r="F30" s="65">
        <f>VLOOKUP($A30,'Return Data'!$B$7:$R$2843,6,0)</f>
        <v>4.0824999999999996</v>
      </c>
      <c r="G30" s="66">
        <f t="shared" si="1"/>
        <v>11</v>
      </c>
      <c r="H30" s="65">
        <f>VLOOKUP($A30,'Return Data'!$B$7:$R$2843,7,0)</f>
        <v>4.1948999999999996</v>
      </c>
      <c r="I30" s="66">
        <f t="shared" si="2"/>
        <v>15</v>
      </c>
      <c r="J30" s="65">
        <f>VLOOKUP($A30,'Return Data'!$B$7:$R$2843,8,0)</f>
        <v>4.2812999999999999</v>
      </c>
      <c r="K30" s="66">
        <f t="shared" si="3"/>
        <v>16</v>
      </c>
      <c r="L30" s="65">
        <f>VLOOKUP($A30,'Return Data'!$B$7:$R$2843,9,0)</f>
        <v>3.6520000000000001</v>
      </c>
      <c r="M30" s="66">
        <f t="shared" si="4"/>
        <v>9</v>
      </c>
      <c r="N30" s="65">
        <f>VLOOKUP($A30,'Return Data'!$B$7:$R$2843,10,0)</f>
        <v>3.6865999999999999</v>
      </c>
      <c r="O30" s="66">
        <f t="shared" si="5"/>
        <v>18</v>
      </c>
      <c r="P30" s="65">
        <f>VLOOKUP($A30,'Return Data'!$B$7:$R$2843,11,0)</f>
        <v>3.5895999999999999</v>
      </c>
      <c r="Q30" s="66">
        <f t="shared" si="6"/>
        <v>18</v>
      </c>
      <c r="R30" s="65">
        <f>VLOOKUP($A30,'Return Data'!$B$7:$R$2843,12,0)</f>
        <v>3.6804000000000001</v>
      </c>
      <c r="S30" s="66">
        <f t="shared" si="7"/>
        <v>19</v>
      </c>
      <c r="T30" s="65">
        <f>VLOOKUP($A30,'Return Data'!$B$7:$R$2843,13,0)</f>
        <v>3.8603000000000001</v>
      </c>
      <c r="U30" s="66">
        <f t="shared" si="8"/>
        <v>17</v>
      </c>
      <c r="V30" s="65">
        <f>VLOOKUP($A30,'Return Data'!$B$7:$R$2843,17,0)</f>
        <v>5.7439999999999998</v>
      </c>
      <c r="W30" s="66">
        <f t="shared" si="12"/>
        <v>10</v>
      </c>
      <c r="X30" s="65">
        <f>VLOOKUP($A30,'Return Data'!$B$7:$R$2843,14,0)</f>
        <v>6.6532999999999998</v>
      </c>
      <c r="Y30" s="66">
        <f t="shared" si="13"/>
        <v>6</v>
      </c>
      <c r="Z30" s="65">
        <f>VLOOKUP($A30,'Return Data'!$B$7:$R$2843,16,0)</f>
        <v>7.6608999999999998</v>
      </c>
      <c r="AA30" s="67">
        <f t="shared" si="10"/>
        <v>9</v>
      </c>
    </row>
    <row r="31" spans="1:27" x14ac:dyDescent="0.3">
      <c r="A31" s="63" t="s">
        <v>1546</v>
      </c>
      <c r="B31" s="64">
        <f>VLOOKUP($A31,'Return Data'!$B$7:$R$2843,3,0)</f>
        <v>44389</v>
      </c>
      <c r="C31" s="65">
        <f>VLOOKUP($A31,'Return Data'!$B$7:$R$2843,4,0)</f>
        <v>11.1891</v>
      </c>
      <c r="D31" s="65">
        <f>VLOOKUP($A31,'Return Data'!$B$7:$R$2843,5,0)</f>
        <v>3.2629999999999999</v>
      </c>
      <c r="E31" s="66">
        <f t="shared" si="0"/>
        <v>23</v>
      </c>
      <c r="F31" s="65">
        <f>VLOOKUP($A31,'Return Data'!$B$7:$R$2843,6,0)</f>
        <v>3.2629999999999999</v>
      </c>
      <c r="G31" s="66">
        <f t="shared" si="1"/>
        <v>23</v>
      </c>
      <c r="H31" s="65">
        <f>VLOOKUP($A31,'Return Data'!$B$7:$R$2843,7,0)</f>
        <v>3.9175</v>
      </c>
      <c r="I31" s="66">
        <f t="shared" si="2"/>
        <v>20</v>
      </c>
      <c r="J31" s="65">
        <f>VLOOKUP($A31,'Return Data'!$B$7:$R$2843,8,0)</f>
        <v>3.9672000000000001</v>
      </c>
      <c r="K31" s="66">
        <f t="shared" si="3"/>
        <v>21</v>
      </c>
      <c r="L31" s="65">
        <f>VLOOKUP($A31,'Return Data'!$B$7:$R$2843,9,0)</f>
        <v>3.4722</v>
      </c>
      <c r="M31" s="66">
        <f t="shared" si="4"/>
        <v>21</v>
      </c>
      <c r="N31" s="65">
        <f>VLOOKUP($A31,'Return Data'!$B$7:$R$2843,10,0)</f>
        <v>3.9239000000000002</v>
      </c>
      <c r="O31" s="66">
        <f t="shared" si="5"/>
        <v>9</v>
      </c>
      <c r="P31" s="65">
        <f>VLOOKUP($A31,'Return Data'!$B$7:$R$2843,11,0)</f>
        <v>3.7804000000000002</v>
      </c>
      <c r="Q31" s="66">
        <f t="shared" si="6"/>
        <v>13</v>
      </c>
      <c r="R31" s="65">
        <f>VLOOKUP($A31,'Return Data'!$B$7:$R$2843,12,0)</f>
        <v>3.8035000000000001</v>
      </c>
      <c r="S31" s="66">
        <f t="shared" si="7"/>
        <v>15</v>
      </c>
      <c r="T31" s="65">
        <f>VLOOKUP($A31,'Return Data'!$B$7:$R$2843,13,0)</f>
        <v>3.9018000000000002</v>
      </c>
      <c r="U31" s="66">
        <f t="shared" si="8"/>
        <v>15</v>
      </c>
      <c r="V31" s="65"/>
      <c r="W31" s="66"/>
      <c r="X31" s="65"/>
      <c r="Y31" s="66"/>
      <c r="Z31" s="65">
        <f>VLOOKUP($A31,'Return Data'!$B$7:$R$2843,16,0)</f>
        <v>5.6279000000000003</v>
      </c>
      <c r="AA31" s="67">
        <f t="shared" si="10"/>
        <v>22</v>
      </c>
    </row>
    <row r="32" spans="1:27" x14ac:dyDescent="0.3">
      <c r="A32" s="63" t="s">
        <v>1548</v>
      </c>
      <c r="B32" s="64">
        <f>VLOOKUP($A32,'Return Data'!$B$7:$R$2843,3,0)</f>
        <v>44389</v>
      </c>
      <c r="C32" s="65">
        <f>VLOOKUP($A32,'Return Data'!$B$7:$R$2843,4,0)</f>
        <v>11.564500000000001</v>
      </c>
      <c r="D32" s="65">
        <f>VLOOKUP($A32,'Return Data'!$B$7:$R$2843,5,0)</f>
        <v>3.8938999999999999</v>
      </c>
      <c r="E32" s="66">
        <f t="shared" si="0"/>
        <v>13</v>
      </c>
      <c r="F32" s="65">
        <f>VLOOKUP($A32,'Return Data'!$B$7:$R$2843,6,0)</f>
        <v>3.8938999999999999</v>
      </c>
      <c r="G32" s="66">
        <f t="shared" si="1"/>
        <v>13</v>
      </c>
      <c r="H32" s="65">
        <f>VLOOKUP($A32,'Return Data'!$B$7:$R$2843,7,0)</f>
        <v>4.6482999999999999</v>
      </c>
      <c r="I32" s="66">
        <f t="shared" si="2"/>
        <v>11</v>
      </c>
      <c r="J32" s="65">
        <f>VLOOKUP($A32,'Return Data'!$B$7:$R$2843,8,0)</f>
        <v>4.2451999999999996</v>
      </c>
      <c r="K32" s="66">
        <f t="shared" si="3"/>
        <v>18</v>
      </c>
      <c r="L32" s="65">
        <f>VLOOKUP($A32,'Return Data'!$B$7:$R$2843,9,0)</f>
        <v>3.5844999999999998</v>
      </c>
      <c r="M32" s="66">
        <f t="shared" si="4"/>
        <v>14</v>
      </c>
      <c r="N32" s="65">
        <f>VLOOKUP($A32,'Return Data'!$B$7:$R$2843,10,0)</f>
        <v>3.9331999999999998</v>
      </c>
      <c r="O32" s="66">
        <f t="shared" si="5"/>
        <v>8</v>
      </c>
      <c r="P32" s="65">
        <f>VLOOKUP($A32,'Return Data'!$B$7:$R$2843,11,0)</f>
        <v>3.8418000000000001</v>
      </c>
      <c r="Q32" s="66">
        <f t="shared" si="6"/>
        <v>10</v>
      </c>
      <c r="R32" s="65">
        <f>VLOOKUP($A32,'Return Data'!$B$7:$R$2843,12,0)</f>
        <v>3.964</v>
      </c>
      <c r="S32" s="66">
        <f t="shared" si="7"/>
        <v>10</v>
      </c>
      <c r="T32" s="65">
        <f>VLOOKUP($A32,'Return Data'!$B$7:$R$2843,13,0)</f>
        <v>3.9969000000000001</v>
      </c>
      <c r="U32" s="66">
        <f t="shared" si="8"/>
        <v>12</v>
      </c>
      <c r="V32" s="65">
        <f>VLOOKUP($A32,'Return Data'!$B$7:$R$2843,17,0)</f>
        <v>5.5640999999999998</v>
      </c>
      <c r="W32" s="66">
        <f>RANK(V32,V$8:V$34,0)</f>
        <v>13</v>
      </c>
      <c r="X32" s="65"/>
      <c r="Y32" s="66"/>
      <c r="Z32" s="65">
        <f>VLOOKUP($A32,'Return Data'!$B$7:$R$2843,16,0)</f>
        <v>6.0583</v>
      </c>
      <c r="AA32" s="67">
        <f t="shared" si="10"/>
        <v>21</v>
      </c>
    </row>
    <row r="33" spans="1:27" x14ac:dyDescent="0.3">
      <c r="A33" s="63" t="s">
        <v>1550</v>
      </c>
      <c r="B33" s="64">
        <f>VLOOKUP($A33,'Return Data'!$B$7:$R$2843,3,0)</f>
        <v>44389</v>
      </c>
      <c r="C33" s="65">
        <f>VLOOKUP($A33,'Return Data'!$B$7:$R$2843,4,0)</f>
        <v>3451.5387999999998</v>
      </c>
      <c r="D33" s="65">
        <f>VLOOKUP($A33,'Return Data'!$B$7:$R$2843,5,0)</f>
        <v>4.3722000000000003</v>
      </c>
      <c r="E33" s="66">
        <f t="shared" si="0"/>
        <v>5</v>
      </c>
      <c r="F33" s="65">
        <f>VLOOKUP($A33,'Return Data'!$B$7:$R$2843,6,0)</f>
        <v>4.3722000000000003</v>
      </c>
      <c r="G33" s="66">
        <f t="shared" si="1"/>
        <v>5</v>
      </c>
      <c r="H33" s="65">
        <f>VLOOKUP($A33,'Return Data'!$B$7:$R$2843,7,0)</f>
        <v>4.0381</v>
      </c>
      <c r="I33" s="66">
        <f t="shared" si="2"/>
        <v>18</v>
      </c>
      <c r="J33" s="65">
        <f>VLOOKUP($A33,'Return Data'!$B$7:$R$2843,8,0)</f>
        <v>4.1536999999999997</v>
      </c>
      <c r="K33" s="66">
        <f t="shared" si="3"/>
        <v>19</v>
      </c>
      <c r="L33" s="65">
        <f>VLOOKUP($A33,'Return Data'!$B$7:$R$2843,9,0)</f>
        <v>3.4992999999999999</v>
      </c>
      <c r="M33" s="66">
        <f t="shared" si="4"/>
        <v>19</v>
      </c>
      <c r="N33" s="65">
        <f>VLOOKUP($A33,'Return Data'!$B$7:$R$2843,10,0)</f>
        <v>3.8607</v>
      </c>
      <c r="O33" s="66">
        <f t="shared" si="5"/>
        <v>11</v>
      </c>
      <c r="P33" s="65">
        <f>VLOOKUP($A33,'Return Data'!$B$7:$R$2843,11,0)</f>
        <v>3.8820999999999999</v>
      </c>
      <c r="Q33" s="66">
        <f t="shared" si="6"/>
        <v>9</v>
      </c>
      <c r="R33" s="65">
        <f>VLOOKUP($A33,'Return Data'!$B$7:$R$2843,12,0)</f>
        <v>4.2088000000000001</v>
      </c>
      <c r="S33" s="66">
        <f t="shared" si="7"/>
        <v>6</v>
      </c>
      <c r="T33" s="65">
        <f>VLOOKUP($A33,'Return Data'!$B$7:$R$2843,13,0)</f>
        <v>4.3922999999999996</v>
      </c>
      <c r="U33" s="66">
        <f t="shared" si="8"/>
        <v>8</v>
      </c>
      <c r="V33" s="65">
        <f>VLOOKUP($A33,'Return Data'!$B$7:$R$2843,17,0)</f>
        <v>5.7545999999999999</v>
      </c>
      <c r="W33" s="66">
        <f>RANK(V33,V$8:V$34,0)</f>
        <v>9</v>
      </c>
      <c r="X33" s="65">
        <f>VLOOKUP($A33,'Return Data'!$B$7:$R$2843,14,0)</f>
        <v>5.1558000000000002</v>
      </c>
      <c r="Y33" s="66">
        <f>RANK(X33,X$8:X$34,0)</f>
        <v>15</v>
      </c>
      <c r="Z33" s="65">
        <f>VLOOKUP($A33,'Return Data'!$B$7:$R$2843,16,0)</f>
        <v>7.5998999999999999</v>
      </c>
      <c r="AA33" s="67">
        <f t="shared" si="10"/>
        <v>10</v>
      </c>
    </row>
    <row r="34" spans="1:27" x14ac:dyDescent="0.3">
      <c r="A34" s="63" t="s">
        <v>1552</v>
      </c>
      <c r="B34" s="64">
        <f>VLOOKUP($A34,'Return Data'!$B$7:$R$2843,3,0)</f>
        <v>44389</v>
      </c>
      <c r="C34" s="65">
        <f>VLOOKUP($A34,'Return Data'!$B$7:$R$2843,4,0)</f>
        <v>1105.0733</v>
      </c>
      <c r="D34" s="65">
        <f>VLOOKUP($A34,'Return Data'!$B$7:$R$2843,5,0)</f>
        <v>3.1166</v>
      </c>
      <c r="E34" s="66">
        <f t="shared" si="0"/>
        <v>24</v>
      </c>
      <c r="F34" s="65">
        <f>VLOOKUP($A34,'Return Data'!$B$7:$R$2843,6,0)</f>
        <v>3.1166</v>
      </c>
      <c r="G34" s="66">
        <f t="shared" si="1"/>
        <v>24</v>
      </c>
      <c r="H34" s="65">
        <f>VLOOKUP($A34,'Return Data'!$B$7:$R$2843,7,0)</f>
        <v>3.1175000000000002</v>
      </c>
      <c r="I34" s="66">
        <f t="shared" si="2"/>
        <v>26</v>
      </c>
      <c r="J34" s="65">
        <f>VLOOKUP($A34,'Return Data'!$B$7:$R$2843,8,0)</f>
        <v>3.1318999999999999</v>
      </c>
      <c r="K34" s="66">
        <f t="shared" si="3"/>
        <v>27</v>
      </c>
      <c r="L34" s="65">
        <f>VLOOKUP($A34,'Return Data'!$B$7:$R$2843,9,0)</f>
        <v>3.0019</v>
      </c>
      <c r="M34" s="66">
        <f t="shared" si="4"/>
        <v>25</v>
      </c>
      <c r="N34" s="65">
        <f>VLOOKUP($A34,'Return Data'!$B$7:$R$2843,10,0)</f>
        <v>3.0045999999999999</v>
      </c>
      <c r="O34" s="66">
        <f t="shared" si="5"/>
        <v>26</v>
      </c>
      <c r="P34" s="65">
        <f>VLOOKUP($A34,'Return Data'!$B$7:$R$2843,11,0)</f>
        <v>4.5045000000000002</v>
      </c>
      <c r="Q34" s="66">
        <f t="shared" si="6"/>
        <v>4</v>
      </c>
      <c r="R34" s="65">
        <f>VLOOKUP($A34,'Return Data'!$B$7:$R$2843,12,0)</f>
        <v>4.0090000000000003</v>
      </c>
      <c r="S34" s="66">
        <f t="shared" si="7"/>
        <v>9</v>
      </c>
      <c r="T34" s="65">
        <f>VLOOKUP($A34,'Return Data'!$B$7:$R$2843,13,0)</f>
        <v>4.3503999999999996</v>
      </c>
      <c r="U34" s="66">
        <f t="shared" si="8"/>
        <v>9</v>
      </c>
      <c r="V34" s="65"/>
      <c r="W34" s="66"/>
      <c r="X34" s="65"/>
      <c r="Y34" s="66"/>
      <c r="Z34" s="65">
        <f>VLOOKUP($A34,'Return Data'!$B$7:$R$2843,16,0)</f>
        <v>4.8693999999999997</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4.2340518518518522</v>
      </c>
      <c r="E36" s="74"/>
      <c r="F36" s="75">
        <f>AVERAGE(F8:F34)</f>
        <v>4.2340518518518522</v>
      </c>
      <c r="G36" s="74"/>
      <c r="H36" s="75">
        <f>AVERAGE(H8:H34)</f>
        <v>9.0103370370370381</v>
      </c>
      <c r="I36" s="74"/>
      <c r="J36" s="75">
        <f>AVERAGE(J8:J34)</f>
        <v>6.7766185185185179</v>
      </c>
      <c r="K36" s="74"/>
      <c r="L36" s="75">
        <f>AVERAGE(L8:L34)</f>
        <v>5.0130629629629633</v>
      </c>
      <c r="M36" s="74"/>
      <c r="N36" s="75">
        <f>AVERAGE(N8:N34)</f>
        <v>4.4950629629629626</v>
      </c>
      <c r="O36" s="74"/>
      <c r="P36" s="75">
        <f>AVERAGE(P8:P34)</f>
        <v>4.2182925925925927</v>
      </c>
      <c r="Q36" s="74"/>
      <c r="R36" s="75">
        <f>AVERAGE(R8:R34)</f>
        <v>4.1962666666666673</v>
      </c>
      <c r="S36" s="74"/>
      <c r="T36" s="75">
        <f>AVERAGE(T8:T34)</f>
        <v>4.2738481481481481</v>
      </c>
      <c r="U36" s="74"/>
      <c r="V36" s="75">
        <f>AVERAGE(V8:V34)</f>
        <v>5.7923499999999999</v>
      </c>
      <c r="W36" s="74"/>
      <c r="X36" s="75">
        <f>AVERAGE(X8:X34)</f>
        <v>6.0018941176470593</v>
      </c>
      <c r="Y36" s="74"/>
      <c r="Z36" s="75">
        <f>AVERAGE(Z8:Z34)</f>
        <v>6.9734185185185202</v>
      </c>
      <c r="AA36" s="76"/>
    </row>
    <row r="37" spans="1:27" x14ac:dyDescent="0.3">
      <c r="A37" s="73" t="s">
        <v>28</v>
      </c>
      <c r="B37" s="74"/>
      <c r="C37" s="74"/>
      <c r="D37" s="75">
        <f>MIN(D8:D34)</f>
        <v>2.2429000000000001</v>
      </c>
      <c r="E37" s="74"/>
      <c r="F37" s="75">
        <f>MIN(F8:F34)</f>
        <v>2.2429000000000001</v>
      </c>
      <c r="G37" s="74"/>
      <c r="H37" s="75">
        <f>MIN(H8:H34)</f>
        <v>2.6206999999999998</v>
      </c>
      <c r="I37" s="74"/>
      <c r="J37" s="75">
        <f>MIN(J8:J34)</f>
        <v>3.1318999999999999</v>
      </c>
      <c r="K37" s="74"/>
      <c r="L37" s="75">
        <f>MIN(L8:L34)</f>
        <v>2.5042</v>
      </c>
      <c r="M37" s="74"/>
      <c r="N37" s="75">
        <f>MIN(N8:N34)</f>
        <v>2.778</v>
      </c>
      <c r="O37" s="74"/>
      <c r="P37" s="75">
        <f>MIN(P8:P34)</f>
        <v>2.7364000000000002</v>
      </c>
      <c r="Q37" s="74"/>
      <c r="R37" s="75">
        <f>MIN(R8:R34)</f>
        <v>2.7869999999999999</v>
      </c>
      <c r="S37" s="74"/>
      <c r="T37" s="75">
        <f>MIN(T8:T34)</f>
        <v>2.8788</v>
      </c>
      <c r="U37" s="74"/>
      <c r="V37" s="75">
        <f>MIN(V8:V34)</f>
        <v>4.343</v>
      </c>
      <c r="W37" s="74"/>
      <c r="X37" s="75">
        <f>MIN(X8:X34)</f>
        <v>0.10929999999999999</v>
      </c>
      <c r="Y37" s="74"/>
      <c r="Z37" s="75">
        <f>MIN(Z8:Z34)</f>
        <v>4.2355999999999998</v>
      </c>
      <c r="AA37" s="76"/>
    </row>
    <row r="38" spans="1:27" ht="15" thickBot="1" x14ac:dyDescent="0.35">
      <c r="A38" s="77" t="s">
        <v>29</v>
      </c>
      <c r="B38" s="78"/>
      <c r="C38" s="78"/>
      <c r="D38" s="79">
        <f>MAX(D8:D34)</f>
        <v>17.2576</v>
      </c>
      <c r="E38" s="78"/>
      <c r="F38" s="79">
        <f>MAX(F8:F34)</f>
        <v>17.2576</v>
      </c>
      <c r="G38" s="78"/>
      <c r="H38" s="79">
        <f>MAX(H8:H34)</f>
        <v>129.9701</v>
      </c>
      <c r="I38" s="78"/>
      <c r="J38" s="79">
        <f>MAX(J8:J34)</f>
        <v>67.584800000000001</v>
      </c>
      <c r="K38" s="78"/>
      <c r="L38" s="79">
        <f>MAX(L8:L34)</f>
        <v>32.846600000000002</v>
      </c>
      <c r="M38" s="78"/>
      <c r="N38" s="79">
        <f>MAX(N8:N34)</f>
        <v>19.1252</v>
      </c>
      <c r="O38" s="78"/>
      <c r="P38" s="79">
        <f>MAX(P8:P34)</f>
        <v>12.449199999999999</v>
      </c>
      <c r="Q38" s="78"/>
      <c r="R38" s="79">
        <f>MAX(R8:R34)</f>
        <v>10.4651</v>
      </c>
      <c r="S38" s="78"/>
      <c r="T38" s="79">
        <f>MAX(T8:T34)</f>
        <v>8.5143000000000004</v>
      </c>
      <c r="U38" s="78"/>
      <c r="V38" s="79">
        <f>MAX(V8:V34)</f>
        <v>7.7596999999999996</v>
      </c>
      <c r="W38" s="78"/>
      <c r="X38" s="79">
        <f>MAX(X8:X34)</f>
        <v>8.6181000000000001</v>
      </c>
      <c r="Y38" s="78"/>
      <c r="Z38" s="79">
        <f>MAX(Z8:Z34)</f>
        <v>8.7690999999999999</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44389</v>
      </c>
      <c r="C8" s="65">
        <f>VLOOKUP($A8,'Return Data'!$B$7:$R$2843,4,0)</f>
        <v>427.82319999999999</v>
      </c>
      <c r="D8" s="65">
        <f>VLOOKUP($A8,'Return Data'!$B$7:$R$2843,5,0)</f>
        <v>2.2839999999999998</v>
      </c>
      <c r="E8" s="66">
        <f t="shared" ref="E8:E34" si="0">RANK(D8,D$8:D$34,0)</f>
        <v>25</v>
      </c>
      <c r="F8" s="65">
        <f>VLOOKUP($A8,'Return Data'!$B$7:$R$2843,6,0)</f>
        <v>2.2839999999999998</v>
      </c>
      <c r="G8" s="66">
        <f t="shared" ref="G8:G34" si="1">RANK(F8,F$8:F$34,0)</f>
        <v>25</v>
      </c>
      <c r="H8" s="65">
        <f>VLOOKUP($A8,'Return Data'!$B$7:$R$2843,7,0)</f>
        <v>4.7369000000000003</v>
      </c>
      <c r="I8" s="66">
        <f t="shared" ref="I8:I34" si="2">RANK(H8,H$8:H$34,0)</f>
        <v>4</v>
      </c>
      <c r="J8" s="65">
        <f>VLOOKUP($A8,'Return Data'!$B$7:$R$2843,8,0)</f>
        <v>4.6745000000000001</v>
      </c>
      <c r="K8" s="66">
        <f t="shared" ref="K8:K34" si="3">RANK(J8,J$8:J$34,0)</f>
        <v>4</v>
      </c>
      <c r="L8" s="65">
        <f>VLOOKUP($A8,'Return Data'!$B$7:$R$2843,9,0)</f>
        <v>3.6063999999999998</v>
      </c>
      <c r="M8" s="66">
        <f t="shared" ref="M8:M34" si="4">RANK(L8,L$8:L$34,0)</f>
        <v>3</v>
      </c>
      <c r="N8" s="65">
        <f>VLOOKUP($A8,'Return Data'!$B$7:$R$2843,10,0)</f>
        <v>4.2888999999999999</v>
      </c>
      <c r="O8" s="66">
        <f t="shared" ref="O8:O34" si="5">RANK(N8,N$8:N$34,0)</f>
        <v>3</v>
      </c>
      <c r="P8" s="65">
        <f>VLOOKUP($A8,'Return Data'!$B$7:$R$2843,11,0)</f>
        <v>4.0114000000000001</v>
      </c>
      <c r="Q8" s="66">
        <f t="shared" ref="Q8:Q34" si="6">RANK(P8,P$8:P$34,0)</f>
        <v>4</v>
      </c>
      <c r="R8" s="65">
        <f>VLOOKUP($A8,'Return Data'!$B$7:$R$2843,12,0)</f>
        <v>4.1912000000000003</v>
      </c>
      <c r="S8" s="66">
        <f>RANK(R8,R$8:R$34,0)</f>
        <v>4</v>
      </c>
      <c r="T8" s="65">
        <f>VLOOKUP($A8,'Return Data'!$B$7:$R$2843,13,0)</f>
        <v>4.5641999999999996</v>
      </c>
      <c r="U8" s="66">
        <f>RANK(T8,T$8:T$34,0)</f>
        <v>4</v>
      </c>
      <c r="V8" s="65">
        <f>VLOOKUP($A8,'Return Data'!$B$7:$R$2843,17,0)</f>
        <v>6.3719999999999999</v>
      </c>
      <c r="W8" s="66">
        <f>RANK(V8,V$8:V$34,0)</f>
        <v>3</v>
      </c>
      <c r="X8" s="65">
        <f>VLOOKUP($A8,'Return Data'!$B$7:$R$2843,14,0)</f>
        <v>7.1479999999999997</v>
      </c>
      <c r="Y8" s="66">
        <f>RANK(X8,X$8:X$34,0)</f>
        <v>3</v>
      </c>
      <c r="Z8" s="65">
        <f>VLOOKUP($A8,'Return Data'!$B$7:$R$2843,16,0)</f>
        <v>7.6436999999999999</v>
      </c>
      <c r="AA8" s="67">
        <f>RANK(Z8,Z$8:Z$34,0)</f>
        <v>4</v>
      </c>
    </row>
    <row r="9" spans="1:27" x14ac:dyDescent="0.3">
      <c r="A9" s="63" t="s">
        <v>1497</v>
      </c>
      <c r="B9" s="64">
        <f>VLOOKUP($A9,'Return Data'!$B$7:$R$2843,3,0)</f>
        <v>44389</v>
      </c>
      <c r="C9" s="65">
        <f>VLOOKUP($A9,'Return Data'!$B$7:$R$2843,4,0)</f>
        <v>11.808199999999999</v>
      </c>
      <c r="D9" s="65">
        <f>VLOOKUP($A9,'Return Data'!$B$7:$R$2843,5,0)</f>
        <v>3.1949000000000001</v>
      </c>
      <c r="E9" s="66">
        <f t="shared" si="0"/>
        <v>17</v>
      </c>
      <c r="F9" s="65">
        <f>VLOOKUP($A9,'Return Data'!$B$7:$R$2843,6,0)</f>
        <v>3.1949000000000001</v>
      </c>
      <c r="G9" s="66">
        <f t="shared" si="1"/>
        <v>17</v>
      </c>
      <c r="H9" s="65">
        <f>VLOOKUP($A9,'Return Data'!$B$7:$R$2843,7,0)</f>
        <v>4.0214999999999996</v>
      </c>
      <c r="I9" s="66">
        <f t="shared" si="2"/>
        <v>11</v>
      </c>
      <c r="J9" s="65">
        <f>VLOOKUP($A9,'Return Data'!$B$7:$R$2843,8,0)</f>
        <v>3.8031000000000001</v>
      </c>
      <c r="K9" s="66">
        <f t="shared" si="3"/>
        <v>16</v>
      </c>
      <c r="L9" s="65">
        <f>VLOOKUP($A9,'Return Data'!$B$7:$R$2843,9,0)</f>
        <v>2.9388999999999998</v>
      </c>
      <c r="M9" s="66">
        <f t="shared" si="4"/>
        <v>18</v>
      </c>
      <c r="N9" s="65">
        <f>VLOOKUP($A9,'Return Data'!$B$7:$R$2843,10,0)</f>
        <v>3.3877999999999999</v>
      </c>
      <c r="O9" s="66">
        <f t="shared" si="5"/>
        <v>14</v>
      </c>
      <c r="P9" s="65">
        <f>VLOOKUP($A9,'Return Data'!$B$7:$R$2843,11,0)</f>
        <v>3.3984000000000001</v>
      </c>
      <c r="Q9" s="66">
        <f t="shared" si="6"/>
        <v>10</v>
      </c>
      <c r="R9" s="65">
        <f>VLOOKUP($A9,'Return Data'!$B$7:$R$2843,12,0)</f>
        <v>3.4901</v>
      </c>
      <c r="S9" s="66">
        <f t="shared" ref="S9:S34" si="7">RANK(R9,R$8:R$34,0)</f>
        <v>11</v>
      </c>
      <c r="T9" s="65">
        <f>VLOOKUP($A9,'Return Data'!$B$7:$R$2843,13,0)</f>
        <v>3.6797</v>
      </c>
      <c r="U9" s="66">
        <f t="shared" ref="U9:U34" si="8">RANK(T9,T$8:T$34,0)</f>
        <v>10</v>
      </c>
      <c r="V9" s="65">
        <f>VLOOKUP($A9,'Return Data'!$B$7:$R$2843,17,0)</f>
        <v>5.1622000000000003</v>
      </c>
      <c r="W9" s="66">
        <f t="shared" ref="W9:W33" si="9">RANK(V9,V$8:V$34,0)</f>
        <v>12</v>
      </c>
      <c r="X9" s="65"/>
      <c r="Y9" s="66"/>
      <c r="Z9" s="65">
        <f>VLOOKUP($A9,'Return Data'!$B$7:$R$2843,16,0)</f>
        <v>6.0307000000000004</v>
      </c>
      <c r="AA9" s="67">
        <f t="shared" ref="AA9:AA34" si="10">RANK(Z9,Z$8:Z$34,0)</f>
        <v>18</v>
      </c>
    </row>
    <row r="10" spans="1:27" x14ac:dyDescent="0.3">
      <c r="A10" s="63" t="s">
        <v>1498</v>
      </c>
      <c r="B10" s="64">
        <f>VLOOKUP($A10,'Return Data'!$B$7:$R$2843,3,0)</f>
        <v>44389</v>
      </c>
      <c r="C10" s="65">
        <f>VLOOKUP($A10,'Return Data'!$B$7:$R$2843,4,0)</f>
        <v>1208.5761</v>
      </c>
      <c r="D10" s="65">
        <f>VLOOKUP($A10,'Return Data'!$B$7:$R$2843,5,0)</f>
        <v>3.871</v>
      </c>
      <c r="E10" s="66">
        <f t="shared" si="0"/>
        <v>7</v>
      </c>
      <c r="F10" s="65">
        <f>VLOOKUP($A10,'Return Data'!$B$7:$R$2843,6,0)</f>
        <v>3.871</v>
      </c>
      <c r="G10" s="66">
        <f t="shared" si="1"/>
        <v>7</v>
      </c>
      <c r="H10" s="65">
        <f>VLOOKUP($A10,'Return Data'!$B$7:$R$2843,7,0)</f>
        <v>5.3090999999999999</v>
      </c>
      <c r="I10" s="66">
        <f t="shared" si="2"/>
        <v>3</v>
      </c>
      <c r="J10" s="65">
        <f>VLOOKUP($A10,'Return Data'!$B$7:$R$2843,8,0)</f>
        <v>4.7603</v>
      </c>
      <c r="K10" s="66">
        <f t="shared" si="3"/>
        <v>3</v>
      </c>
      <c r="L10" s="65">
        <f>VLOOKUP($A10,'Return Data'!$B$7:$R$2843,9,0)</f>
        <v>3.3592</v>
      </c>
      <c r="M10" s="66">
        <f t="shared" si="4"/>
        <v>10</v>
      </c>
      <c r="N10" s="65">
        <f>VLOOKUP($A10,'Return Data'!$B$7:$R$2843,10,0)</f>
        <v>3.8260000000000001</v>
      </c>
      <c r="O10" s="66">
        <f t="shared" si="5"/>
        <v>5</v>
      </c>
      <c r="P10" s="65">
        <f>VLOOKUP($A10,'Return Data'!$B$7:$R$2843,11,0)</f>
        <v>3.7658999999999998</v>
      </c>
      <c r="Q10" s="66">
        <f t="shared" si="6"/>
        <v>6</v>
      </c>
      <c r="R10" s="65">
        <f>VLOOKUP($A10,'Return Data'!$B$7:$R$2843,12,0)</f>
        <v>3.6741999999999999</v>
      </c>
      <c r="S10" s="66">
        <f t="shared" si="7"/>
        <v>8</v>
      </c>
      <c r="T10" s="65">
        <f>VLOOKUP($A10,'Return Data'!$B$7:$R$2843,13,0)</f>
        <v>3.7130000000000001</v>
      </c>
      <c r="U10" s="66">
        <f t="shared" si="8"/>
        <v>9</v>
      </c>
      <c r="V10" s="65">
        <f>VLOOKUP($A10,'Return Data'!$B$7:$R$2843,17,0)</f>
        <v>5.1455000000000002</v>
      </c>
      <c r="W10" s="66">
        <f t="shared" si="9"/>
        <v>13</v>
      </c>
      <c r="X10" s="65"/>
      <c r="Y10" s="66"/>
      <c r="Z10" s="65">
        <f>VLOOKUP($A10,'Return Data'!$B$7:$R$2843,16,0)</f>
        <v>6.2702</v>
      </c>
      <c r="AA10" s="67">
        <f t="shared" si="10"/>
        <v>16</v>
      </c>
    </row>
    <row r="11" spans="1:27" x14ac:dyDescent="0.3">
      <c r="A11" s="63" t="s">
        <v>1501</v>
      </c>
      <c r="B11" s="64">
        <f>VLOOKUP($A11,'Return Data'!$B$7:$R$2843,3,0)</f>
        <v>44389</v>
      </c>
      <c r="C11" s="65">
        <f>VLOOKUP($A11,'Return Data'!$B$7:$R$2843,4,0)</f>
        <v>2543.8211999999999</v>
      </c>
      <c r="D11" s="65">
        <f>VLOOKUP($A11,'Return Data'!$B$7:$R$2843,5,0)</f>
        <v>3.3733</v>
      </c>
      <c r="E11" s="66">
        <f t="shared" si="0"/>
        <v>12</v>
      </c>
      <c r="F11" s="65">
        <f>VLOOKUP($A11,'Return Data'!$B$7:$R$2843,6,0)</f>
        <v>3.3733</v>
      </c>
      <c r="G11" s="66">
        <f t="shared" si="1"/>
        <v>12</v>
      </c>
      <c r="H11" s="65">
        <f>VLOOKUP($A11,'Return Data'!$B$7:$R$2843,7,0)</f>
        <v>4.0129000000000001</v>
      </c>
      <c r="I11" s="66">
        <f t="shared" si="2"/>
        <v>13</v>
      </c>
      <c r="J11" s="65">
        <f>VLOOKUP($A11,'Return Data'!$B$7:$R$2843,8,0)</f>
        <v>3.7324000000000002</v>
      </c>
      <c r="K11" s="66">
        <f t="shared" si="3"/>
        <v>18</v>
      </c>
      <c r="L11" s="65">
        <f>VLOOKUP($A11,'Return Data'!$B$7:$R$2843,9,0)</f>
        <v>3.0104000000000002</v>
      </c>
      <c r="M11" s="66">
        <f t="shared" si="4"/>
        <v>16</v>
      </c>
      <c r="N11" s="65">
        <f>VLOOKUP($A11,'Return Data'!$B$7:$R$2843,10,0)</f>
        <v>3.2389999999999999</v>
      </c>
      <c r="O11" s="66">
        <f t="shared" si="5"/>
        <v>18</v>
      </c>
      <c r="P11" s="65">
        <f>VLOOKUP($A11,'Return Data'!$B$7:$R$2843,11,0)</f>
        <v>3.1145999999999998</v>
      </c>
      <c r="Q11" s="66">
        <f t="shared" si="6"/>
        <v>19</v>
      </c>
      <c r="R11" s="65">
        <f>VLOOKUP($A11,'Return Data'!$B$7:$R$2843,12,0)</f>
        <v>3.1537000000000002</v>
      </c>
      <c r="S11" s="66">
        <f t="shared" si="7"/>
        <v>19</v>
      </c>
      <c r="T11" s="65">
        <f>VLOOKUP($A11,'Return Data'!$B$7:$R$2843,13,0)</f>
        <v>3.2839</v>
      </c>
      <c r="U11" s="66">
        <f t="shared" si="8"/>
        <v>19</v>
      </c>
      <c r="V11" s="65">
        <f>VLOOKUP($A11,'Return Data'!$B$7:$R$2843,17,0)</f>
        <v>4.9165999999999999</v>
      </c>
      <c r="W11" s="66">
        <f t="shared" si="9"/>
        <v>15</v>
      </c>
      <c r="X11" s="65">
        <f>VLOOKUP($A11,'Return Data'!$B$7:$R$2843,14,0)</f>
        <v>5.9057000000000004</v>
      </c>
      <c r="Y11" s="66">
        <f t="shared" ref="Y11:Y33" si="11">RANK(X11,X$8:X$34,0)</f>
        <v>9</v>
      </c>
      <c r="Z11" s="65">
        <f>VLOOKUP($A11,'Return Data'!$B$7:$R$2843,16,0)</f>
        <v>7.4478999999999997</v>
      </c>
      <c r="AA11" s="67">
        <f t="shared" si="10"/>
        <v>8</v>
      </c>
    </row>
    <row r="12" spans="1:27" x14ac:dyDescent="0.3">
      <c r="A12" s="63" t="s">
        <v>1503</v>
      </c>
      <c r="B12" s="64">
        <f>VLOOKUP($A12,'Return Data'!$B$7:$R$2843,3,0)</f>
        <v>44389</v>
      </c>
      <c r="C12" s="65">
        <f>VLOOKUP($A12,'Return Data'!$B$7:$R$2843,4,0)</f>
        <v>3069.4292</v>
      </c>
      <c r="D12" s="65">
        <f>VLOOKUP($A12,'Return Data'!$B$7:$R$2843,5,0)</f>
        <v>2.5405000000000002</v>
      </c>
      <c r="E12" s="66">
        <f t="shared" si="0"/>
        <v>24</v>
      </c>
      <c r="F12" s="65">
        <f>VLOOKUP($A12,'Return Data'!$B$7:$R$2843,6,0)</f>
        <v>2.5405000000000002</v>
      </c>
      <c r="G12" s="66">
        <f t="shared" si="1"/>
        <v>24</v>
      </c>
      <c r="H12" s="65">
        <f>VLOOKUP($A12,'Return Data'!$B$7:$R$2843,7,0)</f>
        <v>2.8881999999999999</v>
      </c>
      <c r="I12" s="66">
        <f t="shared" si="2"/>
        <v>23</v>
      </c>
      <c r="J12" s="65">
        <f>VLOOKUP($A12,'Return Data'!$B$7:$R$2843,8,0)</f>
        <v>3.1417000000000002</v>
      </c>
      <c r="K12" s="66">
        <f t="shared" si="3"/>
        <v>23</v>
      </c>
      <c r="L12" s="65">
        <f>VLOOKUP($A12,'Return Data'!$B$7:$R$2843,9,0)</f>
        <v>2.6436999999999999</v>
      </c>
      <c r="M12" s="66">
        <f t="shared" si="4"/>
        <v>23</v>
      </c>
      <c r="N12" s="65">
        <f>VLOOKUP($A12,'Return Data'!$B$7:$R$2843,10,0)</f>
        <v>2.7787000000000002</v>
      </c>
      <c r="O12" s="66">
        <f t="shared" si="5"/>
        <v>23</v>
      </c>
      <c r="P12" s="65">
        <f>VLOOKUP($A12,'Return Data'!$B$7:$R$2843,11,0)</f>
        <v>2.6924000000000001</v>
      </c>
      <c r="Q12" s="66">
        <f t="shared" si="6"/>
        <v>24</v>
      </c>
      <c r="R12" s="65">
        <f>VLOOKUP($A12,'Return Data'!$B$7:$R$2843,12,0)</f>
        <v>2.6741999999999999</v>
      </c>
      <c r="S12" s="66">
        <f t="shared" si="7"/>
        <v>24</v>
      </c>
      <c r="T12" s="65">
        <f>VLOOKUP($A12,'Return Data'!$B$7:$R$2843,13,0)</f>
        <v>2.7078000000000002</v>
      </c>
      <c r="U12" s="66">
        <f t="shared" si="8"/>
        <v>25</v>
      </c>
      <c r="V12" s="65">
        <f>VLOOKUP($A12,'Return Data'!$B$7:$R$2843,17,0)</f>
        <v>4.4019000000000004</v>
      </c>
      <c r="W12" s="66">
        <f t="shared" si="9"/>
        <v>19</v>
      </c>
      <c r="X12" s="65">
        <f>VLOOKUP($A12,'Return Data'!$B$7:$R$2843,14,0)</f>
        <v>5.1623000000000001</v>
      </c>
      <c r="Y12" s="66">
        <f t="shared" si="11"/>
        <v>11</v>
      </c>
      <c r="Z12" s="65">
        <f>VLOOKUP($A12,'Return Data'!$B$7:$R$2843,16,0)</f>
        <v>7.2099000000000002</v>
      </c>
      <c r="AA12" s="67">
        <f t="shared" si="10"/>
        <v>10</v>
      </c>
    </row>
    <row r="13" spans="1:27" x14ac:dyDescent="0.3">
      <c r="A13" s="63" t="s">
        <v>1505</v>
      </c>
      <c r="B13" s="64">
        <f>VLOOKUP($A13,'Return Data'!$B$7:$R$2843,3,0)</f>
        <v>44389</v>
      </c>
      <c r="C13" s="65">
        <f>VLOOKUP($A13,'Return Data'!$B$7:$R$2843,4,0)</f>
        <v>2728.7368000000001</v>
      </c>
      <c r="D13" s="65">
        <f>VLOOKUP($A13,'Return Data'!$B$7:$R$2843,5,0)</f>
        <v>3.1276999999999999</v>
      </c>
      <c r="E13" s="66">
        <f t="shared" si="0"/>
        <v>18</v>
      </c>
      <c r="F13" s="65">
        <f>VLOOKUP($A13,'Return Data'!$B$7:$R$2843,6,0)</f>
        <v>3.1276999999999999</v>
      </c>
      <c r="G13" s="66">
        <f t="shared" si="1"/>
        <v>18</v>
      </c>
      <c r="H13" s="65">
        <f>VLOOKUP($A13,'Return Data'!$B$7:$R$2843,7,0)</f>
        <v>3.3952</v>
      </c>
      <c r="I13" s="66">
        <f t="shared" si="2"/>
        <v>20</v>
      </c>
      <c r="J13" s="65">
        <f>VLOOKUP($A13,'Return Data'!$B$7:$R$2843,8,0)</f>
        <v>3.6880999999999999</v>
      </c>
      <c r="K13" s="66">
        <f t="shared" si="3"/>
        <v>19</v>
      </c>
      <c r="L13" s="65">
        <f>VLOOKUP($A13,'Return Data'!$B$7:$R$2843,9,0)</f>
        <v>2.8954</v>
      </c>
      <c r="M13" s="66">
        <f t="shared" si="4"/>
        <v>20</v>
      </c>
      <c r="N13" s="65">
        <f>VLOOKUP($A13,'Return Data'!$B$7:$R$2843,10,0)</f>
        <v>3.0344000000000002</v>
      </c>
      <c r="O13" s="66">
        <f t="shared" si="5"/>
        <v>21</v>
      </c>
      <c r="P13" s="65">
        <f>VLOOKUP($A13,'Return Data'!$B$7:$R$2843,11,0)</f>
        <v>2.9845999999999999</v>
      </c>
      <c r="Q13" s="66">
        <f t="shared" si="6"/>
        <v>22</v>
      </c>
      <c r="R13" s="65">
        <f>VLOOKUP($A13,'Return Data'!$B$7:$R$2843,12,0)</f>
        <v>2.9777</v>
      </c>
      <c r="S13" s="66">
        <f t="shared" si="7"/>
        <v>22</v>
      </c>
      <c r="T13" s="65">
        <f>VLOOKUP($A13,'Return Data'!$B$7:$R$2843,13,0)</f>
        <v>3.0531999999999999</v>
      </c>
      <c r="U13" s="66">
        <f t="shared" si="8"/>
        <v>22</v>
      </c>
      <c r="V13" s="65">
        <f>VLOOKUP($A13,'Return Data'!$B$7:$R$2843,17,0)</f>
        <v>4.6981999999999999</v>
      </c>
      <c r="W13" s="66">
        <f t="shared" si="9"/>
        <v>18</v>
      </c>
      <c r="X13" s="65">
        <f>VLOOKUP($A13,'Return Data'!$B$7:$R$2843,14,0)</f>
        <v>4.9778000000000002</v>
      </c>
      <c r="Y13" s="66">
        <f t="shared" si="11"/>
        <v>13</v>
      </c>
      <c r="Z13" s="65">
        <f>VLOOKUP($A13,'Return Data'!$B$7:$R$2843,16,0)</f>
        <v>6.9409000000000001</v>
      </c>
      <c r="AA13" s="67">
        <f t="shared" si="10"/>
        <v>12</v>
      </c>
    </row>
    <row r="14" spans="1:27" x14ac:dyDescent="0.3">
      <c r="A14" s="63" t="s">
        <v>1508</v>
      </c>
      <c r="B14" s="64">
        <f>VLOOKUP($A14,'Return Data'!$B$7:$R$2843,3,0)</f>
        <v>44389</v>
      </c>
      <c r="C14" s="65">
        <f>VLOOKUP($A14,'Return Data'!$B$7:$R$2843,4,0)</f>
        <v>30.451499999999999</v>
      </c>
      <c r="D14" s="65">
        <f>VLOOKUP($A14,'Return Data'!$B$7:$R$2843,5,0)</f>
        <v>17.284800000000001</v>
      </c>
      <c r="E14" s="66">
        <f t="shared" si="0"/>
        <v>1</v>
      </c>
      <c r="F14" s="65">
        <f>VLOOKUP($A14,'Return Data'!$B$7:$R$2843,6,0)</f>
        <v>17.284800000000001</v>
      </c>
      <c r="G14" s="66">
        <f t="shared" si="1"/>
        <v>1</v>
      </c>
      <c r="H14" s="65">
        <f>VLOOKUP($A14,'Return Data'!$B$7:$R$2843,7,0)</f>
        <v>7.9573</v>
      </c>
      <c r="I14" s="66">
        <f t="shared" si="2"/>
        <v>2</v>
      </c>
      <c r="J14" s="65">
        <f>VLOOKUP($A14,'Return Data'!$B$7:$R$2843,8,0)</f>
        <v>8.3313000000000006</v>
      </c>
      <c r="K14" s="66">
        <f t="shared" si="3"/>
        <v>2</v>
      </c>
      <c r="L14" s="65">
        <f>VLOOKUP($A14,'Return Data'!$B$7:$R$2843,9,0)</f>
        <v>15.164099999999999</v>
      </c>
      <c r="M14" s="66">
        <f t="shared" si="4"/>
        <v>2</v>
      </c>
      <c r="N14" s="65">
        <f>VLOOKUP($A14,'Return Data'!$B$7:$R$2843,10,0)</f>
        <v>8.5257000000000005</v>
      </c>
      <c r="O14" s="66">
        <f t="shared" si="5"/>
        <v>2</v>
      </c>
      <c r="P14" s="65">
        <f>VLOOKUP($A14,'Return Data'!$B$7:$R$2843,11,0)</f>
        <v>8.0805000000000007</v>
      </c>
      <c r="Q14" s="66">
        <f t="shared" si="6"/>
        <v>2</v>
      </c>
      <c r="R14" s="65">
        <f>VLOOKUP($A14,'Return Data'!$B$7:$R$2843,12,0)</f>
        <v>7.8074000000000003</v>
      </c>
      <c r="S14" s="66">
        <f t="shared" si="7"/>
        <v>2</v>
      </c>
      <c r="T14" s="65">
        <f>VLOOKUP($A14,'Return Data'!$B$7:$R$2843,13,0)</f>
        <v>8.1427999999999994</v>
      </c>
      <c r="U14" s="66">
        <f t="shared" si="8"/>
        <v>1</v>
      </c>
      <c r="V14" s="65">
        <f>VLOOKUP($A14,'Return Data'!$B$7:$R$2843,17,0)</f>
        <v>6.3148999999999997</v>
      </c>
      <c r="W14" s="66">
        <f t="shared" si="9"/>
        <v>4</v>
      </c>
      <c r="X14" s="65">
        <f>VLOOKUP($A14,'Return Data'!$B$7:$R$2843,14,0)</f>
        <v>7.4255000000000004</v>
      </c>
      <c r="Y14" s="66">
        <f t="shared" si="11"/>
        <v>2</v>
      </c>
      <c r="Z14" s="65">
        <f>VLOOKUP($A14,'Return Data'!$B$7:$R$2843,16,0)</f>
        <v>8.5486000000000004</v>
      </c>
      <c r="AA14" s="67">
        <f t="shared" si="10"/>
        <v>1</v>
      </c>
    </row>
    <row r="15" spans="1:27" x14ac:dyDescent="0.3">
      <c r="A15" s="63" t="s">
        <v>1511</v>
      </c>
      <c r="B15" s="64">
        <f>VLOOKUP($A15,'Return Data'!$B$7:$R$2843,3,0)</f>
        <v>44389</v>
      </c>
      <c r="C15" s="65">
        <f>VLOOKUP($A15,'Return Data'!$B$7:$R$2843,4,0)</f>
        <v>11.9702</v>
      </c>
      <c r="D15" s="65">
        <f>VLOOKUP($A15,'Return Data'!$B$7:$R$2843,5,0)</f>
        <v>3.05</v>
      </c>
      <c r="E15" s="66">
        <f t="shared" si="0"/>
        <v>19</v>
      </c>
      <c r="F15" s="65">
        <f>VLOOKUP($A15,'Return Data'!$B$7:$R$2843,6,0)</f>
        <v>3.05</v>
      </c>
      <c r="G15" s="66">
        <f t="shared" si="1"/>
        <v>19</v>
      </c>
      <c r="H15" s="65">
        <f>VLOOKUP($A15,'Return Data'!$B$7:$R$2843,7,0)</f>
        <v>4.3597000000000001</v>
      </c>
      <c r="I15" s="66">
        <f t="shared" si="2"/>
        <v>7</v>
      </c>
      <c r="J15" s="65">
        <f>VLOOKUP($A15,'Return Data'!$B$7:$R$2843,8,0)</f>
        <v>4.4070999999999998</v>
      </c>
      <c r="K15" s="66">
        <f t="shared" si="3"/>
        <v>5</v>
      </c>
      <c r="L15" s="65">
        <f>VLOOKUP($A15,'Return Data'!$B$7:$R$2843,9,0)</f>
        <v>3.2351999999999999</v>
      </c>
      <c r="M15" s="66">
        <f t="shared" si="4"/>
        <v>12</v>
      </c>
      <c r="N15" s="65">
        <f>VLOOKUP($A15,'Return Data'!$B$7:$R$2843,10,0)</f>
        <v>3.7473999999999998</v>
      </c>
      <c r="O15" s="66">
        <f t="shared" si="5"/>
        <v>6</v>
      </c>
      <c r="P15" s="65">
        <f>VLOOKUP($A15,'Return Data'!$B$7:$R$2843,11,0)</f>
        <v>3.6602999999999999</v>
      </c>
      <c r="Q15" s="66">
        <f t="shared" si="6"/>
        <v>7</v>
      </c>
      <c r="R15" s="65">
        <f>VLOOKUP($A15,'Return Data'!$B$7:$R$2843,12,0)</f>
        <v>3.8210999999999999</v>
      </c>
      <c r="S15" s="66">
        <f t="shared" si="7"/>
        <v>6</v>
      </c>
      <c r="T15" s="65">
        <f>VLOOKUP($A15,'Return Data'!$B$7:$R$2843,13,0)</f>
        <v>4.0663999999999998</v>
      </c>
      <c r="U15" s="66">
        <f t="shared" si="8"/>
        <v>6</v>
      </c>
      <c r="V15" s="65">
        <f>VLOOKUP($A15,'Return Data'!$B$7:$R$2843,17,0)</f>
        <v>5.798</v>
      </c>
      <c r="W15" s="66">
        <f t="shared" si="9"/>
        <v>6</v>
      </c>
      <c r="X15" s="65"/>
      <c r="Y15" s="66"/>
      <c r="Z15" s="65">
        <f>VLOOKUP($A15,'Return Data'!$B$7:$R$2843,16,0)</f>
        <v>6.6334</v>
      </c>
      <c r="AA15" s="67">
        <f t="shared" si="10"/>
        <v>14</v>
      </c>
    </row>
    <row r="16" spans="1:27" x14ac:dyDescent="0.3">
      <c r="A16" s="63" t="s">
        <v>1513</v>
      </c>
      <c r="B16" s="64">
        <f>VLOOKUP($A16,'Return Data'!$B$7:$R$2843,3,0)</f>
        <v>44389</v>
      </c>
      <c r="C16" s="65">
        <f>VLOOKUP($A16,'Return Data'!$B$7:$R$2843,4,0)</f>
        <v>1068.2039</v>
      </c>
      <c r="D16" s="65">
        <f>VLOOKUP($A16,'Return Data'!$B$7:$R$2843,5,0)</f>
        <v>3.9352999999999998</v>
      </c>
      <c r="E16" s="66">
        <f t="shared" si="0"/>
        <v>4</v>
      </c>
      <c r="F16" s="65">
        <f>VLOOKUP($A16,'Return Data'!$B$7:$R$2843,6,0)</f>
        <v>3.9352999999999998</v>
      </c>
      <c r="G16" s="66">
        <f t="shared" si="1"/>
        <v>4</v>
      </c>
      <c r="H16" s="65">
        <f>VLOOKUP($A16,'Return Data'!$B$7:$R$2843,7,0)</f>
        <v>4.4829999999999997</v>
      </c>
      <c r="I16" s="66">
        <f t="shared" si="2"/>
        <v>5</v>
      </c>
      <c r="J16" s="65">
        <f>VLOOKUP($A16,'Return Data'!$B$7:$R$2843,8,0)</f>
        <v>4.3059000000000003</v>
      </c>
      <c r="K16" s="66">
        <f t="shared" si="3"/>
        <v>6</v>
      </c>
      <c r="L16" s="65">
        <f>VLOOKUP($A16,'Return Data'!$B$7:$R$2843,9,0)</f>
        <v>3.4462000000000002</v>
      </c>
      <c r="M16" s="66">
        <f t="shared" si="4"/>
        <v>6</v>
      </c>
      <c r="N16" s="65">
        <f>VLOOKUP($A16,'Return Data'!$B$7:$R$2843,10,0)</f>
        <v>3.5352999999999999</v>
      </c>
      <c r="O16" s="66">
        <f t="shared" si="5"/>
        <v>7</v>
      </c>
      <c r="P16" s="65">
        <f>VLOOKUP($A16,'Return Data'!$B$7:$R$2843,11,0)</f>
        <v>3.5266999999999999</v>
      </c>
      <c r="Q16" s="66">
        <f t="shared" si="6"/>
        <v>8</v>
      </c>
      <c r="R16" s="65">
        <f>VLOOKUP($A16,'Return Data'!$B$7:$R$2843,12,0)</f>
        <v>3.4655999999999998</v>
      </c>
      <c r="S16" s="66">
        <f t="shared" si="7"/>
        <v>12</v>
      </c>
      <c r="T16" s="65">
        <f>VLOOKUP($A16,'Return Data'!$B$7:$R$2843,13,0)</f>
        <v>3.5937000000000001</v>
      </c>
      <c r="U16" s="66">
        <f t="shared" si="8"/>
        <v>12</v>
      </c>
      <c r="V16" s="65"/>
      <c r="W16" s="66"/>
      <c r="X16" s="65"/>
      <c r="Y16" s="66"/>
      <c r="Z16" s="65">
        <f>VLOOKUP($A16,'Return Data'!$B$7:$R$2843,16,0)</f>
        <v>4.6486000000000001</v>
      </c>
      <c r="AA16" s="67">
        <f t="shared" si="10"/>
        <v>22</v>
      </c>
    </row>
    <row r="17" spans="1:27" x14ac:dyDescent="0.3">
      <c r="A17" s="63" t="s">
        <v>1514</v>
      </c>
      <c r="B17" s="64">
        <f>VLOOKUP($A17,'Return Data'!$B$7:$R$2843,3,0)</f>
        <v>44389</v>
      </c>
      <c r="C17" s="65">
        <f>VLOOKUP($A17,'Return Data'!$B$7:$R$2843,4,0)</f>
        <v>21.824300000000001</v>
      </c>
      <c r="D17" s="65">
        <f>VLOOKUP($A17,'Return Data'!$B$7:$R$2843,5,0)</f>
        <v>4.0152000000000001</v>
      </c>
      <c r="E17" s="66">
        <f t="shared" si="0"/>
        <v>3</v>
      </c>
      <c r="F17" s="65">
        <f>VLOOKUP($A17,'Return Data'!$B$7:$R$2843,6,0)</f>
        <v>4.0152000000000001</v>
      </c>
      <c r="G17" s="66">
        <f t="shared" si="1"/>
        <v>3</v>
      </c>
      <c r="H17" s="65">
        <f>VLOOKUP($A17,'Return Data'!$B$7:$R$2843,7,0)</f>
        <v>4.2563000000000004</v>
      </c>
      <c r="I17" s="66">
        <f t="shared" si="2"/>
        <v>8</v>
      </c>
      <c r="J17" s="65">
        <f>VLOOKUP($A17,'Return Data'!$B$7:$R$2843,8,0)</f>
        <v>4.1759000000000004</v>
      </c>
      <c r="K17" s="66">
        <f t="shared" si="3"/>
        <v>9</v>
      </c>
      <c r="L17" s="65">
        <f>VLOOKUP($A17,'Return Data'!$B$7:$R$2843,9,0)</f>
        <v>3.5985999999999998</v>
      </c>
      <c r="M17" s="66">
        <f t="shared" si="4"/>
        <v>4</v>
      </c>
      <c r="N17" s="65">
        <f>VLOOKUP($A17,'Return Data'!$B$7:$R$2843,10,0)</f>
        <v>4.2195</v>
      </c>
      <c r="O17" s="66">
        <f t="shared" si="5"/>
        <v>4</v>
      </c>
      <c r="P17" s="65">
        <f>VLOOKUP($A17,'Return Data'!$B$7:$R$2843,11,0)</f>
        <v>4.1897000000000002</v>
      </c>
      <c r="Q17" s="66">
        <f t="shared" si="6"/>
        <v>3</v>
      </c>
      <c r="R17" s="65">
        <f>VLOOKUP($A17,'Return Data'!$B$7:$R$2843,12,0)</f>
        <v>4.3460999999999999</v>
      </c>
      <c r="S17" s="66">
        <f t="shared" si="7"/>
        <v>3</v>
      </c>
      <c r="T17" s="65">
        <f>VLOOKUP($A17,'Return Data'!$B$7:$R$2843,13,0)</f>
        <v>4.7609000000000004</v>
      </c>
      <c r="U17" s="66">
        <f t="shared" si="8"/>
        <v>3</v>
      </c>
      <c r="V17" s="65">
        <f>VLOOKUP($A17,'Return Data'!$B$7:$R$2843,17,0)</f>
        <v>6.2728999999999999</v>
      </c>
      <c r="W17" s="66">
        <f t="shared" si="9"/>
        <v>5</v>
      </c>
      <c r="X17" s="65">
        <f>VLOOKUP($A17,'Return Data'!$B$7:$R$2843,14,0)</f>
        <v>6.9718999999999998</v>
      </c>
      <c r="Y17" s="66">
        <f t="shared" si="11"/>
        <v>4</v>
      </c>
      <c r="Z17" s="65">
        <f>VLOOKUP($A17,'Return Data'!$B$7:$R$2843,16,0)</f>
        <v>7.9516999999999998</v>
      </c>
      <c r="AA17" s="67">
        <f t="shared" si="10"/>
        <v>3</v>
      </c>
    </row>
    <row r="18" spans="1:27" x14ac:dyDescent="0.3">
      <c r="A18" s="63" t="s">
        <v>1516</v>
      </c>
      <c r="B18" s="64">
        <f>VLOOKUP($A18,'Return Data'!$B$7:$R$2843,3,0)</f>
        <v>44389</v>
      </c>
      <c r="C18" s="65">
        <f>VLOOKUP($A18,'Return Data'!$B$7:$R$2843,4,0)</f>
        <v>2187.4832999999999</v>
      </c>
      <c r="D18" s="65">
        <f>VLOOKUP($A18,'Return Data'!$B$7:$R$2843,5,0)</f>
        <v>3.4811000000000001</v>
      </c>
      <c r="E18" s="66">
        <f t="shared" si="0"/>
        <v>11</v>
      </c>
      <c r="F18" s="65">
        <f>VLOOKUP($A18,'Return Data'!$B$7:$R$2843,6,0)</f>
        <v>3.4811000000000001</v>
      </c>
      <c r="G18" s="66">
        <f t="shared" si="1"/>
        <v>11</v>
      </c>
      <c r="H18" s="65">
        <f>VLOOKUP($A18,'Return Data'!$B$7:$R$2843,7,0)</f>
        <v>3.3689</v>
      </c>
      <c r="I18" s="66">
        <f t="shared" si="2"/>
        <v>21</v>
      </c>
      <c r="J18" s="65">
        <f>VLOOKUP($A18,'Return Data'!$B$7:$R$2843,8,0)</f>
        <v>3.9426000000000001</v>
      </c>
      <c r="K18" s="66">
        <f t="shared" si="3"/>
        <v>13</v>
      </c>
      <c r="L18" s="65">
        <f>VLOOKUP($A18,'Return Data'!$B$7:$R$2843,9,0)</f>
        <v>3.3782999999999999</v>
      </c>
      <c r="M18" s="66">
        <f t="shared" si="4"/>
        <v>9</v>
      </c>
      <c r="N18" s="65">
        <f>VLOOKUP($A18,'Return Data'!$B$7:$R$2843,10,0)</f>
        <v>3.2877000000000001</v>
      </c>
      <c r="O18" s="66">
        <f t="shared" si="5"/>
        <v>17</v>
      </c>
      <c r="P18" s="65">
        <f>VLOOKUP($A18,'Return Data'!$B$7:$R$2843,11,0)</f>
        <v>3.1924000000000001</v>
      </c>
      <c r="Q18" s="66">
        <f t="shared" si="6"/>
        <v>17</v>
      </c>
      <c r="R18" s="65">
        <f>VLOOKUP($A18,'Return Data'!$B$7:$R$2843,12,0)</f>
        <v>3.8353999999999999</v>
      </c>
      <c r="S18" s="66">
        <f t="shared" si="7"/>
        <v>5</v>
      </c>
      <c r="T18" s="65">
        <f>VLOOKUP($A18,'Return Data'!$B$7:$R$2843,13,0)</f>
        <v>4.1007999999999996</v>
      </c>
      <c r="U18" s="66">
        <f t="shared" si="8"/>
        <v>5</v>
      </c>
      <c r="V18" s="65">
        <f>VLOOKUP($A18,'Return Data'!$B$7:$R$2843,17,0)</f>
        <v>7.3417000000000003</v>
      </c>
      <c r="W18" s="66">
        <f t="shared" si="9"/>
        <v>2</v>
      </c>
      <c r="X18" s="65">
        <f>VLOOKUP($A18,'Return Data'!$B$7:$R$2843,14,0)</f>
        <v>5.7218</v>
      </c>
      <c r="Y18" s="66">
        <f t="shared" si="11"/>
        <v>10</v>
      </c>
      <c r="Z18" s="65">
        <f>VLOOKUP($A18,'Return Data'!$B$7:$R$2843,16,0)</f>
        <v>7.4715999999999996</v>
      </c>
      <c r="AA18" s="67">
        <f t="shared" si="10"/>
        <v>7</v>
      </c>
    </row>
    <row r="19" spans="1:27" x14ac:dyDescent="0.3">
      <c r="A19" s="63" t="s">
        <v>1519</v>
      </c>
      <c r="B19" s="64">
        <f>VLOOKUP($A19,'Return Data'!$B$7:$R$2843,3,0)</f>
        <v>44389</v>
      </c>
      <c r="C19" s="65">
        <f>VLOOKUP($A19,'Return Data'!$B$7:$R$2843,4,0)</f>
        <v>12.032999999999999</v>
      </c>
      <c r="D19" s="65">
        <f>VLOOKUP($A19,'Return Data'!$B$7:$R$2843,5,0)</f>
        <v>3.2364000000000002</v>
      </c>
      <c r="E19" s="66">
        <f t="shared" si="0"/>
        <v>16</v>
      </c>
      <c r="F19" s="65">
        <f>VLOOKUP($A19,'Return Data'!$B$7:$R$2843,6,0)</f>
        <v>3.2364000000000002</v>
      </c>
      <c r="G19" s="66">
        <f t="shared" si="1"/>
        <v>16</v>
      </c>
      <c r="H19" s="65">
        <f>VLOOKUP($A19,'Return Data'!$B$7:$R$2843,7,0)</f>
        <v>3.6425000000000001</v>
      </c>
      <c r="I19" s="66">
        <f t="shared" si="2"/>
        <v>18</v>
      </c>
      <c r="J19" s="65">
        <f>VLOOKUP($A19,'Return Data'!$B$7:$R$2843,8,0)</f>
        <v>3.7753999999999999</v>
      </c>
      <c r="K19" s="66">
        <f t="shared" si="3"/>
        <v>17</v>
      </c>
      <c r="L19" s="65">
        <f>VLOOKUP($A19,'Return Data'!$B$7:$R$2843,9,0)</f>
        <v>3.1886999999999999</v>
      </c>
      <c r="M19" s="66">
        <f t="shared" si="4"/>
        <v>13</v>
      </c>
      <c r="N19" s="65">
        <f>VLOOKUP($A19,'Return Data'!$B$7:$R$2843,10,0)</f>
        <v>3.4257</v>
      </c>
      <c r="O19" s="66">
        <f t="shared" si="5"/>
        <v>11</v>
      </c>
      <c r="P19" s="65">
        <f>VLOOKUP($A19,'Return Data'!$B$7:$R$2843,11,0)</f>
        <v>3.32</v>
      </c>
      <c r="Q19" s="66">
        <f t="shared" si="6"/>
        <v>14</v>
      </c>
      <c r="R19" s="65">
        <f>VLOOKUP($A19,'Return Data'!$B$7:$R$2843,12,0)</f>
        <v>3.3123</v>
      </c>
      <c r="S19" s="66">
        <f t="shared" si="7"/>
        <v>17</v>
      </c>
      <c r="T19" s="65">
        <f>VLOOKUP($A19,'Return Data'!$B$7:$R$2843,13,0)</f>
        <v>3.4056000000000002</v>
      </c>
      <c r="U19" s="66">
        <f t="shared" si="8"/>
        <v>16</v>
      </c>
      <c r="V19" s="65">
        <f>VLOOKUP($A19,'Return Data'!$B$7:$R$2843,17,0)</f>
        <v>5.3837000000000002</v>
      </c>
      <c r="W19" s="66">
        <f t="shared" si="9"/>
        <v>9</v>
      </c>
      <c r="X19" s="65"/>
      <c r="Y19" s="66"/>
      <c r="Z19" s="65">
        <f>VLOOKUP($A19,'Return Data'!$B$7:$R$2843,16,0)</f>
        <v>6.3933</v>
      </c>
      <c r="AA19" s="67">
        <f t="shared" si="10"/>
        <v>15</v>
      </c>
    </row>
    <row r="20" spans="1:27" x14ac:dyDescent="0.3">
      <c r="A20" s="63" t="s">
        <v>1522</v>
      </c>
      <c r="B20" s="64">
        <f>VLOOKUP($A20,'Return Data'!$B$7:$R$2843,3,0)</f>
        <v>44389</v>
      </c>
      <c r="C20" s="65">
        <f>VLOOKUP($A20,'Return Data'!$B$7:$R$2843,4,0)</f>
        <v>2148.6763000000001</v>
      </c>
      <c r="D20" s="65">
        <f>VLOOKUP($A20,'Return Data'!$B$7:$R$2843,5,0)</f>
        <v>3.2793999999999999</v>
      </c>
      <c r="E20" s="66">
        <f t="shared" si="0"/>
        <v>15</v>
      </c>
      <c r="F20" s="65">
        <f>VLOOKUP($A20,'Return Data'!$B$7:$R$2843,6,0)</f>
        <v>3.2793999999999999</v>
      </c>
      <c r="G20" s="66">
        <f t="shared" si="1"/>
        <v>15</v>
      </c>
      <c r="H20" s="65">
        <f>VLOOKUP($A20,'Return Data'!$B$7:$R$2843,7,0)</f>
        <v>4.2409999999999997</v>
      </c>
      <c r="I20" s="66">
        <f t="shared" si="2"/>
        <v>9</v>
      </c>
      <c r="J20" s="65">
        <f>VLOOKUP($A20,'Return Data'!$B$7:$R$2843,8,0)</f>
        <v>3.8292000000000002</v>
      </c>
      <c r="K20" s="66">
        <f t="shared" si="3"/>
        <v>15</v>
      </c>
      <c r="L20" s="65">
        <f>VLOOKUP($A20,'Return Data'!$B$7:$R$2843,9,0)</f>
        <v>2.9327000000000001</v>
      </c>
      <c r="M20" s="66">
        <f t="shared" si="4"/>
        <v>19</v>
      </c>
      <c r="N20" s="65">
        <f>VLOOKUP($A20,'Return Data'!$B$7:$R$2843,10,0)</f>
        <v>3.1600999999999999</v>
      </c>
      <c r="O20" s="66">
        <f t="shared" si="5"/>
        <v>20</v>
      </c>
      <c r="P20" s="65">
        <f>VLOOKUP($A20,'Return Data'!$B$7:$R$2843,11,0)</f>
        <v>3.0931000000000002</v>
      </c>
      <c r="Q20" s="66">
        <f t="shared" si="6"/>
        <v>20</v>
      </c>
      <c r="R20" s="65">
        <f>VLOOKUP($A20,'Return Data'!$B$7:$R$2843,12,0)</f>
        <v>3.1017999999999999</v>
      </c>
      <c r="S20" s="66">
        <f t="shared" si="7"/>
        <v>21</v>
      </c>
      <c r="T20" s="65">
        <f>VLOOKUP($A20,'Return Data'!$B$7:$R$2843,13,0)</f>
        <v>3.1358000000000001</v>
      </c>
      <c r="U20" s="66">
        <f t="shared" si="8"/>
        <v>21</v>
      </c>
      <c r="V20" s="65">
        <f>VLOOKUP($A20,'Return Data'!$B$7:$R$2843,17,0)</f>
        <v>4.9673999999999996</v>
      </c>
      <c r="W20" s="66">
        <f t="shared" si="9"/>
        <v>14</v>
      </c>
      <c r="X20" s="65">
        <f>VLOOKUP($A20,'Return Data'!$B$7:$R$2843,14,0)</f>
        <v>5.9621000000000004</v>
      </c>
      <c r="Y20" s="66">
        <f t="shared" si="11"/>
        <v>8</v>
      </c>
      <c r="Z20" s="65">
        <f>VLOOKUP($A20,'Return Data'!$B$7:$R$2843,16,0)</f>
        <v>7.5266000000000002</v>
      </c>
      <c r="AA20" s="67">
        <f t="shared" si="10"/>
        <v>5</v>
      </c>
    </row>
    <row r="21" spans="1:27" x14ac:dyDescent="0.3">
      <c r="A21" s="63" t="s">
        <v>1526</v>
      </c>
      <c r="B21" s="64">
        <f>VLOOKUP($A21,'Return Data'!$B$7:$R$2843,3,0)</f>
        <v>44389</v>
      </c>
      <c r="C21" s="65">
        <f>VLOOKUP($A21,'Return Data'!$B$7:$R$2843,4,0)</f>
        <v>34.046100000000003</v>
      </c>
      <c r="D21" s="65">
        <f>VLOOKUP($A21,'Return Data'!$B$7:$R$2843,5,0)</f>
        <v>3.7892000000000001</v>
      </c>
      <c r="E21" s="66">
        <f t="shared" si="0"/>
        <v>8</v>
      </c>
      <c r="F21" s="65">
        <f>VLOOKUP($A21,'Return Data'!$B$7:$R$2843,6,0)</f>
        <v>3.7892000000000001</v>
      </c>
      <c r="G21" s="66">
        <f t="shared" si="1"/>
        <v>8</v>
      </c>
      <c r="H21" s="65">
        <f>VLOOKUP($A21,'Return Data'!$B$7:$R$2843,7,0)</f>
        <v>4.3685</v>
      </c>
      <c r="I21" s="66">
        <f t="shared" si="2"/>
        <v>6</v>
      </c>
      <c r="J21" s="65">
        <f>VLOOKUP($A21,'Return Data'!$B$7:$R$2843,8,0)</f>
        <v>4.2645999999999997</v>
      </c>
      <c r="K21" s="66">
        <f t="shared" si="3"/>
        <v>7</v>
      </c>
      <c r="L21" s="65">
        <f>VLOOKUP($A21,'Return Data'!$B$7:$R$2843,9,0)</f>
        <v>3.1381000000000001</v>
      </c>
      <c r="M21" s="66">
        <f t="shared" si="4"/>
        <v>14</v>
      </c>
      <c r="N21" s="65">
        <f>VLOOKUP($A21,'Return Data'!$B$7:$R$2843,10,0)</f>
        <v>3.4003000000000001</v>
      </c>
      <c r="O21" s="66">
        <f t="shared" si="5"/>
        <v>13</v>
      </c>
      <c r="P21" s="65">
        <f>VLOOKUP($A21,'Return Data'!$B$7:$R$2843,11,0)</f>
        <v>3.2378</v>
      </c>
      <c r="Q21" s="66">
        <f t="shared" si="6"/>
        <v>16</v>
      </c>
      <c r="R21" s="65">
        <f>VLOOKUP($A21,'Return Data'!$B$7:$R$2843,12,0)</f>
        <v>3.3801000000000001</v>
      </c>
      <c r="S21" s="66">
        <f t="shared" si="7"/>
        <v>14</v>
      </c>
      <c r="T21" s="65">
        <f>VLOOKUP($A21,'Return Data'!$B$7:$R$2843,13,0)</f>
        <v>3.5331999999999999</v>
      </c>
      <c r="U21" s="66">
        <f t="shared" si="8"/>
        <v>15</v>
      </c>
      <c r="V21" s="65">
        <f>VLOOKUP($A21,'Return Data'!$B$7:$R$2843,17,0)</f>
        <v>5.4326999999999996</v>
      </c>
      <c r="W21" s="66">
        <f t="shared" si="9"/>
        <v>8</v>
      </c>
      <c r="X21" s="65">
        <f>VLOOKUP($A21,'Return Data'!$B$7:$R$2843,14,0)</f>
        <v>6.3209999999999997</v>
      </c>
      <c r="Y21" s="66">
        <f t="shared" si="11"/>
        <v>6</v>
      </c>
      <c r="Z21" s="65">
        <f>VLOOKUP($A21,'Return Data'!$B$7:$R$2843,16,0)</f>
        <v>7.5077999999999996</v>
      </c>
      <c r="AA21" s="67">
        <f t="shared" si="10"/>
        <v>6</v>
      </c>
    </row>
    <row r="22" spans="1:27" x14ac:dyDescent="0.3">
      <c r="A22" s="63" t="s">
        <v>1528</v>
      </c>
      <c r="B22" s="64">
        <f>VLOOKUP($A22,'Return Data'!$B$7:$R$2843,3,0)</f>
        <v>44389</v>
      </c>
      <c r="C22" s="65">
        <f>VLOOKUP($A22,'Return Data'!$B$7:$R$2843,4,0)</f>
        <v>34.555</v>
      </c>
      <c r="D22" s="65">
        <f>VLOOKUP($A22,'Return Data'!$B$7:$R$2843,5,0)</f>
        <v>3.3458000000000001</v>
      </c>
      <c r="E22" s="66">
        <f t="shared" si="0"/>
        <v>13</v>
      </c>
      <c r="F22" s="65">
        <f>VLOOKUP($A22,'Return Data'!$B$7:$R$2843,6,0)</f>
        <v>3.3458000000000001</v>
      </c>
      <c r="G22" s="66">
        <f t="shared" si="1"/>
        <v>13</v>
      </c>
      <c r="H22" s="65">
        <f>VLOOKUP($A22,'Return Data'!$B$7:$R$2843,7,0)</f>
        <v>3.7450000000000001</v>
      </c>
      <c r="I22" s="66">
        <f t="shared" si="2"/>
        <v>17</v>
      </c>
      <c r="J22" s="65">
        <f>VLOOKUP($A22,'Return Data'!$B$7:$R$2843,8,0)</f>
        <v>4.2320000000000002</v>
      </c>
      <c r="K22" s="66">
        <f t="shared" si="3"/>
        <v>8</v>
      </c>
      <c r="L22" s="65">
        <f>VLOOKUP($A22,'Return Data'!$B$7:$R$2843,9,0)</f>
        <v>3.407</v>
      </c>
      <c r="M22" s="66">
        <f t="shared" si="4"/>
        <v>8</v>
      </c>
      <c r="N22" s="65">
        <f>VLOOKUP($A22,'Return Data'!$B$7:$R$2843,10,0)</f>
        <v>3.4620000000000002</v>
      </c>
      <c r="O22" s="66">
        <f t="shared" si="5"/>
        <v>9</v>
      </c>
      <c r="P22" s="65">
        <f>VLOOKUP($A22,'Return Data'!$B$7:$R$2843,11,0)</f>
        <v>3.3822000000000001</v>
      </c>
      <c r="Q22" s="66">
        <f t="shared" si="6"/>
        <v>11</v>
      </c>
      <c r="R22" s="65">
        <f>VLOOKUP($A22,'Return Data'!$B$7:$R$2843,12,0)</f>
        <v>3.3704999999999998</v>
      </c>
      <c r="S22" s="66">
        <f t="shared" si="7"/>
        <v>16</v>
      </c>
      <c r="T22" s="65">
        <f>VLOOKUP($A22,'Return Data'!$B$7:$R$2843,13,0)</f>
        <v>3.3736999999999999</v>
      </c>
      <c r="U22" s="66">
        <f t="shared" si="8"/>
        <v>17</v>
      </c>
      <c r="V22" s="65">
        <f>VLOOKUP($A22,'Return Data'!$B$7:$R$2843,17,0)</f>
        <v>5.2487000000000004</v>
      </c>
      <c r="W22" s="66">
        <f t="shared" si="9"/>
        <v>10</v>
      </c>
      <c r="X22" s="65">
        <f>VLOOKUP($A22,'Return Data'!$B$7:$R$2843,14,0)</f>
        <v>6.1593999999999998</v>
      </c>
      <c r="Y22" s="66">
        <f t="shared" si="11"/>
        <v>7</v>
      </c>
      <c r="Z22" s="65">
        <f>VLOOKUP($A22,'Return Data'!$B$7:$R$2843,16,0)</f>
        <v>3.8393999999999999</v>
      </c>
      <c r="AA22" s="67">
        <f t="shared" si="10"/>
        <v>27</v>
      </c>
    </row>
    <row r="23" spans="1:27" x14ac:dyDescent="0.3">
      <c r="A23" s="63" t="s">
        <v>1531</v>
      </c>
      <c r="B23" s="64">
        <f>VLOOKUP($A23,'Return Data'!$B$7:$R$2843,3,0)</f>
        <v>44389</v>
      </c>
      <c r="C23" s="65">
        <f>VLOOKUP($A23,'Return Data'!$B$7:$R$2843,4,0)</f>
        <v>1065.663</v>
      </c>
      <c r="D23" s="65">
        <f>VLOOKUP($A23,'Return Data'!$B$7:$R$2843,5,0)</f>
        <v>4.4405000000000001</v>
      </c>
      <c r="E23" s="66">
        <f t="shared" si="0"/>
        <v>2</v>
      </c>
      <c r="F23" s="65">
        <f>VLOOKUP($A23,'Return Data'!$B$7:$R$2843,6,0)</f>
        <v>4.4405000000000001</v>
      </c>
      <c r="G23" s="66">
        <f t="shared" si="1"/>
        <v>2</v>
      </c>
      <c r="H23" s="65">
        <f>VLOOKUP($A23,'Return Data'!$B$7:$R$2843,7,0)</f>
        <v>3.8384</v>
      </c>
      <c r="I23" s="66">
        <f t="shared" si="2"/>
        <v>15</v>
      </c>
      <c r="J23" s="65">
        <f>VLOOKUP($A23,'Return Data'!$B$7:$R$2843,8,0)</f>
        <v>3.9348000000000001</v>
      </c>
      <c r="K23" s="66">
        <f t="shared" si="3"/>
        <v>14</v>
      </c>
      <c r="L23" s="65">
        <f>VLOOKUP($A23,'Return Data'!$B$7:$R$2843,9,0)</f>
        <v>3.4110999999999998</v>
      </c>
      <c r="M23" s="66">
        <f t="shared" si="4"/>
        <v>7</v>
      </c>
      <c r="N23" s="65">
        <f>VLOOKUP($A23,'Return Data'!$B$7:$R$2843,10,0)</f>
        <v>3.2976999999999999</v>
      </c>
      <c r="O23" s="66">
        <f t="shared" si="5"/>
        <v>16</v>
      </c>
      <c r="P23" s="65">
        <f>VLOOKUP($A23,'Return Data'!$B$7:$R$2843,11,0)</f>
        <v>3.1804000000000001</v>
      </c>
      <c r="Q23" s="66">
        <f t="shared" si="6"/>
        <v>18</v>
      </c>
      <c r="R23" s="65">
        <f>VLOOKUP($A23,'Return Data'!$B$7:$R$2843,12,0)</f>
        <v>3.2395</v>
      </c>
      <c r="S23" s="66">
        <f t="shared" si="7"/>
        <v>18</v>
      </c>
      <c r="T23" s="65">
        <f>VLOOKUP($A23,'Return Data'!$B$7:$R$2843,13,0)</f>
        <v>3.3144</v>
      </c>
      <c r="U23" s="66">
        <f t="shared" si="8"/>
        <v>18</v>
      </c>
      <c r="V23" s="65"/>
      <c r="W23" s="66"/>
      <c r="X23" s="65"/>
      <c r="Y23" s="66"/>
      <c r="Z23" s="65">
        <f>VLOOKUP($A23,'Return Data'!$B$7:$R$2843,16,0)</f>
        <v>3.9921000000000002</v>
      </c>
      <c r="AA23" s="67">
        <f t="shared" si="10"/>
        <v>26</v>
      </c>
    </row>
    <row r="24" spans="1:27" x14ac:dyDescent="0.3">
      <c r="A24" s="63" t="s">
        <v>1533</v>
      </c>
      <c r="B24" s="64">
        <f>VLOOKUP($A24,'Return Data'!$B$7:$R$2843,3,0)</f>
        <v>44389</v>
      </c>
      <c r="C24" s="65">
        <f>VLOOKUP($A24,'Return Data'!$B$7:$R$2843,4,0)</f>
        <v>1091.2937999999999</v>
      </c>
      <c r="D24" s="65">
        <f>VLOOKUP($A24,'Return Data'!$B$7:$R$2843,5,0)</f>
        <v>2.8614999999999999</v>
      </c>
      <c r="E24" s="66">
        <f t="shared" si="0"/>
        <v>21</v>
      </c>
      <c r="F24" s="65">
        <f>VLOOKUP($A24,'Return Data'!$B$7:$R$2843,6,0)</f>
        <v>2.8614999999999999</v>
      </c>
      <c r="G24" s="66">
        <f t="shared" si="1"/>
        <v>21</v>
      </c>
      <c r="H24" s="65">
        <f>VLOOKUP($A24,'Return Data'!$B$7:$R$2843,7,0)</f>
        <v>4.133</v>
      </c>
      <c r="I24" s="66">
        <f t="shared" si="2"/>
        <v>10</v>
      </c>
      <c r="J24" s="65">
        <f>VLOOKUP($A24,'Return Data'!$B$7:$R$2843,8,0)</f>
        <v>3.9670999999999998</v>
      </c>
      <c r="K24" s="66">
        <f t="shared" si="3"/>
        <v>11</v>
      </c>
      <c r="L24" s="65">
        <f>VLOOKUP($A24,'Return Data'!$B$7:$R$2843,9,0)</f>
        <v>3.2959999999999998</v>
      </c>
      <c r="M24" s="66">
        <f t="shared" si="4"/>
        <v>11</v>
      </c>
      <c r="N24" s="65">
        <f>VLOOKUP($A24,'Return Data'!$B$7:$R$2843,10,0)</f>
        <v>3.4262999999999999</v>
      </c>
      <c r="O24" s="66">
        <f t="shared" si="5"/>
        <v>10</v>
      </c>
      <c r="P24" s="65">
        <f>VLOOKUP($A24,'Return Data'!$B$7:$R$2843,11,0)</f>
        <v>3.3115999999999999</v>
      </c>
      <c r="Q24" s="66">
        <f t="shared" si="6"/>
        <v>15</v>
      </c>
      <c r="R24" s="65">
        <f>VLOOKUP($A24,'Return Data'!$B$7:$R$2843,12,0)</f>
        <v>3.3734999999999999</v>
      </c>
      <c r="S24" s="66">
        <f t="shared" si="7"/>
        <v>15</v>
      </c>
      <c r="T24" s="65">
        <f>VLOOKUP($A24,'Return Data'!$B$7:$R$2843,13,0)</f>
        <v>3.5912000000000002</v>
      </c>
      <c r="U24" s="66">
        <f t="shared" si="8"/>
        <v>13</v>
      </c>
      <c r="V24" s="65"/>
      <c r="W24" s="66"/>
      <c r="X24" s="65"/>
      <c r="Y24" s="66"/>
      <c r="Z24" s="65">
        <f>VLOOKUP($A24,'Return Data'!$B$7:$R$2843,16,0)</f>
        <v>5.1582999999999997</v>
      </c>
      <c r="AA24" s="67">
        <f t="shared" si="10"/>
        <v>21</v>
      </c>
    </row>
    <row r="25" spans="1:27" x14ac:dyDescent="0.3">
      <c r="A25" s="63" t="s">
        <v>1535</v>
      </c>
      <c r="B25" s="64">
        <f>VLOOKUP($A25,'Return Data'!$B$7:$R$2843,3,0)</f>
        <v>44389</v>
      </c>
      <c r="C25" s="65">
        <f>VLOOKUP($A25,'Return Data'!$B$7:$R$2843,4,0)</f>
        <v>13.6256</v>
      </c>
      <c r="D25" s="65">
        <f>VLOOKUP($A25,'Return Data'!$B$7:$R$2843,5,0)</f>
        <v>2.6793999999999998</v>
      </c>
      <c r="E25" s="66">
        <f t="shared" si="0"/>
        <v>22</v>
      </c>
      <c r="F25" s="65">
        <f>VLOOKUP($A25,'Return Data'!$B$7:$R$2843,6,0)</f>
        <v>2.6793999999999998</v>
      </c>
      <c r="G25" s="66">
        <f t="shared" si="1"/>
        <v>22</v>
      </c>
      <c r="H25" s="65">
        <f>VLOOKUP($A25,'Return Data'!$B$7:$R$2843,7,0)</f>
        <v>2.7185000000000001</v>
      </c>
      <c r="I25" s="66">
        <f t="shared" si="2"/>
        <v>24</v>
      </c>
      <c r="J25" s="65">
        <f>VLOOKUP($A25,'Return Data'!$B$7:$R$2843,8,0)</f>
        <v>3.5063</v>
      </c>
      <c r="K25" s="66">
        <f t="shared" si="3"/>
        <v>22</v>
      </c>
      <c r="L25" s="65">
        <f>VLOOKUP($A25,'Return Data'!$B$7:$R$2843,9,0)</f>
        <v>2.1122000000000001</v>
      </c>
      <c r="M25" s="66">
        <f t="shared" si="4"/>
        <v>26</v>
      </c>
      <c r="N25" s="65">
        <f>VLOOKUP($A25,'Return Data'!$B$7:$R$2843,10,0)</f>
        <v>2.3241999999999998</v>
      </c>
      <c r="O25" s="66">
        <f t="shared" si="5"/>
        <v>26</v>
      </c>
      <c r="P25" s="65">
        <f>VLOOKUP($A25,'Return Data'!$B$7:$R$2843,11,0)</f>
        <v>2.3658000000000001</v>
      </c>
      <c r="Q25" s="66">
        <f t="shared" si="6"/>
        <v>26</v>
      </c>
      <c r="R25" s="65">
        <f>VLOOKUP($A25,'Return Data'!$B$7:$R$2843,12,0)</f>
        <v>2.6008</v>
      </c>
      <c r="S25" s="66">
        <f t="shared" si="7"/>
        <v>25</v>
      </c>
      <c r="T25" s="65">
        <f>VLOOKUP($A25,'Return Data'!$B$7:$R$2843,13,0)</f>
        <v>2.7822</v>
      </c>
      <c r="U25" s="66">
        <f t="shared" si="8"/>
        <v>23</v>
      </c>
      <c r="V25" s="65">
        <f>VLOOKUP($A25,'Return Data'!$B$7:$R$2843,17,0)</f>
        <v>4.1188000000000002</v>
      </c>
      <c r="W25" s="66">
        <f t="shared" si="9"/>
        <v>20</v>
      </c>
      <c r="X25" s="65">
        <f>VLOOKUP($A25,'Return Data'!$B$7:$R$2843,14,0)</f>
        <v>-6.9099999999999995E-2</v>
      </c>
      <c r="Y25" s="66">
        <f t="shared" si="11"/>
        <v>17</v>
      </c>
      <c r="Z25" s="65">
        <f>VLOOKUP($A25,'Return Data'!$B$7:$R$2843,16,0)</f>
        <v>4.0186000000000002</v>
      </c>
      <c r="AA25" s="67">
        <f t="shared" si="10"/>
        <v>25</v>
      </c>
    </row>
    <row r="26" spans="1:27" x14ac:dyDescent="0.3">
      <c r="A26" s="63" t="s">
        <v>2026</v>
      </c>
      <c r="B26" s="64">
        <f>VLOOKUP($A26,'Return Data'!$B$7:$R$2843,3,0)</f>
        <v>44389</v>
      </c>
      <c r="C26" s="65">
        <f>VLOOKUP($A26,'Return Data'!$B$7:$R$2843,4,0)</f>
        <v>2205.7305000000001</v>
      </c>
      <c r="D26" s="65">
        <f>VLOOKUP($A26,'Return Data'!$B$7:$R$2843,5,0)</f>
        <v>1.3218000000000001</v>
      </c>
      <c r="E26" s="66">
        <f t="shared" si="0"/>
        <v>27</v>
      </c>
      <c r="F26" s="65">
        <f>VLOOKUP($A26,'Return Data'!$B$7:$R$2843,6,0)</f>
        <v>1.3218000000000001</v>
      </c>
      <c r="G26" s="66">
        <f t="shared" si="1"/>
        <v>27</v>
      </c>
      <c r="H26" s="65">
        <f>VLOOKUP($A26,'Return Data'!$B$7:$R$2843,7,0)</f>
        <v>1.7004999999999999</v>
      </c>
      <c r="I26" s="66">
        <f t="shared" si="2"/>
        <v>27</v>
      </c>
      <c r="J26" s="65">
        <f>VLOOKUP($A26,'Return Data'!$B$7:$R$2843,8,0)</f>
        <v>2.8445999999999998</v>
      </c>
      <c r="K26" s="66">
        <f t="shared" si="3"/>
        <v>25</v>
      </c>
      <c r="L26" s="65">
        <f>VLOOKUP($A26,'Return Data'!$B$7:$R$2843,9,0)</f>
        <v>1.5827</v>
      </c>
      <c r="M26" s="66">
        <f t="shared" si="4"/>
        <v>27</v>
      </c>
      <c r="N26" s="65">
        <f>VLOOKUP($A26,'Return Data'!$B$7:$R$2843,10,0)</f>
        <v>1.8527</v>
      </c>
      <c r="O26" s="66">
        <f t="shared" si="5"/>
        <v>27</v>
      </c>
      <c r="P26" s="65">
        <f>VLOOKUP($A26,'Return Data'!$B$7:$R$2843,11,0)</f>
        <v>1.8067</v>
      </c>
      <c r="Q26" s="66">
        <f t="shared" si="6"/>
        <v>27</v>
      </c>
      <c r="R26" s="65">
        <f>VLOOKUP($A26,'Return Data'!$B$7:$R$2843,12,0)</f>
        <v>1.8519000000000001</v>
      </c>
      <c r="S26" s="66">
        <f t="shared" si="7"/>
        <v>27</v>
      </c>
      <c r="T26" s="65">
        <f>VLOOKUP($A26,'Return Data'!$B$7:$R$2843,13,0)</f>
        <v>1.9386000000000001</v>
      </c>
      <c r="U26" s="66">
        <f t="shared" si="8"/>
        <v>27</v>
      </c>
      <c r="V26" s="65">
        <f>VLOOKUP($A26,'Return Data'!$B$7:$R$2843,17,0)</f>
        <v>3.6520999999999999</v>
      </c>
      <c r="W26" s="66">
        <f t="shared" si="9"/>
        <v>22</v>
      </c>
      <c r="X26" s="65">
        <f>VLOOKUP($A26,'Return Data'!$B$7:$R$2843,14,0)</f>
        <v>4.7519</v>
      </c>
      <c r="Y26" s="66">
        <f t="shared" si="11"/>
        <v>14</v>
      </c>
      <c r="Z26" s="65">
        <f>VLOOKUP($A26,'Return Data'!$B$7:$R$2843,16,0)</f>
        <v>7.1855000000000002</v>
      </c>
      <c r="AA26" s="67">
        <f t="shared" si="10"/>
        <v>11</v>
      </c>
    </row>
    <row r="27" spans="1:27" x14ac:dyDescent="0.3">
      <c r="A27" s="63" t="s">
        <v>1536</v>
      </c>
      <c r="B27" s="64">
        <f>VLOOKUP($A27,'Return Data'!$B$7:$R$2843,3,0)</f>
        <v>44389</v>
      </c>
      <c r="C27" s="65">
        <f>VLOOKUP($A27,'Return Data'!$B$7:$R$2843,4,0)</f>
        <v>3189.1678999999999</v>
      </c>
      <c r="D27" s="65">
        <f>VLOOKUP($A27,'Return Data'!$B$7:$R$2843,5,0)</f>
        <v>3.7852999999999999</v>
      </c>
      <c r="E27" s="66">
        <f t="shared" si="0"/>
        <v>9</v>
      </c>
      <c r="F27" s="65">
        <f>VLOOKUP($A27,'Return Data'!$B$7:$R$2843,6,0)</f>
        <v>3.7852999999999999</v>
      </c>
      <c r="G27" s="66">
        <f t="shared" si="1"/>
        <v>9</v>
      </c>
      <c r="H27" s="65">
        <f>VLOOKUP($A27,'Return Data'!$B$7:$R$2843,7,0)</f>
        <v>129.0772</v>
      </c>
      <c r="I27" s="66">
        <f t="shared" si="2"/>
        <v>1</v>
      </c>
      <c r="J27" s="65">
        <f>VLOOKUP($A27,'Return Data'!$B$7:$R$2843,8,0)</f>
        <v>66.691699999999997</v>
      </c>
      <c r="K27" s="66">
        <f t="shared" si="3"/>
        <v>1</v>
      </c>
      <c r="L27" s="65">
        <f>VLOOKUP($A27,'Return Data'!$B$7:$R$2843,9,0)</f>
        <v>31.952400000000001</v>
      </c>
      <c r="M27" s="66">
        <f t="shared" si="4"/>
        <v>1</v>
      </c>
      <c r="N27" s="65">
        <f>VLOOKUP($A27,'Return Data'!$B$7:$R$2843,10,0)</f>
        <v>18.247499999999999</v>
      </c>
      <c r="O27" s="66">
        <f t="shared" si="5"/>
        <v>1</v>
      </c>
      <c r="P27" s="65">
        <f>VLOOKUP($A27,'Return Data'!$B$7:$R$2843,11,0)</f>
        <v>11.5976</v>
      </c>
      <c r="Q27" s="66">
        <f t="shared" si="6"/>
        <v>1</v>
      </c>
      <c r="R27" s="65">
        <f>VLOOKUP($A27,'Return Data'!$B$7:$R$2843,12,0)</f>
        <v>9.6135000000000002</v>
      </c>
      <c r="S27" s="66">
        <f t="shared" si="7"/>
        <v>1</v>
      </c>
      <c r="T27" s="65">
        <f>VLOOKUP($A27,'Return Data'!$B$7:$R$2843,13,0)</f>
        <v>7.6639999999999997</v>
      </c>
      <c r="U27" s="66">
        <f t="shared" si="8"/>
        <v>2</v>
      </c>
      <c r="V27" s="65">
        <f>VLOOKUP($A27,'Return Data'!$B$7:$R$2843,17,0)</f>
        <v>4.8528000000000002</v>
      </c>
      <c r="W27" s="66">
        <f t="shared" si="9"/>
        <v>16</v>
      </c>
      <c r="X27" s="65">
        <f>VLOOKUP($A27,'Return Data'!$B$7:$R$2843,14,0)</f>
        <v>5.0869999999999997</v>
      </c>
      <c r="Y27" s="66">
        <f t="shared" si="11"/>
        <v>12</v>
      </c>
      <c r="Z27" s="65">
        <f>VLOOKUP($A27,'Return Data'!$B$7:$R$2843,16,0)</f>
        <v>6.0922000000000001</v>
      </c>
      <c r="AA27" s="67">
        <f t="shared" si="10"/>
        <v>17</v>
      </c>
    </row>
    <row r="28" spans="1:27" x14ac:dyDescent="0.3">
      <c r="A28" s="63" t="s">
        <v>1540</v>
      </c>
      <c r="B28" s="64">
        <f>VLOOKUP($A28,'Return Data'!$B$7:$R$2843,3,0)</f>
        <v>44389</v>
      </c>
      <c r="C28" s="65">
        <f>VLOOKUP($A28,'Return Data'!$B$7:$R$2843,4,0)</f>
        <v>27.313600000000001</v>
      </c>
      <c r="D28" s="65">
        <f>VLOOKUP($A28,'Return Data'!$B$7:$R$2843,5,0)</f>
        <v>3.6983000000000001</v>
      </c>
      <c r="E28" s="66">
        <f t="shared" si="0"/>
        <v>10</v>
      </c>
      <c r="F28" s="65">
        <f>VLOOKUP($A28,'Return Data'!$B$7:$R$2843,6,0)</f>
        <v>3.6983000000000001</v>
      </c>
      <c r="G28" s="66">
        <f t="shared" si="1"/>
        <v>10</v>
      </c>
      <c r="H28" s="65">
        <f>VLOOKUP($A28,'Return Data'!$B$7:$R$2843,7,0)</f>
        <v>3.7635000000000001</v>
      </c>
      <c r="I28" s="66">
        <f t="shared" si="2"/>
        <v>16</v>
      </c>
      <c r="J28" s="65">
        <f>VLOOKUP($A28,'Return Data'!$B$7:$R$2843,8,0)</f>
        <v>3.9577</v>
      </c>
      <c r="K28" s="66">
        <f t="shared" si="3"/>
        <v>12</v>
      </c>
      <c r="L28" s="65">
        <f>VLOOKUP($A28,'Return Data'!$B$7:$R$2843,9,0)</f>
        <v>3.0468999999999999</v>
      </c>
      <c r="M28" s="66">
        <f t="shared" si="4"/>
        <v>15</v>
      </c>
      <c r="N28" s="65">
        <f>VLOOKUP($A28,'Return Data'!$B$7:$R$2843,10,0)</f>
        <v>3.4241000000000001</v>
      </c>
      <c r="O28" s="66">
        <f t="shared" si="5"/>
        <v>12</v>
      </c>
      <c r="P28" s="65">
        <f>VLOOKUP($A28,'Return Data'!$B$7:$R$2843,11,0)</f>
        <v>3.3527999999999998</v>
      </c>
      <c r="Q28" s="66">
        <f t="shared" si="6"/>
        <v>12</v>
      </c>
      <c r="R28" s="65">
        <f>VLOOKUP($A28,'Return Data'!$B$7:$R$2843,12,0)</f>
        <v>3.4651000000000001</v>
      </c>
      <c r="S28" s="66">
        <f t="shared" si="7"/>
        <v>13</v>
      </c>
      <c r="T28" s="65">
        <f>VLOOKUP($A28,'Return Data'!$B$7:$R$2843,13,0)</f>
        <v>3.5739999999999998</v>
      </c>
      <c r="U28" s="66">
        <f t="shared" si="8"/>
        <v>14</v>
      </c>
      <c r="V28" s="65">
        <f>VLOOKUP($A28,'Return Data'!$B$7:$R$2843,17,0)</f>
        <v>7.3718000000000004</v>
      </c>
      <c r="W28" s="66">
        <f t="shared" si="9"/>
        <v>1</v>
      </c>
      <c r="X28" s="65">
        <f>VLOOKUP($A28,'Return Data'!$B$7:$R$2843,14,0)</f>
        <v>8.3299000000000003</v>
      </c>
      <c r="Y28" s="66">
        <f t="shared" si="11"/>
        <v>1</v>
      </c>
      <c r="Z28" s="65">
        <f>VLOOKUP($A28,'Return Data'!$B$7:$R$2843,16,0)</f>
        <v>8.0165000000000006</v>
      </c>
      <c r="AA28" s="67">
        <f t="shared" si="10"/>
        <v>2</v>
      </c>
    </row>
    <row r="29" spans="1:27" x14ac:dyDescent="0.3">
      <c r="A29" s="63" t="s">
        <v>1542</v>
      </c>
      <c r="B29" s="64">
        <f>VLOOKUP($A29,'Return Data'!$B$7:$R$2843,3,0)</f>
        <v>44389</v>
      </c>
      <c r="C29" s="65">
        <f>VLOOKUP($A29,'Return Data'!$B$7:$R$2843,4,0)</f>
        <v>2193.5288</v>
      </c>
      <c r="D29" s="65">
        <f>VLOOKUP($A29,'Return Data'!$B$7:$R$2843,5,0)</f>
        <v>2.8715999999999999</v>
      </c>
      <c r="E29" s="66">
        <f t="shared" si="0"/>
        <v>20</v>
      </c>
      <c r="F29" s="65">
        <f>VLOOKUP($A29,'Return Data'!$B$7:$R$2843,6,0)</f>
        <v>2.8715999999999999</v>
      </c>
      <c r="G29" s="66">
        <f t="shared" si="1"/>
        <v>20</v>
      </c>
      <c r="H29" s="65">
        <f>VLOOKUP($A29,'Return Data'!$B$7:$R$2843,7,0)</f>
        <v>3.2130000000000001</v>
      </c>
      <c r="I29" s="66">
        <f t="shared" si="2"/>
        <v>22</v>
      </c>
      <c r="J29" s="65">
        <f>VLOOKUP($A29,'Return Data'!$B$7:$R$2843,8,0)</f>
        <v>3.0889000000000002</v>
      </c>
      <c r="K29" s="66">
        <f t="shared" si="3"/>
        <v>24</v>
      </c>
      <c r="L29" s="65">
        <f>VLOOKUP($A29,'Return Data'!$B$7:$R$2843,9,0)</f>
        <v>2.6837</v>
      </c>
      <c r="M29" s="66">
        <f t="shared" si="4"/>
        <v>22</v>
      </c>
      <c r="N29" s="65">
        <f>VLOOKUP($A29,'Return Data'!$B$7:$R$2843,10,0)</f>
        <v>2.8725000000000001</v>
      </c>
      <c r="O29" s="66">
        <f t="shared" si="5"/>
        <v>22</v>
      </c>
      <c r="P29" s="65">
        <f>VLOOKUP($A29,'Return Data'!$B$7:$R$2843,11,0)</f>
        <v>2.7483</v>
      </c>
      <c r="Q29" s="66">
        <f t="shared" si="6"/>
        <v>23</v>
      </c>
      <c r="R29" s="65">
        <f>VLOOKUP($A29,'Return Data'!$B$7:$R$2843,12,0)</f>
        <v>2.7168000000000001</v>
      </c>
      <c r="S29" s="66">
        <f t="shared" si="7"/>
        <v>23</v>
      </c>
      <c r="T29" s="65">
        <f>VLOOKUP($A29,'Return Data'!$B$7:$R$2843,13,0)</f>
        <v>2.7585000000000002</v>
      </c>
      <c r="U29" s="66">
        <f t="shared" si="8"/>
        <v>24</v>
      </c>
      <c r="V29" s="65">
        <f>VLOOKUP($A29,'Return Data'!$B$7:$R$2843,17,0)</f>
        <v>4.0674999999999999</v>
      </c>
      <c r="W29" s="66">
        <f t="shared" si="9"/>
        <v>21</v>
      </c>
      <c r="X29" s="65">
        <f>VLOOKUP($A29,'Return Data'!$B$7:$R$2843,14,0)</f>
        <v>3.1305999999999998</v>
      </c>
      <c r="Y29" s="66">
        <f t="shared" si="11"/>
        <v>16</v>
      </c>
      <c r="Z29" s="65">
        <f>VLOOKUP($A29,'Return Data'!$B$7:$R$2843,16,0)</f>
        <v>5.9694000000000003</v>
      </c>
      <c r="AA29" s="67">
        <f t="shared" si="10"/>
        <v>19</v>
      </c>
    </row>
    <row r="30" spans="1:27" x14ac:dyDescent="0.3">
      <c r="A30" s="63" t="s">
        <v>1545</v>
      </c>
      <c r="B30" s="64">
        <f>VLOOKUP($A30,'Return Data'!$B$7:$R$2843,3,0)</f>
        <v>44389</v>
      </c>
      <c r="C30" s="65">
        <f>VLOOKUP($A30,'Return Data'!$B$7:$R$2843,4,0)</f>
        <v>4722.6647999999996</v>
      </c>
      <c r="D30" s="65">
        <f>VLOOKUP($A30,'Return Data'!$B$7:$R$2843,5,0)</f>
        <v>3.9026999999999998</v>
      </c>
      <c r="E30" s="66">
        <f t="shared" si="0"/>
        <v>5</v>
      </c>
      <c r="F30" s="65">
        <f>VLOOKUP($A30,'Return Data'!$B$7:$R$2843,6,0)</f>
        <v>3.9026999999999998</v>
      </c>
      <c r="G30" s="66">
        <f t="shared" si="1"/>
        <v>5</v>
      </c>
      <c r="H30" s="65">
        <f>VLOOKUP($A30,'Return Data'!$B$7:$R$2843,7,0)</f>
        <v>4.0147000000000004</v>
      </c>
      <c r="I30" s="66">
        <f t="shared" si="2"/>
        <v>12</v>
      </c>
      <c r="J30" s="65">
        <f>VLOOKUP($A30,'Return Data'!$B$7:$R$2843,8,0)</f>
        <v>4.1009000000000002</v>
      </c>
      <c r="K30" s="66">
        <f t="shared" si="3"/>
        <v>10</v>
      </c>
      <c r="L30" s="65">
        <f>VLOOKUP($A30,'Return Data'!$B$7:$R$2843,9,0)</f>
        <v>3.4702999999999999</v>
      </c>
      <c r="M30" s="66">
        <f t="shared" si="4"/>
        <v>5</v>
      </c>
      <c r="N30" s="65">
        <f>VLOOKUP($A30,'Return Data'!$B$7:$R$2843,10,0)</f>
        <v>3.5045999999999999</v>
      </c>
      <c r="O30" s="66">
        <f t="shared" si="5"/>
        <v>8</v>
      </c>
      <c r="P30" s="65">
        <f>VLOOKUP($A30,'Return Data'!$B$7:$R$2843,11,0)</f>
        <v>3.4060999999999999</v>
      </c>
      <c r="Q30" s="66">
        <f t="shared" si="6"/>
        <v>9</v>
      </c>
      <c r="R30" s="65">
        <f>VLOOKUP($A30,'Return Data'!$B$7:$R$2843,12,0)</f>
        <v>3.4948999999999999</v>
      </c>
      <c r="S30" s="66">
        <f t="shared" si="7"/>
        <v>10</v>
      </c>
      <c r="T30" s="65">
        <f>VLOOKUP($A30,'Return Data'!$B$7:$R$2843,13,0)</f>
        <v>3.6766000000000001</v>
      </c>
      <c r="U30" s="66">
        <f t="shared" si="8"/>
        <v>11</v>
      </c>
      <c r="V30" s="65">
        <f>VLOOKUP($A30,'Return Data'!$B$7:$R$2843,17,0)</f>
        <v>5.5644999999999998</v>
      </c>
      <c r="W30" s="66">
        <f t="shared" si="9"/>
        <v>7</v>
      </c>
      <c r="X30" s="65">
        <f>VLOOKUP($A30,'Return Data'!$B$7:$R$2843,14,0)</f>
        <v>6.4855999999999998</v>
      </c>
      <c r="Y30" s="66">
        <f t="shared" si="11"/>
        <v>5</v>
      </c>
      <c r="Z30" s="65">
        <f>VLOOKUP($A30,'Return Data'!$B$7:$R$2843,16,0)</f>
        <v>7.2549999999999999</v>
      </c>
      <c r="AA30" s="67">
        <f t="shared" si="10"/>
        <v>9</v>
      </c>
    </row>
    <row r="31" spans="1:27" x14ac:dyDescent="0.3">
      <c r="A31" s="63" t="s">
        <v>1547</v>
      </c>
      <c r="B31" s="64">
        <f>VLOOKUP($A31,'Return Data'!$B$7:$R$2843,3,0)</f>
        <v>44389</v>
      </c>
      <c r="C31" s="65">
        <f>VLOOKUP($A31,'Return Data'!$B$7:$R$2843,4,0)</f>
        <v>10.9217</v>
      </c>
      <c r="D31" s="65">
        <f>VLOOKUP($A31,'Return Data'!$B$7:$R$2843,5,0)</f>
        <v>2.0055000000000001</v>
      </c>
      <c r="E31" s="66">
        <f t="shared" si="0"/>
        <v>26</v>
      </c>
      <c r="F31" s="65">
        <f>VLOOKUP($A31,'Return Data'!$B$7:$R$2843,6,0)</f>
        <v>2.0055000000000001</v>
      </c>
      <c r="G31" s="66">
        <f t="shared" si="1"/>
        <v>26</v>
      </c>
      <c r="H31" s="65">
        <f>VLOOKUP($A31,'Return Data'!$B$7:$R$2843,7,0)</f>
        <v>2.6272000000000002</v>
      </c>
      <c r="I31" s="66">
        <f t="shared" si="2"/>
        <v>25</v>
      </c>
      <c r="J31" s="65">
        <f>VLOOKUP($A31,'Return Data'!$B$7:$R$2843,8,0)</f>
        <v>2.6524000000000001</v>
      </c>
      <c r="K31" s="66">
        <f t="shared" si="3"/>
        <v>26</v>
      </c>
      <c r="L31" s="65">
        <f>VLOOKUP($A31,'Return Data'!$B$7:$R$2843,9,0)</f>
        <v>2.1492</v>
      </c>
      <c r="M31" s="66">
        <f t="shared" si="4"/>
        <v>25</v>
      </c>
      <c r="N31" s="65">
        <f>VLOOKUP($A31,'Return Data'!$B$7:$R$2843,10,0)</f>
        <v>2.5687000000000002</v>
      </c>
      <c r="O31" s="66">
        <f t="shared" si="5"/>
        <v>24</v>
      </c>
      <c r="P31" s="65">
        <f>VLOOKUP($A31,'Return Data'!$B$7:$R$2843,11,0)</f>
        <v>2.3933</v>
      </c>
      <c r="Q31" s="66">
        <f t="shared" si="6"/>
        <v>25</v>
      </c>
      <c r="R31" s="65">
        <f>VLOOKUP($A31,'Return Data'!$B$7:$R$2843,12,0)</f>
        <v>2.4508000000000001</v>
      </c>
      <c r="S31" s="66">
        <f t="shared" si="7"/>
        <v>26</v>
      </c>
      <c r="T31" s="65">
        <f>VLOOKUP($A31,'Return Data'!$B$7:$R$2843,13,0)</f>
        <v>2.5708000000000002</v>
      </c>
      <c r="U31" s="66">
        <f t="shared" si="8"/>
        <v>26</v>
      </c>
      <c r="V31" s="65"/>
      <c r="W31" s="66"/>
      <c r="X31" s="65"/>
      <c r="Y31" s="66"/>
      <c r="Z31" s="65">
        <f>VLOOKUP($A31,'Return Data'!$B$7:$R$2843,16,0)</f>
        <v>4.3901000000000003</v>
      </c>
      <c r="AA31" s="67">
        <f t="shared" si="10"/>
        <v>23</v>
      </c>
    </row>
    <row r="32" spans="1:27" x14ac:dyDescent="0.3">
      <c r="A32" s="63" t="s">
        <v>1549</v>
      </c>
      <c r="B32" s="64">
        <f>VLOOKUP($A32,'Return Data'!$B$7:$R$2843,3,0)</f>
        <v>44389</v>
      </c>
      <c r="C32" s="65">
        <f>VLOOKUP($A32,'Return Data'!$B$7:$R$2843,4,0)</f>
        <v>11.367800000000001</v>
      </c>
      <c r="D32" s="65">
        <f>VLOOKUP($A32,'Return Data'!$B$7:$R$2843,5,0)</f>
        <v>3.3188</v>
      </c>
      <c r="E32" s="66">
        <f t="shared" si="0"/>
        <v>14</v>
      </c>
      <c r="F32" s="65">
        <f>VLOOKUP($A32,'Return Data'!$B$7:$R$2843,6,0)</f>
        <v>3.3188</v>
      </c>
      <c r="G32" s="66">
        <f t="shared" si="1"/>
        <v>14</v>
      </c>
      <c r="H32" s="65">
        <f>VLOOKUP($A32,'Return Data'!$B$7:$R$2843,7,0)</f>
        <v>3.9937</v>
      </c>
      <c r="I32" s="66">
        <f t="shared" si="2"/>
        <v>14</v>
      </c>
      <c r="J32" s="65">
        <f>VLOOKUP($A32,'Return Data'!$B$7:$R$2843,8,0)</f>
        <v>3.5596999999999999</v>
      </c>
      <c r="K32" s="66">
        <f t="shared" si="3"/>
        <v>21</v>
      </c>
      <c r="L32" s="65">
        <f>VLOOKUP($A32,'Return Data'!$B$7:$R$2843,9,0)</f>
        <v>2.8759999999999999</v>
      </c>
      <c r="M32" s="66">
        <f t="shared" si="4"/>
        <v>21</v>
      </c>
      <c r="N32" s="65">
        <f>VLOOKUP($A32,'Return Data'!$B$7:$R$2843,10,0)</f>
        <v>3.2081</v>
      </c>
      <c r="O32" s="66">
        <f t="shared" si="5"/>
        <v>19</v>
      </c>
      <c r="P32" s="65">
        <f>VLOOKUP($A32,'Return Data'!$B$7:$R$2843,11,0)</f>
        <v>3.0615000000000001</v>
      </c>
      <c r="Q32" s="66">
        <f t="shared" si="6"/>
        <v>21</v>
      </c>
      <c r="R32" s="65">
        <f>VLOOKUP($A32,'Return Data'!$B$7:$R$2843,12,0)</f>
        <v>3.1282999999999999</v>
      </c>
      <c r="S32" s="66">
        <f t="shared" si="7"/>
        <v>20</v>
      </c>
      <c r="T32" s="65">
        <f>VLOOKUP($A32,'Return Data'!$B$7:$R$2843,13,0)</f>
        <v>3.2254999999999998</v>
      </c>
      <c r="U32" s="66">
        <f t="shared" si="8"/>
        <v>20</v>
      </c>
      <c r="V32" s="65">
        <f>VLOOKUP($A32,'Return Data'!$B$7:$R$2843,17,0)</f>
        <v>4.7904</v>
      </c>
      <c r="W32" s="66">
        <f t="shared" si="9"/>
        <v>17</v>
      </c>
      <c r="X32" s="65"/>
      <c r="Y32" s="66"/>
      <c r="Z32" s="65">
        <f>VLOOKUP($A32,'Return Data'!$B$7:$R$2843,16,0)</f>
        <v>5.3246000000000002</v>
      </c>
      <c r="AA32" s="67">
        <f t="shared" si="10"/>
        <v>20</v>
      </c>
    </row>
    <row r="33" spans="1:27" x14ac:dyDescent="0.3">
      <c r="A33" s="63" t="s">
        <v>1551</v>
      </c>
      <c r="B33" s="64">
        <f>VLOOKUP($A33,'Return Data'!$B$7:$R$2843,3,0)</f>
        <v>44389</v>
      </c>
      <c r="C33" s="65">
        <f>VLOOKUP($A33,'Return Data'!$B$7:$R$2843,4,0)</f>
        <v>3289.4409999999998</v>
      </c>
      <c r="D33" s="65">
        <f>VLOOKUP($A33,'Return Data'!$B$7:$R$2843,5,0)</f>
        <v>3.8723000000000001</v>
      </c>
      <c r="E33" s="66">
        <f t="shared" si="0"/>
        <v>6</v>
      </c>
      <c r="F33" s="65">
        <f>VLOOKUP($A33,'Return Data'!$B$7:$R$2843,6,0)</f>
        <v>3.8723000000000001</v>
      </c>
      <c r="G33" s="66">
        <f t="shared" si="1"/>
        <v>6</v>
      </c>
      <c r="H33" s="65">
        <f>VLOOKUP($A33,'Return Data'!$B$7:$R$2843,7,0)</f>
        <v>3.5377999999999998</v>
      </c>
      <c r="I33" s="66">
        <f t="shared" si="2"/>
        <v>19</v>
      </c>
      <c r="J33" s="65">
        <f>VLOOKUP($A33,'Return Data'!$B$7:$R$2843,8,0)</f>
        <v>3.653</v>
      </c>
      <c r="K33" s="66">
        <f t="shared" si="3"/>
        <v>20</v>
      </c>
      <c r="L33" s="65">
        <f>VLOOKUP($A33,'Return Data'!$B$7:$R$2843,9,0)</f>
        <v>2.9979</v>
      </c>
      <c r="M33" s="66">
        <f t="shared" si="4"/>
        <v>17</v>
      </c>
      <c r="N33" s="65">
        <f>VLOOKUP($A33,'Return Data'!$B$7:$R$2843,10,0)</f>
        <v>3.3561999999999999</v>
      </c>
      <c r="O33" s="66">
        <f t="shared" si="5"/>
        <v>15</v>
      </c>
      <c r="P33" s="65">
        <f>VLOOKUP($A33,'Return Data'!$B$7:$R$2843,11,0)</f>
        <v>3.3351000000000002</v>
      </c>
      <c r="Q33" s="66">
        <f t="shared" si="6"/>
        <v>13</v>
      </c>
      <c r="R33" s="65">
        <f>VLOOKUP($A33,'Return Data'!$B$7:$R$2843,12,0)</f>
        <v>3.6753</v>
      </c>
      <c r="S33" s="66">
        <f t="shared" si="7"/>
        <v>7</v>
      </c>
      <c r="T33" s="65">
        <f>VLOOKUP($A33,'Return Data'!$B$7:$R$2843,13,0)</f>
        <v>3.8521000000000001</v>
      </c>
      <c r="U33" s="66">
        <f t="shared" si="8"/>
        <v>7</v>
      </c>
      <c r="V33" s="65">
        <f>VLOOKUP($A33,'Return Data'!$B$7:$R$2843,17,0)</f>
        <v>5.1771000000000003</v>
      </c>
      <c r="W33" s="66">
        <f t="shared" si="9"/>
        <v>11</v>
      </c>
      <c r="X33" s="65">
        <f>VLOOKUP($A33,'Return Data'!$B$7:$R$2843,14,0)</f>
        <v>4.5853999999999999</v>
      </c>
      <c r="Y33" s="66">
        <f t="shared" si="11"/>
        <v>15</v>
      </c>
      <c r="Z33" s="65">
        <f>VLOOKUP($A33,'Return Data'!$B$7:$R$2843,16,0)</f>
        <v>6.8853999999999997</v>
      </c>
      <c r="AA33" s="67">
        <f t="shared" si="10"/>
        <v>13</v>
      </c>
    </row>
    <row r="34" spans="1:27" x14ac:dyDescent="0.3">
      <c r="A34" s="63" t="s">
        <v>1553</v>
      </c>
      <c r="B34" s="64">
        <f>VLOOKUP($A34,'Return Data'!$B$7:$R$2843,3,0)</f>
        <v>44389</v>
      </c>
      <c r="C34" s="65">
        <f>VLOOKUP($A34,'Return Data'!$B$7:$R$2843,4,0)</f>
        <v>1092.9396999999999</v>
      </c>
      <c r="D34" s="65">
        <f>VLOOKUP($A34,'Return Data'!$B$7:$R$2843,5,0)</f>
        <v>2.6187999999999998</v>
      </c>
      <c r="E34" s="66">
        <f t="shared" si="0"/>
        <v>23</v>
      </c>
      <c r="F34" s="65">
        <f>VLOOKUP($A34,'Return Data'!$B$7:$R$2843,6,0)</f>
        <v>2.6187999999999998</v>
      </c>
      <c r="G34" s="66">
        <f t="shared" si="1"/>
        <v>23</v>
      </c>
      <c r="H34" s="65">
        <f>VLOOKUP($A34,'Return Data'!$B$7:$R$2843,7,0)</f>
        <v>2.6177000000000001</v>
      </c>
      <c r="I34" s="66">
        <f t="shared" si="2"/>
        <v>26</v>
      </c>
      <c r="J34" s="65">
        <f>VLOOKUP($A34,'Return Data'!$B$7:$R$2843,8,0)</f>
        <v>2.6293000000000002</v>
      </c>
      <c r="K34" s="66">
        <f t="shared" si="3"/>
        <v>27</v>
      </c>
      <c r="L34" s="65">
        <f>VLOOKUP($A34,'Return Data'!$B$7:$R$2843,9,0)</f>
        <v>2.5003000000000002</v>
      </c>
      <c r="M34" s="66">
        <f t="shared" si="4"/>
        <v>24</v>
      </c>
      <c r="N34" s="65">
        <f>VLOOKUP($A34,'Return Data'!$B$7:$R$2843,10,0)</f>
        <v>2.5003000000000002</v>
      </c>
      <c r="O34" s="66">
        <f t="shared" si="5"/>
        <v>25</v>
      </c>
      <c r="P34" s="65">
        <f>VLOOKUP($A34,'Return Data'!$B$7:$R$2843,11,0)</f>
        <v>3.9937</v>
      </c>
      <c r="Q34" s="66">
        <f t="shared" si="6"/>
        <v>5</v>
      </c>
      <c r="R34" s="65">
        <f>VLOOKUP($A34,'Return Data'!$B$7:$R$2843,12,0)</f>
        <v>3.4950999999999999</v>
      </c>
      <c r="S34" s="66">
        <f t="shared" si="7"/>
        <v>9</v>
      </c>
      <c r="T34" s="65">
        <f>VLOOKUP($A34,'Return Data'!$B$7:$R$2843,13,0)</f>
        <v>3.8302</v>
      </c>
      <c r="U34" s="66">
        <f t="shared" si="8"/>
        <v>8</v>
      </c>
      <c r="V34" s="65"/>
      <c r="W34" s="66"/>
      <c r="X34" s="65"/>
      <c r="Y34" s="66"/>
      <c r="Z34" s="65">
        <f>VLOOKUP($A34,'Return Data'!$B$7:$R$2843,16,0)</f>
        <v>4.3198999999999996</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3.7475962962962961</v>
      </c>
      <c r="E36" s="74"/>
      <c r="F36" s="75">
        <f>AVERAGE(F8:F34)</f>
        <v>3.7475962962962961</v>
      </c>
      <c r="G36" s="74"/>
      <c r="H36" s="75">
        <f>AVERAGE(H8:H34)</f>
        <v>8.519303703703704</v>
      </c>
      <c r="I36" s="74"/>
      <c r="J36" s="75">
        <f>AVERAGE(J8:J34)</f>
        <v>6.283351851851851</v>
      </c>
      <c r="K36" s="74"/>
      <c r="L36" s="75">
        <f>AVERAGE(L8:L34)</f>
        <v>4.5193185185185181</v>
      </c>
      <c r="M36" s="74"/>
      <c r="N36" s="75">
        <f>AVERAGE(N8:N34)</f>
        <v>3.9963481481481486</v>
      </c>
      <c r="O36" s="74"/>
      <c r="P36" s="75">
        <f>AVERAGE(P8:P34)</f>
        <v>3.7112185185185185</v>
      </c>
      <c r="Q36" s="74"/>
      <c r="R36" s="75">
        <f>AVERAGE(R8:R34)</f>
        <v>3.6928481481481481</v>
      </c>
      <c r="S36" s="74"/>
      <c r="T36" s="75">
        <f>AVERAGE(T8:T34)</f>
        <v>3.7738074074074066</v>
      </c>
      <c r="U36" s="74"/>
      <c r="V36" s="75">
        <f>AVERAGE(V8:V34)</f>
        <v>5.3205181818181808</v>
      </c>
      <c r="W36" s="74"/>
      <c r="X36" s="75">
        <f>AVERAGE(X8:X34)</f>
        <v>5.5327529411764713</v>
      </c>
      <c r="Y36" s="74"/>
      <c r="Z36" s="75">
        <f>AVERAGE(Z8:Z34)</f>
        <v>6.3211814814814815</v>
      </c>
      <c r="AA36" s="76"/>
    </row>
    <row r="37" spans="1:27" x14ac:dyDescent="0.3">
      <c r="A37" s="73" t="s">
        <v>28</v>
      </c>
      <c r="B37" s="74"/>
      <c r="C37" s="74"/>
      <c r="D37" s="75">
        <f>MIN(D8:D34)</f>
        <v>1.3218000000000001</v>
      </c>
      <c r="E37" s="74"/>
      <c r="F37" s="75">
        <f>MIN(F8:F34)</f>
        <v>1.3218000000000001</v>
      </c>
      <c r="G37" s="74"/>
      <c r="H37" s="75">
        <f>MIN(H8:H34)</f>
        <v>1.7004999999999999</v>
      </c>
      <c r="I37" s="74"/>
      <c r="J37" s="75">
        <f>MIN(J8:J34)</f>
        <v>2.6293000000000002</v>
      </c>
      <c r="K37" s="74"/>
      <c r="L37" s="75">
        <f>MIN(L8:L34)</f>
        <v>1.5827</v>
      </c>
      <c r="M37" s="74"/>
      <c r="N37" s="75">
        <f>MIN(N8:N34)</f>
        <v>1.8527</v>
      </c>
      <c r="O37" s="74"/>
      <c r="P37" s="75">
        <f>MIN(P8:P34)</f>
        <v>1.8067</v>
      </c>
      <c r="Q37" s="74"/>
      <c r="R37" s="75">
        <f>MIN(R8:R34)</f>
        <v>1.8519000000000001</v>
      </c>
      <c r="S37" s="74"/>
      <c r="T37" s="75">
        <f>MIN(T8:T34)</f>
        <v>1.9386000000000001</v>
      </c>
      <c r="U37" s="74"/>
      <c r="V37" s="75">
        <f>MIN(V8:V34)</f>
        <v>3.6520999999999999</v>
      </c>
      <c r="W37" s="74"/>
      <c r="X37" s="75">
        <f>MIN(X8:X34)</f>
        <v>-6.9099999999999995E-2</v>
      </c>
      <c r="Y37" s="74"/>
      <c r="Z37" s="75">
        <f>MIN(Z8:Z34)</f>
        <v>3.8393999999999999</v>
      </c>
      <c r="AA37" s="76"/>
    </row>
    <row r="38" spans="1:27" ht="15" thickBot="1" x14ac:dyDescent="0.35">
      <c r="A38" s="77" t="s">
        <v>29</v>
      </c>
      <c r="B38" s="78"/>
      <c r="C38" s="78"/>
      <c r="D38" s="79">
        <f>MAX(D8:D34)</f>
        <v>17.284800000000001</v>
      </c>
      <c r="E38" s="78"/>
      <c r="F38" s="79">
        <f>MAX(F8:F34)</f>
        <v>17.284800000000001</v>
      </c>
      <c r="G38" s="78"/>
      <c r="H38" s="79">
        <f>MAX(H8:H34)</f>
        <v>129.0772</v>
      </c>
      <c r="I38" s="78"/>
      <c r="J38" s="79">
        <f>MAX(J8:J34)</f>
        <v>66.691699999999997</v>
      </c>
      <c r="K38" s="78"/>
      <c r="L38" s="79">
        <f>MAX(L8:L34)</f>
        <v>31.952400000000001</v>
      </c>
      <c r="M38" s="78"/>
      <c r="N38" s="79">
        <f>MAX(N8:N34)</f>
        <v>18.247499999999999</v>
      </c>
      <c r="O38" s="78"/>
      <c r="P38" s="79">
        <f>MAX(P8:P34)</f>
        <v>11.5976</v>
      </c>
      <c r="Q38" s="78"/>
      <c r="R38" s="79">
        <f>MAX(R8:R34)</f>
        <v>9.6135000000000002</v>
      </c>
      <c r="S38" s="78"/>
      <c r="T38" s="79">
        <f>MAX(T8:T34)</f>
        <v>8.1427999999999994</v>
      </c>
      <c r="U38" s="78"/>
      <c r="V38" s="79">
        <f>MAX(V8:V34)</f>
        <v>7.3718000000000004</v>
      </c>
      <c r="W38" s="78"/>
      <c r="X38" s="79">
        <f>MAX(X8:X34)</f>
        <v>8.3299000000000003</v>
      </c>
      <c r="Y38" s="78"/>
      <c r="Z38" s="79">
        <f>MAX(Z8:Z34)</f>
        <v>8.5486000000000004</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44389</v>
      </c>
      <c r="C8" s="65">
        <f>VLOOKUP($A8,'Return Data'!$B$7:$R$2843,4,0)</f>
        <v>290.46420000000001</v>
      </c>
      <c r="D8" s="65">
        <f>VLOOKUP($A8,'Return Data'!$B$7:$R$2843,5,0)</f>
        <v>4.9489000000000001</v>
      </c>
      <c r="E8" s="66">
        <f t="shared" ref="E8:E24" si="0">RANK(D8,D$8:D$24,0)</f>
        <v>5</v>
      </c>
      <c r="F8" s="65">
        <f>VLOOKUP($A8,'Return Data'!$B$7:$R$2843,6,0)</f>
        <v>4.9489000000000001</v>
      </c>
      <c r="G8" s="66">
        <f t="shared" ref="G8:G24" si="1">RANK(F8,F$8:F$24,0)</f>
        <v>5</v>
      </c>
      <c r="H8" s="65">
        <f>VLOOKUP($A8,'Return Data'!$B$7:$R$2843,7,0)</f>
        <v>4.8315999999999999</v>
      </c>
      <c r="I8" s="66">
        <f t="shared" ref="I8:I24" si="2">RANK(H8,H$8:H$24,0)</f>
        <v>4</v>
      </c>
      <c r="J8" s="65">
        <f>VLOOKUP($A8,'Return Data'!$B$7:$R$2843,8,0)</f>
        <v>4.6216999999999997</v>
      </c>
      <c r="K8" s="66">
        <f t="shared" ref="K8:K24" si="3">RANK(J8,J$8:J$24,0)</f>
        <v>9</v>
      </c>
      <c r="L8" s="65">
        <f>VLOOKUP($A8,'Return Data'!$B$7:$R$2843,9,0)</f>
        <v>3.9929000000000001</v>
      </c>
      <c r="M8" s="66">
        <f t="shared" ref="M8:M24" si="4">RANK(L8,L$8:L$24,0)</f>
        <v>1</v>
      </c>
      <c r="N8" s="65">
        <f>VLOOKUP($A8,'Return Data'!$B$7:$R$2843,10,0)</f>
        <v>4.1128999999999998</v>
      </c>
      <c r="O8" s="66">
        <f t="shared" ref="O8:O24" si="5">RANK(N8,N$8:N$24,0)</f>
        <v>3</v>
      </c>
      <c r="P8" s="65">
        <f>VLOOKUP($A8,'Return Data'!$B$7:$R$2843,11,0)</f>
        <v>4.0599999999999996</v>
      </c>
      <c r="Q8" s="66">
        <f t="shared" ref="Q8:Q24" si="6">RANK(P8,P$8:P$24,0)</f>
        <v>5</v>
      </c>
      <c r="R8" s="65">
        <f>VLOOKUP($A8,'Return Data'!$B$7:$R$2843,12,0)</f>
        <v>4.0651999999999999</v>
      </c>
      <c r="S8" s="66">
        <f t="shared" ref="S8:S24" si="7">RANK(R8,R$8:R$24,0)</f>
        <v>2</v>
      </c>
      <c r="T8" s="65">
        <f>VLOOKUP($A8,'Return Data'!$B$7:$R$2843,13,0)</f>
        <v>4.2140000000000004</v>
      </c>
      <c r="U8" s="66">
        <f t="shared" ref="U8:U19" si="8">RANK(T8,T$8:T$24,0)</f>
        <v>2</v>
      </c>
      <c r="V8" s="65">
        <f>VLOOKUP($A8,'Return Data'!$B$7:$R$2843,17,0)</f>
        <v>6.17</v>
      </c>
      <c r="W8" s="66">
        <f>RANK(V8,V$8:V$24,0)</f>
        <v>3</v>
      </c>
      <c r="X8" s="65">
        <f>VLOOKUP($A8,'Return Data'!$B$7:$R$2843,14,0)</f>
        <v>7.0054999999999996</v>
      </c>
      <c r="Y8" s="66">
        <f>RANK(X8,X$8:X$24,0)</f>
        <v>1</v>
      </c>
      <c r="Z8" s="65">
        <f>VLOOKUP($A8,'Return Data'!$B$7:$R$2843,16,0)</f>
        <v>7.8353999999999999</v>
      </c>
      <c r="AA8" s="67">
        <f t="shared" ref="AA8:AA24" si="9">RANK(Z8,Z$8:Z$24,0)</f>
        <v>5</v>
      </c>
    </row>
    <row r="9" spans="1:27" x14ac:dyDescent="0.3">
      <c r="A9" s="63" t="s">
        <v>1202</v>
      </c>
      <c r="B9" s="64">
        <f>VLOOKUP($A9,'Return Data'!$B$7:$R$2843,3,0)</f>
        <v>44389</v>
      </c>
      <c r="C9" s="65">
        <f>VLOOKUP($A9,'Return Data'!$B$7:$R$2843,4,0)</f>
        <v>1119.2646999999999</v>
      </c>
      <c r="D9" s="65">
        <f>VLOOKUP($A9,'Return Data'!$B$7:$R$2843,5,0)</f>
        <v>4.0114000000000001</v>
      </c>
      <c r="E9" s="66">
        <f t="shared" si="0"/>
        <v>11</v>
      </c>
      <c r="F9" s="65">
        <f>VLOOKUP($A9,'Return Data'!$B$7:$R$2843,6,0)</f>
        <v>4.0114000000000001</v>
      </c>
      <c r="G9" s="66">
        <f t="shared" si="1"/>
        <v>11</v>
      </c>
      <c r="H9" s="65">
        <f>VLOOKUP($A9,'Return Data'!$B$7:$R$2843,7,0)</f>
        <v>4.2950999999999997</v>
      </c>
      <c r="I9" s="66">
        <f t="shared" si="2"/>
        <v>10</v>
      </c>
      <c r="J9" s="65">
        <f>VLOOKUP($A9,'Return Data'!$B$7:$R$2843,8,0)</f>
        <v>4.5141</v>
      </c>
      <c r="K9" s="66">
        <f t="shared" si="3"/>
        <v>12</v>
      </c>
      <c r="L9" s="65">
        <f>VLOOKUP($A9,'Return Data'!$B$7:$R$2843,9,0)</f>
        <v>3.8672</v>
      </c>
      <c r="M9" s="66">
        <f t="shared" si="4"/>
        <v>5</v>
      </c>
      <c r="N9" s="65">
        <f>VLOOKUP($A9,'Return Data'!$B$7:$R$2843,10,0)</f>
        <v>3.9923000000000002</v>
      </c>
      <c r="O9" s="66">
        <f t="shared" si="5"/>
        <v>6</v>
      </c>
      <c r="P9" s="65">
        <f>VLOOKUP($A9,'Return Data'!$B$7:$R$2843,11,0)</f>
        <v>4.0094000000000003</v>
      </c>
      <c r="Q9" s="66">
        <f t="shared" si="6"/>
        <v>7</v>
      </c>
      <c r="R9" s="65">
        <f>VLOOKUP($A9,'Return Data'!$B$7:$R$2843,12,0)</f>
        <v>3.9929999999999999</v>
      </c>
      <c r="S9" s="66">
        <f t="shared" si="7"/>
        <v>3</v>
      </c>
      <c r="T9" s="65">
        <f>VLOOKUP($A9,'Return Data'!$B$7:$R$2843,13,0)</f>
        <v>4.0999999999999996</v>
      </c>
      <c r="U9" s="66">
        <f t="shared" si="8"/>
        <v>4</v>
      </c>
      <c r="V9" s="65"/>
      <c r="W9" s="66"/>
      <c r="X9" s="65"/>
      <c r="Y9" s="66"/>
      <c r="Z9" s="65">
        <f>VLOOKUP($A9,'Return Data'!$B$7:$R$2843,16,0)</f>
        <v>5.9981</v>
      </c>
      <c r="AA9" s="67">
        <f t="shared" si="9"/>
        <v>15</v>
      </c>
    </row>
    <row r="10" spans="1:27" x14ac:dyDescent="0.3">
      <c r="A10" s="63" t="s">
        <v>1204</v>
      </c>
      <c r="B10" s="64">
        <f>VLOOKUP($A10,'Return Data'!$B$7:$R$2843,3,0)</f>
        <v>44389</v>
      </c>
      <c r="C10" s="65">
        <f>VLOOKUP($A10,'Return Data'!$B$7:$R$2843,4,0)</f>
        <v>1099.8130000000001</v>
      </c>
      <c r="D10" s="65">
        <f>VLOOKUP($A10,'Return Data'!$B$7:$R$2843,5,0)</f>
        <v>3.1082000000000001</v>
      </c>
      <c r="E10" s="66">
        <f t="shared" si="0"/>
        <v>16</v>
      </c>
      <c r="F10" s="65">
        <f>VLOOKUP($A10,'Return Data'!$B$7:$R$2843,6,0)</f>
        <v>3.1082000000000001</v>
      </c>
      <c r="G10" s="66">
        <f t="shared" si="1"/>
        <v>16</v>
      </c>
      <c r="H10" s="65">
        <f>VLOOKUP($A10,'Return Data'!$B$7:$R$2843,7,0)</f>
        <v>2.9500999999999999</v>
      </c>
      <c r="I10" s="66">
        <f t="shared" si="2"/>
        <v>17</v>
      </c>
      <c r="J10" s="65">
        <f>VLOOKUP($A10,'Return Data'!$B$7:$R$2843,8,0)</f>
        <v>2.8904999999999998</v>
      </c>
      <c r="K10" s="66">
        <f t="shared" si="3"/>
        <v>17</v>
      </c>
      <c r="L10" s="65">
        <f>VLOOKUP($A10,'Return Data'!$B$7:$R$2843,9,0)</f>
        <v>2.8803000000000001</v>
      </c>
      <c r="M10" s="66">
        <f t="shared" si="4"/>
        <v>17</v>
      </c>
      <c r="N10" s="65">
        <f>VLOOKUP($A10,'Return Data'!$B$7:$R$2843,10,0)</f>
        <v>2.8872</v>
      </c>
      <c r="O10" s="66">
        <f t="shared" si="5"/>
        <v>17</v>
      </c>
      <c r="P10" s="65">
        <f>VLOOKUP($A10,'Return Data'!$B$7:$R$2843,11,0)</f>
        <v>2.9214000000000002</v>
      </c>
      <c r="Q10" s="66">
        <f t="shared" si="6"/>
        <v>17</v>
      </c>
      <c r="R10" s="65">
        <f>VLOOKUP($A10,'Return Data'!$B$7:$R$2843,12,0)</f>
        <v>2.9992999999999999</v>
      </c>
      <c r="S10" s="66">
        <f t="shared" si="7"/>
        <v>17</v>
      </c>
      <c r="T10" s="65">
        <f>VLOOKUP($A10,'Return Data'!$B$7:$R$2843,13,0)</f>
        <v>3.0973999999999999</v>
      </c>
      <c r="U10" s="66">
        <f t="shared" si="8"/>
        <v>16</v>
      </c>
      <c r="V10" s="65"/>
      <c r="W10" s="66"/>
      <c r="X10" s="65"/>
      <c r="Y10" s="66"/>
      <c r="Z10" s="65">
        <f>VLOOKUP($A10,'Return Data'!$B$7:$R$2843,16,0)</f>
        <v>4.7133000000000003</v>
      </c>
      <c r="AA10" s="67">
        <f t="shared" si="9"/>
        <v>16</v>
      </c>
    </row>
    <row r="11" spans="1:27" x14ac:dyDescent="0.3">
      <c r="A11" s="63" t="s">
        <v>1206</v>
      </c>
      <c r="B11" s="64">
        <f>VLOOKUP($A11,'Return Data'!$B$7:$R$2843,3,0)</f>
        <v>44389</v>
      </c>
      <c r="C11" s="65">
        <f>VLOOKUP($A11,'Return Data'!$B$7:$R$2843,4,0)</f>
        <v>42.596200000000003</v>
      </c>
      <c r="D11" s="65">
        <f>VLOOKUP($A11,'Return Data'!$B$7:$R$2843,5,0)</f>
        <v>5.3722000000000003</v>
      </c>
      <c r="E11" s="66">
        <f t="shared" si="0"/>
        <v>1</v>
      </c>
      <c r="F11" s="65">
        <f>VLOOKUP($A11,'Return Data'!$B$7:$R$2843,6,0)</f>
        <v>5.3722000000000003</v>
      </c>
      <c r="G11" s="66">
        <f t="shared" si="1"/>
        <v>1</v>
      </c>
      <c r="H11" s="65">
        <f>VLOOKUP($A11,'Return Data'!$B$7:$R$2843,7,0)</f>
        <v>5.5880000000000001</v>
      </c>
      <c r="I11" s="66">
        <f t="shared" si="2"/>
        <v>1</v>
      </c>
      <c r="J11" s="65">
        <f>VLOOKUP($A11,'Return Data'!$B$7:$R$2843,8,0)</f>
        <v>5.0101000000000004</v>
      </c>
      <c r="K11" s="66">
        <f t="shared" si="3"/>
        <v>1</v>
      </c>
      <c r="L11" s="65">
        <f>VLOOKUP($A11,'Return Data'!$B$7:$R$2843,9,0)</f>
        <v>3.6850000000000001</v>
      </c>
      <c r="M11" s="66">
        <f t="shared" si="4"/>
        <v>12</v>
      </c>
      <c r="N11" s="65">
        <f>VLOOKUP($A11,'Return Data'!$B$7:$R$2843,10,0)</f>
        <v>4.2393000000000001</v>
      </c>
      <c r="O11" s="66">
        <f t="shared" si="5"/>
        <v>1</v>
      </c>
      <c r="P11" s="65">
        <f>VLOOKUP($A11,'Return Data'!$B$7:$R$2843,11,0)</f>
        <v>4.1147999999999998</v>
      </c>
      <c r="Q11" s="66">
        <f t="shared" si="6"/>
        <v>2</v>
      </c>
      <c r="R11" s="65">
        <f>VLOOKUP($A11,'Return Data'!$B$7:$R$2843,12,0)</f>
        <v>3.8515000000000001</v>
      </c>
      <c r="S11" s="66">
        <f t="shared" si="7"/>
        <v>9</v>
      </c>
      <c r="T11" s="65">
        <f>VLOOKUP($A11,'Return Data'!$B$7:$R$2843,13,0)</f>
        <v>3.8353999999999999</v>
      </c>
      <c r="U11" s="66">
        <f t="shared" si="8"/>
        <v>11</v>
      </c>
      <c r="V11" s="65">
        <f>VLOOKUP($A11,'Return Data'!$B$7:$R$2843,17,0)</f>
        <v>5.7544000000000004</v>
      </c>
      <c r="W11" s="66">
        <f t="shared" ref="W11:W19" si="10">RANK(V11,V$8:V$24,0)</f>
        <v>10</v>
      </c>
      <c r="X11" s="65">
        <f>VLOOKUP($A11,'Return Data'!$B$7:$R$2843,14,0)</f>
        <v>6.6252000000000004</v>
      </c>
      <c r="Y11" s="66">
        <f t="shared" ref="Y11:Y19" si="11">RANK(X11,X$8:X$24,0)</f>
        <v>9</v>
      </c>
      <c r="Z11" s="65">
        <f>VLOOKUP($A11,'Return Data'!$B$7:$R$2843,16,0)</f>
        <v>7.3952999999999998</v>
      </c>
      <c r="AA11" s="67">
        <f t="shared" si="9"/>
        <v>12</v>
      </c>
    </row>
    <row r="12" spans="1:27" x14ac:dyDescent="0.3">
      <c r="A12" s="63" t="s">
        <v>1209</v>
      </c>
      <c r="B12" s="64">
        <f>VLOOKUP($A12,'Return Data'!$B$7:$R$2843,3,0)</f>
        <v>44389</v>
      </c>
      <c r="C12" s="65">
        <f>VLOOKUP($A12,'Return Data'!$B$7:$R$2843,4,0)</f>
        <v>40.386499999999998</v>
      </c>
      <c r="D12" s="65">
        <f>VLOOKUP($A12,'Return Data'!$B$7:$R$2843,5,0)</f>
        <v>5.1837999999999997</v>
      </c>
      <c r="E12" s="66">
        <f t="shared" si="0"/>
        <v>2</v>
      </c>
      <c r="F12" s="65">
        <f>VLOOKUP($A12,'Return Data'!$B$7:$R$2843,6,0)</f>
        <v>5.1837999999999997</v>
      </c>
      <c r="G12" s="66">
        <f t="shared" si="1"/>
        <v>2</v>
      </c>
      <c r="H12" s="65">
        <f>VLOOKUP($A12,'Return Data'!$B$7:$R$2843,7,0)</f>
        <v>4.6909000000000001</v>
      </c>
      <c r="I12" s="66">
        <f t="shared" si="2"/>
        <v>5</v>
      </c>
      <c r="J12" s="65">
        <f>VLOOKUP($A12,'Return Data'!$B$7:$R$2843,8,0)</f>
        <v>4.9478</v>
      </c>
      <c r="K12" s="66">
        <f t="shared" si="3"/>
        <v>2</v>
      </c>
      <c r="L12" s="65">
        <f>VLOOKUP($A12,'Return Data'!$B$7:$R$2843,9,0)</f>
        <v>3.8140000000000001</v>
      </c>
      <c r="M12" s="66">
        <f t="shared" si="4"/>
        <v>8</v>
      </c>
      <c r="N12" s="65">
        <f>VLOOKUP($A12,'Return Data'!$B$7:$R$2843,10,0)</f>
        <v>3.9039999999999999</v>
      </c>
      <c r="O12" s="66">
        <f t="shared" si="5"/>
        <v>11</v>
      </c>
      <c r="P12" s="65">
        <f>VLOOKUP($A12,'Return Data'!$B$7:$R$2843,11,0)</f>
        <v>3.8281999999999998</v>
      </c>
      <c r="Q12" s="66">
        <f t="shared" si="6"/>
        <v>11</v>
      </c>
      <c r="R12" s="65">
        <f>VLOOKUP($A12,'Return Data'!$B$7:$R$2843,12,0)</f>
        <v>3.7166000000000001</v>
      </c>
      <c r="S12" s="66">
        <f t="shared" si="7"/>
        <v>13</v>
      </c>
      <c r="T12" s="65">
        <f>VLOOKUP($A12,'Return Data'!$B$7:$R$2843,13,0)</f>
        <v>3.8210000000000002</v>
      </c>
      <c r="U12" s="66">
        <f t="shared" si="8"/>
        <v>12</v>
      </c>
      <c r="V12" s="65">
        <f>VLOOKUP($A12,'Return Data'!$B$7:$R$2843,17,0)</f>
        <v>5.9288999999999996</v>
      </c>
      <c r="W12" s="66">
        <f t="shared" si="10"/>
        <v>6</v>
      </c>
      <c r="X12" s="65">
        <f>VLOOKUP($A12,'Return Data'!$B$7:$R$2843,14,0)</f>
        <v>6.8436000000000003</v>
      </c>
      <c r="Y12" s="66">
        <f t="shared" si="11"/>
        <v>4</v>
      </c>
      <c r="Z12" s="65">
        <f>VLOOKUP($A12,'Return Data'!$B$7:$R$2843,16,0)</f>
        <v>7.9884000000000004</v>
      </c>
      <c r="AA12" s="67">
        <f t="shared" si="9"/>
        <v>4</v>
      </c>
    </row>
    <row r="13" spans="1:27" x14ac:dyDescent="0.3">
      <c r="A13" s="63" t="s">
        <v>1211</v>
      </c>
      <c r="B13" s="64">
        <f>VLOOKUP($A13,'Return Data'!$B$7:$R$2843,3,0)</f>
        <v>44389</v>
      </c>
      <c r="C13" s="65">
        <f>VLOOKUP($A13,'Return Data'!$B$7:$R$2843,4,0)</f>
        <v>4524.9863999999998</v>
      </c>
      <c r="D13" s="65">
        <f>VLOOKUP($A13,'Return Data'!$B$7:$R$2843,5,0)</f>
        <v>4.9149000000000003</v>
      </c>
      <c r="E13" s="66">
        <f t="shared" si="0"/>
        <v>6</v>
      </c>
      <c r="F13" s="65">
        <f>VLOOKUP($A13,'Return Data'!$B$7:$R$2843,6,0)</f>
        <v>4.9149000000000003</v>
      </c>
      <c r="G13" s="66">
        <f t="shared" si="1"/>
        <v>6</v>
      </c>
      <c r="H13" s="65">
        <f>VLOOKUP($A13,'Return Data'!$B$7:$R$2843,7,0)</f>
        <v>4.6448</v>
      </c>
      <c r="I13" s="66">
        <f t="shared" si="2"/>
        <v>7</v>
      </c>
      <c r="J13" s="65">
        <f>VLOOKUP($A13,'Return Data'!$B$7:$R$2843,8,0)</f>
        <v>4.5576999999999996</v>
      </c>
      <c r="K13" s="66">
        <f t="shared" si="3"/>
        <v>10</v>
      </c>
      <c r="L13" s="65">
        <f>VLOOKUP($A13,'Return Data'!$B$7:$R$2843,9,0)</f>
        <v>3.8317999999999999</v>
      </c>
      <c r="M13" s="66">
        <f t="shared" si="4"/>
        <v>7</v>
      </c>
      <c r="N13" s="65">
        <f>VLOOKUP($A13,'Return Data'!$B$7:$R$2843,10,0)</f>
        <v>4.1116999999999999</v>
      </c>
      <c r="O13" s="66">
        <f t="shared" si="5"/>
        <v>4</v>
      </c>
      <c r="P13" s="65">
        <f>VLOOKUP($A13,'Return Data'!$B$7:$R$2843,11,0)</f>
        <v>4.0659999999999998</v>
      </c>
      <c r="Q13" s="66">
        <f t="shared" si="6"/>
        <v>4</v>
      </c>
      <c r="R13" s="65">
        <f>VLOOKUP($A13,'Return Data'!$B$7:$R$2843,12,0)</f>
        <v>3.9506999999999999</v>
      </c>
      <c r="S13" s="66">
        <f t="shared" si="7"/>
        <v>6</v>
      </c>
      <c r="T13" s="65">
        <f>VLOOKUP($A13,'Return Data'!$B$7:$R$2843,13,0)</f>
        <v>4.0968999999999998</v>
      </c>
      <c r="U13" s="66">
        <f t="shared" si="8"/>
        <v>5</v>
      </c>
      <c r="V13" s="65">
        <f>VLOOKUP($A13,'Return Data'!$B$7:$R$2843,17,0)</f>
        <v>6.1859000000000002</v>
      </c>
      <c r="W13" s="66">
        <f t="shared" si="10"/>
        <v>2</v>
      </c>
      <c r="X13" s="65">
        <f>VLOOKUP($A13,'Return Data'!$B$7:$R$2843,14,0)</f>
        <v>6.9504999999999999</v>
      </c>
      <c r="Y13" s="66">
        <f t="shared" si="11"/>
        <v>2</v>
      </c>
      <c r="Z13" s="65">
        <f>VLOOKUP($A13,'Return Data'!$B$7:$R$2843,16,0)</f>
        <v>7.7178000000000004</v>
      </c>
      <c r="AA13" s="67">
        <f t="shared" si="9"/>
        <v>6</v>
      </c>
    </row>
    <row r="14" spans="1:27" x14ac:dyDescent="0.3">
      <c r="A14" s="63" t="s">
        <v>1213</v>
      </c>
      <c r="B14" s="64">
        <f>VLOOKUP($A14,'Return Data'!$B$7:$R$2843,3,0)</f>
        <v>44389</v>
      </c>
      <c r="C14" s="65">
        <f>VLOOKUP($A14,'Return Data'!$B$7:$R$2843,4,0)</f>
        <v>298.50580000000002</v>
      </c>
      <c r="D14" s="65">
        <f>VLOOKUP($A14,'Return Data'!$B$7:$R$2843,5,0)</f>
        <v>4.2484999999999999</v>
      </c>
      <c r="E14" s="66">
        <f t="shared" si="0"/>
        <v>10</v>
      </c>
      <c r="F14" s="65">
        <f>VLOOKUP($A14,'Return Data'!$B$7:$R$2843,6,0)</f>
        <v>4.2484999999999999</v>
      </c>
      <c r="G14" s="66">
        <f t="shared" si="1"/>
        <v>10</v>
      </c>
      <c r="H14" s="65">
        <f>VLOOKUP($A14,'Return Data'!$B$7:$R$2843,7,0)</f>
        <v>4.0609999999999999</v>
      </c>
      <c r="I14" s="66">
        <f t="shared" si="2"/>
        <v>12</v>
      </c>
      <c r="J14" s="65">
        <f>VLOOKUP($A14,'Return Data'!$B$7:$R$2843,8,0)</f>
        <v>4.4672000000000001</v>
      </c>
      <c r="K14" s="66">
        <f t="shared" si="3"/>
        <v>13</v>
      </c>
      <c r="L14" s="65">
        <f>VLOOKUP($A14,'Return Data'!$B$7:$R$2843,9,0)</f>
        <v>3.7881</v>
      </c>
      <c r="M14" s="66">
        <f t="shared" si="4"/>
        <v>10</v>
      </c>
      <c r="N14" s="65">
        <f>VLOOKUP($A14,'Return Data'!$B$7:$R$2843,10,0)</f>
        <v>3.9499</v>
      </c>
      <c r="O14" s="66">
        <f t="shared" si="5"/>
        <v>9</v>
      </c>
      <c r="P14" s="65">
        <f>VLOOKUP($A14,'Return Data'!$B$7:$R$2843,11,0)</f>
        <v>3.9138000000000002</v>
      </c>
      <c r="Q14" s="66">
        <f t="shared" si="6"/>
        <v>10</v>
      </c>
      <c r="R14" s="65">
        <f>VLOOKUP($A14,'Return Data'!$B$7:$R$2843,12,0)</f>
        <v>3.8468</v>
      </c>
      <c r="S14" s="66">
        <f t="shared" si="7"/>
        <v>10</v>
      </c>
      <c r="T14" s="65">
        <f>VLOOKUP($A14,'Return Data'!$B$7:$R$2843,13,0)</f>
        <v>4.0227000000000004</v>
      </c>
      <c r="U14" s="66">
        <f t="shared" si="8"/>
        <v>8</v>
      </c>
      <c r="V14" s="65">
        <f>VLOOKUP($A14,'Return Data'!$B$7:$R$2843,17,0)</f>
        <v>5.9031000000000002</v>
      </c>
      <c r="W14" s="66">
        <f t="shared" si="10"/>
        <v>7</v>
      </c>
      <c r="X14" s="65">
        <f>VLOOKUP($A14,'Return Data'!$B$7:$R$2843,14,0)</f>
        <v>6.7186000000000003</v>
      </c>
      <c r="Y14" s="66">
        <f t="shared" si="11"/>
        <v>7</v>
      </c>
      <c r="Z14" s="65">
        <f>VLOOKUP($A14,'Return Data'!$B$7:$R$2843,16,0)</f>
        <v>7.6685999999999996</v>
      </c>
      <c r="AA14" s="67">
        <f t="shared" si="9"/>
        <v>9</v>
      </c>
    </row>
    <row r="15" spans="1:27" x14ac:dyDescent="0.3">
      <c r="A15" s="63" t="s">
        <v>1214</v>
      </c>
      <c r="B15" s="64">
        <f>VLOOKUP($A15,'Return Data'!$B$7:$R$2843,3,0)</f>
        <v>44389</v>
      </c>
      <c r="C15" s="65">
        <f>VLOOKUP($A15,'Return Data'!$B$7:$R$2843,4,0)</f>
        <v>33.991999999999997</v>
      </c>
      <c r="D15" s="65">
        <f>VLOOKUP($A15,'Return Data'!$B$7:$R$2843,5,0)</f>
        <v>3.7235999999999998</v>
      </c>
      <c r="E15" s="66">
        <f t="shared" si="0"/>
        <v>13</v>
      </c>
      <c r="F15" s="65">
        <f>VLOOKUP($A15,'Return Data'!$B$7:$R$2843,6,0)</f>
        <v>3.7235999999999998</v>
      </c>
      <c r="G15" s="66">
        <f t="shared" si="1"/>
        <v>13</v>
      </c>
      <c r="H15" s="65">
        <f>VLOOKUP($A15,'Return Data'!$B$7:$R$2843,7,0)</f>
        <v>3.7302</v>
      </c>
      <c r="I15" s="66">
        <f t="shared" si="2"/>
        <v>14</v>
      </c>
      <c r="J15" s="65">
        <f>VLOOKUP($A15,'Return Data'!$B$7:$R$2843,8,0)</f>
        <v>4.2252999999999998</v>
      </c>
      <c r="K15" s="66">
        <f t="shared" si="3"/>
        <v>15</v>
      </c>
      <c r="L15" s="65">
        <f>VLOOKUP($A15,'Return Data'!$B$7:$R$2843,9,0)</f>
        <v>3.5716000000000001</v>
      </c>
      <c r="M15" s="66">
        <f t="shared" si="4"/>
        <v>15</v>
      </c>
      <c r="N15" s="65">
        <f>VLOOKUP($A15,'Return Data'!$B$7:$R$2843,10,0)</f>
        <v>3.7048000000000001</v>
      </c>
      <c r="O15" s="66">
        <f t="shared" si="5"/>
        <v>14</v>
      </c>
      <c r="P15" s="65">
        <f>VLOOKUP($A15,'Return Data'!$B$7:$R$2843,11,0)</f>
        <v>3.7656000000000001</v>
      </c>
      <c r="Q15" s="66">
        <f t="shared" si="6"/>
        <v>13</v>
      </c>
      <c r="R15" s="65">
        <f>VLOOKUP($A15,'Return Data'!$B$7:$R$2843,12,0)</f>
        <v>3.6345999999999998</v>
      </c>
      <c r="S15" s="66">
        <f t="shared" si="7"/>
        <v>14</v>
      </c>
      <c r="T15" s="65">
        <f>VLOOKUP($A15,'Return Data'!$B$7:$R$2843,13,0)</f>
        <v>3.6577000000000002</v>
      </c>
      <c r="U15" s="66">
        <f t="shared" si="8"/>
        <v>13</v>
      </c>
      <c r="V15" s="65">
        <f>VLOOKUP($A15,'Return Data'!$B$7:$R$2843,17,0)</f>
        <v>5.4825999999999997</v>
      </c>
      <c r="W15" s="66">
        <f t="shared" si="10"/>
        <v>13</v>
      </c>
      <c r="X15" s="65">
        <f>VLOOKUP($A15,'Return Data'!$B$7:$R$2843,14,0)</f>
        <v>6.2511999999999999</v>
      </c>
      <c r="Y15" s="66">
        <f t="shared" si="11"/>
        <v>12</v>
      </c>
      <c r="Z15" s="65">
        <f>VLOOKUP($A15,'Return Data'!$B$7:$R$2843,16,0)</f>
        <v>7.6066000000000003</v>
      </c>
      <c r="AA15" s="67">
        <f t="shared" si="9"/>
        <v>11</v>
      </c>
    </row>
    <row r="16" spans="1:27" x14ac:dyDescent="0.3">
      <c r="A16" s="63" t="s">
        <v>1219</v>
      </c>
      <c r="B16" s="64">
        <f>VLOOKUP($A16,'Return Data'!$B$7:$R$2843,3,0)</f>
        <v>44389</v>
      </c>
      <c r="C16" s="65">
        <f>VLOOKUP($A16,'Return Data'!$B$7:$R$2843,4,0)</f>
        <v>2472.4281999999998</v>
      </c>
      <c r="D16" s="65">
        <f>VLOOKUP($A16,'Return Data'!$B$7:$R$2843,5,0)</f>
        <v>4.8529999999999998</v>
      </c>
      <c r="E16" s="66">
        <f t="shared" si="0"/>
        <v>7</v>
      </c>
      <c r="F16" s="65">
        <f>VLOOKUP($A16,'Return Data'!$B$7:$R$2843,6,0)</f>
        <v>4.8529999999999998</v>
      </c>
      <c r="G16" s="66">
        <f t="shared" si="1"/>
        <v>7</v>
      </c>
      <c r="H16" s="65">
        <f>VLOOKUP($A16,'Return Data'!$B$7:$R$2843,7,0)</f>
        <v>5.0042999999999997</v>
      </c>
      <c r="I16" s="66">
        <f t="shared" si="2"/>
        <v>2</v>
      </c>
      <c r="J16" s="65">
        <f>VLOOKUP($A16,'Return Data'!$B$7:$R$2843,8,0)</f>
        <v>4.8600000000000003</v>
      </c>
      <c r="K16" s="66">
        <f t="shared" si="3"/>
        <v>4</v>
      </c>
      <c r="L16" s="65">
        <f>VLOOKUP($A16,'Return Data'!$B$7:$R$2843,9,0)</f>
        <v>3.6705000000000001</v>
      </c>
      <c r="M16" s="66">
        <f t="shared" si="4"/>
        <v>13</v>
      </c>
      <c r="N16" s="65">
        <f>VLOOKUP($A16,'Return Data'!$B$7:$R$2843,10,0)</f>
        <v>4.0892999999999997</v>
      </c>
      <c r="O16" s="66">
        <f t="shared" si="5"/>
        <v>5</v>
      </c>
      <c r="P16" s="65">
        <f>VLOOKUP($A16,'Return Data'!$B$7:$R$2843,11,0)</f>
        <v>4.1116000000000001</v>
      </c>
      <c r="Q16" s="66">
        <f t="shared" si="6"/>
        <v>3</v>
      </c>
      <c r="R16" s="65">
        <f>VLOOKUP($A16,'Return Data'!$B$7:$R$2843,12,0)</f>
        <v>3.9607000000000001</v>
      </c>
      <c r="S16" s="66">
        <f t="shared" si="7"/>
        <v>5</v>
      </c>
      <c r="T16" s="65">
        <f>VLOOKUP($A16,'Return Data'!$B$7:$R$2843,13,0)</f>
        <v>3.9117999999999999</v>
      </c>
      <c r="U16" s="66">
        <f t="shared" si="8"/>
        <v>10</v>
      </c>
      <c r="V16" s="65">
        <f>VLOOKUP($A16,'Return Data'!$B$7:$R$2843,17,0)</f>
        <v>5.6344000000000003</v>
      </c>
      <c r="W16" s="66">
        <f t="shared" si="10"/>
        <v>11</v>
      </c>
      <c r="X16" s="65">
        <f>VLOOKUP($A16,'Return Data'!$B$7:$R$2843,14,0)</f>
        <v>6.4028</v>
      </c>
      <c r="Y16" s="66">
        <f t="shared" si="11"/>
        <v>11</v>
      </c>
      <c r="Z16" s="65">
        <f>VLOOKUP($A16,'Return Data'!$B$7:$R$2843,16,0)</f>
        <v>8.0870999999999995</v>
      </c>
      <c r="AA16" s="67">
        <f t="shared" si="9"/>
        <v>1</v>
      </c>
    </row>
    <row r="17" spans="1:27" x14ac:dyDescent="0.3">
      <c r="A17" s="63" t="s">
        <v>1223</v>
      </c>
      <c r="B17" s="64">
        <f>VLOOKUP($A17,'Return Data'!$B$7:$R$2843,3,0)</f>
        <v>44389</v>
      </c>
      <c r="C17" s="65">
        <f>VLOOKUP($A17,'Return Data'!$B$7:$R$2843,4,0)</f>
        <v>3520.4978000000001</v>
      </c>
      <c r="D17" s="65">
        <f>VLOOKUP($A17,'Return Data'!$B$7:$R$2843,5,0)</f>
        <v>4.9501999999999997</v>
      </c>
      <c r="E17" s="66">
        <f t="shared" si="0"/>
        <v>4</v>
      </c>
      <c r="F17" s="65">
        <f>VLOOKUP($A17,'Return Data'!$B$7:$R$2843,6,0)</f>
        <v>4.9501999999999997</v>
      </c>
      <c r="G17" s="66">
        <f t="shared" si="1"/>
        <v>4</v>
      </c>
      <c r="H17" s="65">
        <f>VLOOKUP($A17,'Return Data'!$B$7:$R$2843,7,0)</f>
        <v>4.6608000000000001</v>
      </c>
      <c r="I17" s="66">
        <f t="shared" si="2"/>
        <v>6</v>
      </c>
      <c r="J17" s="65">
        <f>VLOOKUP($A17,'Return Data'!$B$7:$R$2843,8,0)</f>
        <v>4.7282000000000002</v>
      </c>
      <c r="K17" s="66">
        <f t="shared" si="3"/>
        <v>7</v>
      </c>
      <c r="L17" s="65">
        <f>VLOOKUP($A17,'Return Data'!$B$7:$R$2843,9,0)</f>
        <v>3.8664999999999998</v>
      </c>
      <c r="M17" s="66">
        <f t="shared" si="4"/>
        <v>6</v>
      </c>
      <c r="N17" s="65">
        <f>VLOOKUP($A17,'Return Data'!$B$7:$R$2843,10,0)</f>
        <v>3.7858999999999998</v>
      </c>
      <c r="O17" s="66">
        <f t="shared" si="5"/>
        <v>12</v>
      </c>
      <c r="P17" s="65">
        <f>VLOOKUP($A17,'Return Data'!$B$7:$R$2843,11,0)</f>
        <v>3.8075000000000001</v>
      </c>
      <c r="Q17" s="66">
        <f t="shared" si="6"/>
        <v>12</v>
      </c>
      <c r="R17" s="65">
        <f>VLOOKUP($A17,'Return Data'!$B$7:$R$2843,12,0)</f>
        <v>3.8075000000000001</v>
      </c>
      <c r="S17" s="66">
        <f t="shared" si="7"/>
        <v>11</v>
      </c>
      <c r="T17" s="65">
        <f>VLOOKUP($A17,'Return Data'!$B$7:$R$2843,13,0)</f>
        <v>3.9138999999999999</v>
      </c>
      <c r="U17" s="66">
        <f t="shared" si="8"/>
        <v>9</v>
      </c>
      <c r="V17" s="65">
        <f>VLOOKUP($A17,'Return Data'!$B$7:$R$2843,17,0)</f>
        <v>5.5951000000000004</v>
      </c>
      <c r="W17" s="66">
        <f t="shared" si="10"/>
        <v>12</v>
      </c>
      <c r="X17" s="65">
        <f>VLOOKUP($A17,'Return Data'!$B$7:$R$2843,14,0)</f>
        <v>6.5545</v>
      </c>
      <c r="Y17" s="66">
        <f t="shared" si="11"/>
        <v>10</v>
      </c>
      <c r="Z17" s="65">
        <f>VLOOKUP($A17,'Return Data'!$B$7:$R$2843,16,0)</f>
        <v>7.6166999999999998</v>
      </c>
      <c r="AA17" s="67">
        <f t="shared" si="9"/>
        <v>10</v>
      </c>
    </row>
    <row r="18" spans="1:27" x14ac:dyDescent="0.3">
      <c r="A18" s="63" t="s">
        <v>1224</v>
      </c>
      <c r="B18" s="64">
        <f>VLOOKUP($A18,'Return Data'!$B$7:$R$2843,3,0)</f>
        <v>44389</v>
      </c>
      <c r="C18" s="65">
        <f>VLOOKUP($A18,'Return Data'!$B$7:$R$2843,4,0)</f>
        <v>32.481925903704798</v>
      </c>
      <c r="D18" s="65">
        <f>VLOOKUP($A18,'Return Data'!$B$7:$R$2843,5,0)</f>
        <v>3.2593999999999999</v>
      </c>
      <c r="E18" s="66">
        <f t="shared" si="0"/>
        <v>15</v>
      </c>
      <c r="F18" s="65">
        <f>VLOOKUP($A18,'Return Data'!$B$7:$R$2843,6,0)</f>
        <v>3.2593999999999999</v>
      </c>
      <c r="G18" s="66">
        <f t="shared" si="1"/>
        <v>15</v>
      </c>
      <c r="H18" s="65">
        <f>VLOOKUP($A18,'Return Data'!$B$7:$R$2843,7,0)</f>
        <v>3.2526000000000002</v>
      </c>
      <c r="I18" s="66">
        <f t="shared" si="2"/>
        <v>16</v>
      </c>
      <c r="J18" s="65">
        <f>VLOOKUP($A18,'Return Data'!$B$7:$R$2843,8,0)</f>
        <v>3.6046999999999998</v>
      </c>
      <c r="K18" s="66">
        <f t="shared" si="3"/>
        <v>16</v>
      </c>
      <c r="L18" s="65">
        <f>VLOOKUP($A18,'Return Data'!$B$7:$R$2843,9,0)</f>
        <v>3.3094999999999999</v>
      </c>
      <c r="M18" s="66">
        <f t="shared" si="4"/>
        <v>16</v>
      </c>
      <c r="N18" s="65">
        <f>VLOOKUP($A18,'Return Data'!$B$7:$R$2843,10,0)</f>
        <v>3.2602000000000002</v>
      </c>
      <c r="O18" s="66">
        <f t="shared" si="5"/>
        <v>16</v>
      </c>
      <c r="P18" s="65">
        <f>VLOOKUP($A18,'Return Data'!$B$7:$R$2843,11,0)</f>
        <v>3.2589000000000001</v>
      </c>
      <c r="Q18" s="66">
        <f t="shared" si="6"/>
        <v>16</v>
      </c>
      <c r="R18" s="65">
        <f>VLOOKUP($A18,'Return Data'!$B$7:$R$2843,12,0)</f>
        <v>3.351</v>
      </c>
      <c r="S18" s="66">
        <f t="shared" si="7"/>
        <v>16</v>
      </c>
      <c r="T18" s="65">
        <f>VLOOKUP($A18,'Return Data'!$B$7:$R$2843,13,0)</f>
        <v>3.4238</v>
      </c>
      <c r="U18" s="66">
        <f t="shared" si="8"/>
        <v>15</v>
      </c>
      <c r="V18" s="65">
        <f>VLOOKUP($A18,'Return Data'!$B$7:$R$2843,17,0)</f>
        <v>6.4865000000000004</v>
      </c>
      <c r="W18" s="66">
        <f t="shared" si="10"/>
        <v>1</v>
      </c>
      <c r="X18" s="65">
        <f>VLOOKUP($A18,'Return Data'!$B$7:$R$2843,14,0)</f>
        <v>6.6760000000000002</v>
      </c>
      <c r="Y18" s="66">
        <f t="shared" si="11"/>
        <v>8</v>
      </c>
      <c r="Z18" s="65">
        <f>VLOOKUP($A18,'Return Data'!$B$7:$R$2843,16,0)</f>
        <v>8.0018999999999991</v>
      </c>
      <c r="AA18" s="67">
        <f t="shared" si="9"/>
        <v>3</v>
      </c>
    </row>
    <row r="19" spans="1:27" x14ac:dyDescent="0.3">
      <c r="A19" s="63" t="s">
        <v>1227</v>
      </c>
      <c r="B19" s="64">
        <f>VLOOKUP($A19,'Return Data'!$B$7:$R$2843,3,0)</f>
        <v>44389</v>
      </c>
      <c r="C19" s="65">
        <f>VLOOKUP($A19,'Return Data'!$B$7:$R$2843,4,0)</f>
        <v>3255.9593</v>
      </c>
      <c r="D19" s="65">
        <f>VLOOKUP($A19,'Return Data'!$B$7:$R$2843,5,0)</f>
        <v>3.948</v>
      </c>
      <c r="E19" s="66">
        <f t="shared" si="0"/>
        <v>12</v>
      </c>
      <c r="F19" s="65">
        <f>VLOOKUP($A19,'Return Data'!$B$7:$R$2843,6,0)</f>
        <v>3.948</v>
      </c>
      <c r="G19" s="66">
        <f t="shared" si="1"/>
        <v>12</v>
      </c>
      <c r="H19" s="65">
        <f>VLOOKUP($A19,'Return Data'!$B$7:$R$2843,7,0)</f>
        <v>4.1931000000000003</v>
      </c>
      <c r="I19" s="66">
        <f t="shared" si="2"/>
        <v>11</v>
      </c>
      <c r="J19" s="65">
        <f>VLOOKUP($A19,'Return Data'!$B$7:$R$2843,8,0)</f>
        <v>4.8738000000000001</v>
      </c>
      <c r="K19" s="66">
        <f t="shared" si="3"/>
        <v>3</v>
      </c>
      <c r="L19" s="65">
        <f>VLOOKUP($A19,'Return Data'!$B$7:$R$2843,9,0)</f>
        <v>3.9506999999999999</v>
      </c>
      <c r="M19" s="66">
        <f t="shared" si="4"/>
        <v>2</v>
      </c>
      <c r="N19" s="65">
        <f>VLOOKUP($A19,'Return Data'!$B$7:$R$2843,10,0)</f>
        <v>3.9861</v>
      </c>
      <c r="O19" s="66">
        <f t="shared" si="5"/>
        <v>7</v>
      </c>
      <c r="P19" s="65">
        <f>VLOOKUP($A19,'Return Data'!$B$7:$R$2843,11,0)</f>
        <v>4.0172999999999996</v>
      </c>
      <c r="Q19" s="66">
        <f t="shared" si="6"/>
        <v>6</v>
      </c>
      <c r="R19" s="65">
        <f>VLOOKUP($A19,'Return Data'!$B$7:$R$2843,12,0)</f>
        <v>3.9853999999999998</v>
      </c>
      <c r="S19" s="66">
        <f t="shared" si="7"/>
        <v>4</v>
      </c>
      <c r="T19" s="65">
        <f>VLOOKUP($A19,'Return Data'!$B$7:$R$2843,13,0)</f>
        <v>4.0956999999999999</v>
      </c>
      <c r="U19" s="66">
        <f t="shared" si="8"/>
        <v>6</v>
      </c>
      <c r="V19" s="65">
        <f>VLOOKUP($A19,'Return Data'!$B$7:$R$2843,17,0)</f>
        <v>5.8367000000000004</v>
      </c>
      <c r="W19" s="66">
        <f t="shared" si="10"/>
        <v>8</v>
      </c>
      <c r="X19" s="65">
        <f>VLOOKUP($A19,'Return Data'!$B$7:$R$2843,14,0)</f>
        <v>6.7588999999999997</v>
      </c>
      <c r="Y19" s="66">
        <f t="shared" si="11"/>
        <v>5</v>
      </c>
      <c r="Z19" s="65">
        <f>VLOOKUP($A19,'Return Data'!$B$7:$R$2843,16,0)</f>
        <v>7.6920000000000002</v>
      </c>
      <c r="AA19" s="67">
        <f t="shared" si="9"/>
        <v>7</v>
      </c>
    </row>
    <row r="20" spans="1:27" x14ac:dyDescent="0.3">
      <c r="A20" s="63" t="s">
        <v>1228</v>
      </c>
      <c r="B20" s="64">
        <f>VLOOKUP($A20,'Return Data'!$B$7:$R$2843,3,0)</f>
        <v>44389</v>
      </c>
      <c r="C20" s="65">
        <f>VLOOKUP($A20,'Return Data'!$B$7:$R$2843,4,0)</f>
        <v>1063.7855999999999</v>
      </c>
      <c r="D20" s="65">
        <f>VLOOKUP($A20,'Return Data'!$B$7:$R$2843,5,0)</f>
        <v>3.4939</v>
      </c>
      <c r="E20" s="66">
        <f t="shared" si="0"/>
        <v>14</v>
      </c>
      <c r="F20" s="65">
        <f>VLOOKUP($A20,'Return Data'!$B$7:$R$2843,6,0)</f>
        <v>3.4939</v>
      </c>
      <c r="G20" s="66">
        <f t="shared" si="1"/>
        <v>14</v>
      </c>
      <c r="H20" s="65">
        <f>VLOOKUP($A20,'Return Data'!$B$7:$R$2843,7,0)</f>
        <v>3.7323</v>
      </c>
      <c r="I20" s="66">
        <f t="shared" si="2"/>
        <v>13</v>
      </c>
      <c r="J20" s="65">
        <f>VLOOKUP($A20,'Return Data'!$B$7:$R$2843,8,0)</f>
        <v>4.5429000000000004</v>
      </c>
      <c r="K20" s="66">
        <f t="shared" si="3"/>
        <v>11</v>
      </c>
      <c r="L20" s="65">
        <f>VLOOKUP($A20,'Return Data'!$B$7:$R$2843,9,0)</f>
        <v>3.8010999999999999</v>
      </c>
      <c r="M20" s="66">
        <f t="shared" si="4"/>
        <v>9</v>
      </c>
      <c r="N20" s="65">
        <f>VLOOKUP($A20,'Return Data'!$B$7:$R$2843,10,0)</f>
        <v>3.7153</v>
      </c>
      <c r="O20" s="66">
        <f t="shared" si="5"/>
        <v>13</v>
      </c>
      <c r="P20" s="65">
        <f>VLOOKUP($A20,'Return Data'!$B$7:$R$2843,11,0)</f>
        <v>3.653</v>
      </c>
      <c r="Q20" s="66">
        <f t="shared" si="6"/>
        <v>14</v>
      </c>
      <c r="R20" s="65">
        <f>VLOOKUP($A20,'Return Data'!$B$7:$R$2843,12,0)</f>
        <v>3.7412999999999998</v>
      </c>
      <c r="S20" s="66">
        <f t="shared" si="7"/>
        <v>12</v>
      </c>
      <c r="T20" s="65"/>
      <c r="U20" s="66"/>
      <c r="V20" s="65"/>
      <c r="W20" s="66"/>
      <c r="X20" s="65"/>
      <c r="Y20" s="66"/>
      <c r="Z20" s="65">
        <f>VLOOKUP($A20,'Return Data'!$B$7:$R$2843,16,0)</f>
        <v>4.6844000000000001</v>
      </c>
      <c r="AA20" s="67">
        <f t="shared" si="9"/>
        <v>17</v>
      </c>
    </row>
    <row r="21" spans="1:27" x14ac:dyDescent="0.3">
      <c r="A21" s="63" t="s">
        <v>1232</v>
      </c>
      <c r="B21" s="64">
        <f>VLOOKUP($A21,'Return Data'!$B$7:$R$2843,3,0)</f>
        <v>44389</v>
      </c>
      <c r="C21" s="65">
        <f>VLOOKUP($A21,'Return Data'!$B$7:$R$2843,4,0)</f>
        <v>34.571100000000001</v>
      </c>
      <c r="D21" s="65">
        <f>VLOOKUP($A21,'Return Data'!$B$7:$R$2843,5,0)</f>
        <v>4.3654999999999999</v>
      </c>
      <c r="E21" s="66">
        <f t="shared" si="0"/>
        <v>9</v>
      </c>
      <c r="F21" s="65">
        <f>VLOOKUP($A21,'Return Data'!$B$7:$R$2843,6,0)</f>
        <v>4.3654999999999999</v>
      </c>
      <c r="G21" s="66">
        <f t="shared" si="1"/>
        <v>9</v>
      </c>
      <c r="H21" s="65">
        <f>VLOOKUP($A21,'Return Data'!$B$7:$R$2843,7,0)</f>
        <v>4.4833999999999996</v>
      </c>
      <c r="I21" s="66">
        <f t="shared" si="2"/>
        <v>8</v>
      </c>
      <c r="J21" s="65">
        <f>VLOOKUP($A21,'Return Data'!$B$7:$R$2843,8,0)</f>
        <v>4.7218999999999998</v>
      </c>
      <c r="K21" s="66">
        <f t="shared" si="3"/>
        <v>8</v>
      </c>
      <c r="L21" s="65">
        <f>VLOOKUP($A21,'Return Data'!$B$7:$R$2843,9,0)</f>
        <v>3.7618</v>
      </c>
      <c r="M21" s="66">
        <f t="shared" si="4"/>
        <v>11</v>
      </c>
      <c r="N21" s="65">
        <f>VLOOKUP($A21,'Return Data'!$B$7:$R$2843,10,0)</f>
        <v>3.9554999999999998</v>
      </c>
      <c r="O21" s="66">
        <f t="shared" si="5"/>
        <v>8</v>
      </c>
      <c r="P21" s="65">
        <f>VLOOKUP($A21,'Return Data'!$B$7:$R$2843,11,0)</f>
        <v>3.9636</v>
      </c>
      <c r="Q21" s="66">
        <f t="shared" si="6"/>
        <v>8</v>
      </c>
      <c r="R21" s="65">
        <f>VLOOKUP($A21,'Return Data'!$B$7:$R$2843,12,0)</f>
        <v>3.9411999999999998</v>
      </c>
      <c r="S21" s="66">
        <f t="shared" si="7"/>
        <v>7</v>
      </c>
      <c r="T21" s="65">
        <f>VLOOKUP($A21,'Return Data'!$B$7:$R$2843,13,0)</f>
        <v>4.1710000000000003</v>
      </c>
      <c r="U21" s="66">
        <f>RANK(T21,T$8:T$24,0)</f>
        <v>3</v>
      </c>
      <c r="V21" s="65">
        <f>VLOOKUP($A21,'Return Data'!$B$7:$R$2843,17,0)</f>
        <v>6.0090000000000003</v>
      </c>
      <c r="W21" s="66">
        <f>RANK(V21,V$8:V$24,0)</f>
        <v>5</v>
      </c>
      <c r="X21" s="65">
        <f>VLOOKUP($A21,'Return Data'!$B$7:$R$2843,14,0)</f>
        <v>6.8505000000000003</v>
      </c>
      <c r="Y21" s="66">
        <f>RANK(X21,X$8:X$24,0)</f>
        <v>3</v>
      </c>
      <c r="Z21" s="65">
        <f>VLOOKUP($A21,'Return Data'!$B$7:$R$2843,16,0)</f>
        <v>8.0452999999999992</v>
      </c>
      <c r="AA21" s="67">
        <f t="shared" si="9"/>
        <v>2</v>
      </c>
    </row>
    <row r="22" spans="1:27" x14ac:dyDescent="0.3">
      <c r="A22" s="63" t="s">
        <v>1234</v>
      </c>
      <c r="B22" s="64">
        <f>VLOOKUP($A22,'Return Data'!$B$7:$R$2843,3,0)</f>
        <v>44389</v>
      </c>
      <c r="C22" s="65">
        <f>VLOOKUP($A22,'Return Data'!$B$7:$R$2843,4,0)</f>
        <v>11.825200000000001</v>
      </c>
      <c r="D22" s="65">
        <f>VLOOKUP($A22,'Return Data'!$B$7:$R$2843,5,0)</f>
        <v>3.0874000000000001</v>
      </c>
      <c r="E22" s="66">
        <f t="shared" si="0"/>
        <v>17</v>
      </c>
      <c r="F22" s="65">
        <f>VLOOKUP($A22,'Return Data'!$B$7:$R$2843,6,0)</f>
        <v>3.0874000000000001</v>
      </c>
      <c r="G22" s="66">
        <f t="shared" si="1"/>
        <v>17</v>
      </c>
      <c r="H22" s="65">
        <f>VLOOKUP($A22,'Return Data'!$B$7:$R$2843,7,0)</f>
        <v>3.4417</v>
      </c>
      <c r="I22" s="66">
        <f t="shared" si="2"/>
        <v>15</v>
      </c>
      <c r="J22" s="65">
        <f>VLOOKUP($A22,'Return Data'!$B$7:$R$2843,8,0)</f>
        <v>4.3063000000000002</v>
      </c>
      <c r="K22" s="66">
        <f t="shared" si="3"/>
        <v>14</v>
      </c>
      <c r="L22" s="65">
        <f>VLOOKUP($A22,'Return Data'!$B$7:$R$2843,9,0)</f>
        <v>3.6555</v>
      </c>
      <c r="M22" s="66">
        <f t="shared" si="4"/>
        <v>14</v>
      </c>
      <c r="N22" s="65">
        <f>VLOOKUP($A22,'Return Data'!$B$7:$R$2843,10,0)</f>
        <v>3.4519000000000002</v>
      </c>
      <c r="O22" s="66">
        <f t="shared" si="5"/>
        <v>15</v>
      </c>
      <c r="P22" s="65">
        <f>VLOOKUP($A22,'Return Data'!$B$7:$R$2843,11,0)</f>
        <v>3.4799000000000002</v>
      </c>
      <c r="Q22" s="66">
        <f t="shared" si="6"/>
        <v>15</v>
      </c>
      <c r="R22" s="65">
        <f>VLOOKUP($A22,'Return Data'!$B$7:$R$2843,12,0)</f>
        <v>3.4659</v>
      </c>
      <c r="S22" s="66">
        <f t="shared" si="7"/>
        <v>15</v>
      </c>
      <c r="T22" s="65">
        <f>VLOOKUP($A22,'Return Data'!$B$7:$R$2843,13,0)</f>
        <v>3.5802999999999998</v>
      </c>
      <c r="U22" s="66">
        <f>RANK(T22,T$8:T$24,0)</f>
        <v>14</v>
      </c>
      <c r="V22" s="65">
        <f>VLOOKUP($A22,'Return Data'!$B$7:$R$2843,17,0)</f>
        <v>5.2476000000000003</v>
      </c>
      <c r="W22" s="66">
        <f>RANK(V22,V$8:V$24,0)</f>
        <v>14</v>
      </c>
      <c r="X22" s="65"/>
      <c r="Y22" s="66"/>
      <c r="Z22" s="65">
        <f>VLOOKUP($A22,'Return Data'!$B$7:$R$2843,16,0)</f>
        <v>6.1828000000000003</v>
      </c>
      <c r="AA22" s="67">
        <f t="shared" si="9"/>
        <v>14</v>
      </c>
    </row>
    <row r="23" spans="1:27" x14ac:dyDescent="0.3">
      <c r="A23" s="63" t="s">
        <v>1236</v>
      </c>
      <c r="B23" s="64">
        <f>VLOOKUP($A23,'Return Data'!$B$7:$R$2843,3,0)</f>
        <v>44389</v>
      </c>
      <c r="C23" s="65">
        <f>VLOOKUP($A23,'Return Data'!$B$7:$R$2843,4,0)</f>
        <v>3713.6062000000002</v>
      </c>
      <c r="D23" s="65">
        <f>VLOOKUP($A23,'Return Data'!$B$7:$R$2843,5,0)</f>
        <v>4.9534000000000002</v>
      </c>
      <c r="E23" s="66">
        <f t="shared" si="0"/>
        <v>3</v>
      </c>
      <c r="F23" s="65">
        <f>VLOOKUP($A23,'Return Data'!$B$7:$R$2843,6,0)</f>
        <v>4.9534000000000002</v>
      </c>
      <c r="G23" s="66">
        <f t="shared" si="1"/>
        <v>3</v>
      </c>
      <c r="H23" s="65">
        <f>VLOOKUP($A23,'Return Data'!$B$7:$R$2843,7,0)</f>
        <v>4.9580000000000002</v>
      </c>
      <c r="I23" s="66">
        <f t="shared" si="2"/>
        <v>3</v>
      </c>
      <c r="J23" s="65">
        <f>VLOOKUP($A23,'Return Data'!$B$7:$R$2843,8,0)</f>
        <v>4.7675999999999998</v>
      </c>
      <c r="K23" s="66">
        <f t="shared" si="3"/>
        <v>6</v>
      </c>
      <c r="L23" s="65">
        <f>VLOOKUP($A23,'Return Data'!$B$7:$R$2843,9,0)</f>
        <v>3.9390000000000001</v>
      </c>
      <c r="M23" s="66">
        <f t="shared" si="4"/>
        <v>3</v>
      </c>
      <c r="N23" s="65">
        <f>VLOOKUP($A23,'Return Data'!$B$7:$R$2843,10,0)</f>
        <v>4.2369000000000003</v>
      </c>
      <c r="O23" s="66">
        <f t="shared" si="5"/>
        <v>2</v>
      </c>
      <c r="P23" s="65">
        <f>VLOOKUP($A23,'Return Data'!$B$7:$R$2843,11,0)</f>
        <v>4.3311999999999999</v>
      </c>
      <c r="Q23" s="66">
        <f t="shared" si="6"/>
        <v>1</v>
      </c>
      <c r="R23" s="65">
        <f>VLOOKUP($A23,'Return Data'!$B$7:$R$2843,12,0)</f>
        <v>4.2332999999999998</v>
      </c>
      <c r="S23" s="66">
        <f t="shared" si="7"/>
        <v>1</v>
      </c>
      <c r="T23" s="65">
        <f>VLOOKUP($A23,'Return Data'!$B$7:$R$2843,13,0)</f>
        <v>4.3696999999999999</v>
      </c>
      <c r="U23" s="66">
        <f>RANK(T23,T$8:T$24,0)</f>
        <v>1</v>
      </c>
      <c r="V23" s="65">
        <f>VLOOKUP($A23,'Return Data'!$B$7:$R$2843,17,0)</f>
        <v>6.0716000000000001</v>
      </c>
      <c r="W23" s="66">
        <f>RANK(V23,V$8:V$24,0)</f>
        <v>4</v>
      </c>
      <c r="X23" s="65">
        <f>VLOOKUP($A23,'Return Data'!$B$7:$R$2843,14,0)</f>
        <v>4.2771999999999997</v>
      </c>
      <c r="Y23" s="66">
        <f>RANK(X23,X$8:X$24,0)</f>
        <v>13</v>
      </c>
      <c r="Z23" s="65">
        <f>VLOOKUP($A23,'Return Data'!$B$7:$R$2843,16,0)</f>
        <v>6.7849000000000004</v>
      </c>
      <c r="AA23" s="67">
        <f t="shared" si="9"/>
        <v>13</v>
      </c>
    </row>
    <row r="24" spans="1:27" x14ac:dyDescent="0.3">
      <c r="A24" s="63" t="s">
        <v>1238</v>
      </c>
      <c r="B24" s="64">
        <f>VLOOKUP($A24,'Return Data'!$B$7:$R$2843,3,0)</f>
        <v>44389</v>
      </c>
      <c r="C24" s="65">
        <f>VLOOKUP($A24,'Return Data'!$B$7:$R$2843,4,0)</f>
        <v>2421.0969</v>
      </c>
      <c r="D24" s="65">
        <f>VLOOKUP($A24,'Return Data'!$B$7:$R$2843,5,0)</f>
        <v>4.4288999999999996</v>
      </c>
      <c r="E24" s="66">
        <f t="shared" si="0"/>
        <v>8</v>
      </c>
      <c r="F24" s="65">
        <f>VLOOKUP($A24,'Return Data'!$B$7:$R$2843,6,0)</f>
        <v>4.4288999999999996</v>
      </c>
      <c r="G24" s="66">
        <f t="shared" si="1"/>
        <v>8</v>
      </c>
      <c r="H24" s="65">
        <f>VLOOKUP($A24,'Return Data'!$B$7:$R$2843,7,0)</f>
        <v>4.3653000000000004</v>
      </c>
      <c r="I24" s="66">
        <f t="shared" si="2"/>
        <v>9</v>
      </c>
      <c r="J24" s="65">
        <f>VLOOKUP($A24,'Return Data'!$B$7:$R$2843,8,0)</f>
        <v>4.8114999999999997</v>
      </c>
      <c r="K24" s="66">
        <f t="shared" si="3"/>
        <v>5</v>
      </c>
      <c r="L24" s="65">
        <f>VLOOKUP($A24,'Return Data'!$B$7:$R$2843,9,0)</f>
        <v>3.9293999999999998</v>
      </c>
      <c r="M24" s="66">
        <f t="shared" si="4"/>
        <v>4</v>
      </c>
      <c r="N24" s="65">
        <f>VLOOKUP($A24,'Return Data'!$B$7:$R$2843,10,0)</f>
        <v>3.94</v>
      </c>
      <c r="O24" s="66">
        <f t="shared" si="5"/>
        <v>10</v>
      </c>
      <c r="P24" s="65">
        <f>VLOOKUP($A24,'Return Data'!$B$7:$R$2843,11,0)</f>
        <v>3.9382000000000001</v>
      </c>
      <c r="Q24" s="66">
        <f t="shared" si="6"/>
        <v>9</v>
      </c>
      <c r="R24" s="65">
        <f>VLOOKUP($A24,'Return Data'!$B$7:$R$2843,12,0)</f>
        <v>3.8994</v>
      </c>
      <c r="S24" s="66">
        <f t="shared" si="7"/>
        <v>8</v>
      </c>
      <c r="T24" s="65">
        <f>VLOOKUP($A24,'Return Data'!$B$7:$R$2843,13,0)</f>
        <v>4.0873999999999997</v>
      </c>
      <c r="U24" s="66">
        <f>RANK(T24,T$8:T$24,0)</f>
        <v>7</v>
      </c>
      <c r="V24" s="65">
        <f>VLOOKUP($A24,'Return Data'!$B$7:$R$2843,17,0)</f>
        <v>5.8011999999999997</v>
      </c>
      <c r="W24" s="66">
        <f>RANK(V24,V$8:V$24,0)</f>
        <v>9</v>
      </c>
      <c r="X24" s="65">
        <f>VLOOKUP($A24,'Return Data'!$B$7:$R$2843,14,0)</f>
        <v>6.7275</v>
      </c>
      <c r="Y24" s="66">
        <f>RANK(X24,X$8:X$24,0)</f>
        <v>6</v>
      </c>
      <c r="Z24" s="65">
        <f>VLOOKUP($A24,'Return Data'!$B$7:$R$2843,16,0)</f>
        <v>7.6919000000000004</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4.285364705882353</v>
      </c>
      <c r="E26" s="74"/>
      <c r="F26" s="75">
        <f>AVERAGE(F8:F24)</f>
        <v>4.285364705882353</v>
      </c>
      <c r="G26" s="74"/>
      <c r="H26" s="75">
        <f>AVERAGE(H8:H24)</f>
        <v>4.2872470588235299</v>
      </c>
      <c r="I26" s="74"/>
      <c r="J26" s="75">
        <f>AVERAGE(J8:J24)</f>
        <v>4.4971352941176477</v>
      </c>
      <c r="K26" s="74"/>
      <c r="L26" s="75">
        <f>AVERAGE(L8:L24)</f>
        <v>3.7244058823529413</v>
      </c>
      <c r="M26" s="74"/>
      <c r="N26" s="75">
        <f>AVERAGE(N8:N24)</f>
        <v>3.8425411764705881</v>
      </c>
      <c r="O26" s="74"/>
      <c r="P26" s="75">
        <f>AVERAGE(P8:P24)</f>
        <v>3.8376705882352939</v>
      </c>
      <c r="Q26" s="74"/>
      <c r="R26" s="75">
        <f>AVERAGE(R8:R24)</f>
        <v>3.7907882352941176</v>
      </c>
      <c r="S26" s="74"/>
      <c r="T26" s="75">
        <f>AVERAGE(T8:T24)</f>
        <v>3.8999187500000003</v>
      </c>
      <c r="U26" s="74"/>
      <c r="V26" s="75">
        <f>AVERAGE(V8:V24)</f>
        <v>5.8647857142857154</v>
      </c>
      <c r="W26" s="74"/>
      <c r="X26" s="75">
        <f>AVERAGE(X8:X24)</f>
        <v>6.5109230769230768</v>
      </c>
      <c r="Y26" s="74"/>
      <c r="Z26" s="75">
        <f>AVERAGE(Z8:Z24)</f>
        <v>7.1594411764705876</v>
      </c>
      <c r="AA26" s="76"/>
    </row>
    <row r="27" spans="1:27" x14ac:dyDescent="0.3">
      <c r="A27" s="73" t="s">
        <v>28</v>
      </c>
      <c r="B27" s="74"/>
      <c r="C27" s="74"/>
      <c r="D27" s="75">
        <f>MIN(D8:D24)</f>
        <v>3.0874000000000001</v>
      </c>
      <c r="E27" s="74"/>
      <c r="F27" s="75">
        <f>MIN(F8:F24)</f>
        <v>3.0874000000000001</v>
      </c>
      <c r="G27" s="74"/>
      <c r="H27" s="75">
        <f>MIN(H8:H24)</f>
        <v>2.9500999999999999</v>
      </c>
      <c r="I27" s="74"/>
      <c r="J27" s="75">
        <f>MIN(J8:J24)</f>
        <v>2.8904999999999998</v>
      </c>
      <c r="K27" s="74"/>
      <c r="L27" s="75">
        <f>MIN(L8:L24)</f>
        <v>2.8803000000000001</v>
      </c>
      <c r="M27" s="74"/>
      <c r="N27" s="75">
        <f>MIN(N8:N24)</f>
        <v>2.8872</v>
      </c>
      <c r="O27" s="74"/>
      <c r="P27" s="75">
        <f>MIN(P8:P24)</f>
        <v>2.9214000000000002</v>
      </c>
      <c r="Q27" s="74"/>
      <c r="R27" s="75">
        <f>MIN(R8:R24)</f>
        <v>2.9992999999999999</v>
      </c>
      <c r="S27" s="74"/>
      <c r="T27" s="75">
        <f>MIN(T8:T24)</f>
        <v>3.0973999999999999</v>
      </c>
      <c r="U27" s="74"/>
      <c r="V27" s="75">
        <f>MIN(V8:V24)</f>
        <v>5.2476000000000003</v>
      </c>
      <c r="W27" s="74"/>
      <c r="X27" s="75">
        <f>MIN(X8:X24)</f>
        <v>4.2771999999999997</v>
      </c>
      <c r="Y27" s="74"/>
      <c r="Z27" s="75">
        <f>MIN(Z8:Z24)</f>
        <v>4.6844000000000001</v>
      </c>
      <c r="AA27" s="76"/>
    </row>
    <row r="28" spans="1:27" ht="15" thickBot="1" x14ac:dyDescent="0.35">
      <c r="A28" s="77" t="s">
        <v>29</v>
      </c>
      <c r="B28" s="78"/>
      <c r="C28" s="78"/>
      <c r="D28" s="79">
        <f>MAX(D8:D24)</f>
        <v>5.3722000000000003</v>
      </c>
      <c r="E28" s="78"/>
      <c r="F28" s="79">
        <f>MAX(F8:F24)</f>
        <v>5.3722000000000003</v>
      </c>
      <c r="G28" s="78"/>
      <c r="H28" s="79">
        <f>MAX(H8:H24)</f>
        <v>5.5880000000000001</v>
      </c>
      <c r="I28" s="78"/>
      <c r="J28" s="79">
        <f>MAX(J8:J24)</f>
        <v>5.0101000000000004</v>
      </c>
      <c r="K28" s="78"/>
      <c r="L28" s="79">
        <f>MAX(L8:L24)</f>
        <v>3.9929000000000001</v>
      </c>
      <c r="M28" s="78"/>
      <c r="N28" s="79">
        <f>MAX(N8:N24)</f>
        <v>4.2393000000000001</v>
      </c>
      <c r="O28" s="78"/>
      <c r="P28" s="79">
        <f>MAX(P8:P24)</f>
        <v>4.3311999999999999</v>
      </c>
      <c r="Q28" s="78"/>
      <c r="R28" s="79">
        <f>MAX(R8:R24)</f>
        <v>4.2332999999999998</v>
      </c>
      <c r="S28" s="78"/>
      <c r="T28" s="79">
        <f>MAX(T8:T24)</f>
        <v>4.3696999999999999</v>
      </c>
      <c r="U28" s="78"/>
      <c r="V28" s="79">
        <f>MAX(V8:V24)</f>
        <v>6.4865000000000004</v>
      </c>
      <c r="W28" s="78"/>
      <c r="X28" s="79">
        <f>MAX(X8:X24)</f>
        <v>7.0054999999999996</v>
      </c>
      <c r="Y28" s="78"/>
      <c r="Z28" s="79">
        <f>MAX(Z8:Z24)</f>
        <v>8.0870999999999995</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44389</v>
      </c>
      <c r="C8" s="65">
        <f>VLOOKUP($A8,'Return Data'!$B$7:$R$2843,4,0)</f>
        <v>288.15140000000002</v>
      </c>
      <c r="D8" s="65">
        <f>VLOOKUP($A8,'Return Data'!$B$7:$R$2843,5,0)</f>
        <v>4.8407</v>
      </c>
      <c r="E8" s="66">
        <f t="shared" ref="E8:E24" si="0">RANK(D8,D$8:D$24,0)</f>
        <v>4</v>
      </c>
      <c r="F8" s="65">
        <f>VLOOKUP($A8,'Return Data'!$B$7:$R$2843,6,0)</f>
        <v>4.8407</v>
      </c>
      <c r="G8" s="66">
        <f t="shared" ref="G8:G24" si="1">RANK(F8,F$8:F$24,0)</f>
        <v>4</v>
      </c>
      <c r="H8" s="65">
        <f>VLOOKUP($A8,'Return Data'!$B$7:$R$2843,7,0)</f>
        <v>4.7218</v>
      </c>
      <c r="I8" s="66">
        <f t="shared" ref="I8:I24" si="2">RANK(H8,H$8:H$24,0)</f>
        <v>3</v>
      </c>
      <c r="J8" s="65">
        <f>VLOOKUP($A8,'Return Data'!$B$7:$R$2843,8,0)</f>
        <v>4.5118</v>
      </c>
      <c r="K8" s="66">
        <f t="shared" ref="K8:K24" si="3">RANK(J8,J$8:J$24,0)</f>
        <v>7</v>
      </c>
      <c r="L8" s="65">
        <f>VLOOKUP($A8,'Return Data'!$B$7:$R$2843,9,0)</f>
        <v>3.8929999999999998</v>
      </c>
      <c r="M8" s="66">
        <f t="shared" ref="M8:M24" si="4">RANK(L8,L$8:L$24,0)</f>
        <v>1</v>
      </c>
      <c r="N8" s="65">
        <f>VLOOKUP($A8,'Return Data'!$B$7:$R$2843,10,0)</f>
        <v>4.0174000000000003</v>
      </c>
      <c r="O8" s="66">
        <f t="shared" ref="O8:O24" si="5">RANK(N8,N$8:N$24,0)</f>
        <v>3</v>
      </c>
      <c r="P8" s="65">
        <f>VLOOKUP($A8,'Return Data'!$B$7:$R$2843,11,0)</f>
        <v>3.9615999999999998</v>
      </c>
      <c r="Q8" s="66">
        <f t="shared" ref="Q8:Q24" si="6">RANK(P8,P$8:P$24,0)</f>
        <v>2</v>
      </c>
      <c r="R8" s="65">
        <f>VLOOKUP($A8,'Return Data'!$B$7:$R$2843,12,0)</f>
        <v>3.9544999999999999</v>
      </c>
      <c r="S8" s="66">
        <f t="shared" ref="S8:S24" si="7">RANK(R8,R$8:R$24,0)</f>
        <v>2</v>
      </c>
      <c r="T8" s="65">
        <f>VLOOKUP($A8,'Return Data'!$B$7:$R$2843,13,0)</f>
        <v>4.0987999999999998</v>
      </c>
      <c r="U8" s="66">
        <f t="shared" ref="U8:U19" si="8">RANK(T8,T$8:T$24,0)</f>
        <v>2</v>
      </c>
      <c r="V8" s="65">
        <f>VLOOKUP($A8,'Return Data'!$B$7:$R$2843,17,0)</f>
        <v>6.0467000000000004</v>
      </c>
      <c r="W8" s="66">
        <f>RANK(V8,V$8:V$24,0)</f>
        <v>1</v>
      </c>
      <c r="X8" s="65">
        <f>VLOOKUP($A8,'Return Data'!$B$7:$R$2843,14,0)</f>
        <v>6.8742000000000001</v>
      </c>
      <c r="Y8" s="66">
        <f>RANK(X8,X$8:X$24,0)</f>
        <v>1</v>
      </c>
      <c r="Z8" s="65">
        <f>VLOOKUP($A8,'Return Data'!$B$7:$R$2843,16,0)</f>
        <v>6.9465000000000003</v>
      </c>
      <c r="AA8" s="67">
        <f t="shared" ref="AA8:AA24" si="9">RANK(Z8,Z$8:Z$24,0)</f>
        <v>10</v>
      </c>
    </row>
    <row r="9" spans="1:27" x14ac:dyDescent="0.3">
      <c r="A9" s="63" t="s">
        <v>1203</v>
      </c>
      <c r="B9" s="64">
        <f>VLOOKUP($A9,'Return Data'!$B$7:$R$2843,3,0)</f>
        <v>44389</v>
      </c>
      <c r="C9" s="65">
        <f>VLOOKUP($A9,'Return Data'!$B$7:$R$2843,4,0)</f>
        <v>1116.0627999999999</v>
      </c>
      <c r="D9" s="65">
        <f>VLOOKUP($A9,'Return Data'!$B$7:$R$2843,5,0)</f>
        <v>3.8538000000000001</v>
      </c>
      <c r="E9" s="66">
        <f t="shared" si="0"/>
        <v>10</v>
      </c>
      <c r="F9" s="65">
        <f>VLOOKUP($A9,'Return Data'!$B$7:$R$2843,6,0)</f>
        <v>3.8538000000000001</v>
      </c>
      <c r="G9" s="66">
        <f t="shared" si="1"/>
        <v>10</v>
      </c>
      <c r="H9" s="65">
        <f>VLOOKUP($A9,'Return Data'!$B$7:$R$2843,7,0)</f>
        <v>4.1375999999999999</v>
      </c>
      <c r="I9" s="66">
        <f t="shared" si="2"/>
        <v>9</v>
      </c>
      <c r="J9" s="65">
        <f>VLOOKUP($A9,'Return Data'!$B$7:$R$2843,8,0)</f>
        <v>4.3594999999999997</v>
      </c>
      <c r="K9" s="66">
        <f t="shared" si="3"/>
        <v>10</v>
      </c>
      <c r="L9" s="65">
        <f>VLOOKUP($A9,'Return Data'!$B$7:$R$2843,9,0)</f>
        <v>3.7176</v>
      </c>
      <c r="M9" s="66">
        <f t="shared" si="4"/>
        <v>6</v>
      </c>
      <c r="N9" s="65">
        <f>VLOOKUP($A9,'Return Data'!$B$7:$R$2843,10,0)</f>
        <v>3.8248000000000002</v>
      </c>
      <c r="O9" s="66">
        <f t="shared" si="5"/>
        <v>8</v>
      </c>
      <c r="P9" s="65">
        <f>VLOOKUP($A9,'Return Data'!$B$7:$R$2843,11,0)</f>
        <v>3.8437999999999999</v>
      </c>
      <c r="Q9" s="66">
        <f t="shared" si="6"/>
        <v>7</v>
      </c>
      <c r="R9" s="65">
        <f>VLOOKUP($A9,'Return Data'!$B$7:$R$2843,12,0)</f>
        <v>3.8313999999999999</v>
      </c>
      <c r="S9" s="66">
        <f t="shared" si="7"/>
        <v>4</v>
      </c>
      <c r="T9" s="65">
        <f>VLOOKUP($A9,'Return Data'!$B$7:$R$2843,13,0)</f>
        <v>3.9397000000000002</v>
      </c>
      <c r="U9" s="66">
        <f t="shared" si="8"/>
        <v>6</v>
      </c>
      <c r="V9" s="65"/>
      <c r="W9" s="66"/>
      <c r="X9" s="65"/>
      <c r="Y9" s="66"/>
      <c r="Z9" s="65">
        <f>VLOOKUP($A9,'Return Data'!$B$7:$R$2843,16,0)</f>
        <v>5.8411999999999997</v>
      </c>
      <c r="AA9" s="67">
        <f t="shared" si="9"/>
        <v>15</v>
      </c>
    </row>
    <row r="10" spans="1:27" x14ac:dyDescent="0.3">
      <c r="A10" s="63" t="s">
        <v>1205</v>
      </c>
      <c r="B10" s="64">
        <f>VLOOKUP($A10,'Return Data'!$B$7:$R$2843,3,0)</f>
        <v>44389</v>
      </c>
      <c r="C10" s="65">
        <f>VLOOKUP($A10,'Return Data'!$B$7:$R$2843,4,0)</f>
        <v>1092.9101000000001</v>
      </c>
      <c r="D10" s="65">
        <f>VLOOKUP($A10,'Return Data'!$B$7:$R$2843,5,0)</f>
        <v>2.8182999999999998</v>
      </c>
      <c r="E10" s="66">
        <f t="shared" si="0"/>
        <v>15</v>
      </c>
      <c r="F10" s="65">
        <f>VLOOKUP($A10,'Return Data'!$B$7:$R$2843,6,0)</f>
        <v>2.8182999999999998</v>
      </c>
      <c r="G10" s="66">
        <f t="shared" si="1"/>
        <v>15</v>
      </c>
      <c r="H10" s="65">
        <f>VLOOKUP($A10,'Return Data'!$B$7:$R$2843,7,0)</f>
        <v>2.6598000000000002</v>
      </c>
      <c r="I10" s="66">
        <f t="shared" si="2"/>
        <v>17</v>
      </c>
      <c r="J10" s="65">
        <f>VLOOKUP($A10,'Return Data'!$B$7:$R$2843,8,0)</f>
        <v>2.6002000000000001</v>
      </c>
      <c r="K10" s="66">
        <f t="shared" si="3"/>
        <v>17</v>
      </c>
      <c r="L10" s="65">
        <f>VLOOKUP($A10,'Return Data'!$B$7:$R$2843,9,0)</f>
        <v>2.6051000000000002</v>
      </c>
      <c r="M10" s="66">
        <f t="shared" si="4"/>
        <v>17</v>
      </c>
      <c r="N10" s="65">
        <f>VLOOKUP($A10,'Return Data'!$B$7:$R$2843,10,0)</f>
        <v>2.5983000000000001</v>
      </c>
      <c r="O10" s="66">
        <f t="shared" si="5"/>
        <v>17</v>
      </c>
      <c r="P10" s="65">
        <f>VLOOKUP($A10,'Return Data'!$B$7:$R$2843,11,0)</f>
        <v>2.6196000000000002</v>
      </c>
      <c r="Q10" s="66">
        <f t="shared" si="6"/>
        <v>17</v>
      </c>
      <c r="R10" s="65">
        <f>VLOOKUP($A10,'Return Data'!$B$7:$R$2843,12,0)</f>
        <v>2.6745000000000001</v>
      </c>
      <c r="S10" s="66">
        <f t="shared" si="7"/>
        <v>17</v>
      </c>
      <c r="T10" s="65">
        <f>VLOOKUP($A10,'Return Data'!$B$7:$R$2843,13,0)</f>
        <v>2.7627999999999999</v>
      </c>
      <c r="U10" s="66">
        <f t="shared" si="8"/>
        <v>16</v>
      </c>
      <c r="V10" s="65"/>
      <c r="W10" s="66"/>
      <c r="X10" s="65"/>
      <c r="Y10" s="66"/>
      <c r="Z10" s="65">
        <f>VLOOKUP($A10,'Return Data'!$B$7:$R$2843,16,0)</f>
        <v>4.3945999999999996</v>
      </c>
      <c r="AA10" s="67">
        <f t="shared" si="9"/>
        <v>16</v>
      </c>
    </row>
    <row r="11" spans="1:27" x14ac:dyDescent="0.3">
      <c r="A11" s="63" t="s">
        <v>1207</v>
      </c>
      <c r="B11" s="64">
        <f>VLOOKUP($A11,'Return Data'!$B$7:$R$2843,3,0)</f>
        <v>44389</v>
      </c>
      <c r="C11" s="65">
        <f>VLOOKUP($A11,'Return Data'!$B$7:$R$2843,4,0)</f>
        <v>41.727800000000002</v>
      </c>
      <c r="D11" s="65">
        <f>VLOOKUP($A11,'Return Data'!$B$7:$R$2843,5,0)</f>
        <v>5.1630000000000003</v>
      </c>
      <c r="E11" s="66">
        <f t="shared" si="0"/>
        <v>1</v>
      </c>
      <c r="F11" s="65">
        <f>VLOOKUP($A11,'Return Data'!$B$7:$R$2843,6,0)</f>
        <v>5.1630000000000003</v>
      </c>
      <c r="G11" s="66">
        <f t="shared" si="1"/>
        <v>1</v>
      </c>
      <c r="H11" s="65">
        <f>VLOOKUP($A11,'Return Data'!$B$7:$R$2843,7,0)</f>
        <v>5.3662999999999998</v>
      </c>
      <c r="I11" s="66">
        <f t="shared" si="2"/>
        <v>1</v>
      </c>
      <c r="J11" s="65">
        <f>VLOOKUP($A11,'Return Data'!$B$7:$R$2843,8,0)</f>
        <v>4.7885</v>
      </c>
      <c r="K11" s="66">
        <f t="shared" si="3"/>
        <v>1</v>
      </c>
      <c r="L11" s="65">
        <f>VLOOKUP($A11,'Return Data'!$B$7:$R$2843,9,0)</f>
        <v>3.4639000000000002</v>
      </c>
      <c r="M11" s="66">
        <f t="shared" si="4"/>
        <v>11</v>
      </c>
      <c r="N11" s="65">
        <f>VLOOKUP($A11,'Return Data'!$B$7:$R$2843,10,0)</f>
        <v>4.0213000000000001</v>
      </c>
      <c r="O11" s="66">
        <f t="shared" si="5"/>
        <v>2</v>
      </c>
      <c r="P11" s="65">
        <f>VLOOKUP($A11,'Return Data'!$B$7:$R$2843,11,0)</f>
        <v>3.891</v>
      </c>
      <c r="Q11" s="66">
        <f t="shared" si="6"/>
        <v>5</v>
      </c>
      <c r="R11" s="65">
        <f>VLOOKUP($A11,'Return Data'!$B$7:$R$2843,12,0)</f>
        <v>3.6215999999999999</v>
      </c>
      <c r="S11" s="66">
        <f t="shared" si="7"/>
        <v>9</v>
      </c>
      <c r="T11" s="65">
        <f>VLOOKUP($A11,'Return Data'!$B$7:$R$2843,13,0)</f>
        <v>3.6131000000000002</v>
      </c>
      <c r="U11" s="66">
        <f t="shared" si="8"/>
        <v>11</v>
      </c>
      <c r="V11" s="65">
        <f>VLOOKUP($A11,'Return Data'!$B$7:$R$2843,17,0)</f>
        <v>5.5198999999999998</v>
      </c>
      <c r="W11" s="66">
        <f t="shared" ref="W11:W19" si="10">RANK(V11,V$8:V$24,0)</f>
        <v>9</v>
      </c>
      <c r="X11" s="65">
        <f>VLOOKUP($A11,'Return Data'!$B$7:$R$2843,14,0)</f>
        <v>6.3779000000000003</v>
      </c>
      <c r="Y11" s="66">
        <f t="shared" ref="Y11:Y19" si="11">RANK(X11,X$8:X$24,0)</f>
        <v>8</v>
      </c>
      <c r="Z11" s="65">
        <f>VLOOKUP($A11,'Return Data'!$B$7:$R$2843,16,0)</f>
        <v>6.7735000000000003</v>
      </c>
      <c r="AA11" s="67">
        <f t="shared" si="9"/>
        <v>12</v>
      </c>
    </row>
    <row r="12" spans="1:27" x14ac:dyDescent="0.3">
      <c r="A12" s="63" t="s">
        <v>1208</v>
      </c>
      <c r="B12" s="64">
        <f>VLOOKUP($A12,'Return Data'!$B$7:$R$2843,3,0)</f>
        <v>44389</v>
      </c>
      <c r="C12" s="65">
        <f>VLOOKUP($A12,'Return Data'!$B$7:$R$2843,4,0)</f>
        <v>39.3369</v>
      </c>
      <c r="D12" s="65">
        <f>VLOOKUP($A12,'Return Data'!$B$7:$R$2843,5,0)</f>
        <v>5.0125999999999999</v>
      </c>
      <c r="E12" s="66">
        <f t="shared" si="0"/>
        <v>2</v>
      </c>
      <c r="F12" s="65">
        <f>VLOOKUP($A12,'Return Data'!$B$7:$R$2843,6,0)</f>
        <v>5.0125999999999999</v>
      </c>
      <c r="G12" s="66">
        <f t="shared" si="1"/>
        <v>2</v>
      </c>
      <c r="H12" s="65">
        <f>VLOOKUP($A12,'Return Data'!$B$7:$R$2843,7,0)</f>
        <v>4.524</v>
      </c>
      <c r="I12" s="66">
        <f t="shared" si="2"/>
        <v>6</v>
      </c>
      <c r="J12" s="65">
        <f>VLOOKUP($A12,'Return Data'!$B$7:$R$2843,8,0)</f>
        <v>4.7807000000000004</v>
      </c>
      <c r="K12" s="66">
        <f t="shared" si="3"/>
        <v>2</v>
      </c>
      <c r="L12" s="65">
        <f>VLOOKUP($A12,'Return Data'!$B$7:$R$2843,9,0)</f>
        <v>3.6509999999999998</v>
      </c>
      <c r="M12" s="66">
        <f t="shared" si="4"/>
        <v>9</v>
      </c>
      <c r="N12" s="65">
        <f>VLOOKUP($A12,'Return Data'!$B$7:$R$2843,10,0)</f>
        <v>3.74</v>
      </c>
      <c r="O12" s="66">
        <f t="shared" si="5"/>
        <v>9</v>
      </c>
      <c r="P12" s="65">
        <f>VLOOKUP($A12,'Return Data'!$B$7:$R$2843,11,0)</f>
        <v>3.6678999999999999</v>
      </c>
      <c r="Q12" s="66">
        <f t="shared" si="6"/>
        <v>11</v>
      </c>
      <c r="R12" s="65">
        <f>VLOOKUP($A12,'Return Data'!$B$7:$R$2843,12,0)</f>
        <v>3.5573000000000001</v>
      </c>
      <c r="S12" s="66">
        <f t="shared" si="7"/>
        <v>11</v>
      </c>
      <c r="T12" s="65">
        <f>VLOOKUP($A12,'Return Data'!$B$7:$R$2843,13,0)</f>
        <v>3.661</v>
      </c>
      <c r="U12" s="66">
        <f t="shared" si="8"/>
        <v>9</v>
      </c>
      <c r="V12" s="65">
        <f>VLOOKUP($A12,'Return Data'!$B$7:$R$2843,17,0)</f>
        <v>5.7670000000000003</v>
      </c>
      <c r="W12" s="66">
        <f t="shared" si="10"/>
        <v>6</v>
      </c>
      <c r="X12" s="65">
        <f>VLOOKUP($A12,'Return Data'!$B$7:$R$2843,14,0)</f>
        <v>6.6745999999999999</v>
      </c>
      <c r="Y12" s="66">
        <f t="shared" si="11"/>
        <v>3</v>
      </c>
      <c r="Z12" s="65">
        <f>VLOOKUP($A12,'Return Data'!$B$7:$R$2843,16,0)</f>
        <v>7.3041999999999998</v>
      </c>
      <c r="AA12" s="67">
        <f t="shared" si="9"/>
        <v>6</v>
      </c>
    </row>
    <row r="13" spans="1:27" x14ac:dyDescent="0.3">
      <c r="A13" s="63" t="s">
        <v>1210</v>
      </c>
      <c r="B13" s="64">
        <f>VLOOKUP($A13,'Return Data'!$B$7:$R$2843,3,0)</f>
        <v>44389</v>
      </c>
      <c r="C13" s="65">
        <f>VLOOKUP($A13,'Return Data'!$B$7:$R$2843,4,0)</f>
        <v>4467.2964000000002</v>
      </c>
      <c r="D13" s="65">
        <f>VLOOKUP($A13,'Return Data'!$B$7:$R$2843,5,0)</f>
        <v>4.7747999999999999</v>
      </c>
      <c r="E13" s="66">
        <f t="shared" si="0"/>
        <v>5</v>
      </c>
      <c r="F13" s="65">
        <f>VLOOKUP($A13,'Return Data'!$B$7:$R$2843,6,0)</f>
        <v>4.7747999999999999</v>
      </c>
      <c r="G13" s="66">
        <f t="shared" si="1"/>
        <v>5</v>
      </c>
      <c r="H13" s="65">
        <f>VLOOKUP($A13,'Return Data'!$B$7:$R$2843,7,0)</f>
        <v>4.5046999999999997</v>
      </c>
      <c r="I13" s="66">
        <f t="shared" si="2"/>
        <v>7</v>
      </c>
      <c r="J13" s="65">
        <f>VLOOKUP($A13,'Return Data'!$B$7:$R$2843,8,0)</f>
        <v>4.4177</v>
      </c>
      <c r="K13" s="66">
        <f t="shared" si="3"/>
        <v>9</v>
      </c>
      <c r="L13" s="65">
        <f>VLOOKUP($A13,'Return Data'!$B$7:$R$2843,9,0)</f>
        <v>3.6911999999999998</v>
      </c>
      <c r="M13" s="66">
        <f t="shared" si="4"/>
        <v>7</v>
      </c>
      <c r="N13" s="65">
        <f>VLOOKUP($A13,'Return Data'!$B$7:$R$2843,10,0)</f>
        <v>3.9702999999999999</v>
      </c>
      <c r="O13" s="66">
        <f t="shared" si="5"/>
        <v>4</v>
      </c>
      <c r="P13" s="65">
        <f>VLOOKUP($A13,'Return Data'!$B$7:$R$2843,11,0)</f>
        <v>3.9232</v>
      </c>
      <c r="Q13" s="66">
        <f t="shared" si="6"/>
        <v>3</v>
      </c>
      <c r="R13" s="65">
        <f>VLOOKUP($A13,'Return Data'!$B$7:$R$2843,12,0)</f>
        <v>3.8066</v>
      </c>
      <c r="S13" s="66">
        <f t="shared" si="7"/>
        <v>6</v>
      </c>
      <c r="T13" s="65">
        <f>VLOOKUP($A13,'Return Data'!$B$7:$R$2843,13,0)</f>
        <v>3.9518</v>
      </c>
      <c r="U13" s="66">
        <f t="shared" si="8"/>
        <v>5</v>
      </c>
      <c r="V13" s="65">
        <f>VLOOKUP($A13,'Return Data'!$B$7:$R$2843,17,0)</f>
        <v>6.0082000000000004</v>
      </c>
      <c r="W13" s="66">
        <f t="shared" si="10"/>
        <v>2</v>
      </c>
      <c r="X13" s="65">
        <f>VLOOKUP($A13,'Return Data'!$B$7:$R$2843,14,0)</f>
        <v>6.7595999999999998</v>
      </c>
      <c r="Y13" s="66">
        <f t="shared" si="11"/>
        <v>2</v>
      </c>
      <c r="Z13" s="65">
        <f>VLOOKUP($A13,'Return Data'!$B$7:$R$2843,16,0)</f>
        <v>7.141</v>
      </c>
      <c r="AA13" s="67">
        <f t="shared" si="9"/>
        <v>9</v>
      </c>
    </row>
    <row r="14" spans="1:27" x14ac:dyDescent="0.3">
      <c r="A14" s="63" t="s">
        <v>1212</v>
      </c>
      <c r="B14" s="64">
        <f>VLOOKUP($A14,'Return Data'!$B$7:$R$2843,3,0)</f>
        <v>44389</v>
      </c>
      <c r="C14" s="65">
        <f>VLOOKUP($A14,'Return Data'!$B$7:$R$2843,4,0)</f>
        <v>296.17469999999997</v>
      </c>
      <c r="D14" s="65">
        <f>VLOOKUP($A14,'Return Data'!$B$7:$R$2843,5,0)</f>
        <v>4.1299000000000001</v>
      </c>
      <c r="E14" s="66">
        <f t="shared" si="0"/>
        <v>9</v>
      </c>
      <c r="F14" s="65">
        <f>VLOOKUP($A14,'Return Data'!$B$7:$R$2843,6,0)</f>
        <v>4.1299000000000001</v>
      </c>
      <c r="G14" s="66">
        <f t="shared" si="1"/>
        <v>9</v>
      </c>
      <c r="H14" s="65">
        <f>VLOOKUP($A14,'Return Data'!$B$7:$R$2843,7,0)</f>
        <v>3.9430999999999998</v>
      </c>
      <c r="I14" s="66">
        <f t="shared" si="2"/>
        <v>12</v>
      </c>
      <c r="J14" s="65">
        <f>VLOOKUP($A14,'Return Data'!$B$7:$R$2843,8,0)</f>
        <v>4.3470000000000004</v>
      </c>
      <c r="K14" s="66">
        <f t="shared" si="3"/>
        <v>11</v>
      </c>
      <c r="L14" s="65">
        <f>VLOOKUP($A14,'Return Data'!$B$7:$R$2843,9,0)</f>
        <v>3.6680000000000001</v>
      </c>
      <c r="M14" s="66">
        <f t="shared" si="4"/>
        <v>8</v>
      </c>
      <c r="N14" s="65">
        <f>VLOOKUP($A14,'Return Data'!$B$7:$R$2843,10,0)</f>
        <v>3.8288000000000002</v>
      </c>
      <c r="O14" s="66">
        <f t="shared" si="5"/>
        <v>7</v>
      </c>
      <c r="P14" s="65">
        <f>VLOOKUP($A14,'Return Data'!$B$7:$R$2843,11,0)</f>
        <v>3.7915999999999999</v>
      </c>
      <c r="Q14" s="66">
        <f t="shared" si="6"/>
        <v>8</v>
      </c>
      <c r="R14" s="65">
        <f>VLOOKUP($A14,'Return Data'!$B$7:$R$2843,12,0)</f>
        <v>3.7233999999999998</v>
      </c>
      <c r="S14" s="66">
        <f t="shared" si="7"/>
        <v>7</v>
      </c>
      <c r="T14" s="65">
        <f>VLOOKUP($A14,'Return Data'!$B$7:$R$2843,13,0)</f>
        <v>3.8978999999999999</v>
      </c>
      <c r="U14" s="66">
        <f t="shared" si="8"/>
        <v>7</v>
      </c>
      <c r="V14" s="65">
        <f>VLOOKUP($A14,'Return Data'!$B$7:$R$2843,17,0)</f>
        <v>5.7773000000000003</v>
      </c>
      <c r="W14" s="66">
        <f t="shared" si="10"/>
        <v>5</v>
      </c>
      <c r="X14" s="65">
        <f>VLOOKUP($A14,'Return Data'!$B$7:$R$2843,14,0)</f>
        <v>6.5914999999999999</v>
      </c>
      <c r="Y14" s="66">
        <f t="shared" si="11"/>
        <v>6</v>
      </c>
      <c r="Z14" s="65">
        <f>VLOOKUP($A14,'Return Data'!$B$7:$R$2843,16,0)</f>
        <v>7.3266</v>
      </c>
      <c r="AA14" s="67">
        <f t="shared" si="9"/>
        <v>5</v>
      </c>
    </row>
    <row r="15" spans="1:27" x14ac:dyDescent="0.3">
      <c r="A15" s="63" t="s">
        <v>1215</v>
      </c>
      <c r="B15" s="64">
        <f>VLOOKUP($A15,'Return Data'!$B$7:$R$2843,3,0)</f>
        <v>44389</v>
      </c>
      <c r="C15" s="65">
        <f>VLOOKUP($A15,'Return Data'!$B$7:$R$2843,4,0)</f>
        <v>32.166400000000003</v>
      </c>
      <c r="D15" s="65">
        <f>VLOOKUP($A15,'Return Data'!$B$7:$R$2843,5,0)</f>
        <v>3.0266999999999999</v>
      </c>
      <c r="E15" s="66">
        <f t="shared" si="0"/>
        <v>13</v>
      </c>
      <c r="F15" s="65">
        <f>VLOOKUP($A15,'Return Data'!$B$7:$R$2843,6,0)</f>
        <v>3.0266999999999999</v>
      </c>
      <c r="G15" s="66">
        <f t="shared" si="1"/>
        <v>13</v>
      </c>
      <c r="H15" s="65">
        <f>VLOOKUP($A15,'Return Data'!$B$7:$R$2843,7,0)</f>
        <v>3.0493000000000001</v>
      </c>
      <c r="I15" s="66">
        <f t="shared" si="2"/>
        <v>14</v>
      </c>
      <c r="J15" s="65">
        <f>VLOOKUP($A15,'Return Data'!$B$7:$R$2843,8,0)</f>
        <v>3.5468000000000002</v>
      </c>
      <c r="K15" s="66">
        <f t="shared" si="3"/>
        <v>15</v>
      </c>
      <c r="L15" s="65">
        <f>VLOOKUP($A15,'Return Data'!$B$7:$R$2843,9,0)</f>
        <v>2.8877999999999999</v>
      </c>
      <c r="M15" s="66">
        <f t="shared" si="4"/>
        <v>15</v>
      </c>
      <c r="N15" s="65">
        <f>VLOOKUP($A15,'Return Data'!$B$7:$R$2843,10,0)</f>
        <v>3.0190000000000001</v>
      </c>
      <c r="O15" s="66">
        <f t="shared" si="5"/>
        <v>14</v>
      </c>
      <c r="P15" s="65">
        <f>VLOOKUP($A15,'Return Data'!$B$7:$R$2843,11,0)</f>
        <v>3.0741999999999998</v>
      </c>
      <c r="Q15" s="66">
        <f t="shared" si="6"/>
        <v>14</v>
      </c>
      <c r="R15" s="65">
        <f>VLOOKUP($A15,'Return Data'!$B$7:$R$2843,12,0)</f>
        <v>2.9079000000000002</v>
      </c>
      <c r="S15" s="66">
        <f t="shared" si="7"/>
        <v>14</v>
      </c>
      <c r="T15" s="65">
        <f>VLOOKUP($A15,'Return Data'!$B$7:$R$2843,13,0)</f>
        <v>2.9049999999999998</v>
      </c>
      <c r="U15" s="66">
        <f t="shared" si="8"/>
        <v>15</v>
      </c>
      <c r="V15" s="65">
        <f>VLOOKUP($A15,'Return Data'!$B$7:$R$2843,17,0)</f>
        <v>4.6984000000000004</v>
      </c>
      <c r="W15" s="66">
        <f t="shared" si="10"/>
        <v>14</v>
      </c>
      <c r="X15" s="65">
        <f>VLOOKUP($A15,'Return Data'!$B$7:$R$2843,14,0)</f>
        <v>5.4908000000000001</v>
      </c>
      <c r="Y15" s="66">
        <f t="shared" si="11"/>
        <v>12</v>
      </c>
      <c r="Z15" s="65">
        <f>VLOOKUP($A15,'Return Data'!$B$7:$R$2843,16,0)</f>
        <v>6.5526</v>
      </c>
      <c r="AA15" s="67">
        <f t="shared" si="9"/>
        <v>13</v>
      </c>
    </row>
    <row r="16" spans="1:27" x14ac:dyDescent="0.3">
      <c r="A16" s="63" t="s">
        <v>1218</v>
      </c>
      <c r="B16" s="64">
        <f>VLOOKUP($A16,'Return Data'!$B$7:$R$2843,3,0)</f>
        <v>44389</v>
      </c>
      <c r="C16" s="65">
        <f>VLOOKUP($A16,'Return Data'!$B$7:$R$2843,4,0)</f>
        <v>2416.5970000000002</v>
      </c>
      <c r="D16" s="65">
        <f>VLOOKUP($A16,'Return Data'!$B$7:$R$2843,5,0)</f>
        <v>4.5026000000000002</v>
      </c>
      <c r="E16" s="66">
        <f t="shared" si="0"/>
        <v>7</v>
      </c>
      <c r="F16" s="65">
        <f>VLOOKUP($A16,'Return Data'!$B$7:$R$2843,6,0)</f>
        <v>4.5026000000000002</v>
      </c>
      <c r="G16" s="66">
        <f t="shared" si="1"/>
        <v>7</v>
      </c>
      <c r="H16" s="65">
        <f>VLOOKUP($A16,'Return Data'!$B$7:$R$2843,7,0)</f>
        <v>4.6539999999999999</v>
      </c>
      <c r="I16" s="66">
        <f t="shared" si="2"/>
        <v>4</v>
      </c>
      <c r="J16" s="65">
        <f>VLOOKUP($A16,'Return Data'!$B$7:$R$2843,8,0)</f>
        <v>4.5094000000000003</v>
      </c>
      <c r="K16" s="66">
        <f t="shared" si="3"/>
        <v>8</v>
      </c>
      <c r="L16" s="65">
        <f>VLOOKUP($A16,'Return Data'!$B$7:$R$2843,9,0)</f>
        <v>3.3195000000000001</v>
      </c>
      <c r="M16" s="66">
        <f t="shared" si="4"/>
        <v>12</v>
      </c>
      <c r="N16" s="65">
        <f>VLOOKUP($A16,'Return Data'!$B$7:$R$2843,10,0)</f>
        <v>3.7359</v>
      </c>
      <c r="O16" s="66">
        <f t="shared" si="5"/>
        <v>10</v>
      </c>
      <c r="P16" s="65">
        <f>VLOOKUP($A16,'Return Data'!$B$7:$R$2843,11,0)</f>
        <v>3.7544</v>
      </c>
      <c r="Q16" s="66">
        <f t="shared" si="6"/>
        <v>9</v>
      </c>
      <c r="R16" s="65">
        <f>VLOOKUP($A16,'Return Data'!$B$7:$R$2843,12,0)</f>
        <v>3.6006</v>
      </c>
      <c r="S16" s="66">
        <f t="shared" si="7"/>
        <v>10</v>
      </c>
      <c r="T16" s="65">
        <f>VLOOKUP($A16,'Return Data'!$B$7:$R$2843,13,0)</f>
        <v>3.5486</v>
      </c>
      <c r="U16" s="66">
        <f t="shared" si="8"/>
        <v>12</v>
      </c>
      <c r="V16" s="65">
        <f>VLOOKUP($A16,'Return Data'!$B$7:$R$2843,17,0)</f>
        <v>5.2992999999999997</v>
      </c>
      <c r="W16" s="66">
        <f t="shared" si="10"/>
        <v>12</v>
      </c>
      <c r="X16" s="65">
        <f>VLOOKUP($A16,'Return Data'!$B$7:$R$2843,14,0)</f>
        <v>6.0903999999999998</v>
      </c>
      <c r="Y16" s="66">
        <f t="shared" si="11"/>
        <v>11</v>
      </c>
      <c r="Z16" s="65">
        <f>VLOOKUP($A16,'Return Data'!$B$7:$R$2843,16,0)</f>
        <v>7.7103999999999999</v>
      </c>
      <c r="AA16" s="67">
        <f t="shared" si="9"/>
        <v>1</v>
      </c>
    </row>
    <row r="17" spans="1:27" x14ac:dyDescent="0.3">
      <c r="A17" s="63" t="s">
        <v>1222</v>
      </c>
      <c r="B17" s="64">
        <f>VLOOKUP($A17,'Return Data'!$B$7:$R$2843,3,0)</f>
        <v>44389</v>
      </c>
      <c r="C17" s="65">
        <f>VLOOKUP($A17,'Return Data'!$B$7:$R$2843,4,0)</f>
        <v>3502.6945000000001</v>
      </c>
      <c r="D17" s="65">
        <f>VLOOKUP($A17,'Return Data'!$B$7:$R$2843,5,0)</f>
        <v>4.8769999999999998</v>
      </c>
      <c r="E17" s="66">
        <f t="shared" si="0"/>
        <v>3</v>
      </c>
      <c r="F17" s="65">
        <f>VLOOKUP($A17,'Return Data'!$B$7:$R$2843,6,0)</f>
        <v>4.8769999999999998</v>
      </c>
      <c r="G17" s="66">
        <f t="shared" si="1"/>
        <v>3</v>
      </c>
      <c r="H17" s="65">
        <f>VLOOKUP($A17,'Return Data'!$B$7:$R$2843,7,0)</f>
        <v>4.5871000000000004</v>
      </c>
      <c r="I17" s="66">
        <f t="shared" si="2"/>
        <v>5</v>
      </c>
      <c r="J17" s="65">
        <f>VLOOKUP($A17,'Return Data'!$B$7:$R$2843,8,0)</f>
        <v>4.6528999999999998</v>
      </c>
      <c r="K17" s="66">
        <f t="shared" si="3"/>
        <v>5</v>
      </c>
      <c r="L17" s="65">
        <f>VLOOKUP($A17,'Return Data'!$B$7:$R$2843,9,0)</f>
        <v>3.7917999999999998</v>
      </c>
      <c r="M17" s="66">
        <f t="shared" si="4"/>
        <v>4</v>
      </c>
      <c r="N17" s="65">
        <f>VLOOKUP($A17,'Return Data'!$B$7:$R$2843,10,0)</f>
        <v>3.71</v>
      </c>
      <c r="O17" s="66">
        <f t="shared" si="5"/>
        <v>11</v>
      </c>
      <c r="P17" s="65">
        <f>VLOOKUP($A17,'Return Data'!$B$7:$R$2843,11,0)</f>
        <v>3.7164000000000001</v>
      </c>
      <c r="Q17" s="66">
        <f t="shared" si="6"/>
        <v>10</v>
      </c>
      <c r="R17" s="65">
        <f>VLOOKUP($A17,'Return Data'!$B$7:$R$2843,12,0)</f>
        <v>3.7122000000000002</v>
      </c>
      <c r="S17" s="66">
        <f t="shared" si="7"/>
        <v>8</v>
      </c>
      <c r="T17" s="65">
        <f>VLOOKUP($A17,'Return Data'!$B$7:$R$2843,13,0)</f>
        <v>3.8172999999999999</v>
      </c>
      <c r="U17" s="66">
        <f t="shared" si="8"/>
        <v>8</v>
      </c>
      <c r="V17" s="65">
        <f>VLOOKUP($A17,'Return Data'!$B$7:$R$2843,17,0)</f>
        <v>5.5011999999999999</v>
      </c>
      <c r="W17" s="66">
        <f t="shared" si="10"/>
        <v>10</v>
      </c>
      <c r="X17" s="65">
        <f>VLOOKUP($A17,'Return Data'!$B$7:$R$2843,14,0)</f>
        <v>6.4715999999999996</v>
      </c>
      <c r="Y17" s="66">
        <f t="shared" si="11"/>
        <v>7</v>
      </c>
      <c r="Z17" s="65">
        <f>VLOOKUP($A17,'Return Data'!$B$7:$R$2843,16,0)</f>
        <v>7.2088999999999999</v>
      </c>
      <c r="AA17" s="67">
        <f t="shared" si="9"/>
        <v>8</v>
      </c>
    </row>
    <row r="18" spans="1:27" x14ac:dyDescent="0.3">
      <c r="A18" s="63" t="s">
        <v>1225</v>
      </c>
      <c r="B18" s="64">
        <f>VLOOKUP($A18,'Return Data'!$B$7:$R$2843,3,0)</f>
        <v>44389</v>
      </c>
      <c r="C18" s="65">
        <f>VLOOKUP($A18,'Return Data'!$B$7:$R$2843,4,0)</f>
        <v>31.399580020999</v>
      </c>
      <c r="D18" s="65">
        <f>VLOOKUP($A18,'Return Data'!$B$7:$R$2843,5,0)</f>
        <v>2.7902999999999998</v>
      </c>
      <c r="E18" s="66">
        <f t="shared" si="0"/>
        <v>16</v>
      </c>
      <c r="F18" s="65">
        <f>VLOOKUP($A18,'Return Data'!$B$7:$R$2843,6,0)</f>
        <v>2.7902999999999998</v>
      </c>
      <c r="G18" s="66">
        <f t="shared" si="1"/>
        <v>16</v>
      </c>
      <c r="H18" s="65">
        <f>VLOOKUP($A18,'Return Data'!$B$7:$R$2843,7,0)</f>
        <v>2.7663000000000002</v>
      </c>
      <c r="I18" s="66">
        <f t="shared" si="2"/>
        <v>16</v>
      </c>
      <c r="J18" s="65">
        <f>VLOOKUP($A18,'Return Data'!$B$7:$R$2843,8,0)</f>
        <v>3.1172</v>
      </c>
      <c r="K18" s="66">
        <f t="shared" si="3"/>
        <v>16</v>
      </c>
      <c r="L18" s="65">
        <f>VLOOKUP($A18,'Return Data'!$B$7:$R$2843,9,0)</f>
        <v>2.8246000000000002</v>
      </c>
      <c r="M18" s="66">
        <f t="shared" si="4"/>
        <v>16</v>
      </c>
      <c r="N18" s="65">
        <f>VLOOKUP($A18,'Return Data'!$B$7:$R$2843,10,0)</f>
        <v>2.7761999999999998</v>
      </c>
      <c r="O18" s="66">
        <f t="shared" si="5"/>
        <v>16</v>
      </c>
      <c r="P18" s="65">
        <f>VLOOKUP($A18,'Return Data'!$B$7:$R$2843,11,0)</f>
        <v>2.7724000000000002</v>
      </c>
      <c r="Q18" s="66">
        <f t="shared" si="6"/>
        <v>15</v>
      </c>
      <c r="R18" s="65">
        <f>VLOOKUP($A18,'Return Data'!$B$7:$R$2843,12,0)</f>
        <v>2.8618000000000001</v>
      </c>
      <c r="S18" s="66">
        <f t="shared" si="7"/>
        <v>15</v>
      </c>
      <c r="T18" s="65">
        <f>VLOOKUP($A18,'Return Data'!$B$7:$R$2843,13,0)</f>
        <v>2.9296000000000002</v>
      </c>
      <c r="U18" s="66">
        <f t="shared" si="8"/>
        <v>14</v>
      </c>
      <c r="V18" s="65">
        <f>VLOOKUP($A18,'Return Data'!$B$7:$R$2843,17,0)</f>
        <v>5.9781000000000004</v>
      </c>
      <c r="W18" s="66">
        <f t="shared" si="10"/>
        <v>3</v>
      </c>
      <c r="X18" s="65">
        <f>VLOOKUP($A18,'Return Data'!$B$7:$R$2843,14,0)</f>
        <v>6.1688000000000001</v>
      </c>
      <c r="Y18" s="66">
        <f t="shared" si="11"/>
        <v>10</v>
      </c>
      <c r="Z18" s="65">
        <f>VLOOKUP($A18,'Return Data'!$B$7:$R$2843,16,0)</f>
        <v>7.4462999999999999</v>
      </c>
      <c r="AA18" s="67">
        <f t="shared" si="9"/>
        <v>4</v>
      </c>
    </row>
    <row r="19" spans="1:27" x14ac:dyDescent="0.3">
      <c r="A19" s="63" t="s">
        <v>1226</v>
      </c>
      <c r="B19" s="64">
        <f>VLOOKUP($A19,'Return Data'!$B$7:$R$2843,3,0)</f>
        <v>44389</v>
      </c>
      <c r="C19" s="65">
        <f>VLOOKUP($A19,'Return Data'!$B$7:$R$2843,4,0)</f>
        <v>3230.1306</v>
      </c>
      <c r="D19" s="65">
        <f>VLOOKUP($A19,'Return Data'!$B$7:$R$2843,5,0)</f>
        <v>3.8481000000000001</v>
      </c>
      <c r="E19" s="66">
        <f t="shared" si="0"/>
        <v>12</v>
      </c>
      <c r="F19" s="65">
        <f>VLOOKUP($A19,'Return Data'!$B$7:$R$2843,6,0)</f>
        <v>3.8481000000000001</v>
      </c>
      <c r="G19" s="66">
        <f t="shared" si="1"/>
        <v>12</v>
      </c>
      <c r="H19" s="65">
        <f>VLOOKUP($A19,'Return Data'!$B$7:$R$2843,7,0)</f>
        <v>4.0930999999999997</v>
      </c>
      <c r="I19" s="66">
        <f t="shared" si="2"/>
        <v>10</v>
      </c>
      <c r="J19" s="65">
        <f>VLOOKUP($A19,'Return Data'!$B$7:$R$2843,8,0)</f>
        <v>4.7736000000000001</v>
      </c>
      <c r="K19" s="66">
        <f t="shared" si="3"/>
        <v>3</v>
      </c>
      <c r="L19" s="65">
        <f>VLOOKUP($A19,'Return Data'!$B$7:$R$2843,9,0)</f>
        <v>3.8504</v>
      </c>
      <c r="M19" s="66">
        <f t="shared" si="4"/>
        <v>2</v>
      </c>
      <c r="N19" s="65">
        <f>VLOOKUP($A19,'Return Data'!$B$7:$R$2843,10,0)</f>
        <v>3.8849999999999998</v>
      </c>
      <c r="O19" s="66">
        <f t="shared" si="5"/>
        <v>5</v>
      </c>
      <c r="P19" s="65">
        <f>VLOOKUP($A19,'Return Data'!$B$7:$R$2843,11,0)</f>
        <v>3.9152999999999998</v>
      </c>
      <c r="Q19" s="66">
        <f t="shared" si="6"/>
        <v>4</v>
      </c>
      <c r="R19" s="65">
        <f>VLOOKUP($A19,'Return Data'!$B$7:$R$2843,12,0)</f>
        <v>3.8824999999999998</v>
      </c>
      <c r="S19" s="66">
        <f t="shared" si="7"/>
        <v>3</v>
      </c>
      <c r="T19" s="65">
        <f>VLOOKUP($A19,'Return Data'!$B$7:$R$2843,13,0)</f>
        <v>3.9916</v>
      </c>
      <c r="U19" s="66">
        <f t="shared" si="8"/>
        <v>3</v>
      </c>
      <c r="V19" s="65">
        <f>VLOOKUP($A19,'Return Data'!$B$7:$R$2843,17,0)</f>
        <v>5.7310999999999996</v>
      </c>
      <c r="W19" s="66">
        <f t="shared" si="10"/>
        <v>7</v>
      </c>
      <c r="X19" s="65">
        <f>VLOOKUP($A19,'Return Data'!$B$7:$R$2843,14,0)</f>
        <v>6.6523000000000003</v>
      </c>
      <c r="Y19" s="66">
        <f t="shared" si="11"/>
        <v>4</v>
      </c>
      <c r="Z19" s="65">
        <f>VLOOKUP($A19,'Return Data'!$B$7:$R$2843,16,0)</f>
        <v>7.5617999999999999</v>
      </c>
      <c r="AA19" s="67">
        <f t="shared" si="9"/>
        <v>2</v>
      </c>
    </row>
    <row r="20" spans="1:27" x14ac:dyDescent="0.3">
      <c r="A20" s="63" t="s">
        <v>1229</v>
      </c>
      <c r="B20" s="64">
        <f>VLOOKUP($A20,'Return Data'!$B$7:$R$2843,3,0)</f>
        <v>44389</v>
      </c>
      <c r="C20" s="65">
        <f>VLOOKUP($A20,'Return Data'!$B$7:$R$2843,4,0)</f>
        <v>1051.3932</v>
      </c>
      <c r="D20" s="65">
        <f>VLOOKUP($A20,'Return Data'!$B$7:$R$2843,5,0)</f>
        <v>2.6008</v>
      </c>
      <c r="E20" s="66">
        <f t="shared" si="0"/>
        <v>17</v>
      </c>
      <c r="F20" s="65">
        <f>VLOOKUP($A20,'Return Data'!$B$7:$R$2843,6,0)</f>
        <v>2.6008</v>
      </c>
      <c r="G20" s="66">
        <f t="shared" si="1"/>
        <v>17</v>
      </c>
      <c r="H20" s="65">
        <f>VLOOKUP($A20,'Return Data'!$B$7:$R$2843,7,0)</f>
        <v>2.8422999999999998</v>
      </c>
      <c r="I20" s="66">
        <f t="shared" si="2"/>
        <v>15</v>
      </c>
      <c r="J20" s="65">
        <f>VLOOKUP($A20,'Return Data'!$B$7:$R$2843,8,0)</f>
        <v>3.6387999999999998</v>
      </c>
      <c r="K20" s="66">
        <f t="shared" si="3"/>
        <v>14</v>
      </c>
      <c r="L20" s="65">
        <f>VLOOKUP($A20,'Return Data'!$B$7:$R$2843,9,0)</f>
        <v>2.8967000000000001</v>
      </c>
      <c r="M20" s="66">
        <f t="shared" si="4"/>
        <v>14</v>
      </c>
      <c r="N20" s="65">
        <f>VLOOKUP($A20,'Return Data'!$B$7:$R$2843,10,0)</f>
        <v>2.8088000000000002</v>
      </c>
      <c r="O20" s="66">
        <f t="shared" si="5"/>
        <v>15</v>
      </c>
      <c r="P20" s="65">
        <f>VLOOKUP($A20,'Return Data'!$B$7:$R$2843,11,0)</f>
        <v>2.7511000000000001</v>
      </c>
      <c r="Q20" s="66">
        <f t="shared" si="6"/>
        <v>16</v>
      </c>
      <c r="R20" s="65">
        <f>VLOOKUP($A20,'Return Data'!$B$7:$R$2843,12,0)</f>
        <v>2.8292999999999999</v>
      </c>
      <c r="S20" s="66">
        <f t="shared" si="7"/>
        <v>16</v>
      </c>
      <c r="T20" s="65"/>
      <c r="U20" s="66"/>
      <c r="V20" s="65"/>
      <c r="W20" s="66"/>
      <c r="X20" s="65"/>
      <c r="Y20" s="66"/>
      <c r="Z20" s="65">
        <f>VLOOKUP($A20,'Return Data'!$B$7:$R$2843,16,0)</f>
        <v>3.7801</v>
      </c>
      <c r="AA20" s="67">
        <f t="shared" si="9"/>
        <v>17</v>
      </c>
    </row>
    <row r="21" spans="1:27" x14ac:dyDescent="0.3">
      <c r="A21" s="63" t="s">
        <v>1233</v>
      </c>
      <c r="B21" s="64">
        <f>VLOOKUP($A21,'Return Data'!$B$7:$R$2843,3,0)</f>
        <v>44389</v>
      </c>
      <c r="C21" s="65">
        <f>VLOOKUP($A21,'Return Data'!$B$7:$R$2843,4,0)</f>
        <v>32.879399999999997</v>
      </c>
      <c r="D21" s="65">
        <f>VLOOKUP($A21,'Return Data'!$B$7:$R$2843,5,0)</f>
        <v>3.8496000000000001</v>
      </c>
      <c r="E21" s="66">
        <f t="shared" si="0"/>
        <v>11</v>
      </c>
      <c r="F21" s="65">
        <f>VLOOKUP($A21,'Return Data'!$B$7:$R$2843,6,0)</f>
        <v>3.8496000000000001</v>
      </c>
      <c r="G21" s="66">
        <f t="shared" si="1"/>
        <v>11</v>
      </c>
      <c r="H21" s="65">
        <f>VLOOKUP($A21,'Return Data'!$B$7:$R$2843,7,0)</f>
        <v>3.9676999999999998</v>
      </c>
      <c r="I21" s="66">
        <f t="shared" si="2"/>
        <v>11</v>
      </c>
      <c r="J21" s="65">
        <f>VLOOKUP($A21,'Return Data'!$B$7:$R$2843,8,0)</f>
        <v>4.2013999999999996</v>
      </c>
      <c r="K21" s="66">
        <f t="shared" si="3"/>
        <v>13</v>
      </c>
      <c r="L21" s="65">
        <f>VLOOKUP($A21,'Return Data'!$B$7:$R$2843,9,0)</f>
        <v>3.2317999999999998</v>
      </c>
      <c r="M21" s="66">
        <f t="shared" si="4"/>
        <v>13</v>
      </c>
      <c r="N21" s="65">
        <f>VLOOKUP($A21,'Return Data'!$B$7:$R$2843,10,0)</f>
        <v>3.4215</v>
      </c>
      <c r="O21" s="66">
        <f t="shared" si="5"/>
        <v>12</v>
      </c>
      <c r="P21" s="65">
        <f>VLOOKUP($A21,'Return Data'!$B$7:$R$2843,11,0)</f>
        <v>3.4807999999999999</v>
      </c>
      <c r="Q21" s="66">
        <f t="shared" si="6"/>
        <v>12</v>
      </c>
      <c r="R21" s="65">
        <f>VLOOKUP($A21,'Return Data'!$B$7:$R$2843,12,0)</f>
        <v>3.4264999999999999</v>
      </c>
      <c r="S21" s="66">
        <f t="shared" si="7"/>
        <v>12</v>
      </c>
      <c r="T21" s="65">
        <f>VLOOKUP($A21,'Return Data'!$B$7:$R$2843,13,0)</f>
        <v>3.6271</v>
      </c>
      <c r="U21" s="66">
        <f>RANK(T21,T$8:T$24,0)</f>
        <v>10</v>
      </c>
      <c r="V21" s="65">
        <f>VLOOKUP($A21,'Return Data'!$B$7:$R$2843,17,0)</f>
        <v>5.4263000000000003</v>
      </c>
      <c r="W21" s="66">
        <f>RANK(V21,V$8:V$24,0)</f>
        <v>11</v>
      </c>
      <c r="X21" s="65">
        <f>VLOOKUP($A21,'Return Data'!$B$7:$R$2843,14,0)</f>
        <v>6.2291999999999996</v>
      </c>
      <c r="Y21" s="66">
        <f>RANK(X21,X$8:X$24,0)</f>
        <v>9</v>
      </c>
      <c r="Z21" s="65">
        <f>VLOOKUP($A21,'Return Data'!$B$7:$R$2843,16,0)</f>
        <v>7.25</v>
      </c>
      <c r="AA21" s="67">
        <f t="shared" si="9"/>
        <v>7</v>
      </c>
    </row>
    <row r="22" spans="1:27" x14ac:dyDescent="0.3">
      <c r="A22" s="63" t="s">
        <v>1235</v>
      </c>
      <c r="B22" s="64">
        <f>VLOOKUP($A22,'Return Data'!$B$7:$R$2843,3,0)</f>
        <v>44389</v>
      </c>
      <c r="C22" s="65">
        <f>VLOOKUP($A22,'Return Data'!$B$7:$R$2843,4,0)</f>
        <v>11.7933</v>
      </c>
      <c r="D22" s="65">
        <f>VLOOKUP($A22,'Return Data'!$B$7:$R$2843,5,0)</f>
        <v>2.9925000000000002</v>
      </c>
      <c r="E22" s="66">
        <f t="shared" si="0"/>
        <v>14</v>
      </c>
      <c r="F22" s="65">
        <f>VLOOKUP($A22,'Return Data'!$B$7:$R$2843,6,0)</f>
        <v>2.9925000000000002</v>
      </c>
      <c r="G22" s="66">
        <f t="shared" si="1"/>
        <v>14</v>
      </c>
      <c r="H22" s="65">
        <f>VLOOKUP($A22,'Return Data'!$B$7:$R$2843,7,0)</f>
        <v>3.3624000000000001</v>
      </c>
      <c r="I22" s="66">
        <f t="shared" si="2"/>
        <v>13</v>
      </c>
      <c r="J22" s="65">
        <f>VLOOKUP($A22,'Return Data'!$B$7:$R$2843,8,0)</f>
        <v>4.2293000000000003</v>
      </c>
      <c r="K22" s="66">
        <f t="shared" si="3"/>
        <v>12</v>
      </c>
      <c r="L22" s="65">
        <f>VLOOKUP($A22,'Return Data'!$B$7:$R$2843,9,0)</f>
        <v>3.5649999999999999</v>
      </c>
      <c r="M22" s="66">
        <f t="shared" si="4"/>
        <v>10</v>
      </c>
      <c r="N22" s="65">
        <f>VLOOKUP($A22,'Return Data'!$B$7:$R$2843,10,0)</f>
        <v>3.3956</v>
      </c>
      <c r="O22" s="66">
        <f t="shared" si="5"/>
        <v>13</v>
      </c>
      <c r="P22" s="65">
        <f>VLOOKUP($A22,'Return Data'!$B$7:$R$2843,11,0)</f>
        <v>3.4062999999999999</v>
      </c>
      <c r="Q22" s="66">
        <f t="shared" si="6"/>
        <v>13</v>
      </c>
      <c r="R22" s="65">
        <f>VLOOKUP($A22,'Return Data'!$B$7:$R$2843,12,0)</f>
        <v>3.3860999999999999</v>
      </c>
      <c r="S22" s="66">
        <f t="shared" si="7"/>
        <v>13</v>
      </c>
      <c r="T22" s="65">
        <f>VLOOKUP($A22,'Return Data'!$B$7:$R$2843,13,0)</f>
        <v>3.4962</v>
      </c>
      <c r="U22" s="66">
        <f>RANK(T22,T$8:T$24,0)</f>
        <v>13</v>
      </c>
      <c r="V22" s="65">
        <f>VLOOKUP($A22,'Return Data'!$B$7:$R$2843,17,0)</f>
        <v>5.1653000000000002</v>
      </c>
      <c r="W22" s="66">
        <f>RANK(V22,V$8:V$24,0)</f>
        <v>13</v>
      </c>
      <c r="X22" s="65"/>
      <c r="Y22" s="66"/>
      <c r="Z22" s="65">
        <f>VLOOKUP($A22,'Return Data'!$B$7:$R$2843,16,0)</f>
        <v>6.0801999999999996</v>
      </c>
      <c r="AA22" s="67">
        <f t="shared" si="9"/>
        <v>14</v>
      </c>
    </row>
    <row r="23" spans="1:27" x14ac:dyDescent="0.3">
      <c r="A23" s="63" t="s">
        <v>1237</v>
      </c>
      <c r="B23" s="64">
        <f>VLOOKUP($A23,'Return Data'!$B$7:$R$2843,3,0)</f>
        <v>44389</v>
      </c>
      <c r="C23" s="65">
        <f>VLOOKUP($A23,'Return Data'!$B$7:$R$2843,4,0)</f>
        <v>3681.6736000000001</v>
      </c>
      <c r="D23" s="65">
        <f>VLOOKUP($A23,'Return Data'!$B$7:$R$2843,5,0)</f>
        <v>4.6993999999999998</v>
      </c>
      <c r="E23" s="66">
        <f t="shared" si="0"/>
        <v>6</v>
      </c>
      <c r="F23" s="65">
        <f>VLOOKUP($A23,'Return Data'!$B$7:$R$2843,6,0)</f>
        <v>4.6993999999999998</v>
      </c>
      <c r="G23" s="66">
        <f t="shared" si="1"/>
        <v>6</v>
      </c>
      <c r="H23" s="65">
        <f>VLOOKUP($A23,'Return Data'!$B$7:$R$2843,7,0)</f>
        <v>4.7465000000000002</v>
      </c>
      <c r="I23" s="66">
        <f t="shared" si="2"/>
        <v>2</v>
      </c>
      <c r="J23" s="65">
        <f>VLOOKUP($A23,'Return Data'!$B$7:$R$2843,8,0)</f>
        <v>4.6006</v>
      </c>
      <c r="K23" s="66">
        <f t="shared" si="3"/>
        <v>6</v>
      </c>
      <c r="L23" s="65">
        <f>VLOOKUP($A23,'Return Data'!$B$7:$R$2843,9,0)</f>
        <v>3.7841999999999998</v>
      </c>
      <c r="M23" s="66">
        <f t="shared" si="4"/>
        <v>5</v>
      </c>
      <c r="N23" s="65">
        <f>VLOOKUP($A23,'Return Data'!$B$7:$R$2843,10,0)</f>
        <v>4.0762999999999998</v>
      </c>
      <c r="O23" s="66">
        <f t="shared" si="5"/>
        <v>1</v>
      </c>
      <c r="P23" s="65">
        <f>VLOOKUP($A23,'Return Data'!$B$7:$R$2843,11,0)</f>
        <v>4.1456</v>
      </c>
      <c r="Q23" s="66">
        <f t="shared" si="6"/>
        <v>1</v>
      </c>
      <c r="R23" s="65">
        <f>VLOOKUP($A23,'Return Data'!$B$7:$R$2843,12,0)</f>
        <v>4.0355999999999996</v>
      </c>
      <c r="S23" s="66">
        <f t="shared" si="7"/>
        <v>1</v>
      </c>
      <c r="T23" s="65">
        <f>VLOOKUP($A23,'Return Data'!$B$7:$R$2843,13,0)</f>
        <v>4.1707000000000001</v>
      </c>
      <c r="U23" s="66">
        <f>RANK(T23,T$8:T$24,0)</f>
        <v>1</v>
      </c>
      <c r="V23" s="65">
        <f>VLOOKUP($A23,'Return Data'!$B$7:$R$2843,17,0)</f>
        <v>5.8936000000000002</v>
      </c>
      <c r="W23" s="66">
        <f>RANK(V23,V$8:V$24,0)</f>
        <v>4</v>
      </c>
      <c r="X23" s="65">
        <f>VLOOKUP($A23,'Return Data'!$B$7:$R$2843,14,0)</f>
        <v>4.1151</v>
      </c>
      <c r="Y23" s="66">
        <f>RANK(X23,X$8:X$24,0)</f>
        <v>13</v>
      </c>
      <c r="Z23" s="65">
        <f>VLOOKUP($A23,'Return Data'!$B$7:$R$2843,16,0)</f>
        <v>6.8216000000000001</v>
      </c>
      <c r="AA23" s="67">
        <f t="shared" si="9"/>
        <v>11</v>
      </c>
    </row>
    <row r="24" spans="1:27" x14ac:dyDescent="0.3">
      <c r="A24" s="63" t="s">
        <v>1239</v>
      </c>
      <c r="B24" s="64">
        <f>VLOOKUP($A24,'Return Data'!$B$7:$R$2843,3,0)</f>
        <v>44389</v>
      </c>
      <c r="C24" s="65">
        <f>VLOOKUP($A24,'Return Data'!$B$7:$R$2843,4,0)</f>
        <v>2399.8984999999998</v>
      </c>
      <c r="D24" s="65">
        <f>VLOOKUP($A24,'Return Data'!$B$7:$R$2843,5,0)</f>
        <v>4.3385999999999996</v>
      </c>
      <c r="E24" s="66">
        <f t="shared" si="0"/>
        <v>8</v>
      </c>
      <c r="F24" s="65">
        <f>VLOOKUP($A24,'Return Data'!$B$7:$R$2843,6,0)</f>
        <v>4.3385999999999996</v>
      </c>
      <c r="G24" s="66">
        <f t="shared" si="1"/>
        <v>8</v>
      </c>
      <c r="H24" s="65">
        <f>VLOOKUP($A24,'Return Data'!$B$7:$R$2843,7,0)</f>
        <v>4.2752999999999997</v>
      </c>
      <c r="I24" s="66">
        <f t="shared" si="2"/>
        <v>8</v>
      </c>
      <c r="J24" s="65">
        <f>VLOOKUP($A24,'Return Data'!$B$7:$R$2843,8,0)</f>
        <v>4.7214</v>
      </c>
      <c r="K24" s="66">
        <f t="shared" si="3"/>
        <v>4</v>
      </c>
      <c r="L24" s="65">
        <f>VLOOKUP($A24,'Return Data'!$B$7:$R$2843,9,0)</f>
        <v>3.8391000000000002</v>
      </c>
      <c r="M24" s="66">
        <f t="shared" si="4"/>
        <v>3</v>
      </c>
      <c r="N24" s="65">
        <f>VLOOKUP($A24,'Return Data'!$B$7:$R$2843,10,0)</f>
        <v>3.8491</v>
      </c>
      <c r="O24" s="66">
        <f t="shared" si="5"/>
        <v>6</v>
      </c>
      <c r="P24" s="65">
        <f>VLOOKUP($A24,'Return Data'!$B$7:$R$2843,11,0)</f>
        <v>3.8473999999999999</v>
      </c>
      <c r="Q24" s="66">
        <f t="shared" si="6"/>
        <v>6</v>
      </c>
      <c r="R24" s="65">
        <f>VLOOKUP($A24,'Return Data'!$B$7:$R$2843,12,0)</f>
        <v>3.8073999999999999</v>
      </c>
      <c r="S24" s="66">
        <f t="shared" si="7"/>
        <v>5</v>
      </c>
      <c r="T24" s="65">
        <f>VLOOKUP($A24,'Return Data'!$B$7:$R$2843,13,0)</f>
        <v>3.9914999999999998</v>
      </c>
      <c r="U24" s="66">
        <f>RANK(T24,T$8:T$24,0)</f>
        <v>4</v>
      </c>
      <c r="V24" s="65">
        <f>VLOOKUP($A24,'Return Data'!$B$7:$R$2843,17,0)</f>
        <v>5.7008000000000001</v>
      </c>
      <c r="W24" s="66">
        <f>RANK(V24,V$8:V$24,0)</f>
        <v>8</v>
      </c>
      <c r="X24" s="65">
        <f>VLOOKUP($A24,'Return Data'!$B$7:$R$2843,14,0)</f>
        <v>6.6136999999999997</v>
      </c>
      <c r="Y24" s="66">
        <f>RANK(X24,X$8:X$24,0)</f>
        <v>5</v>
      </c>
      <c r="Z24" s="65">
        <f>VLOOKUP($A24,'Return Data'!$B$7:$R$2843,16,0)</f>
        <v>7.5571999999999999</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4.0069823529411766</v>
      </c>
      <c r="E26" s="74"/>
      <c r="F26" s="75">
        <f>AVERAGE(F8:F24)</f>
        <v>4.0069823529411766</v>
      </c>
      <c r="G26" s="74"/>
      <c r="H26" s="75">
        <f>AVERAGE(H8:H24)</f>
        <v>4.0118411764705888</v>
      </c>
      <c r="I26" s="74"/>
      <c r="J26" s="75">
        <f>AVERAGE(J8:J24)</f>
        <v>4.2233411764705888</v>
      </c>
      <c r="K26" s="74"/>
      <c r="L26" s="75">
        <f>AVERAGE(L8:L24)</f>
        <v>3.4518058823529407</v>
      </c>
      <c r="M26" s="74"/>
      <c r="N26" s="75">
        <f>AVERAGE(N8:N24)</f>
        <v>3.5693117647058825</v>
      </c>
      <c r="O26" s="74"/>
      <c r="P26" s="75">
        <f>AVERAGE(P8:P24)</f>
        <v>3.5625058823529416</v>
      </c>
      <c r="Q26" s="74"/>
      <c r="R26" s="75">
        <f>AVERAGE(R8:R24)</f>
        <v>3.5070117647058825</v>
      </c>
      <c r="S26" s="74"/>
      <c r="T26" s="75">
        <f>AVERAGE(T8:T24)</f>
        <v>3.6501687500000006</v>
      </c>
      <c r="U26" s="74"/>
      <c r="V26" s="75">
        <f>AVERAGE(V8:V24)</f>
        <v>5.6080857142857141</v>
      </c>
      <c r="W26" s="74"/>
      <c r="X26" s="75">
        <f>AVERAGE(X8:X24)</f>
        <v>6.2392076923076925</v>
      </c>
      <c r="Y26" s="74"/>
      <c r="Z26" s="75">
        <f>AVERAGE(Z8:Z24)</f>
        <v>6.6880411764705885</v>
      </c>
      <c r="AA26" s="76"/>
    </row>
    <row r="27" spans="1:27" x14ac:dyDescent="0.3">
      <c r="A27" s="73" t="s">
        <v>28</v>
      </c>
      <c r="B27" s="74"/>
      <c r="C27" s="74"/>
      <c r="D27" s="75">
        <f>MIN(D8:D24)</f>
        <v>2.6008</v>
      </c>
      <c r="E27" s="74"/>
      <c r="F27" s="75">
        <f>MIN(F8:F24)</f>
        <v>2.6008</v>
      </c>
      <c r="G27" s="74"/>
      <c r="H27" s="75">
        <f>MIN(H8:H24)</f>
        <v>2.6598000000000002</v>
      </c>
      <c r="I27" s="74"/>
      <c r="J27" s="75">
        <f>MIN(J8:J24)</f>
        <v>2.6002000000000001</v>
      </c>
      <c r="K27" s="74"/>
      <c r="L27" s="75">
        <f>MIN(L8:L24)</f>
        <v>2.6051000000000002</v>
      </c>
      <c r="M27" s="74"/>
      <c r="N27" s="75">
        <f>MIN(N8:N24)</f>
        <v>2.5983000000000001</v>
      </c>
      <c r="O27" s="74"/>
      <c r="P27" s="75">
        <f>MIN(P8:P24)</f>
        <v>2.6196000000000002</v>
      </c>
      <c r="Q27" s="74"/>
      <c r="R27" s="75">
        <f>MIN(R8:R24)</f>
        <v>2.6745000000000001</v>
      </c>
      <c r="S27" s="74"/>
      <c r="T27" s="75">
        <f>MIN(T8:T24)</f>
        <v>2.7627999999999999</v>
      </c>
      <c r="U27" s="74"/>
      <c r="V27" s="75">
        <f>MIN(V8:V24)</f>
        <v>4.6984000000000004</v>
      </c>
      <c r="W27" s="74"/>
      <c r="X27" s="75">
        <f>MIN(X8:X24)</f>
        <v>4.1151</v>
      </c>
      <c r="Y27" s="74"/>
      <c r="Z27" s="75">
        <f>MIN(Z8:Z24)</f>
        <v>3.7801</v>
      </c>
      <c r="AA27" s="76"/>
    </row>
    <row r="28" spans="1:27" ht="15" thickBot="1" x14ac:dyDescent="0.35">
      <c r="A28" s="77" t="s">
        <v>29</v>
      </c>
      <c r="B28" s="78"/>
      <c r="C28" s="78"/>
      <c r="D28" s="79">
        <f>MAX(D8:D24)</f>
        <v>5.1630000000000003</v>
      </c>
      <c r="E28" s="78"/>
      <c r="F28" s="79">
        <f>MAX(F8:F24)</f>
        <v>5.1630000000000003</v>
      </c>
      <c r="G28" s="78"/>
      <c r="H28" s="79">
        <f>MAX(H8:H24)</f>
        <v>5.3662999999999998</v>
      </c>
      <c r="I28" s="78"/>
      <c r="J28" s="79">
        <f>MAX(J8:J24)</f>
        <v>4.7885</v>
      </c>
      <c r="K28" s="78"/>
      <c r="L28" s="79">
        <f>MAX(L8:L24)</f>
        <v>3.8929999999999998</v>
      </c>
      <c r="M28" s="78"/>
      <c r="N28" s="79">
        <f>MAX(N8:N24)</f>
        <v>4.0762999999999998</v>
      </c>
      <c r="O28" s="78"/>
      <c r="P28" s="79">
        <f>MAX(P8:P24)</f>
        <v>4.1456</v>
      </c>
      <c r="Q28" s="78"/>
      <c r="R28" s="79">
        <f>MAX(R8:R24)</f>
        <v>4.0355999999999996</v>
      </c>
      <c r="S28" s="78"/>
      <c r="T28" s="79">
        <f>MAX(T8:T24)</f>
        <v>4.1707000000000001</v>
      </c>
      <c r="U28" s="78"/>
      <c r="V28" s="79">
        <f>MAX(V8:V24)</f>
        <v>6.0467000000000004</v>
      </c>
      <c r="W28" s="78"/>
      <c r="X28" s="79">
        <f>MAX(X8:X24)</f>
        <v>6.8742000000000001</v>
      </c>
      <c r="Y28" s="78"/>
      <c r="Z28" s="79">
        <f>MAX(Z8:Z24)</f>
        <v>7.7103999999999999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44389</v>
      </c>
      <c r="C8" s="65">
        <f>VLOOKUP($A8,'Return Data'!$B$7:$R$2843,4,0)</f>
        <v>30.9496</v>
      </c>
      <c r="D8" s="65">
        <f>VLOOKUP($A8,'Return Data'!$B$7:$R$2843,10,0)</f>
        <v>11.0304</v>
      </c>
      <c r="E8" s="66">
        <f t="shared" ref="E8:E16" si="0">RANK(D8,D$8:D$16,0)</f>
        <v>4</v>
      </c>
      <c r="F8" s="65">
        <f>VLOOKUP($A8,'Return Data'!$B$7:$R$2843,11,0)</f>
        <v>9.6372</v>
      </c>
      <c r="G8" s="66">
        <f t="shared" ref="G8:G16" si="1">RANK(F8,F$8:F$16,0)</f>
        <v>4</v>
      </c>
      <c r="H8" s="65">
        <f>VLOOKUP($A8,'Return Data'!$B$7:$R$2843,12,0)</f>
        <v>28.376300000000001</v>
      </c>
      <c r="I8" s="66">
        <f t="shared" ref="I8:I16" si="2">RANK(H8,H$8:H$16,0)</f>
        <v>4</v>
      </c>
      <c r="J8" s="65">
        <f>VLOOKUP($A8,'Return Data'!$B$7:$R$2843,13,0)</f>
        <v>37.689599999999999</v>
      </c>
      <c r="K8" s="66">
        <f t="shared" ref="K8:K16" si="3">RANK(J8,J$8:J$16,0)</f>
        <v>4</v>
      </c>
      <c r="L8" s="65">
        <f>VLOOKUP($A8,'Return Data'!$B$7:$R$2843,17,0)</f>
        <v>21.0975</v>
      </c>
      <c r="M8" s="66">
        <f t="shared" ref="M8:M14" si="4">RANK(L8,L$8:L$16,0)</f>
        <v>2</v>
      </c>
      <c r="N8" s="65">
        <f>VLOOKUP($A8,'Return Data'!$B$7:$R$2843,14,0)</f>
        <v>15.207000000000001</v>
      </c>
      <c r="O8" s="66">
        <f t="shared" ref="O8:O14" si="5">RANK(N8,N$8:N$16,0)</f>
        <v>2</v>
      </c>
      <c r="P8" s="65">
        <f>VLOOKUP($A8,'Return Data'!$B$7:$R$2843,15,0)</f>
        <v>12.821899999999999</v>
      </c>
      <c r="Q8" s="66">
        <f t="shared" ref="Q8:Q14" si="6">RANK(P8,P$8:P$16,0)</f>
        <v>3</v>
      </c>
      <c r="R8" s="65">
        <f>VLOOKUP($A8,'Return Data'!$B$7:$R$2843,16,0)</f>
        <v>11.0181</v>
      </c>
      <c r="S8" s="67">
        <f t="shared" ref="S8:S16" si="7">RANK(R8,R$8:R$16,0)</f>
        <v>6</v>
      </c>
    </row>
    <row r="9" spans="1:20" x14ac:dyDescent="0.3">
      <c r="A9" s="63" t="s">
        <v>1245</v>
      </c>
      <c r="B9" s="64">
        <f>VLOOKUP($A9,'Return Data'!$B$7:$R$2843,3,0)</f>
        <v>44389</v>
      </c>
      <c r="C9" s="65">
        <f>VLOOKUP($A9,'Return Data'!$B$7:$R$2843,4,0)</f>
        <v>47.185000000000002</v>
      </c>
      <c r="D9" s="65">
        <f>VLOOKUP($A9,'Return Data'!$B$7:$R$2843,10,0)</f>
        <v>9.3511000000000006</v>
      </c>
      <c r="E9" s="66">
        <f t="shared" si="0"/>
        <v>6</v>
      </c>
      <c r="F9" s="65">
        <f>VLOOKUP($A9,'Return Data'!$B$7:$R$2843,11,0)</f>
        <v>8.3491999999999997</v>
      </c>
      <c r="G9" s="66">
        <f t="shared" si="1"/>
        <v>5</v>
      </c>
      <c r="H9" s="65">
        <f>VLOOKUP($A9,'Return Data'!$B$7:$R$2843,12,0)</f>
        <v>23.1052</v>
      </c>
      <c r="I9" s="66">
        <f t="shared" si="2"/>
        <v>5</v>
      </c>
      <c r="J9" s="65">
        <f>VLOOKUP($A9,'Return Data'!$B$7:$R$2843,13,0)</f>
        <v>34.7027</v>
      </c>
      <c r="K9" s="66">
        <f t="shared" si="3"/>
        <v>5</v>
      </c>
      <c r="L9" s="65">
        <f>VLOOKUP($A9,'Return Data'!$B$7:$R$2843,17,0)</f>
        <v>18.736000000000001</v>
      </c>
      <c r="M9" s="66">
        <f t="shared" si="4"/>
        <v>3</v>
      </c>
      <c r="N9" s="65">
        <f>VLOOKUP($A9,'Return Data'!$B$7:$R$2843,14,0)</f>
        <v>13.4194</v>
      </c>
      <c r="O9" s="66">
        <f t="shared" si="5"/>
        <v>4</v>
      </c>
      <c r="P9" s="65">
        <f>VLOOKUP($A9,'Return Data'!$B$7:$R$2843,15,0)</f>
        <v>11.42</v>
      </c>
      <c r="Q9" s="66">
        <f t="shared" si="6"/>
        <v>4</v>
      </c>
      <c r="R9" s="65">
        <f>VLOOKUP($A9,'Return Data'!$B$7:$R$2843,16,0)</f>
        <v>11.1493</v>
      </c>
      <c r="S9" s="67">
        <f t="shared" si="7"/>
        <v>5</v>
      </c>
    </row>
    <row r="10" spans="1:20" x14ac:dyDescent="0.3">
      <c r="A10" s="63" t="s">
        <v>1247</v>
      </c>
      <c r="B10" s="64">
        <f>VLOOKUP($A10,'Return Data'!$B$7:$R$2843,3,0)</f>
        <v>44389</v>
      </c>
      <c r="C10" s="65">
        <f>VLOOKUP($A10,'Return Data'!$B$7:$R$2843,4,0)</f>
        <v>389.65170000000001</v>
      </c>
      <c r="D10" s="65">
        <f>VLOOKUP($A10,'Return Data'!$B$7:$R$2843,10,0)</f>
        <v>12.4642</v>
      </c>
      <c r="E10" s="66">
        <f t="shared" si="0"/>
        <v>3</v>
      </c>
      <c r="F10" s="65">
        <f>VLOOKUP($A10,'Return Data'!$B$7:$R$2843,11,0)</f>
        <v>14.2285</v>
      </c>
      <c r="G10" s="66">
        <f t="shared" si="1"/>
        <v>2</v>
      </c>
      <c r="H10" s="65">
        <f>VLOOKUP($A10,'Return Data'!$B$7:$R$2843,12,0)</f>
        <v>42.519599999999997</v>
      </c>
      <c r="I10" s="66">
        <f t="shared" si="2"/>
        <v>2</v>
      </c>
      <c r="J10" s="65">
        <f>VLOOKUP($A10,'Return Data'!$B$7:$R$2843,13,0)</f>
        <v>42.8294</v>
      </c>
      <c r="K10" s="66">
        <f t="shared" si="3"/>
        <v>2</v>
      </c>
      <c r="L10" s="65">
        <f>VLOOKUP($A10,'Return Data'!$B$7:$R$2843,17,0)</f>
        <v>17.032900000000001</v>
      </c>
      <c r="M10" s="66">
        <f t="shared" si="4"/>
        <v>4</v>
      </c>
      <c r="N10" s="65">
        <f>VLOOKUP($A10,'Return Data'!$B$7:$R$2843,14,0)</f>
        <v>14.3459</v>
      </c>
      <c r="O10" s="66">
        <f t="shared" si="5"/>
        <v>3</v>
      </c>
      <c r="P10" s="65">
        <f>VLOOKUP($A10,'Return Data'!$B$7:$R$2843,15,0)</f>
        <v>14.1333</v>
      </c>
      <c r="Q10" s="66">
        <f t="shared" si="6"/>
        <v>2</v>
      </c>
      <c r="R10" s="65">
        <f>VLOOKUP($A10,'Return Data'!$B$7:$R$2843,16,0)</f>
        <v>15.1355</v>
      </c>
      <c r="S10" s="67">
        <f t="shared" si="7"/>
        <v>2</v>
      </c>
    </row>
    <row r="11" spans="1:20" x14ac:dyDescent="0.3">
      <c r="A11" s="63" t="s">
        <v>2024</v>
      </c>
      <c r="B11" s="64">
        <f>VLOOKUP($A11,'Return Data'!$B$7:$R$2843,3,0)</f>
        <v>44389</v>
      </c>
      <c r="C11" s="65">
        <f>VLOOKUP($A11,'Return Data'!$B$7:$R$2843,4,0)</f>
        <v>25.848500000000001</v>
      </c>
      <c r="D11" s="65">
        <f>VLOOKUP($A11,'Return Data'!$B$7:$R$2843,10,0)</f>
        <v>10.372199999999999</v>
      </c>
      <c r="E11" s="66">
        <f t="shared" si="0"/>
        <v>5</v>
      </c>
      <c r="F11" s="65">
        <f>VLOOKUP($A11,'Return Data'!$B$7:$R$2843,11,0)</f>
        <v>6.0259999999999998</v>
      </c>
      <c r="G11" s="66">
        <f t="shared" si="1"/>
        <v>7</v>
      </c>
      <c r="H11" s="65">
        <f>VLOOKUP($A11,'Return Data'!$B$7:$R$2843,12,0)</f>
        <v>22.315799999999999</v>
      </c>
      <c r="I11" s="66">
        <f t="shared" si="2"/>
        <v>6</v>
      </c>
      <c r="J11" s="65">
        <f>VLOOKUP($A11,'Return Data'!$B$7:$R$2843,13,0)</f>
        <v>31.692599999999999</v>
      </c>
      <c r="K11" s="66">
        <f t="shared" si="3"/>
        <v>6</v>
      </c>
      <c r="L11" s="65">
        <f>VLOOKUP($A11,'Return Data'!$B$7:$R$2843,17,0)</f>
        <v>15.390499999999999</v>
      </c>
      <c r="M11" s="66">
        <f t="shared" si="4"/>
        <v>5</v>
      </c>
      <c r="N11" s="65">
        <f>VLOOKUP($A11,'Return Data'!$B$7:$R$2843,14,0)</f>
        <v>12.1646</v>
      </c>
      <c r="O11" s="66">
        <f t="shared" si="5"/>
        <v>5</v>
      </c>
      <c r="P11" s="65">
        <f>VLOOKUP($A11,'Return Data'!$B$7:$R$2843,15,0)</f>
        <v>9.7565000000000008</v>
      </c>
      <c r="Q11" s="66">
        <f t="shared" si="6"/>
        <v>6</v>
      </c>
      <c r="R11" s="65">
        <f>VLOOKUP($A11,'Return Data'!$B$7:$R$2843,16,0)</f>
        <v>9.4075000000000006</v>
      </c>
      <c r="S11" s="67">
        <f t="shared" si="7"/>
        <v>8</v>
      </c>
    </row>
    <row r="12" spans="1:20" x14ac:dyDescent="0.3">
      <c r="A12" s="63" t="s">
        <v>1249</v>
      </c>
      <c r="B12" s="64">
        <f>VLOOKUP($A12,'Return Data'!$B$7:$R$2843,3,0)</f>
        <v>44389</v>
      </c>
      <c r="C12" s="65">
        <f>VLOOKUP($A12,'Return Data'!$B$7:$R$2843,4,0)</f>
        <v>72.112799999999993</v>
      </c>
      <c r="D12" s="65">
        <f>VLOOKUP($A12,'Return Data'!$B$7:$R$2843,10,0)</f>
        <v>23.485299999999999</v>
      </c>
      <c r="E12" s="66">
        <f t="shared" si="0"/>
        <v>1</v>
      </c>
      <c r="F12" s="65">
        <f>VLOOKUP($A12,'Return Data'!$B$7:$R$2843,11,0)</f>
        <v>41.025500000000001</v>
      </c>
      <c r="G12" s="66">
        <f t="shared" si="1"/>
        <v>1</v>
      </c>
      <c r="H12" s="65">
        <f>VLOOKUP($A12,'Return Data'!$B$7:$R$2843,12,0)</f>
        <v>54.840200000000003</v>
      </c>
      <c r="I12" s="66">
        <f t="shared" si="2"/>
        <v>1</v>
      </c>
      <c r="J12" s="65">
        <f>VLOOKUP($A12,'Return Data'!$B$7:$R$2843,13,0)</f>
        <v>90.755899999999997</v>
      </c>
      <c r="K12" s="66">
        <f t="shared" si="3"/>
        <v>1</v>
      </c>
      <c r="L12" s="65">
        <f>VLOOKUP($A12,'Return Data'!$B$7:$R$2843,17,0)</f>
        <v>38.721200000000003</v>
      </c>
      <c r="M12" s="66">
        <f t="shared" si="4"/>
        <v>1</v>
      </c>
      <c r="N12" s="65">
        <f>VLOOKUP($A12,'Return Data'!$B$7:$R$2843,14,0)</f>
        <v>27.7912</v>
      </c>
      <c r="O12" s="66">
        <f t="shared" si="5"/>
        <v>1</v>
      </c>
      <c r="P12" s="65">
        <f>VLOOKUP($A12,'Return Data'!$B$7:$R$2843,15,0)</f>
        <v>17.778500000000001</v>
      </c>
      <c r="Q12" s="66">
        <f t="shared" si="6"/>
        <v>1</v>
      </c>
      <c r="R12" s="65">
        <f>VLOOKUP($A12,'Return Data'!$B$7:$R$2843,16,0)</f>
        <v>13.5533</v>
      </c>
      <c r="S12" s="67">
        <f t="shared" si="7"/>
        <v>3</v>
      </c>
    </row>
    <row r="13" spans="1:20" x14ac:dyDescent="0.3">
      <c r="A13" s="63" t="s">
        <v>761</v>
      </c>
      <c r="B13" s="64">
        <f>VLOOKUP($A13,'Return Data'!$B$7:$R$2843,3,0)</f>
        <v>44389</v>
      </c>
      <c r="C13" s="65">
        <f>VLOOKUP($A13,'Return Data'!$B$7:$R$2843,4,0)</f>
        <v>22.884499999999999</v>
      </c>
      <c r="D13" s="65">
        <f>VLOOKUP($A13,'Return Data'!$B$7:$R$2843,10,0)</f>
        <v>15.213900000000001</v>
      </c>
      <c r="E13" s="66">
        <f t="shared" si="0"/>
        <v>2</v>
      </c>
      <c r="F13" s="65">
        <f>VLOOKUP($A13,'Return Data'!$B$7:$R$2843,11,0)</f>
        <v>5.9680999999999997</v>
      </c>
      <c r="G13" s="66">
        <f t="shared" si="1"/>
        <v>8</v>
      </c>
      <c r="H13" s="65">
        <f>VLOOKUP($A13,'Return Data'!$B$7:$R$2843,12,0)</f>
        <v>12.8423</v>
      </c>
      <c r="I13" s="66">
        <f t="shared" si="2"/>
        <v>9</v>
      </c>
      <c r="J13" s="65">
        <f>VLOOKUP($A13,'Return Data'!$B$7:$R$2843,13,0)</f>
        <v>15.362299999999999</v>
      </c>
      <c r="K13" s="66">
        <f t="shared" si="3"/>
        <v>9</v>
      </c>
      <c r="L13" s="65">
        <f>VLOOKUP($A13,'Return Data'!$B$7:$R$2843,17,0)</f>
        <v>10.7758</v>
      </c>
      <c r="M13" s="66">
        <f t="shared" si="4"/>
        <v>8</v>
      </c>
      <c r="N13" s="65">
        <f>VLOOKUP($A13,'Return Data'!$B$7:$R$2843,14,0)</f>
        <v>9.4667999999999992</v>
      </c>
      <c r="O13" s="66">
        <f t="shared" si="5"/>
        <v>7</v>
      </c>
      <c r="P13" s="65">
        <f>VLOOKUP($A13,'Return Data'!$B$7:$R$2843,15,0)</f>
        <v>8.7606000000000002</v>
      </c>
      <c r="Q13" s="66">
        <f t="shared" si="6"/>
        <v>7</v>
      </c>
      <c r="R13" s="65">
        <f>VLOOKUP($A13,'Return Data'!$B$7:$R$2843,16,0)</f>
        <v>9.6257999999999999</v>
      </c>
      <c r="S13" s="67">
        <f t="shared" si="7"/>
        <v>7</v>
      </c>
    </row>
    <row r="14" spans="1:20" x14ac:dyDescent="0.3">
      <c r="A14" s="63" t="s">
        <v>1250</v>
      </c>
      <c r="B14" s="64">
        <f>VLOOKUP($A14,'Return Data'!$B$7:$R$2843,3,0)</f>
        <v>44389</v>
      </c>
      <c r="C14" s="65">
        <f>VLOOKUP($A14,'Return Data'!$B$7:$R$2843,4,0)</f>
        <v>38.129199999999997</v>
      </c>
      <c r="D14" s="65">
        <f>VLOOKUP($A14,'Return Data'!$B$7:$R$2843,10,0)</f>
        <v>8.8802000000000003</v>
      </c>
      <c r="E14" s="66">
        <f t="shared" si="0"/>
        <v>8</v>
      </c>
      <c r="F14" s="65">
        <f>VLOOKUP($A14,'Return Data'!$B$7:$R$2843,11,0)</f>
        <v>6.0693999999999999</v>
      </c>
      <c r="G14" s="66">
        <f t="shared" si="1"/>
        <v>6</v>
      </c>
      <c r="H14" s="65">
        <f>VLOOKUP($A14,'Return Data'!$B$7:$R$2843,12,0)</f>
        <v>17.227599999999999</v>
      </c>
      <c r="I14" s="66">
        <f t="shared" si="2"/>
        <v>7</v>
      </c>
      <c r="J14" s="65">
        <f>VLOOKUP($A14,'Return Data'!$B$7:$R$2843,13,0)</f>
        <v>20.277200000000001</v>
      </c>
      <c r="K14" s="66">
        <f t="shared" si="3"/>
        <v>8</v>
      </c>
      <c r="L14" s="65">
        <f>VLOOKUP($A14,'Return Data'!$B$7:$R$2843,17,0)</f>
        <v>14.878500000000001</v>
      </c>
      <c r="M14" s="66">
        <f t="shared" si="4"/>
        <v>6</v>
      </c>
      <c r="N14" s="65">
        <f>VLOOKUP($A14,'Return Data'!$B$7:$R$2843,14,0)</f>
        <v>12.125500000000001</v>
      </c>
      <c r="O14" s="66">
        <f t="shared" si="5"/>
        <v>6</v>
      </c>
      <c r="P14" s="65">
        <f>VLOOKUP($A14,'Return Data'!$B$7:$R$2843,15,0)</f>
        <v>10.403600000000001</v>
      </c>
      <c r="Q14" s="66">
        <f t="shared" si="6"/>
        <v>5</v>
      </c>
      <c r="R14" s="65">
        <f>VLOOKUP($A14,'Return Data'!$B$7:$R$2843,16,0)</f>
        <v>11.392899999999999</v>
      </c>
      <c r="S14" s="67">
        <f t="shared" si="7"/>
        <v>4</v>
      </c>
    </row>
    <row r="15" spans="1:20" x14ac:dyDescent="0.3">
      <c r="A15" s="63" t="s">
        <v>1252</v>
      </c>
      <c r="B15" s="64">
        <f>VLOOKUP($A15,'Return Data'!$B$7:$R$2843,3,0)</f>
        <v>44389</v>
      </c>
      <c r="C15" s="65">
        <f>VLOOKUP($A15,'Return Data'!$B$7:$R$2843,4,0)</f>
        <v>14.669700000000001</v>
      </c>
      <c r="D15" s="65">
        <f>VLOOKUP($A15,'Return Data'!$B$7:$R$2843,10,0)</f>
        <v>9.3178999999999998</v>
      </c>
      <c r="E15" s="66">
        <f t="shared" si="0"/>
        <v>7</v>
      </c>
      <c r="F15" s="65">
        <f>VLOOKUP($A15,'Return Data'!$B$7:$R$2843,11,0)</f>
        <v>11.373699999999999</v>
      </c>
      <c r="G15" s="66">
        <f t="shared" si="1"/>
        <v>3</v>
      </c>
      <c r="H15" s="65">
        <f>VLOOKUP($A15,'Return Data'!$B$7:$R$2843,12,0)</f>
        <v>29.469799999999999</v>
      </c>
      <c r="I15" s="66">
        <f t="shared" si="2"/>
        <v>3</v>
      </c>
      <c r="J15" s="65">
        <f>VLOOKUP($A15,'Return Data'!$B$7:$R$2843,13,0)</f>
        <v>40.122500000000002</v>
      </c>
      <c r="K15" s="66">
        <f t="shared" si="3"/>
        <v>3</v>
      </c>
      <c r="L15" s="65"/>
      <c r="M15" s="66"/>
      <c r="N15" s="65"/>
      <c r="O15" s="66"/>
      <c r="P15" s="65"/>
      <c r="Q15" s="66"/>
      <c r="R15" s="65">
        <f>VLOOKUP($A15,'Return Data'!$B$7:$R$2843,16,0)</f>
        <v>32.652299999999997</v>
      </c>
      <c r="S15" s="67">
        <f t="shared" si="7"/>
        <v>1</v>
      </c>
    </row>
    <row r="16" spans="1:20" x14ac:dyDescent="0.3">
      <c r="A16" s="63" t="s">
        <v>1254</v>
      </c>
      <c r="B16" s="64">
        <f>VLOOKUP($A16,'Return Data'!$B$7:$R$2843,3,0)</f>
        <v>44389</v>
      </c>
      <c r="C16" s="65">
        <f>VLOOKUP($A16,'Return Data'!$B$7:$R$2843,4,0)</f>
        <v>44.7575</v>
      </c>
      <c r="D16" s="65">
        <f>VLOOKUP($A16,'Return Data'!$B$7:$R$2843,10,0)</f>
        <v>5.6749999999999998</v>
      </c>
      <c r="E16" s="66">
        <f t="shared" si="0"/>
        <v>9</v>
      </c>
      <c r="F16" s="65">
        <f>VLOOKUP($A16,'Return Data'!$B$7:$R$2843,11,0)</f>
        <v>5.1689999999999996</v>
      </c>
      <c r="G16" s="66">
        <f t="shared" si="1"/>
        <v>9</v>
      </c>
      <c r="H16" s="65">
        <f>VLOOKUP($A16,'Return Data'!$B$7:$R$2843,12,0)</f>
        <v>14.8276</v>
      </c>
      <c r="I16" s="66">
        <f t="shared" si="2"/>
        <v>8</v>
      </c>
      <c r="J16" s="65">
        <f>VLOOKUP($A16,'Return Data'!$B$7:$R$2843,13,0)</f>
        <v>22.297599999999999</v>
      </c>
      <c r="K16" s="66">
        <f t="shared" si="3"/>
        <v>7</v>
      </c>
      <c r="L16" s="65">
        <f>VLOOKUP($A16,'Return Data'!$B$7:$R$2843,17,0)</f>
        <v>12.373200000000001</v>
      </c>
      <c r="M16" s="66">
        <f>RANK(L16,L$8:L$16,0)</f>
        <v>7</v>
      </c>
      <c r="N16" s="65">
        <f>VLOOKUP($A16,'Return Data'!$B$7:$R$2843,14,0)</f>
        <v>8.7233000000000001</v>
      </c>
      <c r="O16" s="66">
        <f>RANK(N16,N$8:N$16,0)</f>
        <v>8</v>
      </c>
      <c r="P16" s="65">
        <f>VLOOKUP($A16,'Return Data'!$B$7:$R$2843,15,0)</f>
        <v>8.3407999999999998</v>
      </c>
      <c r="Q16" s="66">
        <f>RANK(P16,P$8:P$16,0)</f>
        <v>8</v>
      </c>
      <c r="R16" s="65">
        <f>VLOOKUP($A16,'Return Data'!$B$7:$R$2843,16,0)</f>
        <v>7.7796000000000003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11.754466666666666</v>
      </c>
      <c r="E18" s="74"/>
      <c r="F18" s="75">
        <f>AVERAGE(F8:F16)</f>
        <v>11.982955555555556</v>
      </c>
      <c r="G18" s="74"/>
      <c r="H18" s="75">
        <f>AVERAGE(H8:H16)</f>
        <v>27.280488888888883</v>
      </c>
      <c r="I18" s="74"/>
      <c r="J18" s="75">
        <f>AVERAGE(J8:J16)</f>
        <v>37.303311111111114</v>
      </c>
      <c r="K18" s="74"/>
      <c r="L18" s="75">
        <f>AVERAGE(L8:L16)</f>
        <v>18.625700000000002</v>
      </c>
      <c r="M18" s="74"/>
      <c r="N18" s="75">
        <f>AVERAGE(N8:N16)</f>
        <v>14.155462500000001</v>
      </c>
      <c r="O18" s="74"/>
      <c r="P18" s="75">
        <f>AVERAGE(P8:P16)</f>
        <v>11.6769</v>
      </c>
      <c r="Q18" s="74"/>
      <c r="R18" s="75">
        <f>AVERAGE(R8:R16)</f>
        <v>13.52381111111111</v>
      </c>
      <c r="S18" s="76"/>
    </row>
    <row r="19" spans="1:19" x14ac:dyDescent="0.3">
      <c r="A19" s="73" t="s">
        <v>28</v>
      </c>
      <c r="B19" s="74"/>
      <c r="C19" s="74"/>
      <c r="D19" s="75">
        <f>MIN(D8:D16)</f>
        <v>5.6749999999999998</v>
      </c>
      <c r="E19" s="74"/>
      <c r="F19" s="75">
        <f>MIN(F8:F16)</f>
        <v>5.1689999999999996</v>
      </c>
      <c r="G19" s="74"/>
      <c r="H19" s="75">
        <f>MIN(H8:H16)</f>
        <v>12.8423</v>
      </c>
      <c r="I19" s="74"/>
      <c r="J19" s="75">
        <f>MIN(J8:J16)</f>
        <v>15.362299999999999</v>
      </c>
      <c r="K19" s="74"/>
      <c r="L19" s="75">
        <f>MIN(L8:L16)</f>
        <v>10.7758</v>
      </c>
      <c r="M19" s="74"/>
      <c r="N19" s="75">
        <f>MIN(N8:N16)</f>
        <v>8.7233000000000001</v>
      </c>
      <c r="O19" s="74"/>
      <c r="P19" s="75">
        <f>MIN(P8:P16)</f>
        <v>8.3407999999999998</v>
      </c>
      <c r="Q19" s="74"/>
      <c r="R19" s="75">
        <f>MIN(R8:R16)</f>
        <v>7.7796000000000003</v>
      </c>
      <c r="S19" s="76"/>
    </row>
    <row r="20" spans="1:19" ht="15" thickBot="1" x14ac:dyDescent="0.35">
      <c r="A20" s="77" t="s">
        <v>29</v>
      </c>
      <c r="B20" s="78"/>
      <c r="C20" s="78"/>
      <c r="D20" s="79">
        <f>MAX(D8:D16)</f>
        <v>23.485299999999999</v>
      </c>
      <c r="E20" s="78"/>
      <c r="F20" s="79">
        <f>MAX(F8:F16)</f>
        <v>41.025500000000001</v>
      </c>
      <c r="G20" s="78"/>
      <c r="H20" s="79">
        <f>MAX(H8:H16)</f>
        <v>54.840200000000003</v>
      </c>
      <c r="I20" s="78"/>
      <c r="J20" s="79">
        <f>MAX(J8:J16)</f>
        <v>90.755899999999997</v>
      </c>
      <c r="K20" s="78"/>
      <c r="L20" s="79">
        <f>MAX(L8:L16)</f>
        <v>38.721200000000003</v>
      </c>
      <c r="M20" s="78"/>
      <c r="N20" s="79">
        <f>MAX(N8:N16)</f>
        <v>27.7912</v>
      </c>
      <c r="O20" s="78"/>
      <c r="P20" s="79">
        <f>MAX(P8:P16)</f>
        <v>17.778500000000001</v>
      </c>
      <c r="Q20" s="78"/>
      <c r="R20" s="79">
        <f>MAX(R8:R16)</f>
        <v>32.652299999999997</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44389</v>
      </c>
      <c r="C8" s="65">
        <f>VLOOKUP($A8,'Return Data'!$B$7:$R$2843,4,0)</f>
        <v>274.97309999999999</v>
      </c>
      <c r="D8" s="65">
        <f>VLOOKUP($A8,'Return Data'!$B$7:$R$2843,5,0)</f>
        <v>0.6593</v>
      </c>
      <c r="E8" s="66">
        <f>RANK(D8,D$8:D$14,0)</f>
        <v>5</v>
      </c>
      <c r="F8" s="65">
        <f>VLOOKUP($A8,'Return Data'!$B$7:$R$2843,6,0)</f>
        <v>0.6593</v>
      </c>
      <c r="G8" s="66">
        <f>RANK(F8,F$8:F$14,0)</f>
        <v>5</v>
      </c>
      <c r="H8" s="65">
        <f>VLOOKUP($A8,'Return Data'!$B$7:$R$2843,7,0)</f>
        <v>6.7309999999999999</v>
      </c>
      <c r="I8" s="66">
        <f>RANK(H8,H$8:H$14,0)</f>
        <v>3</v>
      </c>
      <c r="J8" s="65">
        <f>VLOOKUP($A8,'Return Data'!$B$7:$R$2843,8,0)</f>
        <v>5.6993999999999998</v>
      </c>
      <c r="K8" s="66">
        <f>RANK(J8,J$8:J$14,0)</f>
        <v>1</v>
      </c>
      <c r="L8" s="65">
        <f>VLOOKUP($A8,'Return Data'!$B$7:$R$2843,9,0)</f>
        <v>1.8676999999999999</v>
      </c>
      <c r="M8" s="66">
        <f>RANK(L8,L$8:L$14,0)</f>
        <v>5</v>
      </c>
      <c r="N8" s="65">
        <f>VLOOKUP($A8,'Return Data'!$B$7:$R$2843,10,0)</f>
        <v>5.3281000000000001</v>
      </c>
      <c r="O8" s="66">
        <f>RANK(N8,N$8:N$14,0)</f>
        <v>5</v>
      </c>
      <c r="P8" s="65">
        <f>VLOOKUP($A8,'Return Data'!$B$7:$R$2843,11,0)</f>
        <v>3.8083</v>
      </c>
      <c r="Q8" s="66">
        <f>RANK(P8,P$8:P$14,0)</f>
        <v>6</v>
      </c>
      <c r="R8" s="65">
        <f>VLOOKUP($A8,'Return Data'!$B$7:$R$2843,12,0)</f>
        <v>4.5648</v>
      </c>
      <c r="S8" s="66">
        <f>RANK(R8,R$8:R$14,0)</f>
        <v>6</v>
      </c>
      <c r="T8" s="65">
        <f>VLOOKUP($A8,'Return Data'!$B$7:$R$2843,13,0)</f>
        <v>4.9574999999999996</v>
      </c>
      <c r="U8" s="66">
        <f>RANK(T8,T$8:T$14,0)</f>
        <v>6</v>
      </c>
      <c r="V8" s="65">
        <f>VLOOKUP($A8,'Return Data'!$B$7:$R$2843,17,0)</f>
        <v>7.3159999999999998</v>
      </c>
      <c r="W8" s="66">
        <f>RANK(V8,V$8:V$14,0)</f>
        <v>4</v>
      </c>
      <c r="X8" s="65">
        <f>VLOOKUP($A8,'Return Data'!$B$7:$R$2843,14,0)</f>
        <v>7.8578999999999999</v>
      </c>
      <c r="Y8" s="66">
        <f>RANK(X8,X$8:X$14,0)</f>
        <v>4</v>
      </c>
      <c r="Z8" s="65">
        <f>VLOOKUP($A8,'Return Data'!$B$7:$R$2843,16,0)</f>
        <v>8.5526999999999997</v>
      </c>
      <c r="AA8" s="67">
        <f>RANK(Z8,Z$8:Z$14,0)</f>
        <v>3</v>
      </c>
    </row>
    <row r="9" spans="1:27" x14ac:dyDescent="0.3">
      <c r="A9" s="63" t="s">
        <v>806</v>
      </c>
      <c r="B9" s="64">
        <f>VLOOKUP($A9,'Return Data'!$B$7:$R$2843,3,0)</f>
        <v>44389</v>
      </c>
      <c r="C9" s="65">
        <f>VLOOKUP($A9,'Return Data'!$B$7:$R$2843,4,0)</f>
        <v>33.677799999999998</v>
      </c>
      <c r="D9" s="65">
        <f>VLOOKUP($A9,'Return Data'!$B$7:$R$2843,5,0)</f>
        <v>5.8914999999999997</v>
      </c>
      <c r="E9" s="66">
        <f t="shared" ref="E9:E14" si="0">RANK(D9,D$8:D$14,0)</f>
        <v>2</v>
      </c>
      <c r="F9" s="65">
        <f>VLOOKUP($A9,'Return Data'!$B$7:$R$2843,6,0)</f>
        <v>5.8914999999999997</v>
      </c>
      <c r="G9" s="66">
        <f t="shared" ref="G9:G14" si="1">RANK(F9,F$8:F$14,0)</f>
        <v>2</v>
      </c>
      <c r="H9" s="65">
        <f>VLOOKUP($A9,'Return Data'!$B$7:$R$2843,7,0)</f>
        <v>6.8678999999999997</v>
      </c>
      <c r="I9" s="66">
        <f t="shared" ref="I9:I14" si="2">RANK(H9,H$8:H$14,0)</f>
        <v>2</v>
      </c>
      <c r="J9" s="65">
        <f>VLOOKUP($A9,'Return Data'!$B$7:$R$2843,8,0)</f>
        <v>5.1738</v>
      </c>
      <c r="K9" s="66">
        <f t="shared" ref="K9:K14" si="3">RANK(J9,J$8:J$14,0)</f>
        <v>3</v>
      </c>
      <c r="L9" s="65">
        <f>VLOOKUP($A9,'Return Data'!$B$7:$R$2843,9,0)</f>
        <v>3.5065</v>
      </c>
      <c r="M9" s="66">
        <f t="shared" ref="M9:M14" si="4">RANK(L9,L$8:L$14,0)</f>
        <v>2</v>
      </c>
      <c r="N9" s="65">
        <f>VLOOKUP($A9,'Return Data'!$B$7:$R$2843,10,0)</f>
        <v>4.7492999999999999</v>
      </c>
      <c r="O9" s="66">
        <f t="shared" ref="O9:O14" si="5">RANK(N9,N$8:N$14,0)</f>
        <v>7</v>
      </c>
      <c r="P9" s="65">
        <f>VLOOKUP($A9,'Return Data'!$B$7:$R$2843,11,0)</f>
        <v>4.0765000000000002</v>
      </c>
      <c r="Q9" s="66">
        <f t="shared" ref="Q9:Q14" si="6">RANK(P9,P$8:P$14,0)</f>
        <v>4</v>
      </c>
      <c r="R9" s="65">
        <f>VLOOKUP($A9,'Return Data'!$B$7:$R$2843,12,0)</f>
        <v>4.5895000000000001</v>
      </c>
      <c r="S9" s="66">
        <f t="shared" ref="S9:S14" si="7">RANK(R9,R$8:R$14,0)</f>
        <v>5</v>
      </c>
      <c r="T9" s="65">
        <f>VLOOKUP($A9,'Return Data'!$B$7:$R$2843,13,0)</f>
        <v>5.0923999999999996</v>
      </c>
      <c r="U9" s="66">
        <f t="shared" ref="U9:U14" si="8">RANK(T9,T$8:T$14,0)</f>
        <v>5</v>
      </c>
      <c r="V9" s="65">
        <f>VLOOKUP($A9,'Return Data'!$B$7:$R$2843,17,0)</f>
        <v>6.3411999999999997</v>
      </c>
      <c r="W9" s="66">
        <f t="shared" ref="W9:W13" si="9">RANK(V9,V$8:V$14,0)</f>
        <v>6</v>
      </c>
      <c r="X9" s="65">
        <f>VLOOKUP($A9,'Return Data'!$B$7:$R$2843,14,0)</f>
        <v>6.7667000000000002</v>
      </c>
      <c r="Y9" s="66">
        <f t="shared" ref="Y9:Y13" si="10">RANK(X9,X$8:X$14,0)</f>
        <v>5</v>
      </c>
      <c r="Z9" s="65">
        <f>VLOOKUP($A9,'Return Data'!$B$7:$R$2843,16,0)</f>
        <v>7.0841000000000003</v>
      </c>
      <c r="AA9" s="67">
        <f t="shared" ref="AA9:AA14" si="11">RANK(Z9,Z$8:Z$14,0)</f>
        <v>7</v>
      </c>
    </row>
    <row r="10" spans="1:27" x14ac:dyDescent="0.3">
      <c r="A10" s="63" t="s">
        <v>808</v>
      </c>
      <c r="B10" s="64">
        <f>VLOOKUP($A10,'Return Data'!$B$7:$R$2843,3,0)</f>
        <v>44389</v>
      </c>
      <c r="C10" s="65">
        <f>VLOOKUP($A10,'Return Data'!$B$7:$R$2843,4,0)</f>
        <v>38.932699999999997</v>
      </c>
      <c r="D10" s="65">
        <f>VLOOKUP($A10,'Return Data'!$B$7:$R$2843,5,0)</f>
        <v>3.9388000000000001</v>
      </c>
      <c r="E10" s="66">
        <f t="shared" si="0"/>
        <v>3</v>
      </c>
      <c r="F10" s="65">
        <f>VLOOKUP($A10,'Return Data'!$B$7:$R$2843,6,0)</f>
        <v>3.9388000000000001</v>
      </c>
      <c r="G10" s="66">
        <f t="shared" si="1"/>
        <v>3</v>
      </c>
      <c r="H10" s="65">
        <f>VLOOKUP($A10,'Return Data'!$B$7:$R$2843,7,0)</f>
        <v>5.1078000000000001</v>
      </c>
      <c r="I10" s="66">
        <f t="shared" si="2"/>
        <v>4</v>
      </c>
      <c r="J10" s="65">
        <f>VLOOKUP($A10,'Return Data'!$B$7:$R$2843,8,0)</f>
        <v>4.6825999999999999</v>
      </c>
      <c r="K10" s="66">
        <f t="shared" si="3"/>
        <v>4</v>
      </c>
      <c r="L10" s="65">
        <f>VLOOKUP($A10,'Return Data'!$B$7:$R$2843,9,0)</f>
        <v>2.9407999999999999</v>
      </c>
      <c r="M10" s="66">
        <f t="shared" si="4"/>
        <v>4</v>
      </c>
      <c r="N10" s="65">
        <f>VLOOKUP($A10,'Return Data'!$B$7:$R$2843,10,0)</f>
        <v>5.8429000000000002</v>
      </c>
      <c r="O10" s="66">
        <f t="shared" si="5"/>
        <v>4</v>
      </c>
      <c r="P10" s="65">
        <f>VLOOKUP($A10,'Return Data'!$B$7:$R$2843,11,0)</f>
        <v>4.4051999999999998</v>
      </c>
      <c r="Q10" s="66">
        <f t="shared" si="6"/>
        <v>1</v>
      </c>
      <c r="R10" s="65">
        <f>VLOOKUP($A10,'Return Data'!$B$7:$R$2843,12,0)</f>
        <v>5.6241000000000003</v>
      </c>
      <c r="S10" s="66">
        <f t="shared" si="7"/>
        <v>3</v>
      </c>
      <c r="T10" s="65">
        <f>VLOOKUP($A10,'Return Data'!$B$7:$R$2843,13,0)</f>
        <v>6.0838999999999999</v>
      </c>
      <c r="U10" s="66">
        <f t="shared" si="8"/>
        <v>2</v>
      </c>
      <c r="V10" s="65">
        <f>VLOOKUP($A10,'Return Data'!$B$7:$R$2843,17,0)</f>
        <v>7.8006000000000002</v>
      </c>
      <c r="W10" s="66">
        <f t="shared" si="9"/>
        <v>3</v>
      </c>
      <c r="X10" s="65">
        <f>VLOOKUP($A10,'Return Data'!$B$7:$R$2843,14,0)</f>
        <v>8.0275999999999996</v>
      </c>
      <c r="Y10" s="66">
        <f t="shared" si="10"/>
        <v>3</v>
      </c>
      <c r="Z10" s="65">
        <f>VLOOKUP($A10,'Return Data'!$B$7:$R$2843,16,0)</f>
        <v>8.3573000000000004</v>
      </c>
      <c r="AA10" s="67">
        <f t="shared" si="11"/>
        <v>4</v>
      </c>
    </row>
    <row r="11" spans="1:27" x14ac:dyDescent="0.3">
      <c r="A11" s="63" t="s">
        <v>810</v>
      </c>
      <c r="B11" s="64">
        <f>VLOOKUP($A11,'Return Data'!$B$7:$R$2843,3,0)</f>
        <v>44389</v>
      </c>
      <c r="C11" s="65">
        <f>VLOOKUP($A11,'Return Data'!$B$7:$R$2843,4,0)</f>
        <v>350.81639999999999</v>
      </c>
      <c r="D11" s="65">
        <f>VLOOKUP($A11,'Return Data'!$B$7:$R$2843,5,0)</f>
        <v>7.0582000000000003</v>
      </c>
      <c r="E11" s="66">
        <f t="shared" si="0"/>
        <v>1</v>
      </c>
      <c r="F11" s="65">
        <f>VLOOKUP($A11,'Return Data'!$B$7:$R$2843,6,0)</f>
        <v>7.0582000000000003</v>
      </c>
      <c r="G11" s="66">
        <f t="shared" si="1"/>
        <v>1</v>
      </c>
      <c r="H11" s="65">
        <f>VLOOKUP($A11,'Return Data'!$B$7:$R$2843,7,0)</f>
        <v>2.3077999999999999</v>
      </c>
      <c r="I11" s="66">
        <f t="shared" si="2"/>
        <v>6</v>
      </c>
      <c r="J11" s="65">
        <f>VLOOKUP($A11,'Return Data'!$B$7:$R$2843,8,0)</f>
        <v>2.5478000000000001</v>
      </c>
      <c r="K11" s="66">
        <f t="shared" si="3"/>
        <v>6</v>
      </c>
      <c r="L11" s="65">
        <f>VLOOKUP($A11,'Return Data'!$B$7:$R$2843,9,0)</f>
        <v>4.2191000000000001</v>
      </c>
      <c r="M11" s="66">
        <f t="shared" si="4"/>
        <v>1</v>
      </c>
      <c r="N11" s="65">
        <f>VLOOKUP($A11,'Return Data'!$B$7:$R$2843,10,0)</f>
        <v>7.3741000000000003</v>
      </c>
      <c r="O11" s="66">
        <f t="shared" si="5"/>
        <v>1</v>
      </c>
      <c r="P11" s="65">
        <f>VLOOKUP($A11,'Return Data'!$B$7:$R$2843,11,0)</f>
        <v>4.2008999999999999</v>
      </c>
      <c r="Q11" s="66">
        <f t="shared" si="6"/>
        <v>3</v>
      </c>
      <c r="R11" s="65">
        <f>VLOOKUP($A11,'Return Data'!$B$7:$R$2843,12,0)</f>
        <v>6.0068000000000001</v>
      </c>
      <c r="S11" s="66">
        <f t="shared" si="7"/>
        <v>1</v>
      </c>
      <c r="T11" s="65">
        <f>VLOOKUP($A11,'Return Data'!$B$7:$R$2843,13,0)</f>
        <v>6.6787000000000001</v>
      </c>
      <c r="U11" s="66">
        <f t="shared" si="8"/>
        <v>1</v>
      </c>
      <c r="V11" s="65">
        <f>VLOOKUP($A11,'Return Data'!$B$7:$R$2843,17,0)</f>
        <v>8.4440000000000008</v>
      </c>
      <c r="W11" s="66">
        <f t="shared" si="9"/>
        <v>2</v>
      </c>
      <c r="X11" s="65">
        <f>VLOOKUP($A11,'Return Data'!$B$7:$R$2843,14,0)</f>
        <v>8.4978999999999996</v>
      </c>
      <c r="Y11" s="66">
        <f t="shared" si="10"/>
        <v>2</v>
      </c>
      <c r="Z11" s="65">
        <f>VLOOKUP($A11,'Return Data'!$B$7:$R$2843,16,0)</f>
        <v>8.8183000000000007</v>
      </c>
      <c r="AA11" s="67">
        <f t="shared" si="11"/>
        <v>1</v>
      </c>
    </row>
    <row r="12" spans="1:27" x14ac:dyDescent="0.3">
      <c r="A12" s="63" t="s">
        <v>811</v>
      </c>
      <c r="B12" s="64">
        <f>VLOOKUP($A12,'Return Data'!$B$7:$R$2843,3,0)</f>
        <v>44389</v>
      </c>
      <c r="C12" s="65">
        <f>VLOOKUP($A12,'Return Data'!$B$7:$R$2843,4,0)</f>
        <v>1182.6853000000001</v>
      </c>
      <c r="D12" s="65">
        <f>VLOOKUP($A12,'Return Data'!$B$7:$R$2843,5,0)</f>
        <v>-6.8013000000000003</v>
      </c>
      <c r="E12" s="66">
        <f t="shared" si="0"/>
        <v>7</v>
      </c>
      <c r="F12" s="65">
        <f>VLOOKUP($A12,'Return Data'!$B$7:$R$2843,6,0)</f>
        <v>-6.8013000000000003</v>
      </c>
      <c r="G12" s="66">
        <f t="shared" si="1"/>
        <v>7</v>
      </c>
      <c r="H12" s="65">
        <f>VLOOKUP($A12,'Return Data'!$B$7:$R$2843,7,0)</f>
        <v>0.91679999999999995</v>
      </c>
      <c r="I12" s="66">
        <f t="shared" si="2"/>
        <v>7</v>
      </c>
      <c r="J12" s="65">
        <f>VLOOKUP($A12,'Return Data'!$B$7:$R$2843,8,0)</f>
        <v>0.80510000000000004</v>
      </c>
      <c r="K12" s="66">
        <f t="shared" si="3"/>
        <v>7</v>
      </c>
      <c r="L12" s="65">
        <f>VLOOKUP($A12,'Return Data'!$B$7:$R$2843,9,0)</f>
        <v>-3.7195999999999998</v>
      </c>
      <c r="M12" s="66">
        <f t="shared" si="4"/>
        <v>7</v>
      </c>
      <c r="N12" s="65">
        <f>VLOOKUP($A12,'Return Data'!$B$7:$R$2843,10,0)</f>
        <v>6.9870999999999999</v>
      </c>
      <c r="O12" s="66">
        <f t="shared" si="5"/>
        <v>2</v>
      </c>
      <c r="P12" s="65">
        <f>VLOOKUP($A12,'Return Data'!$B$7:$R$2843,11,0)</f>
        <v>3.5314000000000001</v>
      </c>
      <c r="Q12" s="66">
        <f t="shared" si="6"/>
        <v>7</v>
      </c>
      <c r="R12" s="65">
        <f>VLOOKUP($A12,'Return Data'!$B$7:$R$2843,12,0)</f>
        <v>5.6940999999999997</v>
      </c>
      <c r="S12" s="66">
        <f t="shared" si="7"/>
        <v>2</v>
      </c>
      <c r="T12" s="65">
        <f>VLOOKUP($A12,'Return Data'!$B$7:$R$2843,13,0)</f>
        <v>5.6996000000000002</v>
      </c>
      <c r="U12" s="66">
        <f t="shared" si="8"/>
        <v>3</v>
      </c>
      <c r="V12" s="65"/>
      <c r="W12" s="66"/>
      <c r="X12" s="65"/>
      <c r="Y12" s="66"/>
      <c r="Z12" s="65">
        <f>VLOOKUP($A12,'Return Data'!$B$7:$R$2843,16,0)</f>
        <v>8.0606000000000009</v>
      </c>
      <c r="AA12" s="67">
        <f t="shared" si="11"/>
        <v>5</v>
      </c>
    </row>
    <row r="13" spans="1:27" x14ac:dyDescent="0.3">
      <c r="A13" s="63" t="s">
        <v>814</v>
      </c>
      <c r="B13" s="64">
        <f>VLOOKUP($A13,'Return Data'!$B$7:$R$2843,3,0)</f>
        <v>44389</v>
      </c>
      <c r="C13" s="65">
        <f>VLOOKUP($A13,'Return Data'!$B$7:$R$2843,4,0)</f>
        <v>36.602800000000002</v>
      </c>
      <c r="D13" s="65">
        <f>VLOOKUP($A13,'Return Data'!$B$7:$R$2843,5,0)</f>
        <v>-1.9941</v>
      </c>
      <c r="E13" s="66">
        <f t="shared" si="0"/>
        <v>6</v>
      </c>
      <c r="F13" s="65">
        <f>VLOOKUP($A13,'Return Data'!$B$7:$R$2843,6,0)</f>
        <v>-1.9941</v>
      </c>
      <c r="G13" s="66">
        <f t="shared" si="1"/>
        <v>6</v>
      </c>
      <c r="H13" s="65">
        <f>VLOOKUP($A13,'Return Data'!$B$7:$R$2843,7,0)</f>
        <v>7.2610999999999999</v>
      </c>
      <c r="I13" s="66">
        <f t="shared" si="2"/>
        <v>1</v>
      </c>
      <c r="J13" s="65">
        <f>VLOOKUP($A13,'Return Data'!$B$7:$R$2843,8,0)</f>
        <v>5.5389999999999997</v>
      </c>
      <c r="K13" s="66">
        <f t="shared" si="3"/>
        <v>2</v>
      </c>
      <c r="L13" s="65">
        <f>VLOOKUP($A13,'Return Data'!$B$7:$R$2843,9,0)</f>
        <v>0.3765</v>
      </c>
      <c r="M13" s="66">
        <f t="shared" si="4"/>
        <v>6</v>
      </c>
      <c r="N13" s="65">
        <f>VLOOKUP($A13,'Return Data'!$B$7:$R$2843,10,0)</f>
        <v>5.8672000000000004</v>
      </c>
      <c r="O13" s="66">
        <f t="shared" si="5"/>
        <v>3</v>
      </c>
      <c r="P13" s="65">
        <f>VLOOKUP($A13,'Return Data'!$B$7:$R$2843,11,0)</f>
        <v>4.0297000000000001</v>
      </c>
      <c r="Q13" s="66">
        <f t="shared" si="6"/>
        <v>5</v>
      </c>
      <c r="R13" s="65">
        <f>VLOOKUP($A13,'Return Data'!$B$7:$R$2843,12,0)</f>
        <v>5.3962000000000003</v>
      </c>
      <c r="S13" s="66">
        <f t="shared" si="7"/>
        <v>4</v>
      </c>
      <c r="T13" s="65">
        <f>VLOOKUP($A13,'Return Data'!$B$7:$R$2843,13,0)</f>
        <v>5.556</v>
      </c>
      <c r="U13" s="66">
        <f t="shared" si="8"/>
        <v>4</v>
      </c>
      <c r="V13" s="65">
        <f>VLOOKUP($A13,'Return Data'!$B$7:$R$2843,17,0)</f>
        <v>8.8571000000000009</v>
      </c>
      <c r="W13" s="66">
        <f t="shared" si="9"/>
        <v>1</v>
      </c>
      <c r="X13" s="65">
        <f>VLOOKUP($A13,'Return Data'!$B$7:$R$2843,14,0)</f>
        <v>8.9405999999999999</v>
      </c>
      <c r="Y13" s="66">
        <f t="shared" si="10"/>
        <v>1</v>
      </c>
      <c r="Z13" s="65">
        <f>VLOOKUP($A13,'Return Data'!$B$7:$R$2843,16,0)</f>
        <v>8.5831</v>
      </c>
      <c r="AA13" s="67">
        <f t="shared" si="11"/>
        <v>2</v>
      </c>
    </row>
    <row r="14" spans="1:27" x14ac:dyDescent="0.3">
      <c r="A14" s="63" t="s">
        <v>815</v>
      </c>
      <c r="B14" s="64">
        <f>VLOOKUP($A14,'Return Data'!$B$7:$R$2843,3,0)</f>
        <v>44389</v>
      </c>
      <c r="C14" s="65">
        <f>VLOOKUP($A14,'Return Data'!$B$7:$R$2843,4,0)</f>
        <v>1226.2666999999999</v>
      </c>
      <c r="D14" s="65">
        <f>VLOOKUP($A14,'Return Data'!$B$7:$R$2843,5,0)</f>
        <v>3.4895</v>
      </c>
      <c r="E14" s="66">
        <f t="shared" si="0"/>
        <v>4</v>
      </c>
      <c r="F14" s="65">
        <f>VLOOKUP($A14,'Return Data'!$B$7:$R$2843,6,0)</f>
        <v>3.4895</v>
      </c>
      <c r="G14" s="66">
        <f t="shared" si="1"/>
        <v>4</v>
      </c>
      <c r="H14" s="65">
        <f>VLOOKUP($A14,'Return Data'!$B$7:$R$2843,7,0)</f>
        <v>3.7888999999999999</v>
      </c>
      <c r="I14" s="66">
        <f t="shared" si="2"/>
        <v>5</v>
      </c>
      <c r="J14" s="65">
        <f>VLOOKUP($A14,'Return Data'!$B$7:$R$2843,8,0)</f>
        <v>4.3640999999999996</v>
      </c>
      <c r="K14" s="66">
        <f t="shared" si="3"/>
        <v>5</v>
      </c>
      <c r="L14" s="65">
        <f>VLOOKUP($A14,'Return Data'!$B$7:$R$2843,9,0)</f>
        <v>3.0581</v>
      </c>
      <c r="M14" s="66">
        <f t="shared" si="4"/>
        <v>3</v>
      </c>
      <c r="N14" s="65">
        <f>VLOOKUP($A14,'Return Data'!$B$7:$R$2843,10,0)</f>
        <v>4.8196000000000003</v>
      </c>
      <c r="O14" s="66">
        <f t="shared" si="5"/>
        <v>6</v>
      </c>
      <c r="P14" s="65">
        <f>VLOOKUP($A14,'Return Data'!$B$7:$R$2843,11,0)</f>
        <v>4.2327000000000004</v>
      </c>
      <c r="Q14" s="66">
        <f t="shared" si="6"/>
        <v>2</v>
      </c>
      <c r="R14" s="65">
        <f>VLOOKUP($A14,'Return Data'!$B$7:$R$2843,12,0)</f>
        <v>4.2817999999999996</v>
      </c>
      <c r="S14" s="66">
        <f t="shared" si="7"/>
        <v>7</v>
      </c>
      <c r="T14" s="65">
        <f>VLOOKUP($A14,'Return Data'!$B$7:$R$2843,13,0)</f>
        <v>4.4523999999999999</v>
      </c>
      <c r="U14" s="66">
        <f t="shared" si="8"/>
        <v>7</v>
      </c>
      <c r="V14" s="65">
        <f>VLOOKUP($A14,'Return Data'!$B$7:$R$2843,17,0)</f>
        <v>7.1276000000000002</v>
      </c>
      <c r="W14" s="66">
        <f t="shared" ref="W14" si="12">RANK(V14,V$8:V$14,0)</f>
        <v>5</v>
      </c>
      <c r="X14" s="65"/>
      <c r="Y14" s="66"/>
      <c r="Z14" s="65">
        <f>VLOOKUP($A14,'Return Data'!$B$7:$R$2843,16,0)</f>
        <v>7.8432000000000004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1.7488428571428567</v>
      </c>
      <c r="E16" s="74"/>
      <c r="F16" s="75">
        <f>AVERAGE(F8:F14)</f>
        <v>1.7488428571428567</v>
      </c>
      <c r="G16" s="74"/>
      <c r="H16" s="75">
        <f>AVERAGE(H8:H14)</f>
        <v>4.7116142857142851</v>
      </c>
      <c r="I16" s="74"/>
      <c r="J16" s="75">
        <f>AVERAGE(J8:J14)</f>
        <v>4.1159714285714282</v>
      </c>
      <c r="K16" s="74"/>
      <c r="L16" s="75">
        <f>AVERAGE(L8:L14)</f>
        <v>1.7498714285714283</v>
      </c>
      <c r="M16" s="74"/>
      <c r="N16" s="75">
        <f>AVERAGE(N8:N14)</f>
        <v>5.8526142857142869</v>
      </c>
      <c r="O16" s="74"/>
      <c r="P16" s="75">
        <f>AVERAGE(P8:P14)</f>
        <v>4.0406714285714287</v>
      </c>
      <c r="Q16" s="74"/>
      <c r="R16" s="75">
        <f>AVERAGE(R8:R14)</f>
        <v>5.1653285714285717</v>
      </c>
      <c r="S16" s="74"/>
      <c r="T16" s="75">
        <f>AVERAGE(T8:T14)</f>
        <v>5.5029285714285709</v>
      </c>
      <c r="U16" s="74"/>
      <c r="V16" s="75">
        <f>AVERAGE(V8:V14)</f>
        <v>7.6477500000000012</v>
      </c>
      <c r="W16" s="74"/>
      <c r="X16" s="75">
        <f>AVERAGE(X8:X14)</f>
        <v>8.0181399999999989</v>
      </c>
      <c r="Y16" s="74"/>
      <c r="Z16" s="75">
        <f>AVERAGE(Z8:Z14)</f>
        <v>8.1856142857142871</v>
      </c>
      <c r="AA16" s="76"/>
    </row>
    <row r="17" spans="1:27" x14ac:dyDescent="0.3">
      <c r="A17" s="73" t="s">
        <v>28</v>
      </c>
      <c r="B17" s="74"/>
      <c r="C17" s="74"/>
      <c r="D17" s="75">
        <f>MIN(D8:D14)</f>
        <v>-6.8013000000000003</v>
      </c>
      <c r="E17" s="74"/>
      <c r="F17" s="75">
        <f>MIN(F8:F14)</f>
        <v>-6.8013000000000003</v>
      </c>
      <c r="G17" s="74"/>
      <c r="H17" s="75">
        <f>MIN(H8:H14)</f>
        <v>0.91679999999999995</v>
      </c>
      <c r="I17" s="74"/>
      <c r="J17" s="75">
        <f>MIN(J8:J14)</f>
        <v>0.80510000000000004</v>
      </c>
      <c r="K17" s="74"/>
      <c r="L17" s="75">
        <f>MIN(L8:L14)</f>
        <v>-3.7195999999999998</v>
      </c>
      <c r="M17" s="74"/>
      <c r="N17" s="75">
        <f>MIN(N8:N14)</f>
        <v>4.7492999999999999</v>
      </c>
      <c r="O17" s="74"/>
      <c r="P17" s="75">
        <f>MIN(P8:P14)</f>
        <v>3.5314000000000001</v>
      </c>
      <c r="Q17" s="74"/>
      <c r="R17" s="75">
        <f>MIN(R8:R14)</f>
        <v>4.2817999999999996</v>
      </c>
      <c r="S17" s="74"/>
      <c r="T17" s="75">
        <f>MIN(T8:T14)</f>
        <v>4.4523999999999999</v>
      </c>
      <c r="U17" s="74"/>
      <c r="V17" s="75">
        <f>MIN(V8:V14)</f>
        <v>6.3411999999999997</v>
      </c>
      <c r="W17" s="74"/>
      <c r="X17" s="75">
        <f>MIN(X8:X14)</f>
        <v>6.7667000000000002</v>
      </c>
      <c r="Y17" s="74"/>
      <c r="Z17" s="75">
        <f>MIN(Z8:Z14)</f>
        <v>7.0841000000000003</v>
      </c>
      <c r="AA17" s="76"/>
    </row>
    <row r="18" spans="1:27" ht="15" thickBot="1" x14ac:dyDescent="0.35">
      <c r="A18" s="77" t="s">
        <v>29</v>
      </c>
      <c r="B18" s="78"/>
      <c r="C18" s="78"/>
      <c r="D18" s="79">
        <f>MAX(D8:D14)</f>
        <v>7.0582000000000003</v>
      </c>
      <c r="E18" s="78"/>
      <c r="F18" s="79">
        <f>MAX(F8:F14)</f>
        <v>7.0582000000000003</v>
      </c>
      <c r="G18" s="78"/>
      <c r="H18" s="79">
        <f>MAX(H8:H14)</f>
        <v>7.2610999999999999</v>
      </c>
      <c r="I18" s="78"/>
      <c r="J18" s="79">
        <f>MAX(J8:J14)</f>
        <v>5.6993999999999998</v>
      </c>
      <c r="K18" s="78"/>
      <c r="L18" s="79">
        <f>MAX(L8:L14)</f>
        <v>4.2191000000000001</v>
      </c>
      <c r="M18" s="78"/>
      <c r="N18" s="79">
        <f>MAX(N8:N14)</f>
        <v>7.3741000000000003</v>
      </c>
      <c r="O18" s="78"/>
      <c r="P18" s="79">
        <f>MAX(P8:P14)</f>
        <v>4.4051999999999998</v>
      </c>
      <c r="Q18" s="78"/>
      <c r="R18" s="79">
        <f>MAX(R8:R14)</f>
        <v>6.0068000000000001</v>
      </c>
      <c r="S18" s="78"/>
      <c r="T18" s="79">
        <f>MAX(T8:T14)</f>
        <v>6.6787000000000001</v>
      </c>
      <c r="U18" s="78"/>
      <c r="V18" s="79">
        <f>MAX(V8:V14)</f>
        <v>8.8571000000000009</v>
      </c>
      <c r="W18" s="78"/>
      <c r="X18" s="79">
        <f>MAX(X8:X14)</f>
        <v>8.9405999999999999</v>
      </c>
      <c r="Y18" s="78"/>
      <c r="Z18" s="79">
        <f>MAX(Z8:Z14)</f>
        <v>8.8183000000000007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44389</v>
      </c>
      <c r="C8" s="65">
        <f>VLOOKUP($A8,'Return Data'!$B$7:$R$2843,4,0)</f>
        <v>269.91359999999997</v>
      </c>
      <c r="D8" s="65">
        <f>VLOOKUP($A8,'Return Data'!$B$7:$R$2843,5,0)</f>
        <v>0.50939999999999996</v>
      </c>
      <c r="E8" s="66">
        <f>RANK(D8,D$8:D$14,0)</f>
        <v>5</v>
      </c>
      <c r="F8" s="65">
        <f>VLOOKUP($A8,'Return Data'!$B$7:$R$2843,6,0)</f>
        <v>0.50939999999999996</v>
      </c>
      <c r="G8" s="66">
        <f>RANK(F8,F$8:F$14,0)</f>
        <v>5</v>
      </c>
      <c r="H8" s="65">
        <f>VLOOKUP($A8,'Return Data'!$B$7:$R$2843,7,0)</f>
        <v>6.5804</v>
      </c>
      <c r="I8" s="66">
        <f>RANK(H8,H$8:H$14,0)</f>
        <v>2</v>
      </c>
      <c r="J8" s="65">
        <f>VLOOKUP($A8,'Return Data'!$B$7:$R$2843,8,0)</f>
        <v>5.5494000000000003</v>
      </c>
      <c r="K8" s="66">
        <f>RANK(J8,J$8:J$14,0)</f>
        <v>1</v>
      </c>
      <c r="L8" s="65">
        <f>VLOOKUP($A8,'Return Data'!$B$7:$R$2843,9,0)</f>
        <v>1.7173</v>
      </c>
      <c r="M8" s="66">
        <f>RANK(L8,L$8:L$14,0)</f>
        <v>5</v>
      </c>
      <c r="N8" s="65">
        <f>VLOOKUP($A8,'Return Data'!$B$7:$R$2843,10,0)</f>
        <v>5.1753</v>
      </c>
      <c r="O8" s="66">
        <f>RANK(N8,N$8:N$14,0)</f>
        <v>5</v>
      </c>
      <c r="P8" s="65">
        <f>VLOOKUP($A8,'Return Data'!$B$7:$R$2843,11,0)</f>
        <v>3.6555</v>
      </c>
      <c r="Q8" s="66">
        <f>RANK(P8,P$8:P$14,0)</f>
        <v>3</v>
      </c>
      <c r="R8" s="65">
        <f>VLOOKUP($A8,'Return Data'!$B$7:$R$2843,12,0)</f>
        <v>4.4024999999999999</v>
      </c>
      <c r="S8" s="66">
        <f>RANK(R8,R$8:R$14,0)</f>
        <v>5</v>
      </c>
      <c r="T8" s="65">
        <f>VLOOKUP($A8,'Return Data'!$B$7:$R$2843,13,0)</f>
        <v>4.7892000000000001</v>
      </c>
      <c r="U8" s="66">
        <f>RANK(T8,T$8:T$14,0)</f>
        <v>5</v>
      </c>
      <c r="V8" s="65">
        <f>VLOOKUP($A8,'Return Data'!$B$7:$R$2843,17,0)</f>
        <v>7.1172000000000004</v>
      </c>
      <c r="W8" s="66">
        <f>RANK(V8,V$8:V$14,0)</f>
        <v>4</v>
      </c>
      <c r="X8" s="65">
        <f>VLOOKUP($A8,'Return Data'!$B$7:$R$2843,14,0)</f>
        <v>7.6440000000000001</v>
      </c>
      <c r="Y8" s="66">
        <f>RANK(X8,X$8:X$14,0)</f>
        <v>4</v>
      </c>
      <c r="Z8" s="65">
        <f>VLOOKUP($A8,'Return Data'!$B$7:$R$2843,16,0)</f>
        <v>8.4007000000000005</v>
      </c>
      <c r="AA8" s="67">
        <f>RANK(Z8,Z$8:Z$14,0)</f>
        <v>1</v>
      </c>
    </row>
    <row r="9" spans="1:27" x14ac:dyDescent="0.3">
      <c r="A9" s="63" t="s">
        <v>805</v>
      </c>
      <c r="B9" s="64">
        <f>VLOOKUP($A9,'Return Data'!$B$7:$R$2843,3,0)</f>
        <v>44389</v>
      </c>
      <c r="C9" s="65">
        <f>VLOOKUP($A9,'Return Data'!$B$7:$R$2843,4,0)</f>
        <v>31.733499999999999</v>
      </c>
      <c r="D9" s="65">
        <f>VLOOKUP($A9,'Return Data'!$B$7:$R$2843,5,0)</f>
        <v>5.2164999999999999</v>
      </c>
      <c r="E9" s="66">
        <f t="shared" ref="E9:E14" si="0">RANK(D9,D$8:D$14,0)</f>
        <v>2</v>
      </c>
      <c r="F9" s="65">
        <f>VLOOKUP($A9,'Return Data'!$B$7:$R$2843,6,0)</f>
        <v>5.2164999999999999</v>
      </c>
      <c r="G9" s="66">
        <f t="shared" ref="G9:G14" si="1">RANK(F9,F$8:F$14,0)</f>
        <v>2</v>
      </c>
      <c r="H9" s="65">
        <f>VLOOKUP($A9,'Return Data'!$B$7:$R$2843,7,0)</f>
        <v>6.1856</v>
      </c>
      <c r="I9" s="66">
        <f t="shared" ref="I9:I14" si="2">RANK(H9,H$8:H$14,0)</f>
        <v>3</v>
      </c>
      <c r="J9" s="65">
        <f>VLOOKUP($A9,'Return Data'!$B$7:$R$2843,8,0)</f>
        <v>4.4852999999999996</v>
      </c>
      <c r="K9" s="66">
        <f t="shared" ref="K9:K14" si="3">RANK(J9,J$8:J$14,0)</f>
        <v>3</v>
      </c>
      <c r="L9" s="65">
        <f>VLOOKUP($A9,'Return Data'!$B$7:$R$2843,9,0)</f>
        <v>2.8340999999999998</v>
      </c>
      <c r="M9" s="66">
        <f t="shared" ref="M9:M14" si="4">RANK(L9,L$8:L$14,0)</f>
        <v>2</v>
      </c>
      <c r="N9" s="65">
        <f>VLOOKUP($A9,'Return Data'!$B$7:$R$2843,10,0)</f>
        <v>4.0730000000000004</v>
      </c>
      <c r="O9" s="66">
        <f t="shared" ref="O9:O14" si="5">RANK(N9,N$8:N$14,0)</f>
        <v>6</v>
      </c>
      <c r="P9" s="65">
        <f>VLOOKUP($A9,'Return Data'!$B$7:$R$2843,11,0)</f>
        <v>3.4357000000000002</v>
      </c>
      <c r="Q9" s="66">
        <f t="shared" ref="Q9:Q14" si="6">RANK(P9,P$8:P$14,0)</f>
        <v>5</v>
      </c>
      <c r="R9" s="65">
        <f>VLOOKUP($A9,'Return Data'!$B$7:$R$2843,12,0)</f>
        <v>3.9302000000000001</v>
      </c>
      <c r="S9" s="66">
        <f t="shared" ref="S9:S14" si="7">RANK(R9,R$8:R$14,0)</f>
        <v>6</v>
      </c>
      <c r="T9" s="65">
        <f>VLOOKUP($A9,'Return Data'!$B$7:$R$2843,13,0)</f>
        <v>4.3895999999999997</v>
      </c>
      <c r="U9" s="66">
        <f t="shared" ref="U9:U14" si="8">RANK(T9,T$8:T$14,0)</f>
        <v>6</v>
      </c>
      <c r="V9" s="65">
        <f>VLOOKUP($A9,'Return Data'!$B$7:$R$2843,17,0)</f>
        <v>5.6567999999999996</v>
      </c>
      <c r="W9" s="66">
        <f t="shared" ref="W9:W11" si="9">RANK(V9,V$8:V$14,0)</f>
        <v>6</v>
      </c>
      <c r="X9" s="65">
        <f>VLOOKUP($A9,'Return Data'!$B$7:$R$2843,14,0)</f>
        <v>6.1258999999999997</v>
      </c>
      <c r="Y9" s="66">
        <f t="shared" ref="Y9:Y11" si="10">RANK(X9,X$8:X$14,0)</f>
        <v>5</v>
      </c>
      <c r="Z9" s="65">
        <f>VLOOKUP($A9,'Return Data'!$B$7:$R$2843,16,0)</f>
        <v>5.8734999999999999</v>
      </c>
      <c r="AA9" s="67">
        <f t="shared" ref="AA9:AA14" si="11">RANK(Z9,Z$8:Z$14,0)</f>
        <v>7</v>
      </c>
    </row>
    <row r="10" spans="1:27" x14ac:dyDescent="0.3">
      <c r="A10" s="63" t="s">
        <v>807</v>
      </c>
      <c r="B10" s="64">
        <f>VLOOKUP($A10,'Return Data'!$B$7:$R$2843,3,0)</f>
        <v>44389</v>
      </c>
      <c r="C10" s="65">
        <f>VLOOKUP($A10,'Return Data'!$B$7:$R$2843,4,0)</f>
        <v>38.520099999999999</v>
      </c>
      <c r="D10" s="65">
        <f>VLOOKUP($A10,'Return Data'!$B$7:$R$2843,5,0)</f>
        <v>3.6966000000000001</v>
      </c>
      <c r="E10" s="66">
        <f t="shared" si="0"/>
        <v>3</v>
      </c>
      <c r="F10" s="65">
        <f>VLOOKUP($A10,'Return Data'!$B$7:$R$2843,6,0)</f>
        <v>3.6966000000000001</v>
      </c>
      <c r="G10" s="66">
        <f t="shared" si="1"/>
        <v>3</v>
      </c>
      <c r="H10" s="65">
        <f>VLOOKUP($A10,'Return Data'!$B$7:$R$2843,7,0)</f>
        <v>4.8640999999999996</v>
      </c>
      <c r="I10" s="66">
        <f t="shared" si="2"/>
        <v>4</v>
      </c>
      <c r="J10" s="65">
        <f>VLOOKUP($A10,'Return Data'!$B$7:$R$2843,8,0)</f>
        <v>4.4340000000000002</v>
      </c>
      <c r="K10" s="66">
        <f t="shared" si="3"/>
        <v>4</v>
      </c>
      <c r="L10" s="65">
        <f>VLOOKUP($A10,'Return Data'!$B$7:$R$2843,9,0)</f>
        <v>2.6899000000000002</v>
      </c>
      <c r="M10" s="66">
        <f t="shared" si="4"/>
        <v>3</v>
      </c>
      <c r="N10" s="65">
        <f>VLOOKUP($A10,'Return Data'!$B$7:$R$2843,10,0)</f>
        <v>5.5881999999999996</v>
      </c>
      <c r="O10" s="66">
        <f t="shared" si="5"/>
        <v>3</v>
      </c>
      <c r="P10" s="65">
        <f>VLOOKUP($A10,'Return Data'!$B$7:$R$2843,11,0)</f>
        <v>4.1497999999999999</v>
      </c>
      <c r="Q10" s="66">
        <f t="shared" si="6"/>
        <v>1</v>
      </c>
      <c r="R10" s="65">
        <f>VLOOKUP($A10,'Return Data'!$B$7:$R$2843,12,0)</f>
        <v>5.3635999999999999</v>
      </c>
      <c r="S10" s="66">
        <f t="shared" si="7"/>
        <v>1</v>
      </c>
      <c r="T10" s="65">
        <f>VLOOKUP($A10,'Return Data'!$B$7:$R$2843,13,0)</f>
        <v>5.8182</v>
      </c>
      <c r="U10" s="66">
        <f t="shared" si="8"/>
        <v>2</v>
      </c>
      <c r="V10" s="65">
        <f>VLOOKUP($A10,'Return Data'!$B$7:$R$2843,17,0)</f>
        <v>7.5814000000000004</v>
      </c>
      <c r="W10" s="66">
        <f t="shared" si="9"/>
        <v>3</v>
      </c>
      <c r="X10" s="65">
        <f>VLOOKUP($A10,'Return Data'!$B$7:$R$2843,14,0)</f>
        <v>7.8272000000000004</v>
      </c>
      <c r="Y10" s="66">
        <f t="shared" si="10"/>
        <v>2</v>
      </c>
      <c r="Z10" s="65">
        <f>VLOOKUP($A10,'Return Data'!$B$7:$R$2843,16,0)</f>
        <v>8.1239000000000008</v>
      </c>
      <c r="AA10" s="67">
        <f t="shared" si="11"/>
        <v>2</v>
      </c>
    </row>
    <row r="11" spans="1:27" x14ac:dyDescent="0.3">
      <c r="A11" s="63" t="s">
        <v>809</v>
      </c>
      <c r="B11" s="64">
        <f>VLOOKUP($A11,'Return Data'!$B$7:$R$2843,3,0)</f>
        <v>44389</v>
      </c>
      <c r="C11" s="65">
        <f>VLOOKUP($A11,'Return Data'!$B$7:$R$2843,4,0)</f>
        <v>329.82709999999997</v>
      </c>
      <c r="D11" s="65">
        <f>VLOOKUP($A11,'Return Data'!$B$7:$R$2843,5,0)</f>
        <v>6.3407</v>
      </c>
      <c r="E11" s="66">
        <f t="shared" si="0"/>
        <v>1</v>
      </c>
      <c r="F11" s="65">
        <f>VLOOKUP($A11,'Return Data'!$B$7:$R$2843,6,0)</f>
        <v>6.3407</v>
      </c>
      <c r="G11" s="66">
        <f t="shared" si="1"/>
        <v>1</v>
      </c>
      <c r="H11" s="65">
        <f>VLOOKUP($A11,'Return Data'!$B$7:$R$2843,7,0)</f>
        <v>1.5876999999999999</v>
      </c>
      <c r="I11" s="66">
        <f t="shared" si="2"/>
        <v>6</v>
      </c>
      <c r="J11" s="65">
        <f>VLOOKUP($A11,'Return Data'!$B$7:$R$2843,8,0)</f>
        <v>1.8271999999999999</v>
      </c>
      <c r="K11" s="66">
        <f t="shared" si="3"/>
        <v>6</v>
      </c>
      <c r="L11" s="65">
        <f>VLOOKUP($A11,'Return Data'!$B$7:$R$2843,9,0)</f>
        <v>3.4969999999999999</v>
      </c>
      <c r="M11" s="66">
        <f t="shared" si="4"/>
        <v>1</v>
      </c>
      <c r="N11" s="65">
        <f>VLOOKUP($A11,'Return Data'!$B$7:$R$2843,10,0)</f>
        <v>6.6414999999999997</v>
      </c>
      <c r="O11" s="66">
        <f t="shared" si="5"/>
        <v>1</v>
      </c>
      <c r="P11" s="65">
        <f>VLOOKUP($A11,'Return Data'!$B$7:$R$2843,11,0)</f>
        <v>3.4672000000000001</v>
      </c>
      <c r="Q11" s="66">
        <f t="shared" si="6"/>
        <v>4</v>
      </c>
      <c r="R11" s="65">
        <f>VLOOKUP($A11,'Return Data'!$B$7:$R$2843,12,0)</f>
        <v>5.2565999999999997</v>
      </c>
      <c r="S11" s="66">
        <f t="shared" si="7"/>
        <v>3</v>
      </c>
      <c r="T11" s="65">
        <f>VLOOKUP($A11,'Return Data'!$B$7:$R$2843,13,0)</f>
        <v>5.9131999999999998</v>
      </c>
      <c r="U11" s="66">
        <f t="shared" si="8"/>
        <v>1</v>
      </c>
      <c r="V11" s="65">
        <f>VLOOKUP($A11,'Return Data'!$B$7:$R$2843,17,0)</f>
        <v>7.6580000000000004</v>
      </c>
      <c r="W11" s="66">
        <f t="shared" si="9"/>
        <v>2</v>
      </c>
      <c r="X11" s="65">
        <f>VLOOKUP($A11,'Return Data'!$B$7:$R$2843,14,0)</f>
        <v>7.6955999999999998</v>
      </c>
      <c r="Y11" s="66">
        <f t="shared" si="10"/>
        <v>3</v>
      </c>
      <c r="Z11" s="65">
        <f>VLOOKUP($A11,'Return Data'!$B$7:$R$2843,16,0)</f>
        <v>7.9184000000000001</v>
      </c>
      <c r="AA11" s="67">
        <f t="shared" si="11"/>
        <v>3</v>
      </c>
    </row>
    <row r="12" spans="1:27" x14ac:dyDescent="0.3">
      <c r="A12" s="63" t="s">
        <v>812</v>
      </c>
      <c r="B12" s="64">
        <f>VLOOKUP($A12,'Return Data'!$B$7:$R$2843,3,0)</f>
        <v>44389</v>
      </c>
      <c r="C12" s="65">
        <f>VLOOKUP($A12,'Return Data'!$B$7:$R$2843,4,0)</f>
        <v>1173.9916000000001</v>
      </c>
      <c r="D12" s="65">
        <f>VLOOKUP($A12,'Return Data'!$B$7:$R$2843,5,0)</f>
        <v>-7.2004000000000001</v>
      </c>
      <c r="E12" s="66">
        <f t="shared" si="0"/>
        <v>7</v>
      </c>
      <c r="F12" s="65">
        <f>VLOOKUP($A12,'Return Data'!$B$7:$R$2843,6,0)</f>
        <v>-7.2004000000000001</v>
      </c>
      <c r="G12" s="66">
        <f t="shared" si="1"/>
        <v>7</v>
      </c>
      <c r="H12" s="65">
        <f>VLOOKUP($A12,'Return Data'!$B$7:$R$2843,7,0)</f>
        <v>0.51700000000000002</v>
      </c>
      <c r="I12" s="66">
        <f t="shared" si="2"/>
        <v>7</v>
      </c>
      <c r="J12" s="65">
        <f>VLOOKUP($A12,'Return Data'!$B$7:$R$2843,8,0)</f>
        <v>0.40510000000000002</v>
      </c>
      <c r="K12" s="66">
        <f t="shared" si="3"/>
        <v>7</v>
      </c>
      <c r="L12" s="65">
        <f>VLOOKUP($A12,'Return Data'!$B$7:$R$2843,9,0)</f>
        <v>-4.1182999999999996</v>
      </c>
      <c r="M12" s="66">
        <f t="shared" si="4"/>
        <v>7</v>
      </c>
      <c r="N12" s="65">
        <f>VLOOKUP($A12,'Return Data'!$B$7:$R$2843,10,0)</f>
        <v>6.5801999999999996</v>
      </c>
      <c r="O12" s="66">
        <f t="shared" si="5"/>
        <v>2</v>
      </c>
      <c r="P12" s="65">
        <f>VLOOKUP($A12,'Return Data'!$B$7:$R$2843,11,0)</f>
        <v>3.1246</v>
      </c>
      <c r="Q12" s="66">
        <f t="shared" si="6"/>
        <v>7</v>
      </c>
      <c r="R12" s="65">
        <f>VLOOKUP($A12,'Return Data'!$B$7:$R$2843,12,0)</f>
        <v>5.2774999999999999</v>
      </c>
      <c r="S12" s="66">
        <f t="shared" si="7"/>
        <v>2</v>
      </c>
      <c r="T12" s="65">
        <f>VLOOKUP($A12,'Return Data'!$B$7:$R$2843,13,0)</f>
        <v>5.2773000000000003</v>
      </c>
      <c r="U12" s="66">
        <f t="shared" si="8"/>
        <v>3</v>
      </c>
      <c r="V12" s="65"/>
      <c r="W12" s="66"/>
      <c r="X12" s="65"/>
      <c r="Y12" s="66"/>
      <c r="Z12" s="65">
        <f>VLOOKUP($A12,'Return Data'!$B$7:$R$2843,16,0)</f>
        <v>7.6928999999999998</v>
      </c>
      <c r="AA12" s="67">
        <f t="shared" si="11"/>
        <v>5</v>
      </c>
    </row>
    <row r="13" spans="1:27" x14ac:dyDescent="0.3">
      <c r="A13" s="63" t="s">
        <v>813</v>
      </c>
      <c r="B13" s="64">
        <f>VLOOKUP($A13,'Return Data'!$B$7:$R$2843,3,0)</f>
        <v>44389</v>
      </c>
      <c r="C13" s="65">
        <f>VLOOKUP($A13,'Return Data'!$B$7:$R$2843,4,0)</f>
        <v>35.217399999999998</v>
      </c>
      <c r="D13" s="65">
        <f>VLOOKUP($A13,'Return Data'!$B$7:$R$2843,5,0)</f>
        <v>-2.3142</v>
      </c>
      <c r="E13" s="66">
        <f t="shared" si="0"/>
        <v>6</v>
      </c>
      <c r="F13" s="65">
        <f>VLOOKUP($A13,'Return Data'!$B$7:$R$2843,6,0)</f>
        <v>-2.3142</v>
      </c>
      <c r="G13" s="66">
        <f t="shared" si="1"/>
        <v>6</v>
      </c>
      <c r="H13" s="65">
        <f>VLOOKUP($A13,'Return Data'!$B$7:$R$2843,7,0)</f>
        <v>6.9383999999999997</v>
      </c>
      <c r="I13" s="66">
        <f t="shared" si="2"/>
        <v>1</v>
      </c>
      <c r="J13" s="65">
        <f>VLOOKUP($A13,'Return Data'!$B$7:$R$2843,8,0)</f>
        <v>5.2146999999999997</v>
      </c>
      <c r="K13" s="66">
        <f t="shared" si="3"/>
        <v>2</v>
      </c>
      <c r="L13" s="65">
        <f>VLOOKUP($A13,'Return Data'!$B$7:$R$2843,9,0)</f>
        <v>4.6800000000000001E-2</v>
      </c>
      <c r="M13" s="66">
        <f t="shared" si="4"/>
        <v>6</v>
      </c>
      <c r="N13" s="65">
        <f>VLOOKUP($A13,'Return Data'!$B$7:$R$2843,10,0)</f>
        <v>5.5330000000000004</v>
      </c>
      <c r="O13" s="66">
        <f t="shared" si="5"/>
        <v>4</v>
      </c>
      <c r="P13" s="65">
        <f>VLOOKUP($A13,'Return Data'!$B$7:$R$2843,11,0)</f>
        <v>3.6880000000000002</v>
      </c>
      <c r="Q13" s="66">
        <f t="shared" si="6"/>
        <v>2</v>
      </c>
      <c r="R13" s="65">
        <f>VLOOKUP($A13,'Return Data'!$B$7:$R$2843,12,0)</f>
        <v>5.0427</v>
      </c>
      <c r="S13" s="66">
        <f t="shared" si="7"/>
        <v>4</v>
      </c>
      <c r="T13" s="65">
        <f>VLOOKUP($A13,'Return Data'!$B$7:$R$2843,13,0)</f>
        <v>5.1955</v>
      </c>
      <c r="U13" s="66">
        <f t="shared" si="8"/>
        <v>4</v>
      </c>
      <c r="V13" s="65">
        <f>VLOOKUP($A13,'Return Data'!$B$7:$R$2843,17,0)</f>
        <v>8.4488000000000003</v>
      </c>
      <c r="W13" s="66">
        <f t="shared" ref="W13:W14" si="12">RANK(V13,V$8:V$14,0)</f>
        <v>1</v>
      </c>
      <c r="X13" s="65">
        <f>VLOOKUP($A13,'Return Data'!$B$7:$R$2843,14,0)</f>
        <v>8.5053000000000001</v>
      </c>
      <c r="Y13" s="66">
        <f t="shared" ref="Y13" si="13">RANK(X13,X$8:X$14,0)</f>
        <v>1</v>
      </c>
      <c r="Z13" s="65">
        <f>VLOOKUP($A13,'Return Data'!$B$7:$R$2843,16,0)</f>
        <v>7.7488999999999999</v>
      </c>
      <c r="AA13" s="67">
        <f t="shared" si="11"/>
        <v>4</v>
      </c>
    </row>
    <row r="14" spans="1:27" x14ac:dyDescent="0.3">
      <c r="A14" s="63" t="s">
        <v>816</v>
      </c>
      <c r="B14" s="64">
        <f>VLOOKUP($A14,'Return Data'!$B$7:$R$2843,3,0)</f>
        <v>44389</v>
      </c>
      <c r="C14" s="65">
        <f>VLOOKUP($A14,'Return Data'!$B$7:$R$2843,4,0)</f>
        <v>1194.9241999999999</v>
      </c>
      <c r="D14" s="65">
        <f>VLOOKUP($A14,'Return Data'!$B$7:$R$2843,5,0)</f>
        <v>2.6194000000000002</v>
      </c>
      <c r="E14" s="66">
        <f t="shared" si="0"/>
        <v>4</v>
      </c>
      <c r="F14" s="65">
        <f>VLOOKUP($A14,'Return Data'!$B$7:$R$2843,6,0)</f>
        <v>2.6194000000000002</v>
      </c>
      <c r="G14" s="66">
        <f t="shared" si="1"/>
        <v>4</v>
      </c>
      <c r="H14" s="65">
        <f>VLOOKUP($A14,'Return Data'!$B$7:$R$2843,7,0)</f>
        <v>2.9182999999999999</v>
      </c>
      <c r="I14" s="66">
        <f t="shared" si="2"/>
        <v>5</v>
      </c>
      <c r="J14" s="65">
        <f>VLOOKUP($A14,'Return Data'!$B$7:$R$2843,8,0)</f>
        <v>3.4927999999999999</v>
      </c>
      <c r="K14" s="66">
        <f t="shared" si="3"/>
        <v>5</v>
      </c>
      <c r="L14" s="65">
        <f>VLOOKUP($A14,'Return Data'!$B$7:$R$2843,9,0)</f>
        <v>2.1861999999999999</v>
      </c>
      <c r="M14" s="66">
        <f t="shared" si="4"/>
        <v>4</v>
      </c>
      <c r="N14" s="65">
        <f>VLOOKUP($A14,'Return Data'!$B$7:$R$2843,10,0)</f>
        <v>3.94</v>
      </c>
      <c r="O14" s="66">
        <f t="shared" si="5"/>
        <v>7</v>
      </c>
      <c r="P14" s="65">
        <f>VLOOKUP($A14,'Return Data'!$B$7:$R$2843,11,0)</f>
        <v>3.3412000000000002</v>
      </c>
      <c r="Q14" s="66">
        <f t="shared" si="6"/>
        <v>6</v>
      </c>
      <c r="R14" s="65">
        <f>VLOOKUP($A14,'Return Data'!$B$7:$R$2843,12,0)</f>
        <v>3.3700999999999999</v>
      </c>
      <c r="S14" s="66">
        <f t="shared" si="7"/>
        <v>7</v>
      </c>
      <c r="T14" s="65">
        <f>VLOOKUP($A14,'Return Data'!$B$7:$R$2843,13,0)</f>
        <v>3.5188999999999999</v>
      </c>
      <c r="U14" s="66">
        <f t="shared" si="8"/>
        <v>7</v>
      </c>
      <c r="V14" s="65">
        <f>VLOOKUP($A14,'Return Data'!$B$7:$R$2843,17,0)</f>
        <v>6.1449999999999996</v>
      </c>
      <c r="W14" s="66">
        <f t="shared" si="12"/>
        <v>5</v>
      </c>
      <c r="X14" s="65"/>
      <c r="Y14" s="66"/>
      <c r="Z14" s="65">
        <f>VLOOKUP($A14,'Return Data'!$B$7:$R$2843,16,0)</f>
        <v>6.8144999999999998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1.2668571428571429</v>
      </c>
      <c r="E16" s="74"/>
      <c r="F16" s="75">
        <f>AVERAGE(F8:F14)</f>
        <v>1.2668571428571429</v>
      </c>
      <c r="G16" s="74"/>
      <c r="H16" s="75">
        <f>AVERAGE(H8:H14)</f>
        <v>4.2273571428571417</v>
      </c>
      <c r="I16" s="74"/>
      <c r="J16" s="75">
        <f>AVERAGE(J8:J14)</f>
        <v>3.6297857142857146</v>
      </c>
      <c r="K16" s="74"/>
      <c r="L16" s="75">
        <f>AVERAGE(L8:L14)</f>
        <v>1.2647142857142859</v>
      </c>
      <c r="M16" s="74"/>
      <c r="N16" s="75">
        <f>AVERAGE(N8:N14)</f>
        <v>5.3616000000000001</v>
      </c>
      <c r="O16" s="74"/>
      <c r="P16" s="75">
        <f>AVERAGE(P8:P14)</f>
        <v>3.5517142857142856</v>
      </c>
      <c r="Q16" s="74"/>
      <c r="R16" s="75">
        <f>AVERAGE(R8:R14)</f>
        <v>4.6633142857142857</v>
      </c>
      <c r="S16" s="74"/>
      <c r="T16" s="75">
        <f>AVERAGE(T8:T14)</f>
        <v>4.9859857142857136</v>
      </c>
      <c r="U16" s="74"/>
      <c r="V16" s="75">
        <f>AVERAGE(V8:V14)</f>
        <v>7.1012000000000013</v>
      </c>
      <c r="W16" s="74"/>
      <c r="X16" s="75">
        <f>AVERAGE(X8:X14)</f>
        <v>7.5596000000000005</v>
      </c>
      <c r="Y16" s="74"/>
      <c r="Z16" s="75">
        <f>AVERAGE(Z8:Z14)</f>
        <v>7.5103999999999997</v>
      </c>
      <c r="AA16" s="76"/>
    </row>
    <row r="17" spans="1:27" x14ac:dyDescent="0.3">
      <c r="A17" s="73" t="s">
        <v>28</v>
      </c>
      <c r="B17" s="74"/>
      <c r="C17" s="74"/>
      <c r="D17" s="75">
        <f>MIN(D8:D14)</f>
        <v>-7.2004000000000001</v>
      </c>
      <c r="E17" s="74"/>
      <c r="F17" s="75">
        <f>MIN(F8:F14)</f>
        <v>-7.2004000000000001</v>
      </c>
      <c r="G17" s="74"/>
      <c r="H17" s="75">
        <f>MIN(H8:H14)</f>
        <v>0.51700000000000002</v>
      </c>
      <c r="I17" s="74"/>
      <c r="J17" s="75">
        <f>MIN(J8:J14)</f>
        <v>0.40510000000000002</v>
      </c>
      <c r="K17" s="74"/>
      <c r="L17" s="75">
        <f>MIN(L8:L14)</f>
        <v>-4.1182999999999996</v>
      </c>
      <c r="M17" s="74"/>
      <c r="N17" s="75">
        <f>MIN(N8:N14)</f>
        <v>3.94</v>
      </c>
      <c r="O17" s="74"/>
      <c r="P17" s="75">
        <f>MIN(P8:P14)</f>
        <v>3.1246</v>
      </c>
      <c r="Q17" s="74"/>
      <c r="R17" s="75">
        <f>MIN(R8:R14)</f>
        <v>3.3700999999999999</v>
      </c>
      <c r="S17" s="74"/>
      <c r="T17" s="75">
        <f>MIN(T8:T14)</f>
        <v>3.5188999999999999</v>
      </c>
      <c r="U17" s="74"/>
      <c r="V17" s="75">
        <f>MIN(V8:V14)</f>
        <v>5.6567999999999996</v>
      </c>
      <c r="W17" s="74"/>
      <c r="X17" s="75">
        <f>MIN(X8:X14)</f>
        <v>6.1258999999999997</v>
      </c>
      <c r="Y17" s="74"/>
      <c r="Z17" s="75">
        <f>MIN(Z8:Z14)</f>
        <v>5.8734999999999999</v>
      </c>
      <c r="AA17" s="76"/>
    </row>
    <row r="18" spans="1:27" ht="15" thickBot="1" x14ac:dyDescent="0.35">
      <c r="A18" s="77" t="s">
        <v>29</v>
      </c>
      <c r="B18" s="78"/>
      <c r="C18" s="78"/>
      <c r="D18" s="79">
        <f>MAX(D8:D14)</f>
        <v>6.3407</v>
      </c>
      <c r="E18" s="78"/>
      <c r="F18" s="79">
        <f>MAX(F8:F14)</f>
        <v>6.3407</v>
      </c>
      <c r="G18" s="78"/>
      <c r="H18" s="79">
        <f>MAX(H8:H14)</f>
        <v>6.9383999999999997</v>
      </c>
      <c r="I18" s="78"/>
      <c r="J18" s="79">
        <f>MAX(J8:J14)</f>
        <v>5.5494000000000003</v>
      </c>
      <c r="K18" s="78"/>
      <c r="L18" s="79">
        <f>MAX(L8:L14)</f>
        <v>3.4969999999999999</v>
      </c>
      <c r="M18" s="78"/>
      <c r="N18" s="79">
        <f>MAX(N8:N14)</f>
        <v>6.6414999999999997</v>
      </c>
      <c r="O18" s="78"/>
      <c r="P18" s="79">
        <f>MAX(P8:P14)</f>
        <v>4.1497999999999999</v>
      </c>
      <c r="Q18" s="78"/>
      <c r="R18" s="79">
        <f>MAX(R8:R14)</f>
        <v>5.3635999999999999</v>
      </c>
      <c r="S18" s="78"/>
      <c r="T18" s="79">
        <f>MAX(T8:T14)</f>
        <v>5.9131999999999998</v>
      </c>
      <c r="U18" s="78"/>
      <c r="V18" s="79">
        <f>MAX(V8:V14)</f>
        <v>8.4488000000000003</v>
      </c>
      <c r="W18" s="78"/>
      <c r="X18" s="79">
        <f>MAX(X8:X14)</f>
        <v>8.5053000000000001</v>
      </c>
      <c r="Y18" s="78"/>
      <c r="Z18" s="79">
        <f>MAX(Z8:Z14)</f>
        <v>8.4007000000000005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44389</v>
      </c>
      <c r="C8" s="65">
        <f>VLOOKUP($A8,'Return Data'!$B$7:$R$2843,4,0)</f>
        <v>334.6268</v>
      </c>
      <c r="D8" s="65">
        <f>VLOOKUP($A8,'Return Data'!$B$7:$R$2843,5,0)</f>
        <v>3.6435</v>
      </c>
      <c r="E8" s="66">
        <f t="shared" ref="E8:E50" si="0">RANK(D8,D$8:D$50,0)</f>
        <v>22</v>
      </c>
      <c r="F8" s="65">
        <f>VLOOKUP($A8,'Return Data'!$B$7:$R$2843,6,0)</f>
        <v>3.5569000000000002</v>
      </c>
      <c r="G8" s="66">
        <f t="shared" ref="G8:G50" si="1">RANK(F8,F$8:F$50,0)</f>
        <v>15</v>
      </c>
      <c r="H8" s="65">
        <f>VLOOKUP($A8,'Return Data'!$B$7:$R$2843,7,0)</f>
        <v>3.3008999999999999</v>
      </c>
      <c r="I8" s="66">
        <f t="shared" ref="I8:I50" si="2">RANK(H8,H$8:H$50,0)</f>
        <v>26</v>
      </c>
      <c r="J8" s="65">
        <f>VLOOKUP($A8,'Return Data'!$B$7:$R$2843,8,0)</f>
        <v>3.3052999999999999</v>
      </c>
      <c r="K8" s="66">
        <f t="shared" ref="K8:K50" si="3">RANK(J8,J$8:J$50,0)</f>
        <v>26</v>
      </c>
      <c r="L8" s="65">
        <f>VLOOKUP($A8,'Return Data'!$B$7:$R$2843,9,0)</f>
        <v>3.3641000000000001</v>
      </c>
      <c r="M8" s="66">
        <f t="shared" ref="M8:M50" si="4">RANK(L8,L$8:L$50,0)</f>
        <v>16</v>
      </c>
      <c r="N8" s="65">
        <f>VLOOKUP($A8,'Return Data'!$B$7:$R$2843,10,0)</f>
        <v>3.3117999999999999</v>
      </c>
      <c r="O8" s="66">
        <f t="shared" ref="O8:O50" si="5">RANK(N8,N$8:N$50,0)</f>
        <v>13</v>
      </c>
      <c r="P8" s="65">
        <f>VLOOKUP($A8,'Return Data'!$B$7:$R$2843,11,0)</f>
        <v>3.3329</v>
      </c>
      <c r="Q8" s="66">
        <f t="shared" ref="Q8:Q50" si="6">RANK(P8,P$8:P$50,0)</f>
        <v>16</v>
      </c>
      <c r="R8" s="65">
        <f>VLOOKUP($A8,'Return Data'!$B$7:$R$2843,12,0)</f>
        <v>3.2471999999999999</v>
      </c>
      <c r="S8" s="66">
        <f t="shared" ref="S8:S50" si="7">RANK(R8,R$8:R$50,0)</f>
        <v>13</v>
      </c>
      <c r="T8" s="65">
        <f>VLOOKUP($A8,'Return Data'!$B$7:$R$2843,13,0)</f>
        <v>3.2965</v>
      </c>
      <c r="U8" s="66">
        <f t="shared" ref="U8:U23" si="8">RANK(T8,T$8:T$50,0)</f>
        <v>12</v>
      </c>
      <c r="V8" s="65">
        <f>VLOOKUP($A8,'Return Data'!$B$7:$R$2843,17,0)</f>
        <v>4.4607000000000001</v>
      </c>
      <c r="W8" s="66">
        <f t="shared" ref="W8:W23" si="9">RANK(V8,V$8:V$50,0)</f>
        <v>7</v>
      </c>
      <c r="X8" s="65">
        <f>VLOOKUP($A8,'Return Data'!$B$7:$R$2843,14,0)</f>
        <v>5.4923000000000002</v>
      </c>
      <c r="Y8" s="66">
        <f t="shared" ref="Y8:Y23" si="10">RANK(X8,X$8:X$50,0)</f>
        <v>7</v>
      </c>
      <c r="Z8" s="65">
        <f>VLOOKUP($A8,'Return Data'!$B$7:$R$2843,16,0)</f>
        <v>7.2614000000000001</v>
      </c>
      <c r="AA8" s="67">
        <f t="shared" ref="AA8:AA50" si="11">RANK(Z8,Z$8:Z$50,0)</f>
        <v>3</v>
      </c>
    </row>
    <row r="9" spans="1:27" x14ac:dyDescent="0.3">
      <c r="A9" s="63" t="s">
        <v>119</v>
      </c>
      <c r="B9" s="64">
        <f>VLOOKUP($A9,'Return Data'!$B$7:$R$2843,3,0)</f>
        <v>44389</v>
      </c>
      <c r="C9" s="65">
        <f>VLOOKUP($A9,'Return Data'!$B$7:$R$2843,4,0)</f>
        <v>2305.8712</v>
      </c>
      <c r="D9" s="65">
        <f>VLOOKUP($A9,'Return Data'!$B$7:$R$2843,5,0)</f>
        <v>3.7296999999999998</v>
      </c>
      <c r="E9" s="66">
        <f t="shared" si="0"/>
        <v>12</v>
      </c>
      <c r="F9" s="65">
        <f>VLOOKUP($A9,'Return Data'!$B$7:$R$2843,6,0)</f>
        <v>3.6048</v>
      </c>
      <c r="G9" s="66">
        <f t="shared" si="1"/>
        <v>9</v>
      </c>
      <c r="H9" s="65">
        <f>VLOOKUP($A9,'Return Data'!$B$7:$R$2843,7,0)</f>
        <v>3.3955000000000002</v>
      </c>
      <c r="I9" s="66">
        <f t="shared" si="2"/>
        <v>13</v>
      </c>
      <c r="J9" s="65">
        <f>VLOOKUP($A9,'Return Data'!$B$7:$R$2843,8,0)</f>
        <v>3.3475999999999999</v>
      </c>
      <c r="K9" s="66">
        <f t="shared" si="3"/>
        <v>20</v>
      </c>
      <c r="L9" s="65">
        <f>VLOOKUP($A9,'Return Data'!$B$7:$R$2843,9,0)</f>
        <v>3.3620999999999999</v>
      </c>
      <c r="M9" s="66">
        <f t="shared" si="4"/>
        <v>18</v>
      </c>
      <c r="N9" s="65">
        <f>VLOOKUP($A9,'Return Data'!$B$7:$R$2843,10,0)</f>
        <v>3.2709000000000001</v>
      </c>
      <c r="O9" s="66">
        <f t="shared" si="5"/>
        <v>20</v>
      </c>
      <c r="P9" s="65">
        <f>VLOOKUP($A9,'Return Data'!$B$7:$R$2843,11,0)</f>
        <v>3.3039000000000001</v>
      </c>
      <c r="Q9" s="66">
        <f t="shared" si="6"/>
        <v>23</v>
      </c>
      <c r="R9" s="65">
        <f>VLOOKUP($A9,'Return Data'!$B$7:$R$2843,12,0)</f>
        <v>3.2307999999999999</v>
      </c>
      <c r="S9" s="66">
        <f t="shared" si="7"/>
        <v>18</v>
      </c>
      <c r="T9" s="65">
        <f>VLOOKUP($A9,'Return Data'!$B$7:$R$2843,13,0)</f>
        <v>3.2711999999999999</v>
      </c>
      <c r="U9" s="66">
        <f t="shared" si="8"/>
        <v>17</v>
      </c>
      <c r="V9" s="65">
        <f>VLOOKUP($A9,'Return Data'!$B$7:$R$2843,17,0)</f>
        <v>4.4067999999999996</v>
      </c>
      <c r="W9" s="66">
        <f t="shared" si="9"/>
        <v>14</v>
      </c>
      <c r="X9" s="65">
        <f>VLOOKUP($A9,'Return Data'!$B$7:$R$2843,14,0)</f>
        <v>5.4396000000000004</v>
      </c>
      <c r="Y9" s="66">
        <f t="shared" si="10"/>
        <v>13</v>
      </c>
      <c r="Z9" s="65">
        <f>VLOOKUP($A9,'Return Data'!$B$7:$R$2843,16,0)</f>
        <v>7.2095000000000002</v>
      </c>
      <c r="AA9" s="67">
        <f t="shared" si="11"/>
        <v>10</v>
      </c>
    </row>
    <row r="10" spans="1:27" x14ac:dyDescent="0.3">
      <c r="A10" s="63" t="s">
        <v>120</v>
      </c>
      <c r="B10" s="64">
        <f>VLOOKUP($A10,'Return Data'!$B$7:$R$2843,3,0)</f>
        <v>44389</v>
      </c>
      <c r="C10" s="65">
        <f>VLOOKUP($A10,'Return Data'!$B$7:$R$2843,4,0)</f>
        <v>2391.8447999999999</v>
      </c>
      <c r="D10" s="65">
        <f>VLOOKUP($A10,'Return Data'!$B$7:$R$2843,5,0)</f>
        <v>3.7926000000000002</v>
      </c>
      <c r="E10" s="66">
        <f t="shared" si="0"/>
        <v>7</v>
      </c>
      <c r="F10" s="65">
        <f>VLOOKUP($A10,'Return Data'!$B$7:$R$2843,6,0)</f>
        <v>3.7393999999999998</v>
      </c>
      <c r="G10" s="66">
        <f t="shared" si="1"/>
        <v>4</v>
      </c>
      <c r="H10" s="65">
        <f>VLOOKUP($A10,'Return Data'!$B$7:$R$2843,7,0)</f>
        <v>3.5510999999999999</v>
      </c>
      <c r="I10" s="66">
        <f t="shared" si="2"/>
        <v>4</v>
      </c>
      <c r="J10" s="65">
        <f>VLOOKUP($A10,'Return Data'!$B$7:$R$2843,8,0)</f>
        <v>3.4487000000000001</v>
      </c>
      <c r="K10" s="66">
        <f t="shared" si="3"/>
        <v>5</v>
      </c>
      <c r="L10" s="65">
        <f>VLOOKUP($A10,'Return Data'!$B$7:$R$2843,9,0)</f>
        <v>3.4596</v>
      </c>
      <c r="M10" s="66">
        <f t="shared" si="4"/>
        <v>5</v>
      </c>
      <c r="N10" s="65">
        <f>VLOOKUP($A10,'Return Data'!$B$7:$R$2843,10,0)</f>
        <v>3.3637999999999999</v>
      </c>
      <c r="O10" s="66">
        <f t="shared" si="5"/>
        <v>6</v>
      </c>
      <c r="P10" s="65">
        <f>VLOOKUP($A10,'Return Data'!$B$7:$R$2843,11,0)</f>
        <v>3.3993000000000002</v>
      </c>
      <c r="Q10" s="66">
        <f t="shared" si="6"/>
        <v>6</v>
      </c>
      <c r="R10" s="65">
        <f>VLOOKUP($A10,'Return Data'!$B$7:$R$2843,12,0)</f>
        <v>3.3022</v>
      </c>
      <c r="S10" s="66">
        <f t="shared" si="7"/>
        <v>7</v>
      </c>
      <c r="T10" s="65">
        <f>VLOOKUP($A10,'Return Data'!$B$7:$R$2843,13,0)</f>
        <v>3.323</v>
      </c>
      <c r="U10" s="66">
        <f t="shared" si="8"/>
        <v>8</v>
      </c>
      <c r="V10" s="65">
        <f>VLOOKUP($A10,'Return Data'!$B$7:$R$2843,17,0)</f>
        <v>4.3906999999999998</v>
      </c>
      <c r="W10" s="66">
        <f t="shared" si="9"/>
        <v>16</v>
      </c>
      <c r="X10" s="65">
        <f>VLOOKUP($A10,'Return Data'!$B$7:$R$2843,14,0)</f>
        <v>5.4402999999999997</v>
      </c>
      <c r="Y10" s="66">
        <f t="shared" si="10"/>
        <v>12</v>
      </c>
      <c r="Z10" s="65">
        <f>VLOOKUP($A10,'Return Data'!$B$7:$R$2843,16,0)</f>
        <v>7.25</v>
      </c>
      <c r="AA10" s="67">
        <f t="shared" si="11"/>
        <v>4</v>
      </c>
    </row>
    <row r="11" spans="1:27" x14ac:dyDescent="0.3">
      <c r="A11" s="63" t="s">
        <v>121</v>
      </c>
      <c r="B11" s="64">
        <f>VLOOKUP($A11,'Return Data'!$B$7:$R$2843,3,0)</f>
        <v>44389</v>
      </c>
      <c r="C11" s="65">
        <f>VLOOKUP($A11,'Return Data'!$B$7:$R$2843,4,0)</f>
        <v>3196.8921999999998</v>
      </c>
      <c r="D11" s="65">
        <f>VLOOKUP($A11,'Return Data'!$B$7:$R$2843,5,0)</f>
        <v>3.6619000000000002</v>
      </c>
      <c r="E11" s="66">
        <f t="shared" si="0"/>
        <v>16</v>
      </c>
      <c r="F11" s="65">
        <f>VLOOKUP($A11,'Return Data'!$B$7:$R$2843,6,0)</f>
        <v>3.5731999999999999</v>
      </c>
      <c r="G11" s="66">
        <f t="shared" si="1"/>
        <v>14</v>
      </c>
      <c r="H11" s="65">
        <f>VLOOKUP($A11,'Return Data'!$B$7:$R$2843,7,0)</f>
        <v>3.4487000000000001</v>
      </c>
      <c r="I11" s="66">
        <f t="shared" si="2"/>
        <v>8</v>
      </c>
      <c r="J11" s="65">
        <f>VLOOKUP($A11,'Return Data'!$B$7:$R$2843,8,0)</f>
        <v>3.4386999999999999</v>
      </c>
      <c r="K11" s="66">
        <f t="shared" si="3"/>
        <v>6</v>
      </c>
      <c r="L11" s="65">
        <f>VLOOKUP($A11,'Return Data'!$B$7:$R$2843,9,0)</f>
        <v>3.4392999999999998</v>
      </c>
      <c r="M11" s="66">
        <f t="shared" si="4"/>
        <v>7</v>
      </c>
      <c r="N11" s="65">
        <f>VLOOKUP($A11,'Return Data'!$B$7:$R$2843,10,0)</f>
        <v>3.3706999999999998</v>
      </c>
      <c r="O11" s="66">
        <f t="shared" si="5"/>
        <v>5</v>
      </c>
      <c r="P11" s="65">
        <f>VLOOKUP($A11,'Return Data'!$B$7:$R$2843,11,0)</f>
        <v>3.4016000000000002</v>
      </c>
      <c r="Q11" s="66">
        <f t="shared" si="6"/>
        <v>5</v>
      </c>
      <c r="R11" s="65">
        <f>VLOOKUP($A11,'Return Data'!$B$7:$R$2843,12,0)</f>
        <v>3.3347000000000002</v>
      </c>
      <c r="S11" s="66">
        <f t="shared" si="7"/>
        <v>6</v>
      </c>
      <c r="T11" s="65">
        <f>VLOOKUP($A11,'Return Data'!$B$7:$R$2843,13,0)</f>
        <v>3.3557000000000001</v>
      </c>
      <c r="U11" s="66">
        <f t="shared" si="8"/>
        <v>6</v>
      </c>
      <c r="V11" s="65">
        <f>VLOOKUP($A11,'Return Data'!$B$7:$R$2843,17,0)</f>
        <v>4.4286000000000003</v>
      </c>
      <c r="W11" s="66">
        <f t="shared" si="9"/>
        <v>11</v>
      </c>
      <c r="X11" s="65">
        <f>VLOOKUP($A11,'Return Data'!$B$7:$R$2843,14,0)</f>
        <v>5.4756</v>
      </c>
      <c r="Y11" s="66">
        <f t="shared" si="10"/>
        <v>9</v>
      </c>
      <c r="Z11" s="65">
        <f>VLOOKUP($A11,'Return Data'!$B$7:$R$2843,16,0)</f>
        <v>7.1920999999999999</v>
      </c>
      <c r="AA11" s="67">
        <f t="shared" si="11"/>
        <v>14</v>
      </c>
    </row>
    <row r="12" spans="1:27" x14ac:dyDescent="0.3">
      <c r="A12" s="63" t="s">
        <v>122</v>
      </c>
      <c r="B12" s="64">
        <f>VLOOKUP($A12,'Return Data'!$B$7:$R$2843,3,0)</f>
        <v>44389</v>
      </c>
      <c r="C12" s="65">
        <f>VLOOKUP($A12,'Return Data'!$B$7:$R$2843,4,0)</f>
        <v>2388.6251000000002</v>
      </c>
      <c r="D12" s="65">
        <f>VLOOKUP($A12,'Return Data'!$B$7:$R$2843,5,0)</f>
        <v>3.6356999999999999</v>
      </c>
      <c r="E12" s="66">
        <f t="shared" si="0"/>
        <v>23</v>
      </c>
      <c r="F12" s="65">
        <f>VLOOKUP($A12,'Return Data'!$B$7:$R$2843,6,0)</f>
        <v>3.4116</v>
      </c>
      <c r="G12" s="66">
        <f t="shared" si="1"/>
        <v>28</v>
      </c>
      <c r="H12" s="65">
        <f>VLOOKUP($A12,'Return Data'!$B$7:$R$2843,7,0)</f>
        <v>3.1635</v>
      </c>
      <c r="I12" s="66">
        <f t="shared" si="2"/>
        <v>35</v>
      </c>
      <c r="J12" s="65">
        <f>VLOOKUP($A12,'Return Data'!$B$7:$R$2843,8,0)</f>
        <v>3.1722999999999999</v>
      </c>
      <c r="K12" s="66">
        <f t="shared" si="3"/>
        <v>36</v>
      </c>
      <c r="L12" s="65">
        <f>VLOOKUP($A12,'Return Data'!$B$7:$R$2843,9,0)</f>
        <v>3.2477999999999998</v>
      </c>
      <c r="M12" s="66">
        <f t="shared" si="4"/>
        <v>30</v>
      </c>
      <c r="N12" s="65">
        <f>VLOOKUP($A12,'Return Data'!$B$7:$R$2843,10,0)</f>
        <v>3.2105999999999999</v>
      </c>
      <c r="O12" s="66">
        <f t="shared" si="5"/>
        <v>29</v>
      </c>
      <c r="P12" s="65">
        <f>VLOOKUP($A12,'Return Data'!$B$7:$R$2843,11,0)</f>
        <v>3.2722000000000002</v>
      </c>
      <c r="Q12" s="66">
        <f t="shared" si="6"/>
        <v>28</v>
      </c>
      <c r="R12" s="65">
        <f>VLOOKUP($A12,'Return Data'!$B$7:$R$2843,12,0)</f>
        <v>3.2071000000000001</v>
      </c>
      <c r="S12" s="66">
        <f t="shared" si="7"/>
        <v>28</v>
      </c>
      <c r="T12" s="65">
        <f>VLOOKUP($A12,'Return Data'!$B$7:$R$2843,13,0)</f>
        <v>3.2183999999999999</v>
      </c>
      <c r="U12" s="66">
        <f t="shared" si="8"/>
        <v>26</v>
      </c>
      <c r="V12" s="65">
        <f>VLOOKUP($A12,'Return Data'!$B$7:$R$2843,17,0)</f>
        <v>4.2739000000000003</v>
      </c>
      <c r="W12" s="66">
        <f t="shared" si="9"/>
        <v>25</v>
      </c>
      <c r="X12" s="65">
        <f>VLOOKUP($A12,'Return Data'!$B$7:$R$2843,14,0)</f>
        <v>5.3196000000000003</v>
      </c>
      <c r="Y12" s="66">
        <f t="shared" si="10"/>
        <v>25</v>
      </c>
      <c r="Z12" s="65">
        <f>VLOOKUP($A12,'Return Data'!$B$7:$R$2843,16,0)</f>
        <v>7.1767000000000003</v>
      </c>
      <c r="AA12" s="67">
        <f t="shared" si="11"/>
        <v>16</v>
      </c>
    </row>
    <row r="13" spans="1:27" x14ac:dyDescent="0.3">
      <c r="A13" s="63" t="s">
        <v>123</v>
      </c>
      <c r="B13" s="64">
        <f>VLOOKUP($A13,'Return Data'!$B$7:$R$2843,3,0)</f>
        <v>44389</v>
      </c>
      <c r="C13" s="65">
        <f>VLOOKUP($A13,'Return Data'!$B$7:$R$2843,4,0)</f>
        <v>2489.1552000000001</v>
      </c>
      <c r="D13" s="65">
        <f>VLOOKUP($A13,'Return Data'!$B$7:$R$2843,5,0)</f>
        <v>3.5123000000000002</v>
      </c>
      <c r="E13" s="66">
        <f t="shared" si="0"/>
        <v>29</v>
      </c>
      <c r="F13" s="65">
        <f>VLOOKUP($A13,'Return Data'!$B$7:$R$2843,6,0)</f>
        <v>3.3847999999999998</v>
      </c>
      <c r="G13" s="66">
        <f t="shared" si="1"/>
        <v>31</v>
      </c>
      <c r="H13" s="65">
        <f>VLOOKUP($A13,'Return Data'!$B$7:$R$2843,7,0)</f>
        <v>3.2446000000000002</v>
      </c>
      <c r="I13" s="66">
        <f t="shared" si="2"/>
        <v>29</v>
      </c>
      <c r="J13" s="65">
        <f>VLOOKUP($A13,'Return Data'!$B$7:$R$2843,8,0)</f>
        <v>3.2099000000000002</v>
      </c>
      <c r="K13" s="66">
        <f t="shared" si="3"/>
        <v>34</v>
      </c>
      <c r="L13" s="65">
        <f>VLOOKUP($A13,'Return Data'!$B$7:$R$2843,9,0)</f>
        <v>3.2328999999999999</v>
      </c>
      <c r="M13" s="66">
        <f t="shared" si="4"/>
        <v>33</v>
      </c>
      <c r="N13" s="65">
        <f>VLOOKUP($A13,'Return Data'!$B$7:$R$2843,10,0)</f>
        <v>3.1905000000000001</v>
      </c>
      <c r="O13" s="66">
        <f t="shared" si="5"/>
        <v>30</v>
      </c>
      <c r="P13" s="65">
        <f>VLOOKUP($A13,'Return Data'!$B$7:$R$2843,11,0)</f>
        <v>3.2031000000000001</v>
      </c>
      <c r="Q13" s="66">
        <f t="shared" si="6"/>
        <v>34</v>
      </c>
      <c r="R13" s="65">
        <f>VLOOKUP($A13,'Return Data'!$B$7:$R$2843,12,0)</f>
        <v>3.1492</v>
      </c>
      <c r="S13" s="66">
        <f t="shared" si="7"/>
        <v>34</v>
      </c>
      <c r="T13" s="65">
        <f>VLOOKUP($A13,'Return Data'!$B$7:$R$2843,13,0)</f>
        <v>3.1675</v>
      </c>
      <c r="U13" s="66">
        <f t="shared" si="8"/>
        <v>31</v>
      </c>
      <c r="V13" s="65">
        <f>VLOOKUP($A13,'Return Data'!$B$7:$R$2843,17,0)</f>
        <v>3.9834999999999998</v>
      </c>
      <c r="W13" s="66">
        <f t="shared" si="9"/>
        <v>32</v>
      </c>
      <c r="X13" s="65">
        <f>VLOOKUP($A13,'Return Data'!$B$7:$R$2843,14,0)</f>
        <v>5.0831999999999997</v>
      </c>
      <c r="Y13" s="66">
        <f t="shared" si="10"/>
        <v>30</v>
      </c>
      <c r="Z13" s="65">
        <f>VLOOKUP($A13,'Return Data'!$B$7:$R$2843,16,0)</f>
        <v>7.0039999999999996</v>
      </c>
      <c r="AA13" s="67">
        <f t="shared" si="11"/>
        <v>28</v>
      </c>
    </row>
    <row r="14" spans="1:27" x14ac:dyDescent="0.3">
      <c r="A14" s="63" t="s">
        <v>124</v>
      </c>
      <c r="B14" s="64">
        <f>VLOOKUP($A14,'Return Data'!$B$7:$R$2843,3,0)</f>
        <v>44389</v>
      </c>
      <c r="C14" s="65">
        <f>VLOOKUP($A14,'Return Data'!$B$7:$R$2843,4,0)</f>
        <v>2968.4301</v>
      </c>
      <c r="D14" s="65">
        <f>VLOOKUP($A14,'Return Data'!$B$7:$R$2843,5,0)</f>
        <v>3.6781000000000001</v>
      </c>
      <c r="E14" s="66">
        <f t="shared" si="0"/>
        <v>15</v>
      </c>
      <c r="F14" s="65">
        <f>VLOOKUP($A14,'Return Data'!$B$7:$R$2843,6,0)</f>
        <v>3.5217999999999998</v>
      </c>
      <c r="G14" s="66">
        <f t="shared" si="1"/>
        <v>18</v>
      </c>
      <c r="H14" s="65">
        <f>VLOOKUP($A14,'Return Data'!$B$7:$R$2843,7,0)</f>
        <v>3.3130999999999999</v>
      </c>
      <c r="I14" s="66">
        <f t="shared" si="2"/>
        <v>24</v>
      </c>
      <c r="J14" s="65">
        <f>VLOOKUP($A14,'Return Data'!$B$7:$R$2843,8,0)</f>
        <v>3.3342999999999998</v>
      </c>
      <c r="K14" s="66">
        <f t="shared" si="3"/>
        <v>22</v>
      </c>
      <c r="L14" s="65">
        <f>VLOOKUP($A14,'Return Data'!$B$7:$R$2843,9,0)</f>
        <v>3.3332000000000002</v>
      </c>
      <c r="M14" s="66">
        <f t="shared" si="4"/>
        <v>26</v>
      </c>
      <c r="N14" s="65">
        <f>VLOOKUP($A14,'Return Data'!$B$7:$R$2843,10,0)</f>
        <v>3.2827000000000002</v>
      </c>
      <c r="O14" s="66">
        <f t="shared" si="5"/>
        <v>18</v>
      </c>
      <c r="P14" s="65">
        <f>VLOOKUP($A14,'Return Data'!$B$7:$R$2843,11,0)</f>
        <v>3.3105000000000002</v>
      </c>
      <c r="Q14" s="66">
        <f t="shared" si="6"/>
        <v>20</v>
      </c>
      <c r="R14" s="65">
        <f>VLOOKUP($A14,'Return Data'!$B$7:$R$2843,12,0)</f>
        <v>3.2322000000000002</v>
      </c>
      <c r="S14" s="66">
        <f t="shared" si="7"/>
        <v>17</v>
      </c>
      <c r="T14" s="65">
        <f>VLOOKUP($A14,'Return Data'!$B$7:$R$2843,13,0)</f>
        <v>3.2542</v>
      </c>
      <c r="U14" s="66">
        <f t="shared" si="8"/>
        <v>20</v>
      </c>
      <c r="V14" s="65">
        <f>VLOOKUP($A14,'Return Data'!$B$7:$R$2843,17,0)</f>
        <v>4.3384</v>
      </c>
      <c r="W14" s="66">
        <f t="shared" si="9"/>
        <v>20</v>
      </c>
      <c r="X14" s="65">
        <f>VLOOKUP($A14,'Return Data'!$B$7:$R$2843,14,0)</f>
        <v>5.3837999999999999</v>
      </c>
      <c r="Y14" s="66">
        <f t="shared" si="10"/>
        <v>18</v>
      </c>
      <c r="Z14" s="65">
        <f>VLOOKUP($A14,'Return Data'!$B$7:$R$2843,16,0)</f>
        <v>7.1718999999999999</v>
      </c>
      <c r="AA14" s="67">
        <f t="shared" si="11"/>
        <v>18</v>
      </c>
    </row>
    <row r="15" spans="1:27" x14ac:dyDescent="0.3">
      <c r="A15" s="63" t="s">
        <v>125</v>
      </c>
      <c r="B15" s="64">
        <f>VLOOKUP($A15,'Return Data'!$B$7:$R$2843,3,0)</f>
        <v>44389</v>
      </c>
      <c r="C15" s="65">
        <f>VLOOKUP($A15,'Return Data'!$B$7:$R$2843,4,0)</f>
        <v>2679.6347000000001</v>
      </c>
      <c r="D15" s="65">
        <f>VLOOKUP($A15,'Return Data'!$B$7:$R$2843,5,0)</f>
        <v>4.0460000000000003</v>
      </c>
      <c r="E15" s="66">
        <f t="shared" si="0"/>
        <v>2</v>
      </c>
      <c r="F15" s="65">
        <f>VLOOKUP($A15,'Return Data'!$B$7:$R$2843,6,0)</f>
        <v>3.8374000000000001</v>
      </c>
      <c r="G15" s="66">
        <f t="shared" si="1"/>
        <v>3</v>
      </c>
      <c r="H15" s="65">
        <f>VLOOKUP($A15,'Return Data'!$B$7:$R$2843,7,0)</f>
        <v>3.5642</v>
      </c>
      <c r="I15" s="66">
        <f t="shared" si="2"/>
        <v>3</v>
      </c>
      <c r="J15" s="65">
        <f>VLOOKUP($A15,'Return Data'!$B$7:$R$2843,8,0)</f>
        <v>3.5139</v>
      </c>
      <c r="K15" s="66">
        <f t="shared" si="3"/>
        <v>4</v>
      </c>
      <c r="L15" s="65">
        <f>VLOOKUP($A15,'Return Data'!$B$7:$R$2843,9,0)</f>
        <v>3.5251999999999999</v>
      </c>
      <c r="M15" s="66">
        <f t="shared" si="4"/>
        <v>4</v>
      </c>
      <c r="N15" s="65">
        <f>VLOOKUP($A15,'Return Data'!$B$7:$R$2843,10,0)</f>
        <v>3.4723000000000002</v>
      </c>
      <c r="O15" s="66">
        <f t="shared" si="5"/>
        <v>2</v>
      </c>
      <c r="P15" s="65">
        <f>VLOOKUP($A15,'Return Data'!$B$7:$R$2843,11,0)</f>
        <v>3.4958</v>
      </c>
      <c r="Q15" s="66">
        <f t="shared" si="6"/>
        <v>2</v>
      </c>
      <c r="R15" s="65">
        <f>VLOOKUP($A15,'Return Data'!$B$7:$R$2843,12,0)</f>
        <v>3.3965999999999998</v>
      </c>
      <c r="S15" s="66">
        <f t="shared" si="7"/>
        <v>2</v>
      </c>
      <c r="T15" s="65">
        <f>VLOOKUP($A15,'Return Data'!$B$7:$R$2843,13,0)</f>
        <v>3.4026000000000001</v>
      </c>
      <c r="U15" s="66">
        <f t="shared" si="8"/>
        <v>3</v>
      </c>
      <c r="V15" s="65">
        <f>VLOOKUP($A15,'Return Data'!$B$7:$R$2843,17,0)</f>
        <v>4.5267999999999997</v>
      </c>
      <c r="W15" s="66">
        <f t="shared" si="9"/>
        <v>3</v>
      </c>
      <c r="X15" s="65">
        <f>VLOOKUP($A15,'Return Data'!$B$7:$R$2843,14,0)</f>
        <v>5.5305</v>
      </c>
      <c r="Y15" s="66">
        <f t="shared" si="10"/>
        <v>5</v>
      </c>
      <c r="Z15" s="65">
        <f>VLOOKUP($A15,'Return Data'!$B$7:$R$2843,16,0)</f>
        <v>7.1272000000000002</v>
      </c>
      <c r="AA15" s="67">
        <f t="shared" si="11"/>
        <v>26</v>
      </c>
    </row>
    <row r="16" spans="1:27" x14ac:dyDescent="0.3">
      <c r="A16" s="63" t="s">
        <v>127</v>
      </c>
      <c r="B16" s="64">
        <f>VLOOKUP($A16,'Return Data'!$B$7:$R$2843,3,0)</f>
        <v>44389</v>
      </c>
      <c r="C16" s="65">
        <f>VLOOKUP($A16,'Return Data'!$B$7:$R$2843,4,0)</f>
        <v>3120.2687999999998</v>
      </c>
      <c r="D16" s="65">
        <f>VLOOKUP($A16,'Return Data'!$B$7:$R$2843,5,0)</f>
        <v>3.6185</v>
      </c>
      <c r="E16" s="66">
        <f t="shared" si="0"/>
        <v>25</v>
      </c>
      <c r="F16" s="65">
        <f>VLOOKUP($A16,'Return Data'!$B$7:$R$2843,6,0)</f>
        <v>3.5024999999999999</v>
      </c>
      <c r="G16" s="66">
        <f t="shared" si="1"/>
        <v>19</v>
      </c>
      <c r="H16" s="65">
        <f>VLOOKUP($A16,'Return Data'!$B$7:$R$2843,7,0)</f>
        <v>3.3290000000000002</v>
      </c>
      <c r="I16" s="66">
        <f t="shared" si="2"/>
        <v>22</v>
      </c>
      <c r="J16" s="65">
        <f>VLOOKUP($A16,'Return Data'!$B$7:$R$2843,8,0)</f>
        <v>3.3288000000000002</v>
      </c>
      <c r="K16" s="66">
        <f t="shared" si="3"/>
        <v>23</v>
      </c>
      <c r="L16" s="65">
        <f>VLOOKUP($A16,'Return Data'!$B$7:$R$2843,9,0)</f>
        <v>3.3441000000000001</v>
      </c>
      <c r="M16" s="66">
        <f t="shared" si="4"/>
        <v>24</v>
      </c>
      <c r="N16" s="65">
        <f>VLOOKUP($A16,'Return Data'!$B$7:$R$2843,10,0)</f>
        <v>3.2717000000000001</v>
      </c>
      <c r="O16" s="66">
        <f t="shared" si="5"/>
        <v>19</v>
      </c>
      <c r="P16" s="65">
        <f>VLOOKUP($A16,'Return Data'!$B$7:$R$2843,11,0)</f>
        <v>3.2764000000000002</v>
      </c>
      <c r="Q16" s="66">
        <f t="shared" si="6"/>
        <v>27</v>
      </c>
      <c r="R16" s="65">
        <f>VLOOKUP($A16,'Return Data'!$B$7:$R$2843,12,0)</f>
        <v>3.214</v>
      </c>
      <c r="S16" s="66">
        <f t="shared" si="7"/>
        <v>26</v>
      </c>
      <c r="T16" s="65">
        <f>VLOOKUP($A16,'Return Data'!$B$7:$R$2843,13,0)</f>
        <v>3.2442000000000002</v>
      </c>
      <c r="U16" s="66">
        <f t="shared" si="8"/>
        <v>23</v>
      </c>
      <c r="V16" s="65">
        <f>VLOOKUP($A16,'Return Data'!$B$7:$R$2843,17,0)</f>
        <v>4.5194000000000001</v>
      </c>
      <c r="W16" s="66">
        <f t="shared" si="9"/>
        <v>4</v>
      </c>
      <c r="X16" s="65">
        <f>VLOOKUP($A16,'Return Data'!$B$7:$R$2843,14,0)</f>
        <v>5.5652999999999997</v>
      </c>
      <c r="Y16" s="66">
        <f t="shared" si="10"/>
        <v>3</v>
      </c>
      <c r="Z16" s="65">
        <f>VLOOKUP($A16,'Return Data'!$B$7:$R$2843,16,0)</f>
        <v>7.3049999999999997</v>
      </c>
      <c r="AA16" s="67">
        <f t="shared" si="11"/>
        <v>2</v>
      </c>
    </row>
    <row r="17" spans="1:27" x14ac:dyDescent="0.3">
      <c r="A17" s="63" t="s">
        <v>128</v>
      </c>
      <c r="B17" s="64">
        <f>VLOOKUP($A17,'Return Data'!$B$7:$R$2843,3,0)</f>
        <v>44389</v>
      </c>
      <c r="C17" s="65">
        <f>VLOOKUP($A17,'Return Data'!$B$7:$R$2843,4,0)</f>
        <v>4082.3436999999999</v>
      </c>
      <c r="D17" s="65">
        <f>VLOOKUP($A17,'Return Data'!$B$7:$R$2843,5,0)</f>
        <v>3.5758000000000001</v>
      </c>
      <c r="E17" s="66">
        <f t="shared" si="0"/>
        <v>26</v>
      </c>
      <c r="F17" s="65">
        <f>VLOOKUP($A17,'Return Data'!$B$7:$R$2843,6,0)</f>
        <v>3.4965999999999999</v>
      </c>
      <c r="G17" s="66">
        <f t="shared" si="1"/>
        <v>20</v>
      </c>
      <c r="H17" s="65">
        <f>VLOOKUP($A17,'Return Data'!$B$7:$R$2843,7,0)</f>
        <v>3.3224999999999998</v>
      </c>
      <c r="I17" s="66">
        <f t="shared" si="2"/>
        <v>23</v>
      </c>
      <c r="J17" s="65">
        <f>VLOOKUP($A17,'Return Data'!$B$7:$R$2843,8,0)</f>
        <v>3.3108</v>
      </c>
      <c r="K17" s="66">
        <f t="shared" si="3"/>
        <v>24</v>
      </c>
      <c r="L17" s="65">
        <f>VLOOKUP($A17,'Return Data'!$B$7:$R$2843,9,0)</f>
        <v>3.3325</v>
      </c>
      <c r="M17" s="66">
        <f t="shared" si="4"/>
        <v>27</v>
      </c>
      <c r="N17" s="65">
        <f>VLOOKUP($A17,'Return Data'!$B$7:$R$2843,10,0)</f>
        <v>3.2471999999999999</v>
      </c>
      <c r="O17" s="66">
        <f t="shared" si="5"/>
        <v>26</v>
      </c>
      <c r="P17" s="65">
        <f>VLOOKUP($A17,'Return Data'!$B$7:$R$2843,11,0)</f>
        <v>3.2484000000000002</v>
      </c>
      <c r="Q17" s="66">
        <f t="shared" si="6"/>
        <v>32</v>
      </c>
      <c r="R17" s="65">
        <f>VLOOKUP($A17,'Return Data'!$B$7:$R$2843,12,0)</f>
        <v>3.1678000000000002</v>
      </c>
      <c r="S17" s="66">
        <f t="shared" si="7"/>
        <v>32</v>
      </c>
      <c r="T17" s="65">
        <f>VLOOKUP($A17,'Return Data'!$B$7:$R$2843,13,0)</f>
        <v>3.2039</v>
      </c>
      <c r="U17" s="66">
        <f t="shared" si="8"/>
        <v>28</v>
      </c>
      <c r="V17" s="65">
        <f>VLOOKUP($A17,'Return Data'!$B$7:$R$2843,17,0)</f>
        <v>4.3007</v>
      </c>
      <c r="W17" s="66">
        <f t="shared" si="9"/>
        <v>23</v>
      </c>
      <c r="X17" s="65">
        <f>VLOOKUP($A17,'Return Data'!$B$7:$R$2843,14,0)</f>
        <v>5.3365</v>
      </c>
      <c r="Y17" s="66">
        <f t="shared" si="10"/>
        <v>23</v>
      </c>
      <c r="Z17" s="65">
        <f>VLOOKUP($A17,'Return Data'!$B$7:$R$2843,16,0)</f>
        <v>7.1454000000000004</v>
      </c>
      <c r="AA17" s="67">
        <f t="shared" si="11"/>
        <v>23</v>
      </c>
    </row>
    <row r="18" spans="1:27" x14ac:dyDescent="0.3">
      <c r="A18" s="63" t="s">
        <v>129</v>
      </c>
      <c r="B18" s="64">
        <f>VLOOKUP($A18,'Return Data'!$B$7:$R$2843,3,0)</f>
        <v>44389</v>
      </c>
      <c r="C18" s="65">
        <f>VLOOKUP($A18,'Return Data'!$B$7:$R$2843,4,0)</f>
        <v>2067.7646</v>
      </c>
      <c r="D18" s="65">
        <f>VLOOKUP($A18,'Return Data'!$B$7:$R$2843,5,0)</f>
        <v>3.6596000000000002</v>
      </c>
      <c r="E18" s="66">
        <f t="shared" si="0"/>
        <v>17</v>
      </c>
      <c r="F18" s="65">
        <f>VLOOKUP($A18,'Return Data'!$B$7:$R$2843,6,0)</f>
        <v>3.4571999999999998</v>
      </c>
      <c r="G18" s="66">
        <f t="shared" si="1"/>
        <v>25</v>
      </c>
      <c r="H18" s="65">
        <f>VLOOKUP($A18,'Return Data'!$B$7:$R$2843,7,0)</f>
        <v>3.3363</v>
      </c>
      <c r="I18" s="66">
        <f t="shared" si="2"/>
        <v>20</v>
      </c>
      <c r="J18" s="65">
        <f>VLOOKUP($A18,'Return Data'!$B$7:$R$2843,8,0)</f>
        <v>3.3952</v>
      </c>
      <c r="K18" s="66">
        <f t="shared" si="3"/>
        <v>10</v>
      </c>
      <c r="L18" s="65">
        <f>VLOOKUP($A18,'Return Data'!$B$7:$R$2843,9,0)</f>
        <v>3.3818999999999999</v>
      </c>
      <c r="M18" s="66">
        <f t="shared" si="4"/>
        <v>12</v>
      </c>
      <c r="N18" s="65">
        <f>VLOOKUP($A18,'Return Data'!$B$7:$R$2843,10,0)</f>
        <v>3.2989000000000002</v>
      </c>
      <c r="O18" s="66">
        <f t="shared" si="5"/>
        <v>14</v>
      </c>
      <c r="P18" s="65">
        <f>VLOOKUP($A18,'Return Data'!$B$7:$R$2843,11,0)</f>
        <v>3.3010999999999999</v>
      </c>
      <c r="Q18" s="66">
        <f t="shared" si="6"/>
        <v>25</v>
      </c>
      <c r="R18" s="65">
        <f>VLOOKUP($A18,'Return Data'!$B$7:$R$2843,12,0)</f>
        <v>3.2225000000000001</v>
      </c>
      <c r="S18" s="66">
        <f t="shared" si="7"/>
        <v>23</v>
      </c>
      <c r="T18" s="65">
        <f>VLOOKUP($A18,'Return Data'!$B$7:$R$2843,13,0)</f>
        <v>3.254</v>
      </c>
      <c r="U18" s="66">
        <f t="shared" si="8"/>
        <v>21</v>
      </c>
      <c r="V18" s="65">
        <f>VLOOKUP($A18,'Return Data'!$B$7:$R$2843,17,0)</f>
        <v>4.3152999999999997</v>
      </c>
      <c r="W18" s="66">
        <f t="shared" si="9"/>
        <v>22</v>
      </c>
      <c r="X18" s="65">
        <f>VLOOKUP($A18,'Return Data'!$B$7:$R$2843,14,0)</f>
        <v>5.3833000000000002</v>
      </c>
      <c r="Y18" s="66">
        <f t="shared" si="10"/>
        <v>19</v>
      </c>
      <c r="Z18" s="65">
        <f>VLOOKUP($A18,'Return Data'!$B$7:$R$2843,16,0)</f>
        <v>7.1660000000000004</v>
      </c>
      <c r="AA18" s="67">
        <f t="shared" si="11"/>
        <v>22</v>
      </c>
    </row>
    <row r="19" spans="1:27" x14ac:dyDescent="0.3">
      <c r="A19" s="63" t="s">
        <v>130</v>
      </c>
      <c r="B19" s="64">
        <f>VLOOKUP($A19,'Return Data'!$B$7:$R$2843,3,0)</f>
        <v>44389</v>
      </c>
      <c r="C19" s="65">
        <f>VLOOKUP($A19,'Return Data'!$B$7:$R$2843,4,0)</f>
        <v>307.54039999999998</v>
      </c>
      <c r="D19" s="65">
        <f>VLOOKUP($A19,'Return Data'!$B$7:$R$2843,5,0)</f>
        <v>3.7389000000000001</v>
      </c>
      <c r="E19" s="66">
        <f t="shared" si="0"/>
        <v>11</v>
      </c>
      <c r="F19" s="65">
        <f>VLOOKUP($A19,'Return Data'!$B$7:$R$2843,6,0)</f>
        <v>3.6051000000000002</v>
      </c>
      <c r="G19" s="66">
        <f t="shared" si="1"/>
        <v>8</v>
      </c>
      <c r="H19" s="65">
        <f>VLOOKUP($A19,'Return Data'!$B$7:$R$2843,7,0)</f>
        <v>3.383</v>
      </c>
      <c r="I19" s="66">
        <f t="shared" si="2"/>
        <v>15</v>
      </c>
      <c r="J19" s="65">
        <f>VLOOKUP($A19,'Return Data'!$B$7:$R$2843,8,0)</f>
        <v>3.3588</v>
      </c>
      <c r="K19" s="66">
        <f t="shared" si="3"/>
        <v>16</v>
      </c>
      <c r="L19" s="65">
        <f>VLOOKUP($A19,'Return Data'!$B$7:$R$2843,9,0)</f>
        <v>3.3454000000000002</v>
      </c>
      <c r="M19" s="66">
        <f t="shared" si="4"/>
        <v>22</v>
      </c>
      <c r="N19" s="65">
        <f>VLOOKUP($A19,'Return Data'!$B$7:$R$2843,10,0)</f>
        <v>3.2707999999999999</v>
      </c>
      <c r="O19" s="66">
        <f t="shared" si="5"/>
        <v>21</v>
      </c>
      <c r="P19" s="65">
        <f>VLOOKUP($A19,'Return Data'!$B$7:$R$2843,11,0)</f>
        <v>3.2978000000000001</v>
      </c>
      <c r="Q19" s="66">
        <f t="shared" si="6"/>
        <v>26</v>
      </c>
      <c r="R19" s="65">
        <f>VLOOKUP($A19,'Return Data'!$B$7:$R$2843,12,0)</f>
        <v>3.2448000000000001</v>
      </c>
      <c r="S19" s="66">
        <f t="shared" si="7"/>
        <v>14</v>
      </c>
      <c r="T19" s="65">
        <f>VLOOKUP($A19,'Return Data'!$B$7:$R$2843,13,0)</f>
        <v>3.2890000000000001</v>
      </c>
      <c r="U19" s="66">
        <f t="shared" si="8"/>
        <v>13</v>
      </c>
      <c r="V19" s="65">
        <f>VLOOKUP($A19,'Return Data'!$B$7:$R$2843,17,0)</f>
        <v>4.4279999999999999</v>
      </c>
      <c r="W19" s="66">
        <f t="shared" si="9"/>
        <v>12</v>
      </c>
      <c r="X19" s="65">
        <f>VLOOKUP($A19,'Return Data'!$B$7:$R$2843,14,0)</f>
        <v>5.4390000000000001</v>
      </c>
      <c r="Y19" s="66">
        <f t="shared" si="10"/>
        <v>14</v>
      </c>
      <c r="Z19" s="65">
        <f>VLOOKUP($A19,'Return Data'!$B$7:$R$2843,16,0)</f>
        <v>7.2031000000000001</v>
      </c>
      <c r="AA19" s="67">
        <f t="shared" si="11"/>
        <v>12</v>
      </c>
    </row>
    <row r="20" spans="1:27" x14ac:dyDescent="0.3">
      <c r="A20" s="63" t="s">
        <v>131</v>
      </c>
      <c r="B20" s="64">
        <f>VLOOKUP($A20,'Return Data'!$B$7:$R$2843,3,0)</f>
        <v>44389</v>
      </c>
      <c r="C20" s="65">
        <f>VLOOKUP($A20,'Return Data'!$B$7:$R$2843,4,0)</f>
        <v>2234.6016</v>
      </c>
      <c r="D20" s="65">
        <f>VLOOKUP($A20,'Return Data'!$B$7:$R$2843,5,0)</f>
        <v>3.7</v>
      </c>
      <c r="E20" s="66">
        <f t="shared" si="0"/>
        <v>13</v>
      </c>
      <c r="F20" s="65">
        <f>VLOOKUP($A20,'Return Data'!$B$7:$R$2843,6,0)</f>
        <v>3.5945</v>
      </c>
      <c r="G20" s="66">
        <f t="shared" si="1"/>
        <v>11</v>
      </c>
      <c r="H20" s="65">
        <f>VLOOKUP($A20,'Return Data'!$B$7:$R$2843,7,0)</f>
        <v>3.4935999999999998</v>
      </c>
      <c r="I20" s="66">
        <f t="shared" si="2"/>
        <v>5</v>
      </c>
      <c r="J20" s="65">
        <f>VLOOKUP($A20,'Return Data'!$B$7:$R$2843,8,0)</f>
        <v>3.5604</v>
      </c>
      <c r="K20" s="66">
        <f t="shared" si="3"/>
        <v>3</v>
      </c>
      <c r="L20" s="65">
        <f>VLOOKUP($A20,'Return Data'!$B$7:$R$2843,9,0)</f>
        <v>3.5417999999999998</v>
      </c>
      <c r="M20" s="66">
        <f t="shared" si="4"/>
        <v>3</v>
      </c>
      <c r="N20" s="65">
        <f>VLOOKUP($A20,'Return Data'!$B$7:$R$2843,10,0)</f>
        <v>3.4123000000000001</v>
      </c>
      <c r="O20" s="66">
        <f t="shared" si="5"/>
        <v>3</v>
      </c>
      <c r="P20" s="65">
        <f>VLOOKUP($A20,'Return Data'!$B$7:$R$2843,11,0)</f>
        <v>3.4220000000000002</v>
      </c>
      <c r="Q20" s="66">
        <f t="shared" si="6"/>
        <v>3</v>
      </c>
      <c r="R20" s="65">
        <f>VLOOKUP($A20,'Return Data'!$B$7:$R$2843,12,0)</f>
        <v>3.3742000000000001</v>
      </c>
      <c r="S20" s="66">
        <f t="shared" si="7"/>
        <v>3</v>
      </c>
      <c r="T20" s="65">
        <f>VLOOKUP($A20,'Return Data'!$B$7:$R$2843,13,0)</f>
        <v>3.4575</v>
      </c>
      <c r="U20" s="66">
        <f t="shared" si="8"/>
        <v>2</v>
      </c>
      <c r="V20" s="65">
        <f>VLOOKUP($A20,'Return Data'!$B$7:$R$2843,17,0)</f>
        <v>4.5762999999999998</v>
      </c>
      <c r="W20" s="66">
        <f t="shared" si="9"/>
        <v>2</v>
      </c>
      <c r="X20" s="65">
        <f>VLOOKUP($A20,'Return Data'!$B$7:$R$2843,14,0)</f>
        <v>5.5735999999999999</v>
      </c>
      <c r="Y20" s="66">
        <f t="shared" si="10"/>
        <v>2</v>
      </c>
      <c r="Z20" s="65">
        <f>VLOOKUP($A20,'Return Data'!$B$7:$R$2843,16,0)</f>
        <v>7.2190000000000003</v>
      </c>
      <c r="AA20" s="67">
        <f t="shared" si="11"/>
        <v>9</v>
      </c>
    </row>
    <row r="21" spans="1:27" x14ac:dyDescent="0.3">
      <c r="A21" s="63" t="s">
        <v>132</v>
      </c>
      <c r="B21" s="64">
        <f>VLOOKUP($A21,'Return Data'!$B$7:$R$2843,3,0)</f>
        <v>44389</v>
      </c>
      <c r="C21" s="65">
        <f>VLOOKUP($A21,'Return Data'!$B$7:$R$2843,4,0)</f>
        <v>2508.7469999999998</v>
      </c>
      <c r="D21" s="65">
        <f>VLOOKUP($A21,'Return Data'!$B$7:$R$2843,5,0)</f>
        <v>3.8515999999999999</v>
      </c>
      <c r="E21" s="66">
        <f t="shared" si="0"/>
        <v>4</v>
      </c>
      <c r="F21" s="65">
        <f>VLOOKUP($A21,'Return Data'!$B$7:$R$2843,6,0)</f>
        <v>3.5781999999999998</v>
      </c>
      <c r="G21" s="66">
        <f t="shared" si="1"/>
        <v>13</v>
      </c>
      <c r="H21" s="65">
        <f>VLOOKUP($A21,'Return Data'!$B$7:$R$2843,7,0)</f>
        <v>3.3824000000000001</v>
      </c>
      <c r="I21" s="66">
        <f t="shared" si="2"/>
        <v>16</v>
      </c>
      <c r="J21" s="65">
        <f>VLOOKUP($A21,'Return Data'!$B$7:$R$2843,8,0)</f>
        <v>3.3635000000000002</v>
      </c>
      <c r="K21" s="66">
        <f t="shared" si="3"/>
        <v>14</v>
      </c>
      <c r="L21" s="65">
        <f>VLOOKUP($A21,'Return Data'!$B$7:$R$2843,9,0)</f>
        <v>3.3464</v>
      </c>
      <c r="M21" s="66">
        <f t="shared" si="4"/>
        <v>21</v>
      </c>
      <c r="N21" s="65">
        <f>VLOOKUP($A21,'Return Data'!$B$7:$R$2843,10,0)</f>
        <v>3.2515000000000001</v>
      </c>
      <c r="O21" s="66">
        <f t="shared" si="5"/>
        <v>25</v>
      </c>
      <c r="P21" s="65">
        <f>VLOOKUP($A21,'Return Data'!$B$7:$R$2843,11,0)</f>
        <v>3.2553999999999998</v>
      </c>
      <c r="Q21" s="66">
        <f t="shared" si="6"/>
        <v>31</v>
      </c>
      <c r="R21" s="65">
        <f>VLOOKUP($A21,'Return Data'!$B$7:$R$2843,12,0)</f>
        <v>3.1785000000000001</v>
      </c>
      <c r="S21" s="66">
        <f t="shared" si="7"/>
        <v>31</v>
      </c>
      <c r="T21" s="65">
        <f>VLOOKUP($A21,'Return Data'!$B$7:$R$2843,13,0)</f>
        <v>3.1953999999999998</v>
      </c>
      <c r="U21" s="66">
        <f t="shared" si="8"/>
        <v>30</v>
      </c>
      <c r="V21" s="65">
        <f>VLOOKUP($A21,'Return Data'!$B$7:$R$2843,17,0)</f>
        <v>4.1997</v>
      </c>
      <c r="W21" s="66">
        <f t="shared" si="9"/>
        <v>29</v>
      </c>
      <c r="X21" s="65">
        <f>VLOOKUP($A21,'Return Data'!$B$7:$R$2843,14,0)</f>
        <v>5.2263000000000002</v>
      </c>
      <c r="Y21" s="66">
        <f t="shared" si="10"/>
        <v>28</v>
      </c>
      <c r="Z21" s="65">
        <f>VLOOKUP($A21,'Return Data'!$B$7:$R$2843,16,0)</f>
        <v>7.1052999999999997</v>
      </c>
      <c r="AA21" s="67">
        <f t="shared" si="11"/>
        <v>27</v>
      </c>
    </row>
    <row r="22" spans="1:27" x14ac:dyDescent="0.3">
      <c r="A22" s="63" t="s">
        <v>133</v>
      </c>
      <c r="B22" s="64">
        <f>VLOOKUP($A22,'Return Data'!$B$7:$R$2843,3,0)</f>
        <v>44389</v>
      </c>
      <c r="C22" s="65">
        <f>VLOOKUP($A22,'Return Data'!$B$7:$R$2843,4,0)</f>
        <v>1603.2624000000001</v>
      </c>
      <c r="D22" s="65">
        <f>VLOOKUP($A22,'Return Data'!$B$7:$R$2843,5,0)</f>
        <v>3.5245000000000002</v>
      </c>
      <c r="E22" s="66">
        <f t="shared" si="0"/>
        <v>28</v>
      </c>
      <c r="F22" s="65">
        <f>VLOOKUP($A22,'Return Data'!$B$7:$R$2843,6,0)</f>
        <v>3.1720999999999999</v>
      </c>
      <c r="G22" s="66">
        <f t="shared" si="1"/>
        <v>36</v>
      </c>
      <c r="H22" s="65">
        <f>VLOOKUP($A22,'Return Data'!$B$7:$R$2843,7,0)</f>
        <v>2.9792000000000001</v>
      </c>
      <c r="I22" s="66">
        <f t="shared" si="2"/>
        <v>41</v>
      </c>
      <c r="J22" s="65">
        <f>VLOOKUP($A22,'Return Data'!$B$7:$R$2843,8,0)</f>
        <v>2.9826999999999999</v>
      </c>
      <c r="K22" s="66">
        <f t="shared" si="3"/>
        <v>41</v>
      </c>
      <c r="L22" s="65">
        <f>VLOOKUP($A22,'Return Data'!$B$7:$R$2843,9,0)</f>
        <v>2.9994999999999998</v>
      </c>
      <c r="M22" s="66">
        <f t="shared" si="4"/>
        <v>41</v>
      </c>
      <c r="N22" s="65">
        <f>VLOOKUP($A22,'Return Data'!$B$7:$R$2843,10,0)</f>
        <v>2.9531000000000001</v>
      </c>
      <c r="O22" s="66">
        <f t="shared" si="5"/>
        <v>40</v>
      </c>
      <c r="P22" s="65">
        <f>VLOOKUP($A22,'Return Data'!$B$7:$R$2843,11,0)</f>
        <v>2.9117000000000002</v>
      </c>
      <c r="Q22" s="66">
        <f t="shared" si="6"/>
        <v>42</v>
      </c>
      <c r="R22" s="65">
        <f>VLOOKUP($A22,'Return Data'!$B$7:$R$2843,12,0)</f>
        <v>2.8473999999999999</v>
      </c>
      <c r="S22" s="66">
        <f t="shared" si="7"/>
        <v>41</v>
      </c>
      <c r="T22" s="65">
        <f>VLOOKUP($A22,'Return Data'!$B$7:$R$2843,13,0)</f>
        <v>2.8853</v>
      </c>
      <c r="U22" s="66">
        <f t="shared" si="8"/>
        <v>38</v>
      </c>
      <c r="V22" s="65">
        <f>VLOOKUP($A22,'Return Data'!$B$7:$R$2843,17,0)</f>
        <v>3.7422</v>
      </c>
      <c r="W22" s="66">
        <f t="shared" si="9"/>
        <v>35</v>
      </c>
      <c r="X22" s="65">
        <f>VLOOKUP($A22,'Return Data'!$B$7:$R$2843,14,0)</f>
        <v>4.7361000000000004</v>
      </c>
      <c r="Y22" s="66">
        <f t="shared" si="10"/>
        <v>32</v>
      </c>
      <c r="Z22" s="65">
        <f>VLOOKUP($A22,'Return Data'!$B$7:$R$2843,16,0)</f>
        <v>6.3480999999999996</v>
      </c>
      <c r="AA22" s="67">
        <f t="shared" si="11"/>
        <v>32</v>
      </c>
    </row>
    <row r="23" spans="1:27" x14ac:dyDescent="0.3">
      <c r="A23" s="63" t="s">
        <v>134</v>
      </c>
      <c r="B23" s="64">
        <f>VLOOKUP($A23,'Return Data'!$B$7:$R$2843,3,0)</f>
        <v>44389</v>
      </c>
      <c r="C23" s="65">
        <f>VLOOKUP($A23,'Return Data'!$B$7:$R$2843,4,0)</f>
        <v>2022.9996000000001</v>
      </c>
      <c r="D23" s="65">
        <f>VLOOKUP($A23,'Return Data'!$B$7:$R$2843,5,0)</f>
        <v>3.3923000000000001</v>
      </c>
      <c r="E23" s="66">
        <f t="shared" si="0"/>
        <v>37</v>
      </c>
      <c r="F23" s="65">
        <f>VLOOKUP($A23,'Return Data'!$B$7:$R$2843,6,0)</f>
        <v>3.1444000000000001</v>
      </c>
      <c r="G23" s="66">
        <f t="shared" si="1"/>
        <v>41</v>
      </c>
      <c r="H23" s="65">
        <f>VLOOKUP($A23,'Return Data'!$B$7:$R$2843,7,0)</f>
        <v>2.9954999999999998</v>
      </c>
      <c r="I23" s="66">
        <f t="shared" si="2"/>
        <v>40</v>
      </c>
      <c r="J23" s="65">
        <f>VLOOKUP($A23,'Return Data'!$B$7:$R$2843,8,0)</f>
        <v>3.1631</v>
      </c>
      <c r="K23" s="66">
        <f t="shared" si="3"/>
        <v>37</v>
      </c>
      <c r="L23" s="65">
        <f>VLOOKUP($A23,'Return Data'!$B$7:$R$2843,9,0)</f>
        <v>3.1074999999999999</v>
      </c>
      <c r="M23" s="66">
        <f t="shared" si="4"/>
        <v>37</v>
      </c>
      <c r="N23" s="65">
        <f>VLOOKUP($A23,'Return Data'!$B$7:$R$2843,10,0)</f>
        <v>2.9603000000000002</v>
      </c>
      <c r="O23" s="66">
        <f t="shared" si="5"/>
        <v>39</v>
      </c>
      <c r="P23" s="65">
        <f>VLOOKUP($A23,'Return Data'!$B$7:$R$2843,11,0)</f>
        <v>3.3399000000000001</v>
      </c>
      <c r="Q23" s="66">
        <f t="shared" si="6"/>
        <v>14</v>
      </c>
      <c r="R23" s="65">
        <f>VLOOKUP($A23,'Return Data'!$B$7:$R$2843,12,0)</f>
        <v>3.2250999999999999</v>
      </c>
      <c r="S23" s="66">
        <f t="shared" si="7"/>
        <v>20</v>
      </c>
      <c r="T23" s="65">
        <f>VLOOKUP($A23,'Return Data'!$B$7:$R$2843,13,0)</f>
        <v>3.2124000000000001</v>
      </c>
      <c r="U23" s="66">
        <f t="shared" si="8"/>
        <v>27</v>
      </c>
      <c r="V23" s="65">
        <f>VLOOKUP($A23,'Return Data'!$B$7:$R$2843,17,0)</f>
        <v>4.2276999999999996</v>
      </c>
      <c r="W23" s="66">
        <f t="shared" si="9"/>
        <v>28</v>
      </c>
      <c r="X23" s="65">
        <f>VLOOKUP($A23,'Return Data'!$B$7:$R$2843,14,0)</f>
        <v>5.2846000000000002</v>
      </c>
      <c r="Y23" s="66">
        <f t="shared" si="10"/>
        <v>27</v>
      </c>
      <c r="Z23" s="65">
        <f>VLOOKUP($A23,'Return Data'!$B$7:$R$2843,16,0)</f>
        <v>7.2058999999999997</v>
      </c>
      <c r="AA23" s="67">
        <f t="shared" si="11"/>
        <v>11</v>
      </c>
    </row>
    <row r="24" spans="1:27" x14ac:dyDescent="0.3">
      <c r="A24" s="63" t="s">
        <v>135</v>
      </c>
      <c r="B24" s="64">
        <f>VLOOKUP($A24,'Return Data'!$B$7:$R$2843,3,0)</f>
        <v>44389</v>
      </c>
      <c r="C24" s="65">
        <f>VLOOKUP($A24,'Return Data'!$B$7:$R$2843,4,0)</f>
        <v>2012.3308</v>
      </c>
      <c r="D24" s="65">
        <f>VLOOKUP($A24,'Return Data'!$B$7:$R$2843,5,0)</f>
        <v>4.0906000000000002</v>
      </c>
      <c r="E24" s="66">
        <f t="shared" si="0"/>
        <v>1</v>
      </c>
      <c r="F24" s="65">
        <f>VLOOKUP($A24,'Return Data'!$B$7:$R$2843,6,0)</f>
        <v>4.0926999999999998</v>
      </c>
      <c r="G24" s="66">
        <f t="shared" si="1"/>
        <v>1</v>
      </c>
      <c r="H24" s="65">
        <f>VLOOKUP($A24,'Return Data'!$B$7:$R$2843,7,0)</f>
        <v>3.8993000000000002</v>
      </c>
      <c r="I24" s="66">
        <f t="shared" si="2"/>
        <v>1</v>
      </c>
      <c r="J24" s="65">
        <f>VLOOKUP($A24,'Return Data'!$B$7:$R$2843,8,0)</f>
        <v>3.8046000000000002</v>
      </c>
      <c r="K24" s="66">
        <f t="shared" si="3"/>
        <v>2</v>
      </c>
      <c r="L24" s="65">
        <f>VLOOKUP($A24,'Return Data'!$B$7:$R$2843,9,0)</f>
        <v>3.6932999999999998</v>
      </c>
      <c r="M24" s="66">
        <f t="shared" si="4"/>
        <v>2</v>
      </c>
      <c r="N24" s="65">
        <f>VLOOKUP($A24,'Return Data'!$B$7:$R$2843,10,0)</f>
        <v>2.7309999999999999</v>
      </c>
      <c r="O24" s="66">
        <f t="shared" si="5"/>
        <v>42</v>
      </c>
      <c r="P24" s="65">
        <f>VLOOKUP($A24,'Return Data'!$B$7:$R$2843,11,0)</f>
        <v>3.0750999999999999</v>
      </c>
      <c r="Q24" s="66">
        <f t="shared" si="6"/>
        <v>38</v>
      </c>
      <c r="R24" s="65">
        <f>VLOOKUP($A24,'Return Data'!$B$7:$R$2843,12,0)</f>
        <v>2.7843</v>
      </c>
      <c r="S24" s="66">
        <f t="shared" si="7"/>
        <v>42</v>
      </c>
      <c r="T24" s="65"/>
      <c r="U24" s="66"/>
      <c r="V24" s="65"/>
      <c r="W24" s="66"/>
      <c r="X24" s="65"/>
      <c r="Y24" s="66"/>
      <c r="Z24" s="65">
        <f>VLOOKUP($A24,'Return Data'!$B$7:$R$2843,16,0)</f>
        <v>3.3048999999999999</v>
      </c>
      <c r="AA24" s="67">
        <f t="shared" si="11"/>
        <v>42</v>
      </c>
    </row>
    <row r="25" spans="1:27" x14ac:dyDescent="0.3">
      <c r="A25" s="63" t="s">
        <v>136</v>
      </c>
      <c r="B25" s="64">
        <f>VLOOKUP($A25,'Return Data'!$B$7:$R$2843,3,0)</f>
        <v>44389</v>
      </c>
      <c r="C25" s="65">
        <f>VLOOKUP($A25,'Return Data'!$B$7:$R$2843,4,0)</f>
        <v>2023.1965</v>
      </c>
      <c r="D25" s="65">
        <f>VLOOKUP($A25,'Return Data'!$B$7:$R$2843,5,0)</f>
        <v>3.3992</v>
      </c>
      <c r="E25" s="66">
        <f t="shared" si="0"/>
        <v>35</v>
      </c>
      <c r="F25" s="65">
        <f>VLOOKUP($A25,'Return Data'!$B$7:$R$2843,6,0)</f>
        <v>3.1574</v>
      </c>
      <c r="G25" s="66">
        <f t="shared" si="1"/>
        <v>38</v>
      </c>
      <c r="H25" s="65">
        <f>VLOOKUP($A25,'Return Data'!$B$7:$R$2843,7,0)</f>
        <v>3.0022000000000002</v>
      </c>
      <c r="I25" s="66">
        <f t="shared" si="2"/>
        <v>38</v>
      </c>
      <c r="J25" s="65">
        <f>VLOOKUP($A25,'Return Data'!$B$7:$R$2843,8,0)</f>
        <v>3.1516999999999999</v>
      </c>
      <c r="K25" s="66">
        <f t="shared" si="3"/>
        <v>39</v>
      </c>
      <c r="L25" s="65">
        <f>VLOOKUP($A25,'Return Data'!$B$7:$R$2843,9,0)</f>
        <v>3.0712000000000002</v>
      </c>
      <c r="M25" s="66">
        <f t="shared" si="4"/>
        <v>39</v>
      </c>
      <c r="N25" s="65">
        <f>VLOOKUP($A25,'Return Data'!$B$7:$R$2843,10,0)</f>
        <v>2.9241999999999999</v>
      </c>
      <c r="O25" s="66">
        <f t="shared" si="5"/>
        <v>41</v>
      </c>
      <c r="P25" s="65">
        <f>VLOOKUP($A25,'Return Data'!$B$7:$R$2843,11,0)</f>
        <v>3.3224</v>
      </c>
      <c r="Q25" s="66">
        <f t="shared" si="6"/>
        <v>18</v>
      </c>
      <c r="R25" s="65">
        <f>VLOOKUP($A25,'Return Data'!$B$7:$R$2843,12,0)</f>
        <v>3.2052999999999998</v>
      </c>
      <c r="S25" s="66">
        <f t="shared" si="7"/>
        <v>29</v>
      </c>
      <c r="T25" s="65"/>
      <c r="U25" s="66"/>
      <c r="V25" s="65"/>
      <c r="W25" s="66"/>
      <c r="X25" s="65"/>
      <c r="Y25" s="66"/>
      <c r="Z25" s="65">
        <f>VLOOKUP($A25,'Return Data'!$B$7:$R$2843,16,0)</f>
        <v>3.6707000000000001</v>
      </c>
      <c r="AA25" s="67">
        <f t="shared" si="11"/>
        <v>40</v>
      </c>
    </row>
    <row r="26" spans="1:27" x14ac:dyDescent="0.3">
      <c r="A26" s="63" t="s">
        <v>137</v>
      </c>
      <c r="B26" s="64">
        <f>VLOOKUP($A26,'Return Data'!$B$7:$R$2843,3,0)</f>
        <v>44389</v>
      </c>
      <c r="C26" s="65">
        <f>VLOOKUP($A26,'Return Data'!$B$7:$R$2843,4,0)</f>
        <v>2023.4177</v>
      </c>
      <c r="D26" s="65">
        <f>VLOOKUP($A26,'Return Data'!$B$7:$R$2843,5,0)</f>
        <v>3.3934000000000002</v>
      </c>
      <c r="E26" s="66">
        <f t="shared" si="0"/>
        <v>36</v>
      </c>
      <c r="F26" s="65">
        <f>VLOOKUP($A26,'Return Data'!$B$7:$R$2843,6,0)</f>
        <v>3.145</v>
      </c>
      <c r="G26" s="66">
        <f t="shared" si="1"/>
        <v>40</v>
      </c>
      <c r="H26" s="65">
        <f>VLOOKUP($A26,'Return Data'!$B$7:$R$2843,7,0)</f>
        <v>2.9962</v>
      </c>
      <c r="I26" s="66">
        <f t="shared" si="2"/>
        <v>39</v>
      </c>
      <c r="J26" s="65">
        <f>VLOOKUP($A26,'Return Data'!$B$7:$R$2843,8,0)</f>
        <v>3.1600999999999999</v>
      </c>
      <c r="K26" s="66">
        <f t="shared" si="3"/>
        <v>38</v>
      </c>
      <c r="L26" s="65">
        <f>VLOOKUP($A26,'Return Data'!$B$7:$R$2843,9,0)</f>
        <v>3.1071</v>
      </c>
      <c r="M26" s="66">
        <f t="shared" si="4"/>
        <v>38</v>
      </c>
      <c r="N26" s="65">
        <f>VLOOKUP($A26,'Return Data'!$B$7:$R$2843,10,0)</f>
        <v>2.9676</v>
      </c>
      <c r="O26" s="66">
        <f t="shared" si="5"/>
        <v>38</v>
      </c>
      <c r="P26" s="65">
        <f>VLOOKUP($A26,'Return Data'!$B$7:$R$2843,11,0)</f>
        <v>3.3437999999999999</v>
      </c>
      <c r="Q26" s="66">
        <f t="shared" si="6"/>
        <v>13</v>
      </c>
      <c r="R26" s="65">
        <f>VLOOKUP($A26,'Return Data'!$B$7:$R$2843,12,0)</f>
        <v>3.2279</v>
      </c>
      <c r="S26" s="66">
        <f t="shared" si="7"/>
        <v>19</v>
      </c>
      <c r="T26" s="65"/>
      <c r="U26" s="66"/>
      <c r="V26" s="65"/>
      <c r="W26" s="66"/>
      <c r="X26" s="65"/>
      <c r="Y26" s="66"/>
      <c r="Z26" s="65">
        <f>VLOOKUP($A26,'Return Data'!$B$7:$R$2843,16,0)</f>
        <v>3.6797</v>
      </c>
      <c r="AA26" s="67">
        <f t="shared" si="11"/>
        <v>39</v>
      </c>
    </row>
    <row r="27" spans="1:27" x14ac:dyDescent="0.3">
      <c r="A27" s="63" t="s">
        <v>138</v>
      </c>
      <c r="B27" s="64">
        <f>VLOOKUP($A27,'Return Data'!$B$7:$R$2843,3,0)</f>
        <v>44389</v>
      </c>
      <c r="C27" s="65">
        <f>VLOOKUP($A27,'Return Data'!$B$7:$R$2843,4,0)</f>
        <v>2023.0365999999999</v>
      </c>
      <c r="D27" s="65">
        <f>VLOOKUP($A27,'Return Data'!$B$7:$R$2843,5,0)</f>
        <v>3.4518</v>
      </c>
      <c r="E27" s="66">
        <f t="shared" si="0"/>
        <v>34</v>
      </c>
      <c r="F27" s="65">
        <f>VLOOKUP($A27,'Return Data'!$B$7:$R$2843,6,0)</f>
        <v>3.1528</v>
      </c>
      <c r="G27" s="66">
        <f t="shared" si="1"/>
        <v>39</v>
      </c>
      <c r="H27" s="65">
        <f>VLOOKUP($A27,'Return Data'!$B$7:$R$2843,7,0)</f>
        <v>3.0036999999999998</v>
      </c>
      <c r="I27" s="66">
        <f t="shared" si="2"/>
        <v>37</v>
      </c>
      <c r="J27" s="65">
        <f>VLOOKUP($A27,'Return Data'!$B$7:$R$2843,8,0)</f>
        <v>3.2097000000000002</v>
      </c>
      <c r="K27" s="66">
        <f t="shared" si="3"/>
        <v>35</v>
      </c>
      <c r="L27" s="65">
        <f>VLOOKUP($A27,'Return Data'!$B$7:$R$2843,9,0)</f>
        <v>3.1501999999999999</v>
      </c>
      <c r="M27" s="66">
        <f t="shared" si="4"/>
        <v>35</v>
      </c>
      <c r="N27" s="65">
        <f>VLOOKUP($A27,'Return Data'!$B$7:$R$2843,10,0)</f>
        <v>2.9727999999999999</v>
      </c>
      <c r="O27" s="66">
        <f t="shared" si="5"/>
        <v>37</v>
      </c>
      <c r="P27" s="65">
        <f>VLOOKUP($A27,'Return Data'!$B$7:$R$2843,11,0)</f>
        <v>3.3469000000000002</v>
      </c>
      <c r="Q27" s="66">
        <f t="shared" si="6"/>
        <v>12</v>
      </c>
      <c r="R27" s="65">
        <f>VLOOKUP($A27,'Return Data'!$B$7:$R$2843,12,0)</f>
        <v>3.2143999999999999</v>
      </c>
      <c r="S27" s="66">
        <f t="shared" si="7"/>
        <v>25</v>
      </c>
      <c r="T27" s="65"/>
      <c r="U27" s="66"/>
      <c r="V27" s="65"/>
      <c r="W27" s="66"/>
      <c r="X27" s="65"/>
      <c r="Y27" s="66"/>
      <c r="Z27" s="65">
        <f>VLOOKUP($A27,'Return Data'!$B$7:$R$2843,16,0)</f>
        <v>3.6642000000000001</v>
      </c>
      <c r="AA27" s="67">
        <f t="shared" si="11"/>
        <v>41</v>
      </c>
    </row>
    <row r="28" spans="1:27" x14ac:dyDescent="0.3">
      <c r="A28" s="63" t="s">
        <v>139</v>
      </c>
      <c r="B28" s="64">
        <f>VLOOKUP($A28,'Return Data'!$B$7:$R$2843,3,0)</f>
        <v>44389</v>
      </c>
      <c r="C28" s="65">
        <f>VLOOKUP($A28,'Return Data'!$B$7:$R$2843,4,0)</f>
        <v>2851.9393</v>
      </c>
      <c r="D28" s="65">
        <f>VLOOKUP($A28,'Return Data'!$B$7:$R$2843,5,0)</f>
        <v>3.6568000000000001</v>
      </c>
      <c r="E28" s="66">
        <f t="shared" si="0"/>
        <v>19</v>
      </c>
      <c r="F28" s="65">
        <f>VLOOKUP($A28,'Return Data'!$B$7:$R$2843,6,0)</f>
        <v>3.4782999999999999</v>
      </c>
      <c r="G28" s="66">
        <f t="shared" si="1"/>
        <v>22</v>
      </c>
      <c r="H28" s="65">
        <f>VLOOKUP($A28,'Return Data'!$B$7:$R$2843,7,0)</f>
        <v>3.3121</v>
      </c>
      <c r="I28" s="66">
        <f t="shared" si="2"/>
        <v>25</v>
      </c>
      <c r="J28" s="65">
        <f>VLOOKUP($A28,'Return Data'!$B$7:$R$2843,8,0)</f>
        <v>3.3492999999999999</v>
      </c>
      <c r="K28" s="66">
        <f t="shared" si="3"/>
        <v>19</v>
      </c>
      <c r="L28" s="65">
        <f>VLOOKUP($A28,'Return Data'!$B$7:$R$2843,9,0)</f>
        <v>3.3449</v>
      </c>
      <c r="M28" s="66">
        <f t="shared" si="4"/>
        <v>23</v>
      </c>
      <c r="N28" s="65">
        <f>VLOOKUP($A28,'Return Data'!$B$7:$R$2843,10,0)</f>
        <v>3.2538</v>
      </c>
      <c r="O28" s="66">
        <f t="shared" si="5"/>
        <v>24</v>
      </c>
      <c r="P28" s="65">
        <f>VLOOKUP($A28,'Return Data'!$B$7:$R$2843,11,0)</f>
        <v>3.2656000000000001</v>
      </c>
      <c r="Q28" s="66">
        <f t="shared" si="6"/>
        <v>29</v>
      </c>
      <c r="R28" s="65">
        <f>VLOOKUP($A28,'Return Data'!$B$7:$R$2843,12,0)</f>
        <v>3.2132999999999998</v>
      </c>
      <c r="S28" s="66">
        <f t="shared" si="7"/>
        <v>27</v>
      </c>
      <c r="T28" s="65">
        <f>VLOOKUP($A28,'Return Data'!$B$7:$R$2843,13,0)</f>
        <v>3.2376</v>
      </c>
      <c r="U28" s="66">
        <f t="shared" ref="U28:U50" si="12">RANK(T28,T$8:T$50,0)</f>
        <v>24</v>
      </c>
      <c r="V28" s="65">
        <f>VLOOKUP($A28,'Return Data'!$B$7:$R$2843,17,0)</f>
        <v>4.2596999999999996</v>
      </c>
      <c r="W28" s="66">
        <f>RANK(V28,V$8:V$50,0)</f>
        <v>26</v>
      </c>
      <c r="X28" s="65">
        <f>VLOOKUP($A28,'Return Data'!$B$7:$R$2843,14,0)</f>
        <v>5.3202999999999996</v>
      </c>
      <c r="Y28" s="66">
        <f>RANK(X28,X$8:X$50,0)</f>
        <v>24</v>
      </c>
      <c r="Z28" s="65">
        <f>VLOOKUP($A28,'Return Data'!$B$7:$R$2843,16,0)</f>
        <v>7.1722000000000001</v>
      </c>
      <c r="AA28" s="67">
        <f t="shared" si="11"/>
        <v>17</v>
      </c>
    </row>
    <row r="29" spans="1:27" x14ac:dyDescent="0.3">
      <c r="A29" s="63" t="s">
        <v>140</v>
      </c>
      <c r="B29" s="64">
        <f>VLOOKUP($A29,'Return Data'!$B$7:$R$2843,3,0)</f>
        <v>44389</v>
      </c>
      <c r="C29" s="65">
        <f>VLOOKUP($A29,'Return Data'!$B$7:$R$2843,4,0)</f>
        <v>1089.4946</v>
      </c>
      <c r="D29" s="65">
        <f>VLOOKUP($A29,'Return Data'!$B$7:$R$2843,5,0)</f>
        <v>3.2667000000000002</v>
      </c>
      <c r="E29" s="66">
        <f t="shared" si="0"/>
        <v>41</v>
      </c>
      <c r="F29" s="65">
        <f>VLOOKUP($A29,'Return Data'!$B$7:$R$2843,6,0)</f>
        <v>3.1947000000000001</v>
      </c>
      <c r="G29" s="66">
        <f t="shared" si="1"/>
        <v>35</v>
      </c>
      <c r="H29" s="65">
        <f>VLOOKUP($A29,'Return Data'!$B$7:$R$2843,7,0)</f>
        <v>3.1783999999999999</v>
      </c>
      <c r="I29" s="66">
        <f t="shared" si="2"/>
        <v>34</v>
      </c>
      <c r="J29" s="65">
        <f>VLOOKUP($A29,'Return Data'!$B$7:$R$2843,8,0)</f>
        <v>3.2256999999999998</v>
      </c>
      <c r="K29" s="66">
        <f t="shared" si="3"/>
        <v>31</v>
      </c>
      <c r="L29" s="65">
        <f>VLOOKUP($A29,'Return Data'!$B$7:$R$2843,9,0)</f>
        <v>3.2353999999999998</v>
      </c>
      <c r="M29" s="66">
        <f t="shared" si="4"/>
        <v>32</v>
      </c>
      <c r="N29" s="65">
        <f>VLOOKUP($A29,'Return Data'!$B$7:$R$2843,10,0)</f>
        <v>3.1366999999999998</v>
      </c>
      <c r="O29" s="66">
        <f t="shared" si="5"/>
        <v>34</v>
      </c>
      <c r="P29" s="65">
        <f>VLOOKUP($A29,'Return Data'!$B$7:$R$2843,11,0)</f>
        <v>3.0716000000000001</v>
      </c>
      <c r="Q29" s="66">
        <f t="shared" si="6"/>
        <v>39</v>
      </c>
      <c r="R29" s="65">
        <f>VLOOKUP($A29,'Return Data'!$B$7:$R$2843,12,0)</f>
        <v>3.0215000000000001</v>
      </c>
      <c r="S29" s="66">
        <f t="shared" si="7"/>
        <v>39</v>
      </c>
      <c r="T29" s="65">
        <f>VLOOKUP($A29,'Return Data'!$B$7:$R$2843,13,0)</f>
        <v>3.0352999999999999</v>
      </c>
      <c r="U29" s="66">
        <f t="shared" si="12"/>
        <v>35</v>
      </c>
      <c r="V29" s="65"/>
      <c r="W29" s="66"/>
      <c r="X29" s="65"/>
      <c r="Y29" s="66"/>
      <c r="Z29" s="65">
        <f>VLOOKUP($A29,'Return Data'!$B$7:$R$2843,16,0)</f>
        <v>3.9339</v>
      </c>
      <c r="AA29" s="67">
        <f t="shared" si="11"/>
        <v>38</v>
      </c>
    </row>
    <row r="30" spans="1:27" x14ac:dyDescent="0.3">
      <c r="A30" s="63" t="s">
        <v>141</v>
      </c>
      <c r="B30" s="64">
        <f>VLOOKUP($A30,'Return Data'!$B$7:$R$2843,3,0)</f>
        <v>44389</v>
      </c>
      <c r="C30" s="65">
        <f>VLOOKUP($A30,'Return Data'!$B$7:$R$2843,4,0)</f>
        <v>56.770299999999999</v>
      </c>
      <c r="D30" s="65">
        <f>VLOOKUP($A30,'Return Data'!$B$7:$R$2843,5,0)</f>
        <v>3.8580999999999999</v>
      </c>
      <c r="E30" s="66">
        <f t="shared" si="0"/>
        <v>3</v>
      </c>
      <c r="F30" s="65">
        <f>VLOOKUP($A30,'Return Data'!$B$7:$R$2843,6,0)</f>
        <v>3.6873</v>
      </c>
      <c r="G30" s="66">
        <f t="shared" si="1"/>
        <v>6</v>
      </c>
      <c r="H30" s="65">
        <f>VLOOKUP($A30,'Return Data'!$B$7:$R$2843,7,0)</f>
        <v>3.419</v>
      </c>
      <c r="I30" s="66">
        <f t="shared" si="2"/>
        <v>9</v>
      </c>
      <c r="J30" s="65">
        <f>VLOOKUP($A30,'Return Data'!$B$7:$R$2843,8,0)</f>
        <v>3.3797999999999999</v>
      </c>
      <c r="K30" s="66">
        <f t="shared" si="3"/>
        <v>12</v>
      </c>
      <c r="L30" s="65">
        <f>VLOOKUP($A30,'Return Data'!$B$7:$R$2843,9,0)</f>
        <v>3.3439000000000001</v>
      </c>
      <c r="M30" s="66">
        <f t="shared" si="4"/>
        <v>25</v>
      </c>
      <c r="N30" s="65">
        <f>VLOOKUP($A30,'Return Data'!$B$7:$R$2843,10,0)</f>
        <v>3.3168000000000002</v>
      </c>
      <c r="O30" s="66">
        <f t="shared" si="5"/>
        <v>10</v>
      </c>
      <c r="P30" s="65">
        <f>VLOOKUP($A30,'Return Data'!$B$7:$R$2843,11,0)</f>
        <v>3.3258999999999999</v>
      </c>
      <c r="Q30" s="66">
        <f t="shared" si="6"/>
        <v>17</v>
      </c>
      <c r="R30" s="65">
        <f>VLOOKUP($A30,'Return Data'!$B$7:$R$2843,12,0)</f>
        <v>3.2404999999999999</v>
      </c>
      <c r="S30" s="66">
        <f t="shared" si="7"/>
        <v>16</v>
      </c>
      <c r="T30" s="65">
        <f>VLOOKUP($A30,'Return Data'!$B$7:$R$2843,13,0)</f>
        <v>3.2646999999999999</v>
      </c>
      <c r="U30" s="66">
        <f t="shared" si="12"/>
        <v>18</v>
      </c>
      <c r="V30" s="65">
        <f>VLOOKUP($A30,'Return Data'!$B$7:$R$2843,17,0)</f>
        <v>4.2500999999999998</v>
      </c>
      <c r="W30" s="66">
        <f t="shared" ref="W30:W35" si="13">RANK(V30,V$8:V$50,0)</f>
        <v>27</v>
      </c>
      <c r="X30" s="65">
        <f>VLOOKUP($A30,'Return Data'!$B$7:$R$2843,14,0)</f>
        <v>5.3509000000000002</v>
      </c>
      <c r="Y30" s="66">
        <f t="shared" ref="Y30:Y35" si="14">RANK(X30,X$8:X$50,0)</f>
        <v>22</v>
      </c>
      <c r="Z30" s="65">
        <f>VLOOKUP($A30,'Return Data'!$B$7:$R$2843,16,0)</f>
        <v>7.2202999999999999</v>
      </c>
      <c r="AA30" s="67">
        <f t="shared" si="11"/>
        <v>7</v>
      </c>
    </row>
    <row r="31" spans="1:27" x14ac:dyDescent="0.3">
      <c r="A31" s="63" t="s">
        <v>142</v>
      </c>
      <c r="B31" s="64">
        <f>VLOOKUP($A31,'Return Data'!$B$7:$R$2843,3,0)</f>
        <v>44389</v>
      </c>
      <c r="C31" s="65">
        <f>VLOOKUP($A31,'Return Data'!$B$7:$R$2843,4,0)</f>
        <v>4197.5672999999997</v>
      </c>
      <c r="D31" s="65">
        <f>VLOOKUP($A31,'Return Data'!$B$7:$R$2843,5,0)</f>
        <v>3.6934</v>
      </c>
      <c r="E31" s="66">
        <f t="shared" si="0"/>
        <v>14</v>
      </c>
      <c r="F31" s="65">
        <f>VLOOKUP($A31,'Return Data'!$B$7:$R$2843,6,0)</f>
        <v>3.5232999999999999</v>
      </c>
      <c r="G31" s="66">
        <f t="shared" si="1"/>
        <v>17</v>
      </c>
      <c r="H31" s="65">
        <f>VLOOKUP($A31,'Return Data'!$B$7:$R$2843,7,0)</f>
        <v>3.3959000000000001</v>
      </c>
      <c r="I31" s="66">
        <f t="shared" si="2"/>
        <v>12</v>
      </c>
      <c r="J31" s="65">
        <f>VLOOKUP($A31,'Return Data'!$B$7:$R$2843,8,0)</f>
        <v>3.3601000000000001</v>
      </c>
      <c r="K31" s="66">
        <f t="shared" si="3"/>
        <v>15</v>
      </c>
      <c r="L31" s="65">
        <f>VLOOKUP($A31,'Return Data'!$B$7:$R$2843,9,0)</f>
        <v>3.3548</v>
      </c>
      <c r="M31" s="66">
        <f t="shared" si="4"/>
        <v>19</v>
      </c>
      <c r="N31" s="65">
        <f>VLOOKUP($A31,'Return Data'!$B$7:$R$2843,10,0)</f>
        <v>3.2841999999999998</v>
      </c>
      <c r="O31" s="66">
        <f t="shared" si="5"/>
        <v>17</v>
      </c>
      <c r="P31" s="65">
        <f>VLOOKUP($A31,'Return Data'!$B$7:$R$2843,11,0)</f>
        <v>3.3014999999999999</v>
      </c>
      <c r="Q31" s="66">
        <f t="shared" si="6"/>
        <v>24</v>
      </c>
      <c r="R31" s="65">
        <f>VLOOKUP($A31,'Return Data'!$B$7:$R$2843,12,0)</f>
        <v>3.2187999999999999</v>
      </c>
      <c r="S31" s="66">
        <f t="shared" si="7"/>
        <v>24</v>
      </c>
      <c r="T31" s="65">
        <f>VLOOKUP($A31,'Return Data'!$B$7:$R$2843,13,0)</f>
        <v>3.2509000000000001</v>
      </c>
      <c r="U31" s="66">
        <f t="shared" si="12"/>
        <v>22</v>
      </c>
      <c r="V31" s="65">
        <f>VLOOKUP($A31,'Return Data'!$B$7:$R$2843,17,0)</f>
        <v>4.2908999999999997</v>
      </c>
      <c r="W31" s="66">
        <f t="shared" si="13"/>
        <v>24</v>
      </c>
      <c r="X31" s="65">
        <f>VLOOKUP($A31,'Return Data'!$B$7:$R$2843,14,0)</f>
        <v>5.3163999999999998</v>
      </c>
      <c r="Y31" s="66">
        <f t="shared" si="14"/>
        <v>26</v>
      </c>
      <c r="Z31" s="65">
        <f>VLOOKUP($A31,'Return Data'!$B$7:$R$2843,16,0)</f>
        <v>7.141</v>
      </c>
      <c r="AA31" s="67">
        <f t="shared" si="11"/>
        <v>24</v>
      </c>
    </row>
    <row r="32" spans="1:27" x14ac:dyDescent="0.3">
      <c r="A32" s="63" t="s">
        <v>143</v>
      </c>
      <c r="B32" s="64">
        <f>VLOOKUP($A32,'Return Data'!$B$7:$R$2843,3,0)</f>
        <v>44389</v>
      </c>
      <c r="C32" s="65">
        <f>VLOOKUP($A32,'Return Data'!$B$7:$R$2843,4,0)</f>
        <v>2844.5381000000002</v>
      </c>
      <c r="D32" s="65">
        <f>VLOOKUP($A32,'Return Data'!$B$7:$R$2843,5,0)</f>
        <v>3.5701000000000001</v>
      </c>
      <c r="E32" s="66">
        <f t="shared" si="0"/>
        <v>27</v>
      </c>
      <c r="F32" s="65">
        <f>VLOOKUP($A32,'Return Data'!$B$7:$R$2843,6,0)</f>
        <v>3.4112</v>
      </c>
      <c r="G32" s="66">
        <f t="shared" si="1"/>
        <v>29</v>
      </c>
      <c r="H32" s="65">
        <f>VLOOKUP($A32,'Return Data'!$B$7:$R$2843,7,0)</f>
        <v>3.2368999999999999</v>
      </c>
      <c r="I32" s="66">
        <f t="shared" si="2"/>
        <v>30</v>
      </c>
      <c r="J32" s="65">
        <f>VLOOKUP($A32,'Return Data'!$B$7:$R$2843,8,0)</f>
        <v>3.2747999999999999</v>
      </c>
      <c r="K32" s="66">
        <f t="shared" si="3"/>
        <v>27</v>
      </c>
      <c r="L32" s="65">
        <f>VLOOKUP($A32,'Return Data'!$B$7:$R$2843,9,0)</f>
        <v>3.3081999999999998</v>
      </c>
      <c r="M32" s="66">
        <f t="shared" si="4"/>
        <v>28</v>
      </c>
      <c r="N32" s="65">
        <f>VLOOKUP($A32,'Return Data'!$B$7:$R$2843,10,0)</f>
        <v>3.2258</v>
      </c>
      <c r="O32" s="66">
        <f t="shared" si="5"/>
        <v>28</v>
      </c>
      <c r="P32" s="65">
        <f>VLOOKUP($A32,'Return Data'!$B$7:$R$2843,11,0)</f>
        <v>3.2559999999999998</v>
      </c>
      <c r="Q32" s="66">
        <f t="shared" si="6"/>
        <v>30</v>
      </c>
      <c r="R32" s="65">
        <f>VLOOKUP($A32,'Return Data'!$B$7:$R$2843,12,0)</f>
        <v>3.1936</v>
      </c>
      <c r="S32" s="66">
        <f t="shared" si="7"/>
        <v>30</v>
      </c>
      <c r="T32" s="65">
        <f>VLOOKUP($A32,'Return Data'!$B$7:$R$2843,13,0)</f>
        <v>3.2202000000000002</v>
      </c>
      <c r="U32" s="66">
        <f t="shared" si="12"/>
        <v>25</v>
      </c>
      <c r="V32" s="65">
        <f>VLOOKUP($A32,'Return Data'!$B$7:$R$2843,17,0)</f>
        <v>4.3269000000000002</v>
      </c>
      <c r="W32" s="66">
        <f t="shared" si="13"/>
        <v>21</v>
      </c>
      <c r="X32" s="65">
        <f>VLOOKUP($A32,'Return Data'!$B$7:$R$2843,14,0)</f>
        <v>5.3593999999999999</v>
      </c>
      <c r="Y32" s="66">
        <f t="shared" si="14"/>
        <v>21</v>
      </c>
      <c r="Z32" s="65">
        <f>VLOOKUP($A32,'Return Data'!$B$7:$R$2843,16,0)</f>
        <v>7.1675000000000004</v>
      </c>
      <c r="AA32" s="67">
        <f t="shared" si="11"/>
        <v>21</v>
      </c>
    </row>
    <row r="33" spans="1:27" x14ac:dyDescent="0.3">
      <c r="A33" s="63" t="s">
        <v>144</v>
      </c>
      <c r="B33" s="64">
        <f>VLOOKUP($A33,'Return Data'!$B$7:$R$2843,3,0)</f>
        <v>44389</v>
      </c>
      <c r="C33" s="65">
        <f>VLOOKUP($A33,'Return Data'!$B$7:$R$2843,4,0)</f>
        <v>3771.8085000000001</v>
      </c>
      <c r="D33" s="65">
        <f>VLOOKUP($A33,'Return Data'!$B$7:$R$2843,5,0)</f>
        <v>3.6543999999999999</v>
      </c>
      <c r="E33" s="66">
        <f t="shared" si="0"/>
        <v>20</v>
      </c>
      <c r="F33" s="65">
        <f>VLOOKUP($A33,'Return Data'!$B$7:$R$2843,6,0)</f>
        <v>3.5419</v>
      </c>
      <c r="G33" s="66">
        <f t="shared" si="1"/>
        <v>16</v>
      </c>
      <c r="H33" s="65">
        <f>VLOOKUP($A33,'Return Data'!$B$7:$R$2843,7,0)</f>
        <v>3.3521000000000001</v>
      </c>
      <c r="I33" s="66">
        <f t="shared" si="2"/>
        <v>18</v>
      </c>
      <c r="J33" s="65">
        <f>VLOOKUP($A33,'Return Data'!$B$7:$R$2843,8,0)</f>
        <v>3.3494000000000002</v>
      </c>
      <c r="K33" s="66">
        <f t="shared" si="3"/>
        <v>18</v>
      </c>
      <c r="L33" s="65">
        <f>VLOOKUP($A33,'Return Data'!$B$7:$R$2843,9,0)</f>
        <v>3.367</v>
      </c>
      <c r="M33" s="66">
        <f t="shared" si="4"/>
        <v>15</v>
      </c>
      <c r="N33" s="65">
        <f>VLOOKUP($A33,'Return Data'!$B$7:$R$2843,10,0)</f>
        <v>3.3159000000000001</v>
      </c>
      <c r="O33" s="66">
        <f t="shared" si="5"/>
        <v>11</v>
      </c>
      <c r="P33" s="65">
        <f>VLOOKUP($A33,'Return Data'!$B$7:$R$2843,11,0)</f>
        <v>3.3605</v>
      </c>
      <c r="Q33" s="66">
        <f t="shared" si="6"/>
        <v>9</v>
      </c>
      <c r="R33" s="65">
        <f>VLOOKUP($A33,'Return Data'!$B$7:$R$2843,12,0)</f>
        <v>3.2904</v>
      </c>
      <c r="S33" s="66">
        <f t="shared" si="7"/>
        <v>9</v>
      </c>
      <c r="T33" s="65">
        <f>VLOOKUP($A33,'Return Data'!$B$7:$R$2843,13,0)</f>
        <v>3.3207</v>
      </c>
      <c r="U33" s="66">
        <f t="shared" si="12"/>
        <v>9</v>
      </c>
      <c r="V33" s="65">
        <f>VLOOKUP($A33,'Return Data'!$B$7:$R$2843,17,0)</f>
        <v>4.4664000000000001</v>
      </c>
      <c r="W33" s="66">
        <f t="shared" si="13"/>
        <v>6</v>
      </c>
      <c r="X33" s="65">
        <f>VLOOKUP($A33,'Return Data'!$B$7:$R$2843,14,0)</f>
        <v>5.4531999999999998</v>
      </c>
      <c r="Y33" s="66">
        <f t="shared" si="14"/>
        <v>11</v>
      </c>
      <c r="Z33" s="65">
        <f>VLOOKUP($A33,'Return Data'!$B$7:$R$2843,16,0)</f>
        <v>7.1936999999999998</v>
      </c>
      <c r="AA33" s="67">
        <f t="shared" si="11"/>
        <v>13</v>
      </c>
    </row>
    <row r="34" spans="1:27" x14ac:dyDescent="0.3">
      <c r="A34" s="63" t="s">
        <v>436</v>
      </c>
      <c r="B34" s="64">
        <f>VLOOKUP($A34,'Return Data'!$B$7:$R$2843,3,0)</f>
        <v>44389</v>
      </c>
      <c r="C34" s="65">
        <f>VLOOKUP($A34,'Return Data'!$B$7:$R$2843,4,0)</f>
        <v>1349.9684</v>
      </c>
      <c r="D34" s="65">
        <f>VLOOKUP($A34,'Return Data'!$B$7:$R$2843,5,0)</f>
        <v>3.3692000000000002</v>
      </c>
      <c r="E34" s="66">
        <f t="shared" si="0"/>
        <v>38</v>
      </c>
      <c r="F34" s="65">
        <f>VLOOKUP($A34,'Return Data'!$B$7:$R$2843,6,0)</f>
        <v>3.4293</v>
      </c>
      <c r="G34" s="66">
        <f t="shared" si="1"/>
        <v>26</v>
      </c>
      <c r="H34" s="65">
        <f>VLOOKUP($A34,'Return Data'!$B$7:$R$2843,7,0)</f>
        <v>3.4032</v>
      </c>
      <c r="I34" s="66">
        <f t="shared" si="2"/>
        <v>11</v>
      </c>
      <c r="J34" s="65">
        <f>VLOOKUP($A34,'Return Data'!$B$7:$R$2843,8,0)</f>
        <v>3.3898999999999999</v>
      </c>
      <c r="K34" s="66">
        <f t="shared" si="3"/>
        <v>11</v>
      </c>
      <c r="L34" s="65">
        <f>VLOOKUP($A34,'Return Data'!$B$7:$R$2843,9,0)</f>
        <v>3.4573</v>
      </c>
      <c r="M34" s="66">
        <f t="shared" si="4"/>
        <v>6</v>
      </c>
      <c r="N34" s="65">
        <f>VLOOKUP($A34,'Return Data'!$B$7:$R$2843,10,0)</f>
        <v>3.3961000000000001</v>
      </c>
      <c r="O34" s="66">
        <f t="shared" si="5"/>
        <v>4</v>
      </c>
      <c r="P34" s="65">
        <f>VLOOKUP($A34,'Return Data'!$B$7:$R$2843,11,0)</f>
        <v>3.4022999999999999</v>
      </c>
      <c r="Q34" s="66">
        <f t="shared" si="6"/>
        <v>4</v>
      </c>
      <c r="R34" s="65">
        <f>VLOOKUP($A34,'Return Data'!$B$7:$R$2843,12,0)</f>
        <v>3.3397999999999999</v>
      </c>
      <c r="S34" s="66">
        <f t="shared" si="7"/>
        <v>5</v>
      </c>
      <c r="T34" s="65">
        <f>VLOOKUP($A34,'Return Data'!$B$7:$R$2843,13,0)</f>
        <v>3.3931</v>
      </c>
      <c r="U34" s="66">
        <f t="shared" si="12"/>
        <v>4</v>
      </c>
      <c r="V34" s="65">
        <f>VLOOKUP($A34,'Return Data'!$B$7:$R$2843,17,0)</f>
        <v>4.5054999999999996</v>
      </c>
      <c r="W34" s="66">
        <f t="shared" si="13"/>
        <v>5</v>
      </c>
      <c r="X34" s="65">
        <f>VLOOKUP($A34,'Return Data'!$B$7:$R$2843,14,0)</f>
        <v>5.5377000000000001</v>
      </c>
      <c r="Y34" s="66">
        <f t="shared" si="14"/>
        <v>4</v>
      </c>
      <c r="Z34" s="65">
        <f>VLOOKUP($A34,'Return Data'!$B$7:$R$2843,16,0)</f>
        <v>6.1506999999999996</v>
      </c>
      <c r="AA34" s="67">
        <f t="shared" si="11"/>
        <v>33</v>
      </c>
    </row>
    <row r="35" spans="1:27" x14ac:dyDescent="0.3">
      <c r="A35" s="63" t="s">
        <v>146</v>
      </c>
      <c r="B35" s="64">
        <f>VLOOKUP($A35,'Return Data'!$B$7:$R$2843,3,0)</f>
        <v>44389</v>
      </c>
      <c r="C35" s="65">
        <f>VLOOKUP($A35,'Return Data'!$B$7:$R$2843,4,0)</f>
        <v>2191.9874</v>
      </c>
      <c r="D35" s="65">
        <f>VLOOKUP($A35,'Return Data'!$B$7:$R$2843,5,0)</f>
        <v>3.4722</v>
      </c>
      <c r="E35" s="66">
        <f t="shared" si="0"/>
        <v>31</v>
      </c>
      <c r="F35" s="65">
        <f>VLOOKUP($A35,'Return Data'!$B$7:$R$2843,6,0)</f>
        <v>3.4750999999999999</v>
      </c>
      <c r="G35" s="66">
        <f t="shared" si="1"/>
        <v>23</v>
      </c>
      <c r="H35" s="65">
        <f>VLOOKUP($A35,'Return Data'!$B$7:$R$2843,7,0)</f>
        <v>3.3841000000000001</v>
      </c>
      <c r="I35" s="66">
        <f t="shared" si="2"/>
        <v>14</v>
      </c>
      <c r="J35" s="65">
        <f>VLOOKUP($A35,'Return Data'!$B$7:$R$2843,8,0)</f>
        <v>3.347</v>
      </c>
      <c r="K35" s="66">
        <f t="shared" si="3"/>
        <v>21</v>
      </c>
      <c r="L35" s="65">
        <f>VLOOKUP($A35,'Return Data'!$B$7:$R$2843,9,0)</f>
        <v>3.3927999999999998</v>
      </c>
      <c r="M35" s="66">
        <f t="shared" si="4"/>
        <v>10</v>
      </c>
      <c r="N35" s="65">
        <f>VLOOKUP($A35,'Return Data'!$B$7:$R$2843,10,0)</f>
        <v>3.3595999999999999</v>
      </c>
      <c r="O35" s="66">
        <f t="shared" si="5"/>
        <v>7</v>
      </c>
      <c r="P35" s="65">
        <f>VLOOKUP($A35,'Return Data'!$B$7:$R$2843,11,0)</f>
        <v>3.3946000000000001</v>
      </c>
      <c r="Q35" s="66">
        <f t="shared" si="6"/>
        <v>7</v>
      </c>
      <c r="R35" s="65">
        <f>VLOOKUP($A35,'Return Data'!$B$7:$R$2843,12,0)</f>
        <v>3.3399000000000001</v>
      </c>
      <c r="S35" s="66">
        <f t="shared" si="7"/>
        <v>4</v>
      </c>
      <c r="T35" s="65">
        <f>VLOOKUP($A35,'Return Data'!$B$7:$R$2843,13,0)</f>
        <v>3.3675999999999999</v>
      </c>
      <c r="U35" s="66">
        <f t="shared" si="12"/>
        <v>5</v>
      </c>
      <c r="V35" s="65">
        <f>VLOOKUP($A35,'Return Data'!$B$7:$R$2843,17,0)</f>
        <v>4.3979999999999997</v>
      </c>
      <c r="W35" s="66">
        <f t="shared" si="13"/>
        <v>15</v>
      </c>
      <c r="X35" s="65">
        <f>VLOOKUP($A35,'Return Data'!$B$7:$R$2843,14,0)</f>
        <v>5.4123000000000001</v>
      </c>
      <c r="Y35" s="66">
        <f t="shared" si="14"/>
        <v>17</v>
      </c>
      <c r="Z35" s="65">
        <f>VLOOKUP($A35,'Return Data'!$B$7:$R$2843,16,0)</f>
        <v>6.9832999999999998</v>
      </c>
      <c r="AA35" s="67">
        <f t="shared" si="11"/>
        <v>29</v>
      </c>
    </row>
    <row r="36" spans="1:27" x14ac:dyDescent="0.3">
      <c r="A36" s="63" t="s">
        <v>147</v>
      </c>
      <c r="B36" s="64">
        <f>VLOOKUP($A36,'Return Data'!$B$7:$R$2843,3,0)</f>
        <v>44389</v>
      </c>
      <c r="C36" s="65">
        <f>VLOOKUP($A36,'Return Data'!$B$7:$R$2843,4,0)</f>
        <v>11.131</v>
      </c>
      <c r="D36" s="65">
        <f>VLOOKUP($A36,'Return Data'!$B$7:$R$2843,5,0)</f>
        <v>3.2793999999999999</v>
      </c>
      <c r="E36" s="66">
        <f t="shared" si="0"/>
        <v>40</v>
      </c>
      <c r="F36" s="65">
        <f>VLOOKUP($A36,'Return Data'!$B$7:$R$2843,6,0)</f>
        <v>3.1707000000000001</v>
      </c>
      <c r="G36" s="66">
        <f t="shared" si="1"/>
        <v>37</v>
      </c>
      <c r="H36" s="65">
        <f>VLOOKUP($A36,'Return Data'!$B$7:$R$2843,7,0)</f>
        <v>3.1404999999999998</v>
      </c>
      <c r="I36" s="66">
        <f t="shared" si="2"/>
        <v>36</v>
      </c>
      <c r="J36" s="65">
        <f>VLOOKUP($A36,'Return Data'!$B$7:$R$2843,8,0)</f>
        <v>3.2128000000000001</v>
      </c>
      <c r="K36" s="66">
        <f t="shared" si="3"/>
        <v>32</v>
      </c>
      <c r="L36" s="65">
        <f>VLOOKUP($A36,'Return Data'!$B$7:$R$2843,9,0)</f>
        <v>3.1288</v>
      </c>
      <c r="M36" s="66">
        <f t="shared" si="4"/>
        <v>36</v>
      </c>
      <c r="N36" s="65">
        <f>VLOOKUP($A36,'Return Data'!$B$7:$R$2843,10,0)</f>
        <v>3.0644999999999998</v>
      </c>
      <c r="O36" s="66">
        <f t="shared" si="5"/>
        <v>35</v>
      </c>
      <c r="P36" s="65">
        <f>VLOOKUP($A36,'Return Data'!$B$7:$R$2843,11,0)</f>
        <v>3.0491999999999999</v>
      </c>
      <c r="Q36" s="66">
        <f t="shared" si="6"/>
        <v>40</v>
      </c>
      <c r="R36" s="65">
        <f>VLOOKUP($A36,'Return Data'!$B$7:$R$2843,12,0)</f>
        <v>2.9876999999999998</v>
      </c>
      <c r="S36" s="66">
        <f t="shared" si="7"/>
        <v>40</v>
      </c>
      <c r="T36" s="65">
        <f>VLOOKUP($A36,'Return Data'!$B$7:$R$2843,13,0)</f>
        <v>3</v>
      </c>
      <c r="U36" s="66">
        <f t="shared" si="12"/>
        <v>37</v>
      </c>
      <c r="V36" s="65"/>
      <c r="W36" s="66"/>
      <c r="X36" s="65"/>
      <c r="Y36" s="66"/>
      <c r="Z36" s="65">
        <f>VLOOKUP($A36,'Return Data'!$B$7:$R$2843,16,0)</f>
        <v>4.2668999999999997</v>
      </c>
      <c r="AA36" s="67">
        <f t="shared" si="11"/>
        <v>37</v>
      </c>
    </row>
    <row r="37" spans="1:27" x14ac:dyDescent="0.3">
      <c r="A37" s="63" t="s">
        <v>2021</v>
      </c>
      <c r="B37" s="64">
        <f>VLOOKUP($A37,'Return Data'!$B$7:$R$2843,3,0)</f>
        <v>44389</v>
      </c>
      <c r="C37" s="65">
        <f>VLOOKUP($A37,'Return Data'!$B$7:$R$2843,4,0)</f>
        <v>2268.6089999999999</v>
      </c>
      <c r="D37" s="65">
        <f>VLOOKUP($A37,'Return Data'!$B$7:$R$2843,5,0)</f>
        <v>3.3178999999999998</v>
      </c>
      <c r="E37" s="66">
        <f t="shared" si="0"/>
        <v>39</v>
      </c>
      <c r="F37" s="65">
        <f>VLOOKUP($A37,'Return Data'!$B$7:$R$2843,6,0)</f>
        <v>3.2262</v>
      </c>
      <c r="G37" s="66">
        <f t="shared" si="1"/>
        <v>34</v>
      </c>
      <c r="H37" s="65">
        <f>VLOOKUP($A37,'Return Data'!$B$7:$R$2843,7,0)</f>
        <v>3.1888000000000001</v>
      </c>
      <c r="I37" s="66">
        <f t="shared" si="2"/>
        <v>33</v>
      </c>
      <c r="J37" s="65">
        <f>VLOOKUP($A37,'Return Data'!$B$7:$R$2843,8,0)</f>
        <v>3.1415000000000002</v>
      </c>
      <c r="K37" s="66">
        <f t="shared" si="3"/>
        <v>40</v>
      </c>
      <c r="L37" s="65">
        <f>VLOOKUP($A37,'Return Data'!$B$7:$R$2843,9,0)</f>
        <v>3.0510000000000002</v>
      </c>
      <c r="M37" s="66">
        <f t="shared" si="4"/>
        <v>40</v>
      </c>
      <c r="N37" s="65">
        <f>VLOOKUP($A37,'Return Data'!$B$7:$R$2843,10,0)</f>
        <v>3.1473</v>
      </c>
      <c r="O37" s="66">
        <f t="shared" si="5"/>
        <v>33</v>
      </c>
      <c r="P37" s="65">
        <f>VLOOKUP($A37,'Return Data'!$B$7:$R$2843,11,0)</f>
        <v>3.1661999999999999</v>
      </c>
      <c r="Q37" s="66">
        <f t="shared" si="6"/>
        <v>36</v>
      </c>
      <c r="R37" s="65">
        <f>VLOOKUP($A37,'Return Data'!$B$7:$R$2843,12,0)</f>
        <v>3.0739000000000001</v>
      </c>
      <c r="S37" s="66">
        <f t="shared" si="7"/>
        <v>37</v>
      </c>
      <c r="T37" s="65">
        <f>VLOOKUP($A37,'Return Data'!$B$7:$R$2843,13,0)</f>
        <v>3.0827</v>
      </c>
      <c r="U37" s="66">
        <f t="shared" si="12"/>
        <v>34</v>
      </c>
      <c r="V37" s="65">
        <f>VLOOKUP($A37,'Return Data'!$B$7:$R$2843,17,0)</f>
        <v>3.9260999999999999</v>
      </c>
      <c r="W37" s="66">
        <f t="shared" ref="W37:W49" si="15">RANK(V37,V$8:V$50,0)</f>
        <v>33</v>
      </c>
      <c r="X37" s="65">
        <f>VLOOKUP($A37,'Return Data'!$B$7:$R$2843,14,0)</f>
        <v>5.0965999999999996</v>
      </c>
      <c r="Y37" s="66">
        <f>RANK(X37,X$8:X$50,0)</f>
        <v>29</v>
      </c>
      <c r="Z37" s="65">
        <f>VLOOKUP($A37,'Return Data'!$B$7:$R$2843,16,0)</f>
        <v>7.1698000000000004</v>
      </c>
      <c r="AA37" s="67">
        <f t="shared" si="11"/>
        <v>19</v>
      </c>
    </row>
    <row r="38" spans="1:27" x14ac:dyDescent="0.3">
      <c r="A38" s="63" t="s">
        <v>148</v>
      </c>
      <c r="B38" s="64">
        <f>VLOOKUP($A38,'Return Data'!$B$7:$R$2843,3,0)</f>
        <v>44389</v>
      </c>
      <c r="C38" s="65">
        <f>VLOOKUP($A38,'Return Data'!$B$7:$R$2843,4,0)</f>
        <v>5079.1113999999998</v>
      </c>
      <c r="D38" s="65">
        <f>VLOOKUP($A38,'Return Data'!$B$7:$R$2843,5,0)</f>
        <v>3.7688999999999999</v>
      </c>
      <c r="E38" s="66">
        <f t="shared" si="0"/>
        <v>8</v>
      </c>
      <c r="F38" s="65">
        <f>VLOOKUP($A38,'Return Data'!$B$7:$R$2843,6,0)</f>
        <v>3.5796000000000001</v>
      </c>
      <c r="G38" s="66">
        <f t="shared" si="1"/>
        <v>12</v>
      </c>
      <c r="H38" s="65">
        <f>VLOOKUP($A38,'Return Data'!$B$7:$R$2843,7,0)</f>
        <v>3.3740000000000001</v>
      </c>
      <c r="I38" s="66">
        <f t="shared" si="2"/>
        <v>17</v>
      </c>
      <c r="J38" s="65">
        <f>VLOOKUP($A38,'Return Data'!$B$7:$R$2843,8,0)</f>
        <v>3.3553000000000002</v>
      </c>
      <c r="K38" s="66">
        <f t="shared" si="3"/>
        <v>17</v>
      </c>
      <c r="L38" s="65">
        <f>VLOOKUP($A38,'Return Data'!$B$7:$R$2843,9,0)</f>
        <v>3.3637000000000001</v>
      </c>
      <c r="M38" s="66">
        <f t="shared" si="4"/>
        <v>17</v>
      </c>
      <c r="N38" s="65">
        <f>VLOOKUP($A38,'Return Data'!$B$7:$R$2843,10,0)</f>
        <v>3.2864</v>
      </c>
      <c r="O38" s="66">
        <f t="shared" si="5"/>
        <v>16</v>
      </c>
      <c r="P38" s="65">
        <f>VLOOKUP($A38,'Return Data'!$B$7:$R$2843,11,0)</f>
        <v>3.3368000000000002</v>
      </c>
      <c r="Q38" s="66">
        <f t="shared" si="6"/>
        <v>15</v>
      </c>
      <c r="R38" s="65">
        <f>VLOOKUP($A38,'Return Data'!$B$7:$R$2843,12,0)</f>
        <v>3.2443</v>
      </c>
      <c r="S38" s="66">
        <f t="shared" si="7"/>
        <v>15</v>
      </c>
      <c r="T38" s="65">
        <f>VLOOKUP($A38,'Return Data'!$B$7:$R$2843,13,0)</f>
        <v>3.2806000000000002</v>
      </c>
      <c r="U38" s="66">
        <f t="shared" si="12"/>
        <v>15</v>
      </c>
      <c r="V38" s="65">
        <f>VLOOKUP($A38,'Return Data'!$B$7:$R$2843,17,0)</f>
        <v>4.4349999999999996</v>
      </c>
      <c r="W38" s="66">
        <f t="shared" si="15"/>
        <v>10</v>
      </c>
      <c r="X38" s="65">
        <f>VLOOKUP($A38,'Return Data'!$B$7:$R$2843,14,0)</f>
        <v>5.4893999999999998</v>
      </c>
      <c r="Y38" s="66">
        <f>RANK(X38,X$8:X$50,0)</f>
        <v>8</v>
      </c>
      <c r="Z38" s="65">
        <f>VLOOKUP($A38,'Return Data'!$B$7:$R$2843,16,0)</f>
        <v>7.2380000000000004</v>
      </c>
      <c r="AA38" s="67">
        <f t="shared" si="11"/>
        <v>5</v>
      </c>
    </row>
    <row r="39" spans="1:27" x14ac:dyDescent="0.3">
      <c r="A39" s="63" t="s">
        <v>149</v>
      </c>
      <c r="B39" s="64">
        <f>VLOOKUP($A39,'Return Data'!$B$7:$R$2843,3,0)</f>
        <v>44389</v>
      </c>
      <c r="C39" s="65">
        <f>VLOOKUP($A39,'Return Data'!$B$7:$R$2843,4,0)</f>
        <v>1163.3590999999999</v>
      </c>
      <c r="D39" s="65">
        <f>VLOOKUP($A39,'Return Data'!$B$7:$R$2843,5,0)</f>
        <v>3.4641000000000002</v>
      </c>
      <c r="E39" s="66">
        <f t="shared" si="0"/>
        <v>32</v>
      </c>
      <c r="F39" s="65">
        <f>VLOOKUP($A39,'Return Data'!$B$7:$R$2843,6,0)</f>
        <v>3.3026</v>
      </c>
      <c r="G39" s="66">
        <f t="shared" si="1"/>
        <v>33</v>
      </c>
      <c r="H39" s="65">
        <f>VLOOKUP($A39,'Return Data'!$B$7:$R$2843,7,0)</f>
        <v>3.2094</v>
      </c>
      <c r="I39" s="66">
        <f t="shared" si="2"/>
        <v>32</v>
      </c>
      <c r="J39" s="65">
        <f>VLOOKUP($A39,'Return Data'!$B$7:$R$2843,8,0)</f>
        <v>3.2675000000000001</v>
      </c>
      <c r="K39" s="66">
        <f t="shared" si="3"/>
        <v>28</v>
      </c>
      <c r="L39" s="65">
        <f>VLOOKUP($A39,'Return Data'!$B$7:$R$2843,9,0)</f>
        <v>3.2374999999999998</v>
      </c>
      <c r="M39" s="66">
        <f t="shared" si="4"/>
        <v>31</v>
      </c>
      <c r="N39" s="65">
        <f>VLOOKUP($A39,'Return Data'!$B$7:$R$2843,10,0)</f>
        <v>3.1869000000000001</v>
      </c>
      <c r="O39" s="66">
        <f t="shared" si="5"/>
        <v>31</v>
      </c>
      <c r="P39" s="65">
        <f>VLOOKUP($A39,'Return Data'!$B$7:$R$2843,11,0)</f>
        <v>3.1728999999999998</v>
      </c>
      <c r="Q39" s="66">
        <f t="shared" si="6"/>
        <v>35</v>
      </c>
      <c r="R39" s="65">
        <f>VLOOKUP($A39,'Return Data'!$B$7:$R$2843,12,0)</f>
        <v>3.0989</v>
      </c>
      <c r="S39" s="66">
        <f t="shared" si="7"/>
        <v>35</v>
      </c>
      <c r="T39" s="65">
        <f>VLOOKUP($A39,'Return Data'!$B$7:$R$2843,13,0)</f>
        <v>3.1111</v>
      </c>
      <c r="U39" s="66">
        <f t="shared" si="12"/>
        <v>32</v>
      </c>
      <c r="V39" s="65">
        <f>VLOOKUP($A39,'Return Data'!$B$7:$R$2843,17,0)</f>
        <v>3.9863</v>
      </c>
      <c r="W39" s="66">
        <f t="shared" si="15"/>
        <v>31</v>
      </c>
      <c r="X39" s="65"/>
      <c r="Y39" s="66"/>
      <c r="Z39" s="65">
        <f>VLOOKUP($A39,'Return Data'!$B$7:$R$2843,16,0)</f>
        <v>4.8849</v>
      </c>
      <c r="AA39" s="67">
        <f t="shared" si="11"/>
        <v>35</v>
      </c>
    </row>
    <row r="40" spans="1:27" x14ac:dyDescent="0.3">
      <c r="A40" s="63" t="s">
        <v>150</v>
      </c>
      <c r="B40" s="64">
        <f>VLOOKUP($A40,'Return Data'!$B$7:$R$2843,3,0)</f>
        <v>44389</v>
      </c>
      <c r="C40" s="65">
        <f>VLOOKUP($A40,'Return Data'!$B$7:$R$2843,4,0)</f>
        <v>270.5985</v>
      </c>
      <c r="D40" s="65">
        <f>VLOOKUP($A40,'Return Data'!$B$7:$R$2843,5,0)</f>
        <v>3.4533999999999998</v>
      </c>
      <c r="E40" s="66">
        <f t="shared" si="0"/>
        <v>33</v>
      </c>
      <c r="F40" s="65">
        <f>VLOOKUP($A40,'Return Data'!$B$7:$R$2843,6,0)</f>
        <v>3.4045999999999998</v>
      </c>
      <c r="G40" s="66">
        <f t="shared" si="1"/>
        <v>30</v>
      </c>
      <c r="H40" s="65">
        <f>VLOOKUP($A40,'Return Data'!$B$7:$R$2843,7,0)</f>
        <v>3.2547000000000001</v>
      </c>
      <c r="I40" s="66">
        <f t="shared" si="2"/>
        <v>28</v>
      </c>
      <c r="J40" s="65">
        <f>VLOOKUP($A40,'Return Data'!$B$7:$R$2843,8,0)</f>
        <v>3.2673999999999999</v>
      </c>
      <c r="K40" s="66">
        <f t="shared" si="3"/>
        <v>29</v>
      </c>
      <c r="L40" s="65">
        <f>VLOOKUP($A40,'Return Data'!$B$7:$R$2843,9,0)</f>
        <v>3.3923999999999999</v>
      </c>
      <c r="M40" s="66">
        <f t="shared" si="4"/>
        <v>11</v>
      </c>
      <c r="N40" s="65">
        <f>VLOOKUP($A40,'Return Data'!$B$7:$R$2843,10,0)</f>
        <v>3.3393999999999999</v>
      </c>
      <c r="O40" s="66">
        <f t="shared" si="5"/>
        <v>8</v>
      </c>
      <c r="P40" s="65">
        <f>VLOOKUP($A40,'Return Data'!$B$7:$R$2843,11,0)</f>
        <v>3.367</v>
      </c>
      <c r="Q40" s="66">
        <f t="shared" si="6"/>
        <v>8</v>
      </c>
      <c r="R40" s="65">
        <f>VLOOKUP($A40,'Return Data'!$B$7:$R$2843,12,0)</f>
        <v>3.294</v>
      </c>
      <c r="S40" s="66">
        <f t="shared" si="7"/>
        <v>8</v>
      </c>
      <c r="T40" s="65">
        <f>VLOOKUP($A40,'Return Data'!$B$7:$R$2843,13,0)</f>
        <v>3.3180000000000001</v>
      </c>
      <c r="U40" s="66">
        <f t="shared" si="12"/>
        <v>10</v>
      </c>
      <c r="V40" s="65">
        <f>VLOOKUP($A40,'Return Data'!$B$7:$R$2843,17,0)</f>
        <v>4.4527000000000001</v>
      </c>
      <c r="W40" s="66">
        <f t="shared" si="15"/>
        <v>8</v>
      </c>
      <c r="X40" s="65">
        <f>VLOOKUP($A40,'Return Data'!$B$7:$R$2843,14,0)</f>
        <v>5.4984999999999999</v>
      </c>
      <c r="Y40" s="66">
        <f t="shared" ref="Y40:Y49" si="16">RANK(X40,X$8:X$50,0)</f>
        <v>6</v>
      </c>
      <c r="Z40" s="65">
        <f>VLOOKUP($A40,'Return Data'!$B$7:$R$2843,16,0)</f>
        <v>7.2196999999999996</v>
      </c>
      <c r="AA40" s="67">
        <f t="shared" si="11"/>
        <v>8</v>
      </c>
    </row>
    <row r="41" spans="1:27" x14ac:dyDescent="0.3">
      <c r="A41" s="63" t="s">
        <v>151</v>
      </c>
      <c r="B41" s="64">
        <f>VLOOKUP($A41,'Return Data'!$B$7:$R$2843,3,0)</f>
        <v>44389</v>
      </c>
      <c r="C41" s="65">
        <f>VLOOKUP($A41,'Return Data'!$B$7:$R$2843,4,0)</f>
        <v>2934.2532799999999</v>
      </c>
      <c r="D41" s="65">
        <f>VLOOKUP($A41,'Return Data'!$B$7:$R$2843,5,0)</f>
        <v>3.6585000000000001</v>
      </c>
      <c r="E41" s="66">
        <f t="shared" si="0"/>
        <v>18</v>
      </c>
      <c r="F41" s="65">
        <f>VLOOKUP($A41,'Return Data'!$B$7:$R$2843,6,0)</f>
        <v>3.4925999999999999</v>
      </c>
      <c r="G41" s="66">
        <f t="shared" si="1"/>
        <v>21</v>
      </c>
      <c r="H41" s="65">
        <f>VLOOKUP($A41,'Return Data'!$B$7:$R$2843,7,0)</f>
        <v>3.2986</v>
      </c>
      <c r="I41" s="66">
        <f t="shared" si="2"/>
        <v>27</v>
      </c>
      <c r="J41" s="65">
        <f>VLOOKUP($A41,'Return Data'!$B$7:$R$2843,8,0)</f>
        <v>3.262</v>
      </c>
      <c r="K41" s="66">
        <f t="shared" si="3"/>
        <v>30</v>
      </c>
      <c r="L41" s="65">
        <f>VLOOKUP($A41,'Return Data'!$B$7:$R$2843,9,0)</f>
        <v>3.2978999999999998</v>
      </c>
      <c r="M41" s="66">
        <f t="shared" si="4"/>
        <v>29</v>
      </c>
      <c r="N41" s="65">
        <f>VLOOKUP($A41,'Return Data'!$B$7:$R$2843,10,0)</f>
        <v>3.2317</v>
      </c>
      <c r="O41" s="66">
        <f t="shared" si="5"/>
        <v>27</v>
      </c>
      <c r="P41" s="65">
        <f>VLOOKUP($A41,'Return Data'!$B$7:$R$2843,11,0)</f>
        <v>3.2403</v>
      </c>
      <c r="Q41" s="66">
        <f t="shared" si="6"/>
        <v>33</v>
      </c>
      <c r="R41" s="65">
        <f>VLOOKUP($A41,'Return Data'!$B$7:$R$2843,12,0)</f>
        <v>3.1640999999999999</v>
      </c>
      <c r="S41" s="66">
        <f t="shared" si="7"/>
        <v>33</v>
      </c>
      <c r="T41" s="65">
        <f>VLOOKUP($A41,'Return Data'!$B$7:$R$2843,13,0)</f>
        <v>3.1977000000000002</v>
      </c>
      <c r="U41" s="66">
        <f t="shared" si="12"/>
        <v>29</v>
      </c>
      <c r="V41" s="65">
        <f>VLOOKUP($A41,'Return Data'!$B$7:$R$2843,17,0)</f>
        <v>4.0585000000000004</v>
      </c>
      <c r="W41" s="66">
        <f t="shared" si="15"/>
        <v>30</v>
      </c>
      <c r="X41" s="65">
        <f>VLOOKUP($A41,'Return Data'!$B$7:$R$2843,14,0)</f>
        <v>1.9956</v>
      </c>
      <c r="Y41" s="66">
        <f t="shared" si="16"/>
        <v>34</v>
      </c>
      <c r="Z41" s="65">
        <f>VLOOKUP($A41,'Return Data'!$B$7:$R$2843,16,0)</f>
        <v>5.9842000000000004</v>
      </c>
      <c r="AA41" s="67">
        <f t="shared" si="11"/>
        <v>34</v>
      </c>
    </row>
    <row r="42" spans="1:27" x14ac:dyDescent="0.3">
      <c r="A42" s="63" t="s">
        <v>152</v>
      </c>
      <c r="B42" s="64">
        <f>VLOOKUP($A42,'Return Data'!$B$7:$R$2843,3,0)</f>
        <v>44389</v>
      </c>
      <c r="C42" s="65">
        <f>VLOOKUP($A42,'Return Data'!$B$7:$R$2843,4,0)</f>
        <v>33.323599999999999</v>
      </c>
      <c r="D42" s="65">
        <f>VLOOKUP($A42,'Return Data'!$B$7:$R$2843,5,0)</f>
        <v>3.8340000000000001</v>
      </c>
      <c r="E42" s="66">
        <f t="shared" si="0"/>
        <v>6</v>
      </c>
      <c r="F42" s="65">
        <f>VLOOKUP($A42,'Return Data'!$B$7:$R$2843,6,0)</f>
        <v>3.9809999999999999</v>
      </c>
      <c r="G42" s="66">
        <f t="shared" si="1"/>
        <v>2</v>
      </c>
      <c r="H42" s="65">
        <f>VLOOKUP($A42,'Return Data'!$B$7:$R$2843,7,0)</f>
        <v>3.8835000000000002</v>
      </c>
      <c r="I42" s="66">
        <f t="shared" si="2"/>
        <v>2</v>
      </c>
      <c r="J42" s="65">
        <f>VLOOKUP($A42,'Return Data'!$B$7:$R$2843,8,0)</f>
        <v>4.0118999999999998</v>
      </c>
      <c r="K42" s="66">
        <f t="shared" si="3"/>
        <v>1</v>
      </c>
      <c r="L42" s="65">
        <f>VLOOKUP($A42,'Return Data'!$B$7:$R$2843,9,0)</f>
        <v>3.8603999999999998</v>
      </c>
      <c r="M42" s="66">
        <f t="shared" si="4"/>
        <v>1</v>
      </c>
      <c r="N42" s="65">
        <f>VLOOKUP($A42,'Return Data'!$B$7:$R$2843,10,0)</f>
        <v>4.2808000000000002</v>
      </c>
      <c r="O42" s="66">
        <f t="shared" si="5"/>
        <v>1</v>
      </c>
      <c r="P42" s="65">
        <f>VLOOKUP($A42,'Return Data'!$B$7:$R$2843,11,0)</f>
        <v>4.4494999999999996</v>
      </c>
      <c r="Q42" s="66">
        <f t="shared" si="6"/>
        <v>1</v>
      </c>
      <c r="R42" s="65">
        <f>VLOOKUP($A42,'Return Data'!$B$7:$R$2843,12,0)</f>
        <v>4.5095999999999998</v>
      </c>
      <c r="S42" s="66">
        <f t="shared" si="7"/>
        <v>1</v>
      </c>
      <c r="T42" s="65">
        <f>VLOOKUP($A42,'Return Data'!$B$7:$R$2843,13,0)</f>
        <v>4.6882000000000001</v>
      </c>
      <c r="U42" s="66">
        <f t="shared" si="12"/>
        <v>1</v>
      </c>
      <c r="V42" s="65">
        <f>VLOOKUP($A42,'Return Data'!$B$7:$R$2843,17,0)</f>
        <v>5.4961000000000002</v>
      </c>
      <c r="W42" s="66">
        <f t="shared" si="15"/>
        <v>1</v>
      </c>
      <c r="X42" s="65">
        <f>VLOOKUP($A42,'Return Data'!$B$7:$R$2843,14,0)</f>
        <v>6.2557</v>
      </c>
      <c r="Y42" s="66">
        <f t="shared" si="16"/>
        <v>1</v>
      </c>
      <c r="Z42" s="65">
        <f>VLOOKUP($A42,'Return Data'!$B$7:$R$2843,16,0)</f>
        <v>7.6933999999999996</v>
      </c>
      <c r="AA42" s="67">
        <f t="shared" si="11"/>
        <v>1</v>
      </c>
    </row>
    <row r="43" spans="1:27" x14ac:dyDescent="0.3">
      <c r="A43" s="63" t="s">
        <v>153</v>
      </c>
      <c r="B43" s="64">
        <f>VLOOKUP($A43,'Return Data'!$B$7:$R$2843,3,0)</f>
        <v>44389</v>
      </c>
      <c r="C43" s="65">
        <f>VLOOKUP($A43,'Return Data'!$B$7:$R$2843,4,0)</f>
        <v>28.032299999999999</v>
      </c>
      <c r="D43" s="65">
        <f>VLOOKUP($A43,'Return Data'!$B$7:$R$2843,5,0)</f>
        <v>3.6461999999999999</v>
      </c>
      <c r="E43" s="66">
        <f t="shared" si="0"/>
        <v>21</v>
      </c>
      <c r="F43" s="65">
        <f>VLOOKUP($A43,'Return Data'!$B$7:$R$2843,6,0)</f>
        <v>3.3429000000000002</v>
      </c>
      <c r="G43" s="66">
        <f t="shared" si="1"/>
        <v>32</v>
      </c>
      <c r="H43" s="65">
        <f>VLOOKUP($A43,'Return Data'!$B$7:$R$2843,7,0)</f>
        <v>3.22</v>
      </c>
      <c r="I43" s="66">
        <f t="shared" si="2"/>
        <v>31</v>
      </c>
      <c r="J43" s="65">
        <f>VLOOKUP($A43,'Return Data'!$B$7:$R$2843,8,0)</f>
        <v>3.2126000000000001</v>
      </c>
      <c r="K43" s="66">
        <f t="shared" si="3"/>
        <v>33</v>
      </c>
      <c r="L43" s="65">
        <f>VLOOKUP($A43,'Return Data'!$B$7:$R$2843,9,0)</f>
        <v>3.2159</v>
      </c>
      <c r="M43" s="66">
        <f t="shared" si="4"/>
        <v>34</v>
      </c>
      <c r="N43" s="65">
        <f>VLOOKUP($A43,'Return Data'!$B$7:$R$2843,10,0)</f>
        <v>3.1655000000000002</v>
      </c>
      <c r="O43" s="66">
        <f t="shared" si="5"/>
        <v>32</v>
      </c>
      <c r="P43" s="65">
        <f>VLOOKUP($A43,'Return Data'!$B$7:$R$2843,11,0)</f>
        <v>3.1570999999999998</v>
      </c>
      <c r="Q43" s="66">
        <f t="shared" si="6"/>
        <v>37</v>
      </c>
      <c r="R43" s="65">
        <f>VLOOKUP($A43,'Return Data'!$B$7:$R$2843,12,0)</f>
        <v>3.0973000000000002</v>
      </c>
      <c r="S43" s="66">
        <f t="shared" si="7"/>
        <v>36</v>
      </c>
      <c r="T43" s="65">
        <f>VLOOKUP($A43,'Return Data'!$B$7:$R$2843,13,0)</f>
        <v>3.1046999999999998</v>
      </c>
      <c r="U43" s="66">
        <f t="shared" si="12"/>
        <v>33</v>
      </c>
      <c r="V43" s="65">
        <f>VLOOKUP($A43,'Return Data'!$B$7:$R$2843,17,0)</f>
        <v>3.9243999999999999</v>
      </c>
      <c r="W43" s="66">
        <f t="shared" si="15"/>
        <v>34</v>
      </c>
      <c r="X43" s="65">
        <f>VLOOKUP($A43,'Return Data'!$B$7:$R$2843,14,0)</f>
        <v>4.8592000000000004</v>
      </c>
      <c r="Y43" s="66">
        <f t="shared" si="16"/>
        <v>31</v>
      </c>
      <c r="Z43" s="65">
        <f>VLOOKUP($A43,'Return Data'!$B$7:$R$2843,16,0)</f>
        <v>6.9814999999999996</v>
      </c>
      <c r="AA43" s="67">
        <f t="shared" si="11"/>
        <v>30</v>
      </c>
    </row>
    <row r="44" spans="1:27" x14ac:dyDescent="0.3">
      <c r="A44" s="63" t="s">
        <v>156</v>
      </c>
      <c r="B44" s="64">
        <f>VLOOKUP($A44,'Return Data'!$B$7:$R$2843,3,0)</f>
        <v>44389</v>
      </c>
      <c r="C44" s="65">
        <f>VLOOKUP($A44,'Return Data'!$B$7:$R$2843,4,0)</f>
        <v>3251.2238000000002</v>
      </c>
      <c r="D44" s="65">
        <f>VLOOKUP($A44,'Return Data'!$B$7:$R$2843,5,0)</f>
        <v>3.8365</v>
      </c>
      <c r="E44" s="66">
        <f t="shared" si="0"/>
        <v>5</v>
      </c>
      <c r="F44" s="65">
        <f>VLOOKUP($A44,'Return Data'!$B$7:$R$2843,6,0)</f>
        <v>3.6815000000000002</v>
      </c>
      <c r="G44" s="66">
        <f t="shared" si="1"/>
        <v>7</v>
      </c>
      <c r="H44" s="65">
        <f>VLOOKUP($A44,'Return Data'!$B$7:$R$2843,7,0)</f>
        <v>3.4592999999999998</v>
      </c>
      <c r="I44" s="66">
        <f t="shared" si="2"/>
        <v>7</v>
      </c>
      <c r="J44" s="65">
        <f>VLOOKUP($A44,'Return Data'!$B$7:$R$2843,8,0)</f>
        <v>3.4358</v>
      </c>
      <c r="K44" s="66">
        <f t="shared" si="3"/>
        <v>7</v>
      </c>
      <c r="L44" s="65">
        <f>VLOOKUP($A44,'Return Data'!$B$7:$R$2843,9,0)</f>
        <v>3.3778999999999999</v>
      </c>
      <c r="M44" s="66">
        <f t="shared" si="4"/>
        <v>14</v>
      </c>
      <c r="N44" s="65">
        <f>VLOOKUP($A44,'Return Data'!$B$7:$R$2843,10,0)</f>
        <v>3.2614000000000001</v>
      </c>
      <c r="O44" s="66">
        <f t="shared" si="5"/>
        <v>23</v>
      </c>
      <c r="P44" s="65">
        <f>VLOOKUP($A44,'Return Data'!$B$7:$R$2843,11,0)</f>
        <v>3.3086000000000002</v>
      </c>
      <c r="Q44" s="66">
        <f t="shared" si="6"/>
        <v>21</v>
      </c>
      <c r="R44" s="65">
        <f>VLOOKUP($A44,'Return Data'!$B$7:$R$2843,12,0)</f>
        <v>3.2227999999999999</v>
      </c>
      <c r="S44" s="66">
        <f t="shared" si="7"/>
        <v>22</v>
      </c>
      <c r="T44" s="65">
        <f>VLOOKUP($A44,'Return Data'!$B$7:$R$2843,13,0)</f>
        <v>3.2574000000000001</v>
      </c>
      <c r="U44" s="66">
        <f t="shared" si="12"/>
        <v>19</v>
      </c>
      <c r="V44" s="65">
        <f>VLOOKUP($A44,'Return Data'!$B$7:$R$2843,17,0)</f>
        <v>4.3444000000000003</v>
      </c>
      <c r="W44" s="66">
        <f t="shared" si="15"/>
        <v>19</v>
      </c>
      <c r="X44" s="65">
        <f>VLOOKUP($A44,'Return Data'!$B$7:$R$2843,14,0)</f>
        <v>5.3615000000000004</v>
      </c>
      <c r="Y44" s="66">
        <f t="shared" si="16"/>
        <v>20</v>
      </c>
      <c r="Z44" s="65">
        <f>VLOOKUP($A44,'Return Data'!$B$7:$R$2843,16,0)</f>
        <v>7.1353</v>
      </c>
      <c r="AA44" s="67">
        <f t="shared" si="11"/>
        <v>25</v>
      </c>
    </row>
    <row r="45" spans="1:27" x14ac:dyDescent="0.3">
      <c r="A45" s="63" t="s">
        <v>157</v>
      </c>
      <c r="B45" s="64">
        <f>VLOOKUP($A45,'Return Data'!$B$7:$R$2843,3,0)</f>
        <v>44389</v>
      </c>
      <c r="C45" s="65">
        <f>VLOOKUP($A45,'Return Data'!$B$7:$R$2843,4,0)</f>
        <v>43.802199999999999</v>
      </c>
      <c r="D45" s="65">
        <f>VLOOKUP($A45,'Return Data'!$B$7:$R$2843,5,0)</f>
        <v>3.7502</v>
      </c>
      <c r="E45" s="66">
        <f t="shared" si="0"/>
        <v>10</v>
      </c>
      <c r="F45" s="65">
        <f>VLOOKUP($A45,'Return Data'!$B$7:$R$2843,6,0)</f>
        <v>3.6953999999999998</v>
      </c>
      <c r="G45" s="66">
        <f t="shared" si="1"/>
        <v>5</v>
      </c>
      <c r="H45" s="65">
        <f>VLOOKUP($A45,'Return Data'!$B$7:$R$2843,7,0)</f>
        <v>3.4664000000000001</v>
      </c>
      <c r="I45" s="66">
        <f t="shared" si="2"/>
        <v>6</v>
      </c>
      <c r="J45" s="65">
        <f>VLOOKUP($A45,'Return Data'!$B$7:$R$2843,8,0)</f>
        <v>3.4030999999999998</v>
      </c>
      <c r="K45" s="66">
        <f t="shared" si="3"/>
        <v>8</v>
      </c>
      <c r="L45" s="65">
        <f>VLOOKUP($A45,'Return Data'!$B$7:$R$2843,9,0)</f>
        <v>3.4037999999999999</v>
      </c>
      <c r="M45" s="66">
        <f t="shared" si="4"/>
        <v>8</v>
      </c>
      <c r="N45" s="65">
        <f>VLOOKUP($A45,'Return Data'!$B$7:$R$2843,10,0)</f>
        <v>3.3201000000000001</v>
      </c>
      <c r="O45" s="66">
        <f t="shared" si="5"/>
        <v>9</v>
      </c>
      <c r="P45" s="65">
        <f>VLOOKUP($A45,'Return Data'!$B$7:$R$2843,11,0)</f>
        <v>3.3559000000000001</v>
      </c>
      <c r="Q45" s="66">
        <f t="shared" si="6"/>
        <v>10</v>
      </c>
      <c r="R45" s="65">
        <f>VLOOKUP($A45,'Return Data'!$B$7:$R$2843,12,0)</f>
        <v>3.2888000000000002</v>
      </c>
      <c r="S45" s="66">
        <f t="shared" si="7"/>
        <v>10</v>
      </c>
      <c r="T45" s="65">
        <f>VLOOKUP($A45,'Return Data'!$B$7:$R$2843,13,0)</f>
        <v>3.331</v>
      </c>
      <c r="U45" s="66">
        <f t="shared" si="12"/>
        <v>7</v>
      </c>
      <c r="V45" s="65">
        <f>VLOOKUP($A45,'Return Data'!$B$7:$R$2843,17,0)</f>
        <v>4.3796999999999997</v>
      </c>
      <c r="W45" s="66">
        <f t="shared" si="15"/>
        <v>17</v>
      </c>
      <c r="X45" s="65">
        <f>VLOOKUP($A45,'Return Data'!$B$7:$R$2843,14,0)</f>
        <v>5.4242999999999997</v>
      </c>
      <c r="Y45" s="66">
        <f t="shared" si="16"/>
        <v>15</v>
      </c>
      <c r="Z45" s="65">
        <f>VLOOKUP($A45,'Return Data'!$B$7:$R$2843,16,0)</f>
        <v>7.1901999999999999</v>
      </c>
      <c r="AA45" s="67">
        <f t="shared" si="11"/>
        <v>15</v>
      </c>
    </row>
    <row r="46" spans="1:27" x14ac:dyDescent="0.3">
      <c r="A46" s="63" t="s">
        <v>158</v>
      </c>
      <c r="B46" s="64">
        <f>VLOOKUP($A46,'Return Data'!$B$7:$R$2843,3,0)</f>
        <v>44389</v>
      </c>
      <c r="C46" s="65">
        <f>VLOOKUP($A46,'Return Data'!$B$7:$R$2843,4,0)</f>
        <v>3277.6596</v>
      </c>
      <c r="D46" s="65">
        <f>VLOOKUP($A46,'Return Data'!$B$7:$R$2843,5,0)</f>
        <v>3.6206999999999998</v>
      </c>
      <c r="E46" s="66">
        <f t="shared" si="0"/>
        <v>24</v>
      </c>
      <c r="F46" s="65">
        <f>VLOOKUP($A46,'Return Data'!$B$7:$R$2843,6,0)</f>
        <v>3.4706000000000001</v>
      </c>
      <c r="G46" s="66">
        <f t="shared" si="1"/>
        <v>24</v>
      </c>
      <c r="H46" s="65">
        <f>VLOOKUP($A46,'Return Data'!$B$7:$R$2843,7,0)</f>
        <v>3.3403999999999998</v>
      </c>
      <c r="I46" s="66">
        <f t="shared" si="2"/>
        <v>19</v>
      </c>
      <c r="J46" s="65">
        <f>VLOOKUP($A46,'Return Data'!$B$7:$R$2843,8,0)</f>
        <v>3.3090999999999999</v>
      </c>
      <c r="K46" s="66">
        <f t="shared" si="3"/>
        <v>25</v>
      </c>
      <c r="L46" s="65">
        <f>VLOOKUP($A46,'Return Data'!$B$7:$R$2843,9,0)</f>
        <v>3.3469000000000002</v>
      </c>
      <c r="M46" s="66">
        <f t="shared" si="4"/>
        <v>20</v>
      </c>
      <c r="N46" s="65">
        <f>VLOOKUP($A46,'Return Data'!$B$7:$R$2843,10,0)</f>
        <v>3.2673999999999999</v>
      </c>
      <c r="O46" s="66">
        <f t="shared" si="5"/>
        <v>22</v>
      </c>
      <c r="P46" s="65">
        <f>VLOOKUP($A46,'Return Data'!$B$7:$R$2843,11,0)</f>
        <v>3.3043</v>
      </c>
      <c r="Q46" s="66">
        <f t="shared" si="6"/>
        <v>22</v>
      </c>
      <c r="R46" s="65">
        <f>VLOOKUP($A46,'Return Data'!$B$7:$R$2843,12,0)</f>
        <v>3.2229000000000001</v>
      </c>
      <c r="S46" s="66">
        <f t="shared" si="7"/>
        <v>21</v>
      </c>
      <c r="T46" s="65">
        <f>VLOOKUP($A46,'Return Data'!$B$7:$R$2843,13,0)</f>
        <v>3.2749999999999999</v>
      </c>
      <c r="U46" s="66">
        <f t="shared" si="12"/>
        <v>16</v>
      </c>
      <c r="V46" s="65">
        <f>VLOOKUP($A46,'Return Data'!$B$7:$R$2843,17,0)</f>
        <v>4.4406999999999996</v>
      </c>
      <c r="W46" s="66">
        <f t="shared" si="15"/>
        <v>9</v>
      </c>
      <c r="X46" s="65">
        <f>VLOOKUP($A46,'Return Data'!$B$7:$R$2843,14,0)</f>
        <v>5.4573</v>
      </c>
      <c r="Y46" s="66">
        <f t="shared" si="16"/>
        <v>10</v>
      </c>
      <c r="Z46" s="65">
        <f>VLOOKUP($A46,'Return Data'!$B$7:$R$2843,16,0)</f>
        <v>7.2374000000000001</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44389</v>
      </c>
      <c r="C48" s="65">
        <f>VLOOKUP($A48,'Return Data'!$B$7:$R$2843,4,0)</f>
        <v>2000.6183000000001</v>
      </c>
      <c r="D48" s="65">
        <f>VLOOKUP($A48,'Return Data'!$B$7:$R$2843,5,0)</f>
        <v>3.5106000000000002</v>
      </c>
      <c r="E48" s="66">
        <f t="shared" si="0"/>
        <v>30</v>
      </c>
      <c r="F48" s="65">
        <f>VLOOKUP($A48,'Return Data'!$B$7:$R$2843,6,0)</f>
        <v>3.4224000000000001</v>
      </c>
      <c r="G48" s="66">
        <f t="shared" si="1"/>
        <v>27</v>
      </c>
      <c r="H48" s="65">
        <f>VLOOKUP($A48,'Return Data'!$B$7:$R$2843,7,0)</f>
        <v>3.3321999999999998</v>
      </c>
      <c r="I48" s="66">
        <f t="shared" si="2"/>
        <v>21</v>
      </c>
      <c r="J48" s="65">
        <f>VLOOKUP($A48,'Return Data'!$B$7:$R$2843,8,0)</f>
        <v>3.3652000000000002</v>
      </c>
      <c r="K48" s="66">
        <f t="shared" si="3"/>
        <v>13</v>
      </c>
      <c r="L48" s="65">
        <f>VLOOKUP($A48,'Return Data'!$B$7:$R$2843,9,0)</f>
        <v>3.3818000000000001</v>
      </c>
      <c r="M48" s="66">
        <f t="shared" si="4"/>
        <v>13</v>
      </c>
      <c r="N48" s="65">
        <f>VLOOKUP($A48,'Return Data'!$B$7:$R$2843,10,0)</f>
        <v>3.3157000000000001</v>
      </c>
      <c r="O48" s="66">
        <f t="shared" si="5"/>
        <v>12</v>
      </c>
      <c r="P48" s="65">
        <f>VLOOKUP($A48,'Return Data'!$B$7:$R$2843,11,0)</f>
        <v>3.3530000000000002</v>
      </c>
      <c r="Q48" s="66">
        <f t="shared" si="6"/>
        <v>11</v>
      </c>
      <c r="R48" s="65">
        <f>VLOOKUP($A48,'Return Data'!$B$7:$R$2843,12,0)</f>
        <v>3.2778999999999998</v>
      </c>
      <c r="S48" s="66">
        <f t="shared" si="7"/>
        <v>11</v>
      </c>
      <c r="T48" s="65">
        <f>VLOOKUP($A48,'Return Data'!$B$7:$R$2843,13,0)</f>
        <v>3.3113999999999999</v>
      </c>
      <c r="U48" s="66">
        <f t="shared" si="12"/>
        <v>11</v>
      </c>
      <c r="V48" s="65">
        <f>VLOOKUP($A48,'Return Data'!$B$7:$R$2843,17,0)</f>
        <v>4.4227999999999996</v>
      </c>
      <c r="W48" s="66">
        <f t="shared" si="15"/>
        <v>13</v>
      </c>
      <c r="X48" s="65">
        <f>VLOOKUP($A48,'Return Data'!$B$7:$R$2843,14,0)</f>
        <v>4.1576000000000004</v>
      </c>
      <c r="Y48" s="66">
        <f t="shared" si="16"/>
        <v>33</v>
      </c>
      <c r="Z48" s="65">
        <f>VLOOKUP($A48,'Return Data'!$B$7:$R$2843,16,0)</f>
        <v>6.6955</v>
      </c>
      <c r="AA48" s="67">
        <f t="shared" si="11"/>
        <v>31</v>
      </c>
    </row>
    <row r="49" spans="1:27" x14ac:dyDescent="0.3">
      <c r="A49" s="63" t="s">
        <v>161</v>
      </c>
      <c r="B49" s="64">
        <f>VLOOKUP($A49,'Return Data'!$B$7:$R$2843,3,0)</f>
        <v>44389</v>
      </c>
      <c r="C49" s="65">
        <f>VLOOKUP($A49,'Return Data'!$B$7:$R$2843,4,0)</f>
        <v>3401.8188</v>
      </c>
      <c r="D49" s="65">
        <f>VLOOKUP($A49,'Return Data'!$B$7:$R$2843,5,0)</f>
        <v>3.7536</v>
      </c>
      <c r="E49" s="66">
        <f t="shared" si="0"/>
        <v>9</v>
      </c>
      <c r="F49" s="65">
        <f>VLOOKUP($A49,'Return Data'!$B$7:$R$2843,6,0)</f>
        <v>3.5998000000000001</v>
      </c>
      <c r="G49" s="66">
        <f t="shared" si="1"/>
        <v>10</v>
      </c>
      <c r="H49" s="65">
        <f>VLOOKUP($A49,'Return Data'!$B$7:$R$2843,7,0)</f>
        <v>3.4043999999999999</v>
      </c>
      <c r="I49" s="66">
        <f t="shared" si="2"/>
        <v>10</v>
      </c>
      <c r="J49" s="65">
        <f>VLOOKUP($A49,'Return Data'!$B$7:$R$2843,8,0)</f>
        <v>3.4024999999999999</v>
      </c>
      <c r="K49" s="66">
        <f t="shared" si="3"/>
        <v>9</v>
      </c>
      <c r="L49" s="65">
        <f>VLOOKUP($A49,'Return Data'!$B$7:$R$2843,9,0)</f>
        <v>3.3974000000000002</v>
      </c>
      <c r="M49" s="66">
        <f t="shared" si="4"/>
        <v>9</v>
      </c>
      <c r="N49" s="65">
        <f>VLOOKUP($A49,'Return Data'!$B$7:$R$2843,10,0)</f>
        <v>3.2961</v>
      </c>
      <c r="O49" s="66">
        <f t="shared" si="5"/>
        <v>15</v>
      </c>
      <c r="P49" s="65">
        <f>VLOOKUP($A49,'Return Data'!$B$7:$R$2843,11,0)</f>
        <v>3.3222</v>
      </c>
      <c r="Q49" s="66">
        <f t="shared" si="6"/>
        <v>19</v>
      </c>
      <c r="R49" s="65">
        <f>VLOOKUP($A49,'Return Data'!$B$7:$R$2843,12,0)</f>
        <v>3.2486000000000002</v>
      </c>
      <c r="S49" s="66">
        <f t="shared" si="7"/>
        <v>12</v>
      </c>
      <c r="T49" s="65">
        <f>VLOOKUP($A49,'Return Data'!$B$7:$R$2843,13,0)</f>
        <v>3.2812000000000001</v>
      </c>
      <c r="U49" s="66">
        <f t="shared" si="12"/>
        <v>14</v>
      </c>
      <c r="V49" s="65">
        <f>VLOOKUP($A49,'Return Data'!$B$7:$R$2843,17,0)</f>
        <v>4.3673000000000002</v>
      </c>
      <c r="W49" s="66">
        <f t="shared" si="15"/>
        <v>18</v>
      </c>
      <c r="X49" s="65">
        <f>VLOOKUP($A49,'Return Data'!$B$7:$R$2843,14,0)</f>
        <v>5.42</v>
      </c>
      <c r="Y49" s="66">
        <f t="shared" si="16"/>
        <v>16</v>
      </c>
      <c r="Z49" s="65">
        <f>VLOOKUP($A49,'Return Data'!$B$7:$R$2843,16,0)</f>
        <v>7.1696</v>
      </c>
      <c r="AA49" s="67">
        <f t="shared" si="11"/>
        <v>20</v>
      </c>
    </row>
    <row r="50" spans="1:27" x14ac:dyDescent="0.3">
      <c r="A50" s="63" t="s">
        <v>162</v>
      </c>
      <c r="B50" s="64">
        <f>VLOOKUP($A50,'Return Data'!$B$7:$R$2843,3,0)</f>
        <v>44389</v>
      </c>
      <c r="C50" s="65">
        <f>VLOOKUP($A50,'Return Data'!$B$7:$R$2843,4,0)</f>
        <v>1121.4589000000001</v>
      </c>
      <c r="D50" s="65">
        <f>VLOOKUP($A50,'Return Data'!$B$7:$R$2843,5,0)</f>
        <v>2.9521999999999999</v>
      </c>
      <c r="E50" s="66">
        <f t="shared" si="0"/>
        <v>42</v>
      </c>
      <c r="F50" s="65">
        <f>VLOOKUP($A50,'Return Data'!$B$7:$R$2843,6,0)</f>
        <v>2.9603000000000002</v>
      </c>
      <c r="G50" s="66">
        <f t="shared" si="1"/>
        <v>42</v>
      </c>
      <c r="H50" s="65">
        <f>VLOOKUP($A50,'Return Data'!$B$7:$R$2843,7,0)</f>
        <v>2.9624999999999999</v>
      </c>
      <c r="I50" s="66">
        <f t="shared" si="2"/>
        <v>42</v>
      </c>
      <c r="J50" s="65">
        <f>VLOOKUP($A50,'Return Data'!$B$7:$R$2843,8,0)</f>
        <v>2.9523000000000001</v>
      </c>
      <c r="K50" s="66">
        <f t="shared" si="3"/>
        <v>42</v>
      </c>
      <c r="L50" s="65">
        <f>VLOOKUP($A50,'Return Data'!$B$7:$R$2843,9,0)</f>
        <v>2.9573</v>
      </c>
      <c r="M50" s="66">
        <f t="shared" si="4"/>
        <v>42</v>
      </c>
      <c r="N50" s="65">
        <f>VLOOKUP($A50,'Return Data'!$B$7:$R$2843,10,0)</f>
        <v>2.9916999999999998</v>
      </c>
      <c r="O50" s="66">
        <f t="shared" si="5"/>
        <v>36</v>
      </c>
      <c r="P50" s="65">
        <f>VLOOKUP($A50,'Return Data'!$B$7:$R$2843,11,0)</f>
        <v>3.0257000000000001</v>
      </c>
      <c r="Q50" s="66">
        <f t="shared" si="6"/>
        <v>41</v>
      </c>
      <c r="R50" s="65">
        <f>VLOOKUP($A50,'Return Data'!$B$7:$R$2843,12,0)</f>
        <v>3.0234000000000001</v>
      </c>
      <c r="S50" s="66">
        <f t="shared" si="7"/>
        <v>38</v>
      </c>
      <c r="T50" s="65">
        <f>VLOOKUP($A50,'Return Data'!$B$7:$R$2843,13,0)</f>
        <v>3.0158</v>
      </c>
      <c r="U50" s="66">
        <f t="shared" si="12"/>
        <v>36</v>
      </c>
      <c r="V50" s="65"/>
      <c r="W50" s="66"/>
      <c r="X50" s="65"/>
      <c r="Y50" s="66"/>
      <c r="Z50" s="65">
        <f>VLOOKUP($A50,'Return Data'!$B$7:$R$2843,16,0)</f>
        <v>4.7057000000000002</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3.5228627906976753</v>
      </c>
      <c r="E52" s="74"/>
      <c r="F52" s="75">
        <f>AVERAGE(F8:F50)</f>
        <v>3.390690697674418</v>
      </c>
      <c r="G52" s="74"/>
      <c r="H52" s="75">
        <f>AVERAGE(H8:H50)</f>
        <v>3.240020930232558</v>
      </c>
      <c r="I52" s="74"/>
      <c r="J52" s="75">
        <f>AVERAGE(J8:J50)</f>
        <v>3.2519790697674416</v>
      </c>
      <c r="K52" s="74"/>
      <c r="L52" s="75">
        <f>AVERAGE(L8:L50)</f>
        <v>3.2465604651162794</v>
      </c>
      <c r="M52" s="74"/>
      <c r="N52" s="75">
        <f>AVERAGE(N8:N50)</f>
        <v>3.1669418604651161</v>
      </c>
      <c r="O52" s="74"/>
      <c r="P52" s="75">
        <f>AVERAGE(P8:P50)</f>
        <v>3.228997674418606</v>
      </c>
      <c r="Q52" s="74"/>
      <c r="R52" s="75">
        <f>AVERAGE(R8:R50)</f>
        <v>3.1539116279069774</v>
      </c>
      <c r="S52" s="74"/>
      <c r="T52" s="75">
        <f>AVERAGE(T8:T50)</f>
        <v>3.1891205128205131</v>
      </c>
      <c r="U52" s="74"/>
      <c r="V52" s="75">
        <f>AVERAGE(V8:V50)</f>
        <v>4.2180611111111102</v>
      </c>
      <c r="W52" s="74"/>
      <c r="X52" s="75">
        <f>AVERAGE(X8:X50)</f>
        <v>5.0992999999999986</v>
      </c>
      <c r="Y52" s="74"/>
      <c r="Z52" s="75">
        <f>AVERAGE(Z8:Z50)</f>
        <v>6.3475534883720925</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4.0906000000000002</v>
      </c>
      <c r="E54" s="78"/>
      <c r="F54" s="79">
        <f>MAX(F8:F50)</f>
        <v>4.0926999999999998</v>
      </c>
      <c r="G54" s="78"/>
      <c r="H54" s="79">
        <f>MAX(H8:H50)</f>
        <v>3.8993000000000002</v>
      </c>
      <c r="I54" s="78"/>
      <c r="J54" s="79">
        <f>MAX(J8:J50)</f>
        <v>4.0118999999999998</v>
      </c>
      <c r="K54" s="78"/>
      <c r="L54" s="79">
        <f>MAX(L8:L50)</f>
        <v>3.8603999999999998</v>
      </c>
      <c r="M54" s="78"/>
      <c r="N54" s="79">
        <f>MAX(N8:N50)</f>
        <v>4.2808000000000002</v>
      </c>
      <c r="O54" s="78"/>
      <c r="P54" s="79">
        <f>MAX(P8:P50)</f>
        <v>4.4494999999999996</v>
      </c>
      <c r="Q54" s="78"/>
      <c r="R54" s="79">
        <f>MAX(R8:R50)</f>
        <v>4.5095999999999998</v>
      </c>
      <c r="S54" s="78"/>
      <c r="T54" s="79">
        <f>MAX(T8:T50)</f>
        <v>4.6882000000000001</v>
      </c>
      <c r="U54" s="78"/>
      <c r="V54" s="79">
        <f>MAX(V8:V50)</f>
        <v>5.4961000000000002</v>
      </c>
      <c r="W54" s="78"/>
      <c r="X54" s="79">
        <f>MAX(X8:X50)</f>
        <v>6.2557</v>
      </c>
      <c r="Y54" s="78"/>
      <c r="Z54" s="79">
        <f>MAX(Z8:Z50)</f>
        <v>7.6933999999999996</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44389</v>
      </c>
      <c r="C8" s="65">
        <f>VLOOKUP($A8,'Return Data'!$B$7:$R$2843,4,0)</f>
        <v>332.27030000000002</v>
      </c>
      <c r="D8" s="65">
        <f>VLOOKUP($A8,'Return Data'!$B$7:$R$2843,5,0)</f>
        <v>3.5265</v>
      </c>
      <c r="E8" s="66">
        <f t="shared" ref="E8:E45" si="0">RANK(D8,D$8:D$45,0)</f>
        <v>20</v>
      </c>
      <c r="F8" s="65">
        <f>VLOOKUP($A8,'Return Data'!$B$7:$R$2843,6,0)</f>
        <v>3.4392999999999998</v>
      </c>
      <c r="G8" s="66">
        <f t="shared" ref="G8:G45" si="1">RANK(F8,F$8:F$45,0)</f>
        <v>15</v>
      </c>
      <c r="H8" s="65">
        <f>VLOOKUP($A8,'Return Data'!$B$7:$R$2843,7,0)</f>
        <v>3.1844999999999999</v>
      </c>
      <c r="I8" s="66">
        <f t="shared" ref="I8:I45" si="2">RANK(H8,H$8:H$45,0)</f>
        <v>27</v>
      </c>
      <c r="J8" s="65">
        <f>VLOOKUP($A8,'Return Data'!$B$7:$R$2843,8,0)</f>
        <v>3.1903000000000001</v>
      </c>
      <c r="K8" s="66">
        <f t="shared" ref="K8:K45" si="3">RANK(J8,J$8:J$45,0)</f>
        <v>25</v>
      </c>
      <c r="L8" s="65">
        <f>VLOOKUP($A8,'Return Data'!$B$7:$R$2843,9,0)</f>
        <v>3.2492000000000001</v>
      </c>
      <c r="M8" s="66">
        <f t="shared" ref="M8:M45" si="4">RANK(L8,L$8:L$45,0)</f>
        <v>19</v>
      </c>
      <c r="N8" s="65">
        <f>VLOOKUP($A8,'Return Data'!$B$7:$R$2843,10,0)</f>
        <v>3.1907999999999999</v>
      </c>
      <c r="O8" s="66">
        <f t="shared" ref="O8:O45" si="5">RANK(N8,N$8:N$45,0)</f>
        <v>16</v>
      </c>
      <c r="P8" s="65">
        <f>VLOOKUP($A8,'Return Data'!$B$7:$R$2843,11,0)</f>
        <v>3.2141999999999999</v>
      </c>
      <c r="Q8" s="66">
        <f t="shared" ref="Q8:Q45" si="6">RANK(P8,P$8:P$45,0)</f>
        <v>18</v>
      </c>
      <c r="R8" s="65">
        <f>VLOOKUP($A8,'Return Data'!$B$7:$R$2843,12,0)</f>
        <v>3.1334</v>
      </c>
      <c r="S8" s="66">
        <f t="shared" ref="S8:S45" si="7">RANK(R8,R$8:R$45,0)</f>
        <v>19</v>
      </c>
      <c r="T8" s="65">
        <f>VLOOKUP($A8,'Return Data'!$B$7:$R$2843,13,0)</f>
        <v>3.1846999999999999</v>
      </c>
      <c r="U8" s="66">
        <f t="shared" ref="U8:U45" si="8">RANK(T8,T$8:T$45,0)</f>
        <v>11</v>
      </c>
      <c r="V8" s="65">
        <f>VLOOKUP($A8,'Return Data'!$B$7:$R$2843,17,0)</f>
        <v>4.3544999999999998</v>
      </c>
      <c r="W8" s="66">
        <f t="shared" ref="W8:W23" si="9">RANK(V8,V$8:V$45,0)</f>
        <v>4</v>
      </c>
      <c r="X8" s="65">
        <f>VLOOKUP($A8,'Return Data'!$B$7:$R$2843,14,0)</f>
        <v>5.3891999999999998</v>
      </c>
      <c r="Y8" s="66">
        <f t="shared" ref="Y8:Y23" si="10">RANK(X8,X$8:X$45,0)</f>
        <v>4</v>
      </c>
      <c r="Z8" s="65">
        <f>VLOOKUP($A8,'Return Data'!$B$7:$R$2843,16,0)</f>
        <v>7.1885000000000003</v>
      </c>
      <c r="AA8" s="67">
        <f t="shared" ref="AA8:AA45" si="11">RANK(Z8,Z$8:Z$45,0)</f>
        <v>16</v>
      </c>
    </row>
    <row r="9" spans="1:27" x14ac:dyDescent="0.3">
      <c r="A9" s="63" t="s">
        <v>228</v>
      </c>
      <c r="B9" s="64">
        <f>VLOOKUP($A9,'Return Data'!$B$7:$R$2843,3,0)</f>
        <v>44389</v>
      </c>
      <c r="C9" s="65">
        <f>VLOOKUP($A9,'Return Data'!$B$7:$R$2843,4,0)</f>
        <v>2293.2381</v>
      </c>
      <c r="D9" s="65">
        <f>VLOOKUP($A9,'Return Data'!$B$7:$R$2843,5,0)</f>
        <v>3.6595</v>
      </c>
      <c r="E9" s="66">
        <f t="shared" si="0"/>
        <v>9</v>
      </c>
      <c r="F9" s="65">
        <f>VLOOKUP($A9,'Return Data'!$B$7:$R$2843,6,0)</f>
        <v>3.5339</v>
      </c>
      <c r="G9" s="66">
        <f t="shared" si="1"/>
        <v>8</v>
      </c>
      <c r="H9" s="65">
        <f>VLOOKUP($A9,'Return Data'!$B$7:$R$2843,7,0)</f>
        <v>3.3243</v>
      </c>
      <c r="I9" s="66">
        <f t="shared" si="2"/>
        <v>9</v>
      </c>
      <c r="J9" s="65">
        <f>VLOOKUP($A9,'Return Data'!$B$7:$R$2843,8,0)</f>
        <v>3.2765</v>
      </c>
      <c r="K9" s="66">
        <f t="shared" si="3"/>
        <v>14</v>
      </c>
      <c r="L9" s="65">
        <f>VLOOKUP($A9,'Return Data'!$B$7:$R$2843,9,0)</f>
        <v>3.2909000000000002</v>
      </c>
      <c r="M9" s="66">
        <f t="shared" si="4"/>
        <v>12</v>
      </c>
      <c r="N9" s="65">
        <f>VLOOKUP($A9,'Return Data'!$B$7:$R$2843,10,0)</f>
        <v>3.1993</v>
      </c>
      <c r="O9" s="66">
        <f t="shared" si="5"/>
        <v>15</v>
      </c>
      <c r="P9" s="65">
        <f>VLOOKUP($A9,'Return Data'!$B$7:$R$2843,11,0)</f>
        <v>3.2320000000000002</v>
      </c>
      <c r="Q9" s="66">
        <f t="shared" si="6"/>
        <v>14</v>
      </c>
      <c r="R9" s="65">
        <f>VLOOKUP($A9,'Return Data'!$B$7:$R$2843,12,0)</f>
        <v>3.1581999999999999</v>
      </c>
      <c r="S9" s="66">
        <f t="shared" si="7"/>
        <v>12</v>
      </c>
      <c r="T9" s="65">
        <f>VLOOKUP($A9,'Return Data'!$B$7:$R$2843,13,0)</f>
        <v>3.1978</v>
      </c>
      <c r="U9" s="66">
        <f t="shared" si="8"/>
        <v>10</v>
      </c>
      <c r="V9" s="65">
        <f>VLOOKUP($A9,'Return Data'!$B$7:$R$2843,17,0)</f>
        <v>4.3404999999999996</v>
      </c>
      <c r="W9" s="66">
        <f t="shared" si="9"/>
        <v>5</v>
      </c>
      <c r="X9" s="65">
        <f>VLOOKUP($A9,'Return Data'!$B$7:$R$2843,14,0)</f>
        <v>5.3764000000000003</v>
      </c>
      <c r="Y9" s="66">
        <f t="shared" si="10"/>
        <v>7</v>
      </c>
      <c r="Z9" s="65">
        <f>VLOOKUP($A9,'Return Data'!$B$7:$R$2843,16,0)</f>
        <v>7.3097000000000003</v>
      </c>
      <c r="AA9" s="67">
        <f t="shared" si="11"/>
        <v>9</v>
      </c>
    </row>
    <row r="10" spans="1:27" x14ac:dyDescent="0.3">
      <c r="A10" s="63" t="s">
        <v>229</v>
      </c>
      <c r="B10" s="64">
        <f>VLOOKUP($A10,'Return Data'!$B$7:$R$2843,3,0)</f>
        <v>44389</v>
      </c>
      <c r="C10" s="65">
        <f>VLOOKUP($A10,'Return Data'!$B$7:$R$2843,4,0)</f>
        <v>2372.3544999999999</v>
      </c>
      <c r="D10" s="65">
        <f>VLOOKUP($A10,'Return Data'!$B$7:$R$2843,5,0)</f>
        <v>3.6928999999999998</v>
      </c>
      <c r="E10" s="66">
        <f t="shared" si="0"/>
        <v>5</v>
      </c>
      <c r="F10" s="65">
        <f>VLOOKUP($A10,'Return Data'!$B$7:$R$2843,6,0)</f>
        <v>3.6393</v>
      </c>
      <c r="G10" s="66">
        <f t="shared" si="1"/>
        <v>1</v>
      </c>
      <c r="H10" s="65">
        <f>VLOOKUP($A10,'Return Data'!$B$7:$R$2843,7,0)</f>
        <v>3.4510999999999998</v>
      </c>
      <c r="I10" s="66">
        <f t="shared" si="2"/>
        <v>3</v>
      </c>
      <c r="J10" s="65">
        <f>VLOOKUP($A10,'Return Data'!$B$7:$R$2843,8,0)</f>
        <v>3.3485999999999998</v>
      </c>
      <c r="K10" s="66">
        <f t="shared" si="3"/>
        <v>3</v>
      </c>
      <c r="L10" s="65">
        <f>VLOOKUP($A10,'Return Data'!$B$7:$R$2843,9,0)</f>
        <v>3.3593999999999999</v>
      </c>
      <c r="M10" s="66">
        <f t="shared" si="4"/>
        <v>3</v>
      </c>
      <c r="N10" s="65">
        <f>VLOOKUP($A10,'Return Data'!$B$7:$R$2843,10,0)</f>
        <v>3.2629000000000001</v>
      </c>
      <c r="O10" s="66">
        <f t="shared" si="5"/>
        <v>6</v>
      </c>
      <c r="P10" s="65">
        <f>VLOOKUP($A10,'Return Data'!$B$7:$R$2843,11,0)</f>
        <v>3.2976999999999999</v>
      </c>
      <c r="Q10" s="66">
        <f t="shared" si="6"/>
        <v>5</v>
      </c>
      <c r="R10" s="65">
        <f>VLOOKUP($A10,'Return Data'!$B$7:$R$2843,12,0)</f>
        <v>3.1998000000000002</v>
      </c>
      <c r="S10" s="66">
        <f t="shared" si="7"/>
        <v>6</v>
      </c>
      <c r="T10" s="65">
        <f>VLOOKUP($A10,'Return Data'!$B$7:$R$2843,13,0)</f>
        <v>3.2197</v>
      </c>
      <c r="U10" s="66">
        <f t="shared" si="8"/>
        <v>7</v>
      </c>
      <c r="V10" s="65">
        <f>VLOOKUP($A10,'Return Data'!$B$7:$R$2843,17,0)</f>
        <v>4.2864000000000004</v>
      </c>
      <c r="W10" s="66">
        <f t="shared" si="9"/>
        <v>15</v>
      </c>
      <c r="X10" s="65">
        <f>VLOOKUP($A10,'Return Data'!$B$7:$R$2843,14,0)</f>
        <v>5.3362999999999996</v>
      </c>
      <c r="Y10" s="66">
        <f t="shared" si="10"/>
        <v>13</v>
      </c>
      <c r="Z10" s="65">
        <f>VLOOKUP($A10,'Return Data'!$B$7:$R$2843,16,0)</f>
        <v>7.1921999999999997</v>
      </c>
      <c r="AA10" s="67">
        <f t="shared" si="11"/>
        <v>15</v>
      </c>
    </row>
    <row r="11" spans="1:27" x14ac:dyDescent="0.3">
      <c r="A11" s="63" t="s">
        <v>230</v>
      </c>
      <c r="B11" s="64">
        <f>VLOOKUP($A11,'Return Data'!$B$7:$R$2843,3,0)</f>
        <v>44389</v>
      </c>
      <c r="C11" s="65">
        <f>VLOOKUP($A11,'Return Data'!$B$7:$R$2843,4,0)</f>
        <v>3170.1885000000002</v>
      </c>
      <c r="D11" s="65">
        <f>VLOOKUP($A11,'Return Data'!$B$7:$R$2843,5,0)</f>
        <v>3.5615000000000001</v>
      </c>
      <c r="E11" s="66">
        <f t="shared" si="0"/>
        <v>18</v>
      </c>
      <c r="F11" s="65">
        <f>VLOOKUP($A11,'Return Data'!$B$7:$R$2843,6,0)</f>
        <v>3.4731000000000001</v>
      </c>
      <c r="G11" s="66">
        <f t="shared" si="1"/>
        <v>12</v>
      </c>
      <c r="H11" s="65">
        <f>VLOOKUP($A11,'Return Data'!$B$7:$R$2843,7,0)</f>
        <v>3.3485999999999998</v>
      </c>
      <c r="I11" s="66">
        <f t="shared" si="2"/>
        <v>6</v>
      </c>
      <c r="J11" s="65">
        <f>VLOOKUP($A11,'Return Data'!$B$7:$R$2843,8,0)</f>
        <v>3.3386</v>
      </c>
      <c r="K11" s="66">
        <f t="shared" si="3"/>
        <v>4</v>
      </c>
      <c r="L11" s="65">
        <f>VLOOKUP($A11,'Return Data'!$B$7:$R$2843,9,0)</f>
        <v>3.339</v>
      </c>
      <c r="M11" s="66">
        <f t="shared" si="4"/>
        <v>5</v>
      </c>
      <c r="N11" s="65">
        <f>VLOOKUP($A11,'Return Data'!$B$7:$R$2843,10,0)</f>
        <v>3.2698</v>
      </c>
      <c r="O11" s="66">
        <f t="shared" si="5"/>
        <v>4</v>
      </c>
      <c r="P11" s="65">
        <f>VLOOKUP($A11,'Return Data'!$B$7:$R$2843,11,0)</f>
        <v>3.2999000000000001</v>
      </c>
      <c r="Q11" s="66">
        <f t="shared" si="6"/>
        <v>3</v>
      </c>
      <c r="R11" s="65">
        <f>VLOOKUP($A11,'Return Data'!$B$7:$R$2843,12,0)</f>
        <v>3.2322000000000002</v>
      </c>
      <c r="S11" s="66">
        <f t="shared" si="7"/>
        <v>4</v>
      </c>
      <c r="T11" s="65">
        <f>VLOOKUP($A11,'Return Data'!$B$7:$R$2843,13,0)</f>
        <v>3.2523</v>
      </c>
      <c r="U11" s="66">
        <f t="shared" si="8"/>
        <v>5</v>
      </c>
      <c r="V11" s="65">
        <f>VLOOKUP($A11,'Return Data'!$B$7:$R$2843,17,0)</f>
        <v>4.3167999999999997</v>
      </c>
      <c r="W11" s="66">
        <f t="shared" si="9"/>
        <v>10</v>
      </c>
      <c r="X11" s="65">
        <f>VLOOKUP($A11,'Return Data'!$B$7:$R$2843,14,0)</f>
        <v>5.3540999999999999</v>
      </c>
      <c r="Y11" s="66">
        <f t="shared" si="10"/>
        <v>8</v>
      </c>
      <c r="Z11" s="65">
        <f>VLOOKUP($A11,'Return Data'!$B$7:$R$2843,16,0)</f>
        <v>7.0792999999999999</v>
      </c>
      <c r="AA11" s="67">
        <f t="shared" si="11"/>
        <v>18</v>
      </c>
    </row>
    <row r="12" spans="1:27" x14ac:dyDescent="0.3">
      <c r="A12" s="63" t="s">
        <v>231</v>
      </c>
      <c r="B12" s="64">
        <f>VLOOKUP($A12,'Return Data'!$B$7:$R$2843,3,0)</f>
        <v>44389</v>
      </c>
      <c r="C12" s="65">
        <f>VLOOKUP($A12,'Return Data'!$B$7:$R$2843,4,0)</f>
        <v>2369.7321000000002</v>
      </c>
      <c r="D12" s="65">
        <f>VLOOKUP($A12,'Return Data'!$B$7:$R$2843,5,0)</f>
        <v>3.5644999999999998</v>
      </c>
      <c r="E12" s="66">
        <f t="shared" si="0"/>
        <v>16</v>
      </c>
      <c r="F12" s="65">
        <f>VLOOKUP($A12,'Return Data'!$B$7:$R$2843,6,0)</f>
        <v>3.3416999999999999</v>
      </c>
      <c r="G12" s="66">
        <f t="shared" si="1"/>
        <v>26</v>
      </c>
      <c r="H12" s="65">
        <f>VLOOKUP($A12,'Return Data'!$B$7:$R$2843,7,0)</f>
        <v>3.0939999999999999</v>
      </c>
      <c r="I12" s="66">
        <f t="shared" si="2"/>
        <v>32</v>
      </c>
      <c r="J12" s="65">
        <f>VLOOKUP($A12,'Return Data'!$B$7:$R$2843,8,0)</f>
        <v>3.1027</v>
      </c>
      <c r="K12" s="66">
        <f t="shared" si="3"/>
        <v>32</v>
      </c>
      <c r="L12" s="65">
        <f>VLOOKUP($A12,'Return Data'!$B$7:$R$2843,9,0)</f>
        <v>3.1781000000000001</v>
      </c>
      <c r="M12" s="66">
        <f t="shared" si="4"/>
        <v>29</v>
      </c>
      <c r="N12" s="65">
        <f>VLOOKUP($A12,'Return Data'!$B$7:$R$2843,10,0)</f>
        <v>3.1402000000000001</v>
      </c>
      <c r="O12" s="66">
        <f t="shared" si="5"/>
        <v>29</v>
      </c>
      <c r="P12" s="65">
        <f>VLOOKUP($A12,'Return Data'!$B$7:$R$2843,11,0)</f>
        <v>3.1947999999999999</v>
      </c>
      <c r="Q12" s="66">
        <f t="shared" si="6"/>
        <v>22</v>
      </c>
      <c r="R12" s="65">
        <f>VLOOKUP($A12,'Return Data'!$B$7:$R$2843,12,0)</f>
        <v>3.1267</v>
      </c>
      <c r="S12" s="66">
        <f t="shared" si="7"/>
        <v>21</v>
      </c>
      <c r="T12" s="65">
        <f>VLOOKUP($A12,'Return Data'!$B$7:$R$2843,13,0)</f>
        <v>3.1364000000000001</v>
      </c>
      <c r="U12" s="66">
        <f t="shared" si="8"/>
        <v>27</v>
      </c>
      <c r="V12" s="65">
        <f>VLOOKUP($A12,'Return Data'!$B$7:$R$2843,17,0)</f>
        <v>4.1893000000000002</v>
      </c>
      <c r="W12" s="66">
        <f t="shared" si="9"/>
        <v>24</v>
      </c>
      <c r="X12" s="65">
        <f>VLOOKUP($A12,'Return Data'!$B$7:$R$2843,14,0)</f>
        <v>5.2321</v>
      </c>
      <c r="Y12" s="66">
        <f t="shared" si="10"/>
        <v>24</v>
      </c>
      <c r="Z12" s="65">
        <f>VLOOKUP($A12,'Return Data'!$B$7:$R$2843,16,0)</f>
        <v>6.8634000000000004</v>
      </c>
      <c r="AA12" s="67">
        <f t="shared" si="11"/>
        <v>27</v>
      </c>
    </row>
    <row r="13" spans="1:27" x14ac:dyDescent="0.3">
      <c r="A13" s="63" t="s">
        <v>232</v>
      </c>
      <c r="B13" s="64">
        <f>VLOOKUP($A13,'Return Data'!$B$7:$R$2843,3,0)</f>
        <v>44389</v>
      </c>
      <c r="C13" s="65">
        <f>VLOOKUP($A13,'Return Data'!$B$7:$R$2843,4,0)</f>
        <v>2481.2393999999999</v>
      </c>
      <c r="D13" s="65">
        <f>VLOOKUP($A13,'Return Data'!$B$7:$R$2843,5,0)</f>
        <v>3.4838</v>
      </c>
      <c r="E13" s="66">
        <f t="shared" si="0"/>
        <v>24</v>
      </c>
      <c r="F13" s="65">
        <f>VLOOKUP($A13,'Return Data'!$B$7:$R$2843,6,0)</f>
        <v>3.3553999999999999</v>
      </c>
      <c r="G13" s="66">
        <f t="shared" si="1"/>
        <v>25</v>
      </c>
      <c r="H13" s="65">
        <f>VLOOKUP($A13,'Return Data'!$B$7:$R$2843,7,0)</f>
        <v>3.2147000000000001</v>
      </c>
      <c r="I13" s="66">
        <f t="shared" si="2"/>
        <v>22</v>
      </c>
      <c r="J13" s="65">
        <f>VLOOKUP($A13,'Return Data'!$B$7:$R$2843,8,0)</f>
        <v>3.18</v>
      </c>
      <c r="K13" s="66">
        <f t="shared" si="3"/>
        <v>26</v>
      </c>
      <c r="L13" s="65">
        <f>VLOOKUP($A13,'Return Data'!$B$7:$R$2843,9,0)</f>
        <v>3.2027999999999999</v>
      </c>
      <c r="M13" s="66">
        <f t="shared" si="4"/>
        <v>28</v>
      </c>
      <c r="N13" s="65">
        <f>VLOOKUP($A13,'Return Data'!$B$7:$R$2843,10,0)</f>
        <v>3.1680999999999999</v>
      </c>
      <c r="O13" s="66">
        <f t="shared" si="5"/>
        <v>22</v>
      </c>
      <c r="P13" s="65">
        <f>VLOOKUP($A13,'Return Data'!$B$7:$R$2843,11,0)</f>
        <v>3.1739000000000002</v>
      </c>
      <c r="Q13" s="66">
        <f t="shared" si="6"/>
        <v>28</v>
      </c>
      <c r="R13" s="65">
        <f>VLOOKUP($A13,'Return Data'!$B$7:$R$2843,12,0)</f>
        <v>3.1198999999999999</v>
      </c>
      <c r="S13" s="66">
        <f t="shared" si="7"/>
        <v>25</v>
      </c>
      <c r="T13" s="65">
        <f>VLOOKUP($A13,'Return Data'!$B$7:$R$2843,13,0)</f>
        <v>3.1393</v>
      </c>
      <c r="U13" s="66">
        <f t="shared" si="8"/>
        <v>26</v>
      </c>
      <c r="V13" s="65">
        <f>VLOOKUP($A13,'Return Data'!$B$7:$R$2843,17,0)</f>
        <v>3.9590000000000001</v>
      </c>
      <c r="W13" s="66">
        <f t="shared" si="9"/>
        <v>30</v>
      </c>
      <c r="X13" s="65">
        <f>VLOOKUP($A13,'Return Data'!$B$7:$R$2843,14,0)</f>
        <v>5.0537000000000001</v>
      </c>
      <c r="Y13" s="66">
        <f t="shared" si="10"/>
        <v>28</v>
      </c>
      <c r="Z13" s="65">
        <f>VLOOKUP($A13,'Return Data'!$B$7:$R$2843,16,0)</f>
        <v>7.2047999999999996</v>
      </c>
      <c r="AA13" s="67">
        <f t="shared" si="11"/>
        <v>14</v>
      </c>
    </row>
    <row r="14" spans="1:27" x14ac:dyDescent="0.3">
      <c r="A14" s="63" t="s">
        <v>233</v>
      </c>
      <c r="B14" s="64">
        <f>VLOOKUP($A14,'Return Data'!$B$7:$R$2843,3,0)</f>
        <v>44389</v>
      </c>
      <c r="C14" s="65">
        <f>VLOOKUP($A14,'Return Data'!$B$7:$R$2843,4,0)</f>
        <v>2945.9418999999998</v>
      </c>
      <c r="D14" s="65">
        <f>VLOOKUP($A14,'Return Data'!$B$7:$R$2843,5,0)</f>
        <v>3.5686</v>
      </c>
      <c r="E14" s="66">
        <f t="shared" si="0"/>
        <v>15</v>
      </c>
      <c r="F14" s="65">
        <f>VLOOKUP($A14,'Return Data'!$B$7:$R$2843,6,0)</f>
        <v>3.4119000000000002</v>
      </c>
      <c r="G14" s="66">
        <f t="shared" si="1"/>
        <v>16</v>
      </c>
      <c r="H14" s="65">
        <f>VLOOKUP($A14,'Return Data'!$B$7:$R$2843,7,0)</f>
        <v>3.2031999999999998</v>
      </c>
      <c r="I14" s="66">
        <f t="shared" si="2"/>
        <v>25</v>
      </c>
      <c r="J14" s="65">
        <f>VLOOKUP($A14,'Return Data'!$B$7:$R$2843,8,0)</f>
        <v>3.2256999999999998</v>
      </c>
      <c r="K14" s="66">
        <f t="shared" si="3"/>
        <v>19</v>
      </c>
      <c r="L14" s="65">
        <f>VLOOKUP($A14,'Return Data'!$B$7:$R$2843,9,0)</f>
        <v>3.2288999999999999</v>
      </c>
      <c r="M14" s="66">
        <f t="shared" si="4"/>
        <v>23</v>
      </c>
      <c r="N14" s="65">
        <f>VLOOKUP($A14,'Return Data'!$B$7:$R$2843,10,0)</f>
        <v>3.1861000000000002</v>
      </c>
      <c r="O14" s="66">
        <f t="shared" si="5"/>
        <v>17</v>
      </c>
      <c r="P14" s="65">
        <f>VLOOKUP($A14,'Return Data'!$B$7:$R$2843,11,0)</f>
        <v>3.2153999999999998</v>
      </c>
      <c r="Q14" s="66">
        <f t="shared" si="6"/>
        <v>17</v>
      </c>
      <c r="R14" s="65">
        <f>VLOOKUP($A14,'Return Data'!$B$7:$R$2843,12,0)</f>
        <v>3.1417999999999999</v>
      </c>
      <c r="S14" s="66">
        <f t="shared" si="7"/>
        <v>15</v>
      </c>
      <c r="T14" s="65">
        <f>VLOOKUP($A14,'Return Data'!$B$7:$R$2843,13,0)</f>
        <v>3.1692</v>
      </c>
      <c r="U14" s="66">
        <f t="shared" si="8"/>
        <v>16</v>
      </c>
      <c r="V14" s="65">
        <f>VLOOKUP($A14,'Return Data'!$B$7:$R$2843,17,0)</f>
        <v>4.2464000000000004</v>
      </c>
      <c r="W14" s="66">
        <f t="shared" si="9"/>
        <v>20</v>
      </c>
      <c r="X14" s="65">
        <f>VLOOKUP($A14,'Return Data'!$B$7:$R$2843,14,0)</f>
        <v>5.2872000000000003</v>
      </c>
      <c r="Y14" s="66">
        <f t="shared" si="10"/>
        <v>19</v>
      </c>
      <c r="Z14" s="65">
        <f>VLOOKUP($A14,'Return Data'!$B$7:$R$2843,16,0)</f>
        <v>7.1492000000000004</v>
      </c>
      <c r="AA14" s="67">
        <f t="shared" si="11"/>
        <v>17</v>
      </c>
    </row>
    <row r="15" spans="1:27" x14ac:dyDescent="0.3">
      <c r="A15" s="63" t="s">
        <v>234</v>
      </c>
      <c r="B15" s="64">
        <f>VLOOKUP($A15,'Return Data'!$B$7:$R$2843,3,0)</f>
        <v>44389</v>
      </c>
      <c r="C15" s="65">
        <f>VLOOKUP($A15,'Return Data'!$B$7:$R$2843,4,0)</f>
        <v>2647.2669999999998</v>
      </c>
      <c r="D15" s="65">
        <f>VLOOKUP($A15,'Return Data'!$B$7:$R$2843,5,0)</f>
        <v>3.7961999999999998</v>
      </c>
      <c r="E15" s="66">
        <f t="shared" si="0"/>
        <v>2</v>
      </c>
      <c r="F15" s="65">
        <f>VLOOKUP($A15,'Return Data'!$B$7:$R$2843,6,0)</f>
        <v>3.5868000000000002</v>
      </c>
      <c r="G15" s="66">
        <f t="shared" si="1"/>
        <v>4</v>
      </c>
      <c r="H15" s="65">
        <f>VLOOKUP($A15,'Return Data'!$B$7:$R$2843,7,0)</f>
        <v>3.3140999999999998</v>
      </c>
      <c r="I15" s="66">
        <f t="shared" si="2"/>
        <v>12</v>
      </c>
      <c r="J15" s="65">
        <f>VLOOKUP($A15,'Return Data'!$B$7:$R$2843,8,0)</f>
        <v>3.2635000000000001</v>
      </c>
      <c r="K15" s="66">
        <f t="shared" si="3"/>
        <v>16</v>
      </c>
      <c r="L15" s="65">
        <f>VLOOKUP($A15,'Return Data'!$B$7:$R$2843,9,0)</f>
        <v>3.2744</v>
      </c>
      <c r="M15" s="66">
        <f t="shared" si="4"/>
        <v>15</v>
      </c>
      <c r="N15" s="65">
        <f>VLOOKUP($A15,'Return Data'!$B$7:$R$2843,10,0)</f>
        <v>3.2202000000000002</v>
      </c>
      <c r="O15" s="66">
        <f t="shared" si="5"/>
        <v>11</v>
      </c>
      <c r="P15" s="65">
        <f>VLOOKUP($A15,'Return Data'!$B$7:$R$2843,11,0)</f>
        <v>3.2416</v>
      </c>
      <c r="Q15" s="66">
        <f t="shared" si="6"/>
        <v>10</v>
      </c>
      <c r="R15" s="65">
        <f>VLOOKUP($A15,'Return Data'!$B$7:$R$2843,12,0)</f>
        <v>3.1404999999999998</v>
      </c>
      <c r="S15" s="66">
        <f t="shared" si="7"/>
        <v>17</v>
      </c>
      <c r="T15" s="65">
        <f>VLOOKUP($A15,'Return Data'!$B$7:$R$2843,13,0)</f>
        <v>3.1444000000000001</v>
      </c>
      <c r="U15" s="66">
        <f t="shared" si="8"/>
        <v>24</v>
      </c>
      <c r="V15" s="65">
        <f>VLOOKUP($A15,'Return Data'!$B$7:$R$2843,17,0)</f>
        <v>4.2606999999999999</v>
      </c>
      <c r="W15" s="66">
        <f t="shared" si="9"/>
        <v>19</v>
      </c>
      <c r="X15" s="65">
        <f>VLOOKUP($A15,'Return Data'!$B$7:$R$2843,14,0)</f>
        <v>5.3121</v>
      </c>
      <c r="Y15" s="66">
        <f t="shared" si="10"/>
        <v>15</v>
      </c>
      <c r="Z15" s="65">
        <f>VLOOKUP($A15,'Return Data'!$B$7:$R$2843,16,0)</f>
        <v>7.2121000000000004</v>
      </c>
      <c r="AA15" s="67">
        <f t="shared" si="11"/>
        <v>13</v>
      </c>
    </row>
    <row r="16" spans="1:27" x14ac:dyDescent="0.3">
      <c r="A16" s="63" t="s">
        <v>236</v>
      </c>
      <c r="B16" s="64">
        <f>VLOOKUP($A16,'Return Data'!$B$7:$R$2843,3,0)</f>
        <v>44389</v>
      </c>
      <c r="C16" s="65">
        <f>VLOOKUP($A16,'Return Data'!$B$7:$R$2843,4,0)</f>
        <v>4053.1163000000001</v>
      </c>
      <c r="D16" s="65">
        <f>VLOOKUP($A16,'Return Data'!$B$7:$R$2843,5,0)</f>
        <v>3.4754999999999998</v>
      </c>
      <c r="E16" s="66">
        <f t="shared" si="0"/>
        <v>25</v>
      </c>
      <c r="F16" s="65">
        <f>VLOOKUP($A16,'Return Data'!$B$7:$R$2843,6,0)</f>
        <v>3.3963000000000001</v>
      </c>
      <c r="G16" s="66">
        <f t="shared" si="1"/>
        <v>21</v>
      </c>
      <c r="H16" s="65">
        <f>VLOOKUP($A16,'Return Data'!$B$7:$R$2843,7,0)</f>
        <v>3.2225000000000001</v>
      </c>
      <c r="I16" s="66">
        <f t="shared" si="2"/>
        <v>21</v>
      </c>
      <c r="J16" s="65">
        <f>VLOOKUP($A16,'Return Data'!$B$7:$R$2843,8,0)</f>
        <v>3.2107999999999999</v>
      </c>
      <c r="K16" s="66">
        <f t="shared" si="3"/>
        <v>22</v>
      </c>
      <c r="L16" s="65">
        <f>VLOOKUP($A16,'Return Data'!$B$7:$R$2843,9,0)</f>
        <v>3.2323</v>
      </c>
      <c r="M16" s="66">
        <f t="shared" si="4"/>
        <v>22</v>
      </c>
      <c r="N16" s="65">
        <f>VLOOKUP($A16,'Return Data'!$B$7:$R$2843,10,0)</f>
        <v>3.1463000000000001</v>
      </c>
      <c r="O16" s="66">
        <f t="shared" si="5"/>
        <v>26</v>
      </c>
      <c r="P16" s="65">
        <f>VLOOKUP($A16,'Return Data'!$B$7:$R$2843,11,0)</f>
        <v>3.1475</v>
      </c>
      <c r="Q16" s="66">
        <f t="shared" si="6"/>
        <v>30</v>
      </c>
      <c r="R16" s="65">
        <f>VLOOKUP($A16,'Return Data'!$B$7:$R$2843,12,0)</f>
        <v>3.0659000000000001</v>
      </c>
      <c r="S16" s="66">
        <f t="shared" si="7"/>
        <v>30</v>
      </c>
      <c r="T16" s="65">
        <f>VLOOKUP($A16,'Return Data'!$B$7:$R$2843,13,0)</f>
        <v>3.1011000000000002</v>
      </c>
      <c r="U16" s="66">
        <f t="shared" si="8"/>
        <v>30</v>
      </c>
      <c r="V16" s="65">
        <f>VLOOKUP($A16,'Return Data'!$B$7:$R$2843,17,0)</f>
        <v>4.1965000000000003</v>
      </c>
      <c r="W16" s="66">
        <f t="shared" si="9"/>
        <v>23</v>
      </c>
      <c r="X16" s="65">
        <f>VLOOKUP($A16,'Return Data'!$B$7:$R$2843,14,0)</f>
        <v>5.2310999999999996</v>
      </c>
      <c r="Y16" s="66">
        <f t="shared" si="10"/>
        <v>25</v>
      </c>
      <c r="Z16" s="65">
        <f>VLOOKUP($A16,'Return Data'!$B$7:$R$2843,16,0)</f>
        <v>6.9779</v>
      </c>
      <c r="AA16" s="67">
        <f t="shared" si="11"/>
        <v>24</v>
      </c>
    </row>
    <row r="17" spans="1:27" x14ac:dyDescent="0.3">
      <c r="A17" s="63" t="s">
        <v>237</v>
      </c>
      <c r="B17" s="64">
        <f>VLOOKUP($A17,'Return Data'!$B$7:$R$2843,3,0)</f>
        <v>44389</v>
      </c>
      <c r="C17" s="65">
        <f>VLOOKUP($A17,'Return Data'!$B$7:$R$2843,4,0)</f>
        <v>2056.7190999999998</v>
      </c>
      <c r="D17" s="65">
        <f>VLOOKUP($A17,'Return Data'!$B$7:$R$2843,5,0)</f>
        <v>3.5638999999999998</v>
      </c>
      <c r="E17" s="66">
        <f t="shared" si="0"/>
        <v>17</v>
      </c>
      <c r="F17" s="65">
        <f>VLOOKUP($A17,'Return Data'!$B$7:$R$2843,6,0)</f>
        <v>3.3616000000000001</v>
      </c>
      <c r="G17" s="66">
        <f t="shared" si="1"/>
        <v>22</v>
      </c>
      <c r="H17" s="65">
        <f>VLOOKUP($A17,'Return Data'!$B$7:$R$2843,7,0)</f>
        <v>3.2408000000000001</v>
      </c>
      <c r="I17" s="66">
        <f t="shared" si="2"/>
        <v>18</v>
      </c>
      <c r="J17" s="65">
        <f>VLOOKUP($A17,'Return Data'!$B$7:$R$2843,8,0)</f>
        <v>3.2995999999999999</v>
      </c>
      <c r="K17" s="66">
        <f t="shared" si="3"/>
        <v>10</v>
      </c>
      <c r="L17" s="65">
        <f>VLOOKUP($A17,'Return Data'!$B$7:$R$2843,9,0)</f>
        <v>3.2862</v>
      </c>
      <c r="M17" s="66">
        <f t="shared" si="4"/>
        <v>13</v>
      </c>
      <c r="N17" s="65">
        <f>VLOOKUP($A17,'Return Data'!$B$7:$R$2843,10,0)</f>
        <v>3.2027999999999999</v>
      </c>
      <c r="O17" s="66">
        <f t="shared" si="5"/>
        <v>13</v>
      </c>
      <c r="P17" s="65">
        <f>VLOOKUP($A17,'Return Data'!$B$7:$R$2843,11,0)</f>
        <v>3.2023000000000001</v>
      </c>
      <c r="Q17" s="66">
        <f t="shared" si="6"/>
        <v>21</v>
      </c>
      <c r="R17" s="65">
        <f>VLOOKUP($A17,'Return Data'!$B$7:$R$2843,12,0)</f>
        <v>3.1219999999999999</v>
      </c>
      <c r="S17" s="66">
        <f t="shared" si="7"/>
        <v>23</v>
      </c>
      <c r="T17" s="65">
        <f>VLOOKUP($A17,'Return Data'!$B$7:$R$2843,13,0)</f>
        <v>3.1524999999999999</v>
      </c>
      <c r="U17" s="66">
        <f t="shared" si="8"/>
        <v>21</v>
      </c>
      <c r="V17" s="65">
        <f>VLOOKUP($A17,'Return Data'!$B$7:$R$2843,17,0)</f>
        <v>4.2115999999999998</v>
      </c>
      <c r="W17" s="66">
        <f t="shared" si="9"/>
        <v>22</v>
      </c>
      <c r="X17" s="65">
        <f>VLOOKUP($A17,'Return Data'!$B$7:$R$2843,14,0)</f>
        <v>5.2919</v>
      </c>
      <c r="Y17" s="66">
        <f t="shared" si="10"/>
        <v>18</v>
      </c>
      <c r="Z17" s="65">
        <f>VLOOKUP($A17,'Return Data'!$B$7:$R$2843,16,0)</f>
        <v>4.3011999999999997</v>
      </c>
      <c r="AA17" s="67">
        <f t="shared" si="11"/>
        <v>35</v>
      </c>
    </row>
    <row r="18" spans="1:27" x14ac:dyDescent="0.3">
      <c r="A18" s="63" t="s">
        <v>238</v>
      </c>
      <c r="B18" s="64">
        <f>VLOOKUP($A18,'Return Data'!$B$7:$R$2843,3,0)</f>
        <v>44389</v>
      </c>
      <c r="C18" s="65">
        <f>VLOOKUP($A18,'Return Data'!$B$7:$R$2843,4,0)</f>
        <v>305.72800000000001</v>
      </c>
      <c r="D18" s="65">
        <f>VLOOKUP($A18,'Return Data'!$B$7:$R$2843,5,0)</f>
        <v>3.6297000000000001</v>
      </c>
      <c r="E18" s="66">
        <f t="shared" si="0"/>
        <v>10</v>
      </c>
      <c r="F18" s="65">
        <f>VLOOKUP($A18,'Return Data'!$B$7:$R$2843,6,0)</f>
        <v>3.4830999999999999</v>
      </c>
      <c r="G18" s="66">
        <f t="shared" si="1"/>
        <v>11</v>
      </c>
      <c r="H18" s="65">
        <f>VLOOKUP($A18,'Return Data'!$B$7:$R$2843,7,0)</f>
        <v>3.2629999999999999</v>
      </c>
      <c r="I18" s="66">
        <f t="shared" si="2"/>
        <v>15</v>
      </c>
      <c r="J18" s="65">
        <f>VLOOKUP($A18,'Return Data'!$B$7:$R$2843,8,0)</f>
        <v>3.2393999999999998</v>
      </c>
      <c r="K18" s="66">
        <f t="shared" si="3"/>
        <v>17</v>
      </c>
      <c r="L18" s="65">
        <f>VLOOKUP($A18,'Return Data'!$B$7:$R$2843,9,0)</f>
        <v>3.2252000000000001</v>
      </c>
      <c r="M18" s="66">
        <f t="shared" si="4"/>
        <v>25</v>
      </c>
      <c r="N18" s="65">
        <f>VLOOKUP($A18,'Return Data'!$B$7:$R$2843,10,0)</f>
        <v>3.1497000000000002</v>
      </c>
      <c r="O18" s="66">
        <f t="shared" si="5"/>
        <v>25</v>
      </c>
      <c r="P18" s="65">
        <f>VLOOKUP($A18,'Return Data'!$B$7:$R$2843,11,0)</f>
        <v>3.1758000000000002</v>
      </c>
      <c r="Q18" s="66">
        <f t="shared" si="6"/>
        <v>27</v>
      </c>
      <c r="R18" s="65">
        <f>VLOOKUP($A18,'Return Data'!$B$7:$R$2843,12,0)</f>
        <v>3.1219000000000001</v>
      </c>
      <c r="S18" s="66">
        <f t="shared" si="7"/>
        <v>24</v>
      </c>
      <c r="T18" s="65">
        <f>VLOOKUP($A18,'Return Data'!$B$7:$R$2843,13,0)</f>
        <v>3.1650999999999998</v>
      </c>
      <c r="U18" s="66">
        <f t="shared" si="8"/>
        <v>18</v>
      </c>
      <c r="V18" s="65">
        <f>VLOOKUP($A18,'Return Data'!$B$7:$R$2843,17,0)</f>
        <v>4.3186</v>
      </c>
      <c r="W18" s="66">
        <f t="shared" si="9"/>
        <v>9</v>
      </c>
      <c r="X18" s="65">
        <f>VLOOKUP($A18,'Return Data'!$B$7:$R$2843,14,0)</f>
        <v>5.3407999999999998</v>
      </c>
      <c r="Y18" s="66">
        <f t="shared" si="10"/>
        <v>10</v>
      </c>
      <c r="Z18" s="65">
        <f>VLOOKUP($A18,'Return Data'!$B$7:$R$2843,16,0)</f>
        <v>7.3967999999999998</v>
      </c>
      <c r="AA18" s="67">
        <f t="shared" si="11"/>
        <v>5</v>
      </c>
    </row>
    <row r="19" spans="1:27" x14ac:dyDescent="0.3">
      <c r="A19" s="63" t="s">
        <v>239</v>
      </c>
      <c r="B19" s="64">
        <f>VLOOKUP($A19,'Return Data'!$B$7:$R$2843,3,0)</f>
        <v>44389</v>
      </c>
      <c r="C19" s="65">
        <f>VLOOKUP($A19,'Return Data'!$B$7:$R$2843,4,0)</f>
        <v>2217.1736000000001</v>
      </c>
      <c r="D19" s="65">
        <f>VLOOKUP($A19,'Return Data'!$B$7:$R$2843,5,0)</f>
        <v>3.66</v>
      </c>
      <c r="E19" s="66">
        <f t="shared" si="0"/>
        <v>8</v>
      </c>
      <c r="F19" s="65">
        <f>VLOOKUP($A19,'Return Data'!$B$7:$R$2843,6,0)</f>
        <v>3.5547</v>
      </c>
      <c r="G19" s="66">
        <f t="shared" si="1"/>
        <v>7</v>
      </c>
      <c r="H19" s="65">
        <f>VLOOKUP($A19,'Return Data'!$B$7:$R$2843,7,0)</f>
        <v>3.4535</v>
      </c>
      <c r="I19" s="66">
        <f t="shared" si="2"/>
        <v>2</v>
      </c>
      <c r="J19" s="65">
        <f>VLOOKUP($A19,'Return Data'!$B$7:$R$2843,8,0)</f>
        <v>3.5204</v>
      </c>
      <c r="K19" s="66">
        <f t="shared" si="3"/>
        <v>2</v>
      </c>
      <c r="L19" s="65">
        <f>VLOOKUP($A19,'Return Data'!$B$7:$R$2843,9,0)</f>
        <v>3.5015999999999998</v>
      </c>
      <c r="M19" s="66">
        <f t="shared" si="4"/>
        <v>1</v>
      </c>
      <c r="N19" s="65">
        <f>VLOOKUP($A19,'Return Data'!$B$7:$R$2843,10,0)</f>
        <v>3.3717000000000001</v>
      </c>
      <c r="O19" s="66">
        <f t="shared" si="5"/>
        <v>2</v>
      </c>
      <c r="P19" s="65">
        <f>VLOOKUP($A19,'Return Data'!$B$7:$R$2843,11,0)</f>
        <v>3.3812000000000002</v>
      </c>
      <c r="Q19" s="66">
        <f t="shared" si="6"/>
        <v>2</v>
      </c>
      <c r="R19" s="65">
        <f>VLOOKUP($A19,'Return Data'!$B$7:$R$2843,12,0)</f>
        <v>3.3331</v>
      </c>
      <c r="S19" s="66">
        <f t="shared" si="7"/>
        <v>2</v>
      </c>
      <c r="T19" s="65">
        <f>VLOOKUP($A19,'Return Data'!$B$7:$R$2843,13,0)</f>
        <v>3.4161000000000001</v>
      </c>
      <c r="U19" s="66">
        <f t="shared" si="8"/>
        <v>2</v>
      </c>
      <c r="V19" s="65">
        <f>VLOOKUP($A19,'Return Data'!$B$7:$R$2843,17,0)</f>
        <v>4.5240999999999998</v>
      </c>
      <c r="W19" s="66">
        <f t="shared" si="9"/>
        <v>2</v>
      </c>
      <c r="X19" s="65">
        <f>VLOOKUP($A19,'Return Data'!$B$7:$R$2843,14,0)</f>
        <v>5.4987000000000004</v>
      </c>
      <c r="Y19" s="66">
        <f t="shared" si="10"/>
        <v>2</v>
      </c>
      <c r="Z19" s="65">
        <f>VLOOKUP($A19,'Return Data'!$B$7:$R$2843,16,0)</f>
        <v>7.4953000000000003</v>
      </c>
      <c r="AA19" s="67">
        <f t="shared" si="11"/>
        <v>3</v>
      </c>
    </row>
    <row r="20" spans="1:27" x14ac:dyDescent="0.3">
      <c r="A20" s="63" t="s">
        <v>240</v>
      </c>
      <c r="B20" s="64">
        <f>VLOOKUP($A20,'Return Data'!$B$7:$R$2843,3,0)</f>
        <v>44389</v>
      </c>
      <c r="C20" s="65">
        <f>VLOOKUP($A20,'Return Data'!$B$7:$R$2843,4,0)</f>
        <v>2495.7701000000002</v>
      </c>
      <c r="D20" s="65">
        <f>VLOOKUP($A20,'Return Data'!$B$7:$R$2843,5,0)</f>
        <v>3.8014000000000001</v>
      </c>
      <c r="E20" s="66">
        <f t="shared" si="0"/>
        <v>1</v>
      </c>
      <c r="F20" s="65">
        <f>VLOOKUP($A20,'Return Data'!$B$7:$R$2843,6,0)</f>
        <v>3.528</v>
      </c>
      <c r="G20" s="66">
        <f t="shared" si="1"/>
        <v>9</v>
      </c>
      <c r="H20" s="65">
        <f>VLOOKUP($A20,'Return Data'!$B$7:$R$2843,7,0)</f>
        <v>3.3321999999999998</v>
      </c>
      <c r="I20" s="66">
        <f t="shared" si="2"/>
        <v>8</v>
      </c>
      <c r="J20" s="65">
        <f>VLOOKUP($A20,'Return Data'!$B$7:$R$2843,8,0)</f>
        <v>3.3134000000000001</v>
      </c>
      <c r="K20" s="66">
        <f t="shared" si="3"/>
        <v>6</v>
      </c>
      <c r="L20" s="65">
        <f>VLOOKUP($A20,'Return Data'!$B$7:$R$2843,9,0)</f>
        <v>3.2961999999999998</v>
      </c>
      <c r="M20" s="66">
        <f t="shared" si="4"/>
        <v>10</v>
      </c>
      <c r="N20" s="65">
        <f>VLOOKUP($A20,'Return Data'!$B$7:$R$2843,10,0)</f>
        <v>3.2010999999999998</v>
      </c>
      <c r="O20" s="66">
        <f t="shared" si="5"/>
        <v>14</v>
      </c>
      <c r="P20" s="65">
        <f>VLOOKUP($A20,'Return Data'!$B$7:$R$2843,11,0)</f>
        <v>3.2046000000000001</v>
      </c>
      <c r="Q20" s="66">
        <f t="shared" si="6"/>
        <v>20</v>
      </c>
      <c r="R20" s="65">
        <f>VLOOKUP($A20,'Return Data'!$B$7:$R$2843,12,0)</f>
        <v>3.1273</v>
      </c>
      <c r="S20" s="66">
        <f t="shared" si="7"/>
        <v>20</v>
      </c>
      <c r="T20" s="65">
        <f>VLOOKUP($A20,'Return Data'!$B$7:$R$2843,13,0)</f>
        <v>3.1438000000000001</v>
      </c>
      <c r="U20" s="66">
        <f t="shared" si="8"/>
        <v>25</v>
      </c>
      <c r="V20" s="65">
        <f>VLOOKUP($A20,'Return Data'!$B$7:$R$2843,17,0)</f>
        <v>4.1463000000000001</v>
      </c>
      <c r="W20" s="66">
        <f t="shared" si="9"/>
        <v>27</v>
      </c>
      <c r="X20" s="65">
        <f>VLOOKUP($A20,'Return Data'!$B$7:$R$2843,14,0)</f>
        <v>5.165</v>
      </c>
      <c r="Y20" s="66">
        <f t="shared" si="10"/>
        <v>27</v>
      </c>
      <c r="Z20" s="65">
        <f>VLOOKUP($A20,'Return Data'!$B$7:$R$2843,16,0)</f>
        <v>5.4321000000000002</v>
      </c>
      <c r="AA20" s="67">
        <f t="shared" si="11"/>
        <v>32</v>
      </c>
    </row>
    <row r="21" spans="1:27" x14ac:dyDescent="0.3">
      <c r="A21" s="63" t="s">
        <v>241</v>
      </c>
      <c r="B21" s="64">
        <f>VLOOKUP($A21,'Return Data'!$B$7:$R$2843,3,0)</f>
        <v>44389</v>
      </c>
      <c r="C21" s="65">
        <f>VLOOKUP($A21,'Return Data'!$B$7:$R$2843,4,0)</f>
        <v>1597.1234999999999</v>
      </c>
      <c r="D21" s="65">
        <f>VLOOKUP($A21,'Return Data'!$B$7:$R$2843,5,0)</f>
        <v>3.4741</v>
      </c>
      <c r="E21" s="66">
        <f t="shared" si="0"/>
        <v>26</v>
      </c>
      <c r="F21" s="65">
        <f>VLOOKUP($A21,'Return Data'!$B$7:$R$2843,6,0)</f>
        <v>3.1225999999999998</v>
      </c>
      <c r="G21" s="66">
        <f t="shared" si="1"/>
        <v>33</v>
      </c>
      <c r="H21" s="65">
        <f>VLOOKUP($A21,'Return Data'!$B$7:$R$2843,7,0)</f>
        <v>2.9291999999999998</v>
      </c>
      <c r="I21" s="66">
        <f t="shared" si="2"/>
        <v>35</v>
      </c>
      <c r="J21" s="65">
        <f>VLOOKUP($A21,'Return Data'!$B$7:$R$2843,8,0)</f>
        <v>2.9325999999999999</v>
      </c>
      <c r="K21" s="66">
        <f t="shared" si="3"/>
        <v>36</v>
      </c>
      <c r="L21" s="65">
        <f>VLOOKUP($A21,'Return Data'!$B$7:$R$2843,9,0)</f>
        <v>2.9493999999999998</v>
      </c>
      <c r="M21" s="66">
        <f t="shared" si="4"/>
        <v>36</v>
      </c>
      <c r="N21" s="65">
        <f>VLOOKUP($A21,'Return Data'!$B$7:$R$2843,10,0)</f>
        <v>2.9028</v>
      </c>
      <c r="O21" s="66">
        <f t="shared" si="5"/>
        <v>36</v>
      </c>
      <c r="P21" s="65">
        <f>VLOOKUP($A21,'Return Data'!$B$7:$R$2843,11,0)</f>
        <v>2.8611</v>
      </c>
      <c r="Q21" s="66">
        <f t="shared" si="6"/>
        <v>37</v>
      </c>
      <c r="R21" s="65">
        <f>VLOOKUP($A21,'Return Data'!$B$7:$R$2843,12,0)</f>
        <v>2.7964000000000002</v>
      </c>
      <c r="S21" s="66">
        <f t="shared" si="7"/>
        <v>37</v>
      </c>
      <c r="T21" s="65">
        <f>VLOOKUP($A21,'Return Data'!$B$7:$R$2843,13,0)</f>
        <v>2.8338999999999999</v>
      </c>
      <c r="U21" s="66">
        <f t="shared" si="8"/>
        <v>37</v>
      </c>
      <c r="V21" s="65">
        <f>VLOOKUP($A21,'Return Data'!$B$7:$R$2843,17,0)</f>
        <v>3.6903999999999999</v>
      </c>
      <c r="W21" s="66">
        <f t="shared" si="9"/>
        <v>34</v>
      </c>
      <c r="X21" s="65">
        <f>VLOOKUP($A21,'Return Data'!$B$7:$R$2843,14,0)</f>
        <v>4.6837999999999997</v>
      </c>
      <c r="Y21" s="66">
        <f t="shared" si="10"/>
        <v>31</v>
      </c>
      <c r="Z21" s="65">
        <f>VLOOKUP($A21,'Return Data'!$B$7:$R$2843,16,0)</f>
        <v>6.2949000000000002</v>
      </c>
      <c r="AA21" s="67">
        <f t="shared" si="11"/>
        <v>30</v>
      </c>
    </row>
    <row r="22" spans="1:27" x14ac:dyDescent="0.3">
      <c r="A22" s="63" t="s">
        <v>242</v>
      </c>
      <c r="B22" s="64">
        <f>VLOOKUP($A22,'Return Data'!$B$7:$R$2843,3,0)</f>
        <v>44389</v>
      </c>
      <c r="C22" s="65">
        <f>VLOOKUP($A22,'Return Data'!$B$7:$R$2843,4,0)</f>
        <v>2006.1594</v>
      </c>
      <c r="D22" s="65">
        <f>VLOOKUP($A22,'Return Data'!$B$7:$R$2843,5,0)</f>
        <v>3.2934000000000001</v>
      </c>
      <c r="E22" s="66">
        <f t="shared" si="0"/>
        <v>32</v>
      </c>
      <c r="F22" s="65">
        <f>VLOOKUP($A22,'Return Data'!$B$7:$R$2843,6,0)</f>
        <v>3.0451999999999999</v>
      </c>
      <c r="G22" s="66">
        <f t="shared" si="1"/>
        <v>35</v>
      </c>
      <c r="H22" s="65">
        <f>VLOOKUP($A22,'Return Data'!$B$7:$R$2843,7,0)</f>
        <v>2.8973</v>
      </c>
      <c r="I22" s="66">
        <f t="shared" si="2"/>
        <v>36</v>
      </c>
      <c r="J22" s="65">
        <f>VLOOKUP($A22,'Return Data'!$B$7:$R$2843,8,0)</f>
        <v>3.0602999999999998</v>
      </c>
      <c r="K22" s="66">
        <f t="shared" si="3"/>
        <v>34</v>
      </c>
      <c r="L22" s="65">
        <f>VLOOKUP($A22,'Return Data'!$B$7:$R$2843,9,0)</f>
        <v>3.0061</v>
      </c>
      <c r="M22" s="66">
        <f t="shared" si="4"/>
        <v>33</v>
      </c>
      <c r="N22" s="65">
        <f>VLOOKUP($A22,'Return Data'!$B$7:$R$2843,10,0)</f>
        <v>2.8603999999999998</v>
      </c>
      <c r="O22" s="66">
        <f t="shared" si="5"/>
        <v>37</v>
      </c>
      <c r="P22" s="65">
        <f>VLOOKUP($A22,'Return Data'!$B$7:$R$2843,11,0)</f>
        <v>3.2376999999999998</v>
      </c>
      <c r="Q22" s="66">
        <f t="shared" si="6"/>
        <v>12</v>
      </c>
      <c r="R22" s="65">
        <f>VLOOKUP($A22,'Return Data'!$B$7:$R$2843,12,0)</f>
        <v>3.1223000000000001</v>
      </c>
      <c r="S22" s="66">
        <f t="shared" si="7"/>
        <v>22</v>
      </c>
      <c r="T22" s="65">
        <f>VLOOKUP($A22,'Return Data'!$B$7:$R$2843,13,0)</f>
        <v>3.1088</v>
      </c>
      <c r="U22" s="66">
        <f t="shared" si="8"/>
        <v>29</v>
      </c>
      <c r="V22" s="65">
        <f>VLOOKUP($A22,'Return Data'!$B$7:$R$2843,17,0)</f>
        <v>4.1234999999999999</v>
      </c>
      <c r="W22" s="66">
        <f t="shared" si="9"/>
        <v>28</v>
      </c>
      <c r="X22" s="65">
        <f>VLOOKUP($A22,'Return Data'!$B$7:$R$2843,14,0)</f>
        <v>5.1791999999999998</v>
      </c>
      <c r="Y22" s="66">
        <f t="shared" si="10"/>
        <v>26</v>
      </c>
      <c r="Z22" s="65">
        <f>VLOOKUP($A22,'Return Data'!$B$7:$R$2843,16,0)</f>
        <v>7.4250999999999996</v>
      </c>
      <c r="AA22" s="67">
        <f t="shared" si="11"/>
        <v>4</v>
      </c>
    </row>
    <row r="23" spans="1:27" x14ac:dyDescent="0.3">
      <c r="A23" s="63" t="s">
        <v>243</v>
      </c>
      <c r="B23" s="64">
        <f>VLOOKUP($A23,'Return Data'!$B$7:$R$2843,3,0)</f>
        <v>44389</v>
      </c>
      <c r="C23" s="65">
        <f>VLOOKUP($A23,'Return Data'!$B$7:$R$2843,4,0)</f>
        <v>2835.4067</v>
      </c>
      <c r="D23" s="65">
        <f>VLOOKUP($A23,'Return Data'!$B$7:$R$2843,5,0)</f>
        <v>3.5868000000000002</v>
      </c>
      <c r="E23" s="66">
        <f t="shared" si="0"/>
        <v>12</v>
      </c>
      <c r="F23" s="65">
        <f>VLOOKUP($A23,'Return Data'!$B$7:$R$2843,6,0)</f>
        <v>3.4079999999999999</v>
      </c>
      <c r="G23" s="66">
        <f t="shared" si="1"/>
        <v>17</v>
      </c>
      <c r="H23" s="65">
        <f>VLOOKUP($A23,'Return Data'!$B$7:$R$2843,7,0)</f>
        <v>3.2418</v>
      </c>
      <c r="I23" s="66">
        <f t="shared" si="2"/>
        <v>17</v>
      </c>
      <c r="J23" s="65">
        <f>VLOOKUP($A23,'Return Data'!$B$7:$R$2843,8,0)</f>
        <v>3.2789000000000001</v>
      </c>
      <c r="K23" s="66">
        <f t="shared" si="3"/>
        <v>13</v>
      </c>
      <c r="L23" s="65">
        <f>VLOOKUP($A23,'Return Data'!$B$7:$R$2843,9,0)</f>
        <v>3.2744</v>
      </c>
      <c r="M23" s="66">
        <f t="shared" si="4"/>
        <v>15</v>
      </c>
      <c r="N23" s="65">
        <f>VLOOKUP($A23,'Return Data'!$B$7:$R$2843,10,0)</f>
        <v>3.1829999999999998</v>
      </c>
      <c r="O23" s="66">
        <f t="shared" si="5"/>
        <v>18</v>
      </c>
      <c r="P23" s="65">
        <f>VLOOKUP($A23,'Return Data'!$B$7:$R$2843,11,0)</f>
        <v>3.1943000000000001</v>
      </c>
      <c r="Q23" s="66">
        <f t="shared" si="6"/>
        <v>23</v>
      </c>
      <c r="R23" s="65">
        <f>VLOOKUP($A23,'Return Data'!$B$7:$R$2843,12,0)</f>
        <v>3.1414</v>
      </c>
      <c r="S23" s="66">
        <f t="shared" si="7"/>
        <v>16</v>
      </c>
      <c r="T23" s="65">
        <f>VLOOKUP($A23,'Return Data'!$B$7:$R$2843,13,0)</f>
        <v>3.1650999999999998</v>
      </c>
      <c r="U23" s="66">
        <f t="shared" si="8"/>
        <v>18</v>
      </c>
      <c r="V23" s="65">
        <f>VLOOKUP($A23,'Return Data'!$B$7:$R$2843,17,0)</f>
        <v>4.1867000000000001</v>
      </c>
      <c r="W23" s="66">
        <f t="shared" si="9"/>
        <v>25</v>
      </c>
      <c r="X23" s="65">
        <f>VLOOKUP($A23,'Return Data'!$B$7:$R$2843,14,0)</f>
        <v>5.2465000000000002</v>
      </c>
      <c r="Y23" s="66">
        <f t="shared" si="10"/>
        <v>22</v>
      </c>
      <c r="Z23" s="65">
        <f>VLOOKUP($A23,'Return Data'!$B$7:$R$2843,16,0)</f>
        <v>7.3677000000000001</v>
      </c>
      <c r="AA23" s="67">
        <f t="shared" si="11"/>
        <v>8</v>
      </c>
    </row>
    <row r="24" spans="1:27" x14ac:dyDescent="0.3">
      <c r="A24" s="63" t="s">
        <v>244</v>
      </c>
      <c r="B24" s="64">
        <f>VLOOKUP($A24,'Return Data'!$B$7:$R$2843,3,0)</f>
        <v>44389</v>
      </c>
      <c r="C24" s="65">
        <f>VLOOKUP($A24,'Return Data'!$B$7:$R$2843,4,0)</f>
        <v>1086.8363999999999</v>
      </c>
      <c r="D24" s="65">
        <f>VLOOKUP($A24,'Return Data'!$B$7:$R$2843,5,0)</f>
        <v>3.1570999999999998</v>
      </c>
      <c r="E24" s="66">
        <f t="shared" si="0"/>
        <v>35</v>
      </c>
      <c r="F24" s="65">
        <f>VLOOKUP($A24,'Return Data'!$B$7:$R$2843,6,0)</f>
        <v>3.0859999999999999</v>
      </c>
      <c r="G24" s="66">
        <f t="shared" si="1"/>
        <v>34</v>
      </c>
      <c r="H24" s="65">
        <f>VLOOKUP($A24,'Return Data'!$B$7:$R$2843,7,0)</f>
        <v>3.069</v>
      </c>
      <c r="I24" s="66">
        <f t="shared" si="2"/>
        <v>33</v>
      </c>
      <c r="J24" s="65">
        <f>VLOOKUP($A24,'Return Data'!$B$7:$R$2843,8,0)</f>
        <v>3.1156999999999999</v>
      </c>
      <c r="K24" s="66">
        <f t="shared" si="3"/>
        <v>30</v>
      </c>
      <c r="L24" s="65">
        <f>VLOOKUP($A24,'Return Data'!$B$7:$R$2843,9,0)</f>
        <v>3.1251000000000002</v>
      </c>
      <c r="M24" s="66">
        <f t="shared" si="4"/>
        <v>31</v>
      </c>
      <c r="N24" s="65">
        <f>VLOOKUP($A24,'Return Data'!$B$7:$R$2843,10,0)</f>
        <v>3.0259</v>
      </c>
      <c r="O24" s="66">
        <f t="shared" si="5"/>
        <v>33</v>
      </c>
      <c r="P24" s="65">
        <f>VLOOKUP($A24,'Return Data'!$B$7:$R$2843,11,0)</f>
        <v>2.9594999999999998</v>
      </c>
      <c r="Q24" s="66">
        <f t="shared" si="6"/>
        <v>34</v>
      </c>
      <c r="R24" s="65">
        <f>VLOOKUP($A24,'Return Data'!$B$7:$R$2843,12,0)</f>
        <v>2.9087999999999998</v>
      </c>
      <c r="S24" s="66">
        <f t="shared" si="7"/>
        <v>35</v>
      </c>
      <c r="T24" s="65">
        <f>VLOOKUP($A24,'Return Data'!$B$7:$R$2843,13,0)</f>
        <v>2.9218000000000002</v>
      </c>
      <c r="U24" s="66">
        <f t="shared" si="8"/>
        <v>35</v>
      </c>
      <c r="V24" s="65"/>
      <c r="W24" s="66"/>
      <c r="X24" s="65"/>
      <c r="Y24" s="66"/>
      <c r="Z24" s="65">
        <f>VLOOKUP($A24,'Return Data'!$B$7:$R$2843,16,0)</f>
        <v>3.8197000000000001</v>
      </c>
      <c r="AA24" s="67">
        <f t="shared" si="11"/>
        <v>37</v>
      </c>
    </row>
    <row r="25" spans="1:27" x14ac:dyDescent="0.3">
      <c r="A25" s="63" t="s">
        <v>245</v>
      </c>
      <c r="B25" s="64">
        <f>VLOOKUP($A25,'Return Data'!$B$7:$R$2843,3,0)</f>
        <v>44389</v>
      </c>
      <c r="C25" s="65">
        <f>VLOOKUP($A25,'Return Data'!$B$7:$R$2843,4,0)</f>
        <v>56.3874</v>
      </c>
      <c r="D25" s="65">
        <f>VLOOKUP($A25,'Return Data'!$B$7:$R$2843,5,0)</f>
        <v>3.7547999999999999</v>
      </c>
      <c r="E25" s="66">
        <f t="shared" si="0"/>
        <v>3</v>
      </c>
      <c r="F25" s="65">
        <f>VLOOKUP($A25,'Return Data'!$B$7:$R$2843,6,0)</f>
        <v>3.6259999999999999</v>
      </c>
      <c r="G25" s="66">
        <f t="shared" si="1"/>
        <v>2</v>
      </c>
      <c r="H25" s="65">
        <f>VLOOKUP($A25,'Return Data'!$B$7:$R$2843,7,0)</f>
        <v>3.3403999999999998</v>
      </c>
      <c r="I25" s="66">
        <f t="shared" si="2"/>
        <v>7</v>
      </c>
      <c r="J25" s="65">
        <f>VLOOKUP($A25,'Return Data'!$B$7:$R$2843,8,0)</f>
        <v>3.3008000000000002</v>
      </c>
      <c r="K25" s="66">
        <f t="shared" si="3"/>
        <v>9</v>
      </c>
      <c r="L25" s="65">
        <f>VLOOKUP($A25,'Return Data'!$B$7:$R$2843,9,0)</f>
        <v>3.2646999999999999</v>
      </c>
      <c r="M25" s="66">
        <f t="shared" si="4"/>
        <v>17</v>
      </c>
      <c r="N25" s="65">
        <f>VLOOKUP($A25,'Return Data'!$B$7:$R$2843,10,0)</f>
        <v>3.2361</v>
      </c>
      <c r="O25" s="66">
        <f t="shared" si="5"/>
        <v>8</v>
      </c>
      <c r="P25" s="65">
        <f>VLOOKUP($A25,'Return Data'!$B$7:$R$2843,11,0)</f>
        <v>3.2446000000000002</v>
      </c>
      <c r="Q25" s="66">
        <f t="shared" si="6"/>
        <v>9</v>
      </c>
      <c r="R25" s="65">
        <f>VLOOKUP($A25,'Return Data'!$B$7:$R$2843,12,0)</f>
        <v>3.1585999999999999</v>
      </c>
      <c r="S25" s="66">
        <f t="shared" si="7"/>
        <v>11</v>
      </c>
      <c r="T25" s="65">
        <f>VLOOKUP($A25,'Return Data'!$B$7:$R$2843,13,0)</f>
        <v>3.1821999999999999</v>
      </c>
      <c r="U25" s="66">
        <f t="shared" si="8"/>
        <v>12</v>
      </c>
      <c r="V25" s="65">
        <f>VLOOKUP($A25,'Return Data'!$B$7:$R$2843,17,0)</f>
        <v>4.1669</v>
      </c>
      <c r="W25" s="66">
        <f t="shared" ref="W25:W30" si="12">RANK(V25,V$8:V$45,0)</f>
        <v>26</v>
      </c>
      <c r="X25" s="65">
        <f>VLOOKUP($A25,'Return Data'!$B$7:$R$2843,14,0)</f>
        <v>5.2667000000000002</v>
      </c>
      <c r="Y25" s="66">
        <f t="shared" ref="Y25:Y30" si="13">RANK(X25,X$8:X$45,0)</f>
        <v>21</v>
      </c>
      <c r="Z25" s="65">
        <f>VLOOKUP($A25,'Return Data'!$B$7:$R$2843,16,0)</f>
        <v>7.6227</v>
      </c>
      <c r="AA25" s="67">
        <f t="shared" si="11"/>
        <v>2</v>
      </c>
    </row>
    <row r="26" spans="1:27" x14ac:dyDescent="0.3">
      <c r="A26" s="63" t="s">
        <v>246</v>
      </c>
      <c r="B26" s="64">
        <f>VLOOKUP($A26,'Return Data'!$B$7:$R$2843,3,0)</f>
        <v>44389</v>
      </c>
      <c r="C26" s="65">
        <f>VLOOKUP($A26,'Return Data'!$B$7:$R$2843,4,0)</f>
        <v>4177.7166999999999</v>
      </c>
      <c r="D26" s="65">
        <f>VLOOKUP($A26,'Return Data'!$B$7:$R$2843,5,0)</f>
        <v>3.5720000000000001</v>
      </c>
      <c r="E26" s="66">
        <f t="shared" si="0"/>
        <v>13</v>
      </c>
      <c r="F26" s="65">
        <f>VLOOKUP($A26,'Return Data'!$B$7:$R$2843,6,0)</f>
        <v>3.4013</v>
      </c>
      <c r="G26" s="66">
        <f t="shared" si="1"/>
        <v>20</v>
      </c>
      <c r="H26" s="65">
        <f>VLOOKUP($A26,'Return Data'!$B$7:$R$2843,7,0)</f>
        <v>3.274</v>
      </c>
      <c r="I26" s="66">
        <f t="shared" si="2"/>
        <v>14</v>
      </c>
      <c r="J26" s="65">
        <f>VLOOKUP($A26,'Return Data'!$B$7:$R$2843,8,0)</f>
        <v>3.2381000000000002</v>
      </c>
      <c r="K26" s="66">
        <f t="shared" si="3"/>
        <v>18</v>
      </c>
      <c r="L26" s="65">
        <f>VLOOKUP($A26,'Return Data'!$B$7:$R$2843,9,0)</f>
        <v>3.2328000000000001</v>
      </c>
      <c r="M26" s="66">
        <f t="shared" si="4"/>
        <v>21</v>
      </c>
      <c r="N26" s="65">
        <f>VLOOKUP($A26,'Return Data'!$B$7:$R$2843,10,0)</f>
        <v>3.1614</v>
      </c>
      <c r="O26" s="66">
        <f t="shared" si="5"/>
        <v>23</v>
      </c>
      <c r="P26" s="65">
        <f>VLOOKUP($A26,'Return Data'!$B$7:$R$2843,11,0)</f>
        <v>3.1833999999999998</v>
      </c>
      <c r="Q26" s="66">
        <f t="shared" si="6"/>
        <v>25</v>
      </c>
      <c r="R26" s="65">
        <f>VLOOKUP($A26,'Return Data'!$B$7:$R$2843,12,0)</f>
        <v>3.1055999999999999</v>
      </c>
      <c r="S26" s="66">
        <f t="shared" si="7"/>
        <v>26</v>
      </c>
      <c r="T26" s="65">
        <f>VLOOKUP($A26,'Return Data'!$B$7:$R$2843,13,0)</f>
        <v>3.1475</v>
      </c>
      <c r="U26" s="66">
        <f t="shared" si="8"/>
        <v>23</v>
      </c>
      <c r="V26" s="65">
        <f>VLOOKUP($A26,'Return Data'!$B$7:$R$2843,17,0)</f>
        <v>4.2118000000000002</v>
      </c>
      <c r="W26" s="66">
        <f t="shared" si="12"/>
        <v>21</v>
      </c>
      <c r="X26" s="65">
        <f>VLOOKUP($A26,'Return Data'!$B$7:$R$2843,14,0)</f>
        <v>5.2454999999999998</v>
      </c>
      <c r="Y26" s="66">
        <f t="shared" si="13"/>
        <v>23</v>
      </c>
      <c r="Z26" s="65">
        <f>VLOOKUP($A26,'Return Data'!$B$7:$R$2843,16,0)</f>
        <v>7.0656999999999996</v>
      </c>
      <c r="AA26" s="67">
        <f t="shared" si="11"/>
        <v>19</v>
      </c>
    </row>
    <row r="27" spans="1:27" x14ac:dyDescent="0.3">
      <c r="A27" s="63" t="s">
        <v>247</v>
      </c>
      <c r="B27" s="64">
        <f>VLOOKUP($A27,'Return Data'!$B$7:$R$2843,3,0)</f>
        <v>44389</v>
      </c>
      <c r="C27" s="65">
        <f>VLOOKUP($A27,'Return Data'!$B$7:$R$2843,4,0)</f>
        <v>2831.3211999999999</v>
      </c>
      <c r="D27" s="65">
        <f>VLOOKUP($A27,'Return Data'!$B$7:$R$2843,5,0)</f>
        <v>3.5209999999999999</v>
      </c>
      <c r="E27" s="66">
        <f t="shared" si="0"/>
        <v>21</v>
      </c>
      <c r="F27" s="65">
        <f>VLOOKUP($A27,'Return Data'!$B$7:$R$2843,6,0)</f>
        <v>3.3613</v>
      </c>
      <c r="G27" s="66">
        <f t="shared" si="1"/>
        <v>23</v>
      </c>
      <c r="H27" s="65">
        <f>VLOOKUP($A27,'Return Data'!$B$7:$R$2843,7,0)</f>
        <v>3.1867000000000001</v>
      </c>
      <c r="I27" s="66">
        <f t="shared" si="2"/>
        <v>26</v>
      </c>
      <c r="J27" s="65">
        <f>VLOOKUP($A27,'Return Data'!$B$7:$R$2843,8,0)</f>
        <v>3.2248000000000001</v>
      </c>
      <c r="K27" s="66">
        <f t="shared" si="3"/>
        <v>20</v>
      </c>
      <c r="L27" s="65">
        <f>VLOOKUP($A27,'Return Data'!$B$7:$R$2843,9,0)</f>
        <v>3.2581000000000002</v>
      </c>
      <c r="M27" s="66">
        <f t="shared" si="4"/>
        <v>18</v>
      </c>
      <c r="N27" s="65">
        <f>VLOOKUP($A27,'Return Data'!$B$7:$R$2843,10,0)</f>
        <v>3.1753999999999998</v>
      </c>
      <c r="O27" s="66">
        <f t="shared" si="5"/>
        <v>19</v>
      </c>
      <c r="P27" s="65">
        <f>VLOOKUP($A27,'Return Data'!$B$7:$R$2843,11,0)</f>
        <v>3.2052</v>
      </c>
      <c r="Q27" s="66">
        <f t="shared" si="6"/>
        <v>19</v>
      </c>
      <c r="R27" s="65">
        <f>VLOOKUP($A27,'Return Data'!$B$7:$R$2843,12,0)</f>
        <v>3.1423999999999999</v>
      </c>
      <c r="S27" s="66">
        <f t="shared" si="7"/>
        <v>14</v>
      </c>
      <c r="T27" s="65">
        <f>VLOOKUP($A27,'Return Data'!$B$7:$R$2843,13,0)</f>
        <v>3.1686000000000001</v>
      </c>
      <c r="U27" s="66">
        <f t="shared" si="8"/>
        <v>17</v>
      </c>
      <c r="V27" s="65">
        <f>VLOOKUP($A27,'Return Data'!$B$7:$R$2843,17,0)</f>
        <v>4.2747999999999999</v>
      </c>
      <c r="W27" s="66">
        <f t="shared" si="12"/>
        <v>17</v>
      </c>
      <c r="X27" s="65">
        <f>VLOOKUP($A27,'Return Data'!$B$7:$R$2843,14,0)</f>
        <v>5.3059000000000003</v>
      </c>
      <c r="Y27" s="66">
        <f t="shared" si="13"/>
        <v>17</v>
      </c>
      <c r="Z27" s="65">
        <f>VLOOKUP($A27,'Return Data'!$B$7:$R$2843,16,0)</f>
        <v>7.2935999999999996</v>
      </c>
      <c r="AA27" s="67">
        <f t="shared" si="11"/>
        <v>11</v>
      </c>
    </row>
    <row r="28" spans="1:27" x14ac:dyDescent="0.3">
      <c r="A28" s="63" t="s">
        <v>248</v>
      </c>
      <c r="B28" s="64">
        <f>VLOOKUP($A28,'Return Data'!$B$7:$R$2843,3,0)</f>
        <v>44389</v>
      </c>
      <c r="C28" s="65">
        <f>VLOOKUP($A28,'Return Data'!$B$7:$R$2843,4,0)</f>
        <v>3736.0045</v>
      </c>
      <c r="D28" s="65">
        <f>VLOOKUP($A28,'Return Data'!$B$7:$R$2843,5,0)</f>
        <v>3.5135999999999998</v>
      </c>
      <c r="E28" s="66">
        <f t="shared" si="0"/>
        <v>22</v>
      </c>
      <c r="F28" s="65">
        <f>VLOOKUP($A28,'Return Data'!$B$7:$R$2843,6,0)</f>
        <v>3.4015</v>
      </c>
      <c r="G28" s="66">
        <f t="shared" si="1"/>
        <v>19</v>
      </c>
      <c r="H28" s="65">
        <f>VLOOKUP($A28,'Return Data'!$B$7:$R$2843,7,0)</f>
        <v>3.2119</v>
      </c>
      <c r="I28" s="66">
        <f t="shared" si="2"/>
        <v>23</v>
      </c>
      <c r="J28" s="65">
        <f>VLOOKUP($A28,'Return Data'!$B$7:$R$2843,8,0)</f>
        <v>3.2090999999999998</v>
      </c>
      <c r="K28" s="66">
        <f t="shared" si="3"/>
        <v>23</v>
      </c>
      <c r="L28" s="65">
        <f>VLOOKUP($A28,'Return Data'!$B$7:$R$2843,9,0)</f>
        <v>3.2265000000000001</v>
      </c>
      <c r="M28" s="66">
        <f t="shared" si="4"/>
        <v>24</v>
      </c>
      <c r="N28" s="65">
        <f>VLOOKUP($A28,'Return Data'!$B$7:$R$2843,10,0)</f>
        <v>3.1747000000000001</v>
      </c>
      <c r="O28" s="66">
        <f t="shared" si="5"/>
        <v>20</v>
      </c>
      <c r="P28" s="65">
        <f>VLOOKUP($A28,'Return Data'!$B$7:$R$2843,11,0)</f>
        <v>3.2174</v>
      </c>
      <c r="Q28" s="66">
        <f t="shared" si="6"/>
        <v>16</v>
      </c>
      <c r="R28" s="65">
        <f>VLOOKUP($A28,'Return Data'!$B$7:$R$2843,12,0)</f>
        <v>3.1484000000000001</v>
      </c>
      <c r="S28" s="66">
        <f t="shared" si="7"/>
        <v>13</v>
      </c>
      <c r="T28" s="65">
        <f>VLOOKUP($A28,'Return Data'!$B$7:$R$2843,13,0)</f>
        <v>3.1772</v>
      </c>
      <c r="U28" s="66">
        <f t="shared" si="8"/>
        <v>14</v>
      </c>
      <c r="V28" s="65">
        <f>VLOOKUP($A28,'Return Data'!$B$7:$R$2843,17,0)</f>
        <v>4.3235999999999999</v>
      </c>
      <c r="W28" s="66">
        <f t="shared" si="12"/>
        <v>6</v>
      </c>
      <c r="X28" s="65">
        <f>VLOOKUP($A28,'Return Data'!$B$7:$R$2843,14,0)</f>
        <v>5.3079999999999998</v>
      </c>
      <c r="Y28" s="66">
        <f t="shared" si="13"/>
        <v>16</v>
      </c>
      <c r="Z28" s="65">
        <f>VLOOKUP($A28,'Return Data'!$B$7:$R$2843,16,0)</f>
        <v>7.0506000000000002</v>
      </c>
      <c r="AA28" s="67">
        <f t="shared" si="11"/>
        <v>20</v>
      </c>
    </row>
    <row r="29" spans="1:27" x14ac:dyDescent="0.3">
      <c r="A29" s="63" t="s">
        <v>437</v>
      </c>
      <c r="B29" s="64">
        <f>VLOOKUP($A29,'Return Data'!$B$7:$R$2843,3,0)</f>
        <v>44389</v>
      </c>
      <c r="C29" s="65">
        <f>VLOOKUP($A29,'Return Data'!$B$7:$R$2843,4,0)</f>
        <v>1341.5287000000001</v>
      </c>
      <c r="D29" s="65">
        <f>VLOOKUP($A29,'Return Data'!$B$7:$R$2843,5,0)</f>
        <v>3.2597999999999998</v>
      </c>
      <c r="E29" s="66">
        <f t="shared" si="0"/>
        <v>34</v>
      </c>
      <c r="F29" s="65">
        <f>VLOOKUP($A29,'Return Data'!$B$7:$R$2843,6,0)</f>
        <v>3.3193000000000001</v>
      </c>
      <c r="G29" s="66">
        <f t="shared" si="1"/>
        <v>28</v>
      </c>
      <c r="H29" s="65">
        <f>VLOOKUP($A29,'Return Data'!$B$7:$R$2843,7,0)</f>
        <v>3.2934000000000001</v>
      </c>
      <c r="I29" s="66">
        <f t="shared" si="2"/>
        <v>13</v>
      </c>
      <c r="J29" s="65">
        <f>VLOOKUP($A29,'Return Data'!$B$7:$R$2843,8,0)</f>
        <v>3.2797000000000001</v>
      </c>
      <c r="K29" s="66">
        <f t="shared" si="3"/>
        <v>12</v>
      </c>
      <c r="L29" s="65">
        <f>VLOOKUP($A29,'Return Data'!$B$7:$R$2843,9,0)</f>
        <v>3.3469000000000002</v>
      </c>
      <c r="M29" s="66">
        <f t="shared" si="4"/>
        <v>4</v>
      </c>
      <c r="N29" s="65">
        <f>VLOOKUP($A29,'Return Data'!$B$7:$R$2843,10,0)</f>
        <v>3.2852000000000001</v>
      </c>
      <c r="O29" s="66">
        <f t="shared" si="5"/>
        <v>3</v>
      </c>
      <c r="P29" s="65">
        <f>VLOOKUP($A29,'Return Data'!$B$7:$R$2843,11,0)</f>
        <v>3.2905000000000002</v>
      </c>
      <c r="Q29" s="66">
        <f t="shared" si="6"/>
        <v>6</v>
      </c>
      <c r="R29" s="65">
        <f>VLOOKUP($A29,'Return Data'!$B$7:$R$2843,12,0)</f>
        <v>3.2269999999999999</v>
      </c>
      <c r="S29" s="66">
        <f t="shared" si="7"/>
        <v>5</v>
      </c>
      <c r="T29" s="65">
        <f>VLOOKUP($A29,'Return Data'!$B$7:$R$2843,13,0)</f>
        <v>3.2791999999999999</v>
      </c>
      <c r="U29" s="66">
        <f t="shared" si="8"/>
        <v>3</v>
      </c>
      <c r="V29" s="65">
        <f>VLOOKUP($A29,'Return Data'!$B$7:$R$2843,17,0)</f>
        <v>4.3906999999999998</v>
      </c>
      <c r="W29" s="66">
        <f t="shared" si="12"/>
        <v>3</v>
      </c>
      <c r="X29" s="65">
        <f>VLOOKUP($A29,'Return Data'!$B$7:$R$2843,14,0)</f>
        <v>5.4185999999999996</v>
      </c>
      <c r="Y29" s="66">
        <f t="shared" si="13"/>
        <v>3</v>
      </c>
      <c r="Z29" s="65">
        <f>VLOOKUP($A29,'Return Data'!$B$7:$R$2843,16,0)</f>
        <v>6.0183</v>
      </c>
      <c r="AA29" s="67">
        <f t="shared" si="11"/>
        <v>31</v>
      </c>
    </row>
    <row r="30" spans="1:27" x14ac:dyDescent="0.3">
      <c r="A30" s="63" t="s">
        <v>250</v>
      </c>
      <c r="B30" s="64">
        <f>VLOOKUP($A30,'Return Data'!$B$7:$R$2843,3,0)</f>
        <v>44389</v>
      </c>
      <c r="C30" s="65">
        <f>VLOOKUP($A30,'Return Data'!$B$7:$R$2843,4,0)</f>
        <v>2163.5277000000001</v>
      </c>
      <c r="D30" s="65">
        <f>VLOOKUP($A30,'Return Data'!$B$7:$R$2843,5,0)</f>
        <v>3.3778000000000001</v>
      </c>
      <c r="E30" s="66">
        <f t="shared" si="0"/>
        <v>29</v>
      </c>
      <c r="F30" s="65">
        <f>VLOOKUP($A30,'Return Data'!$B$7:$R$2843,6,0)</f>
        <v>3.4554999999999998</v>
      </c>
      <c r="G30" s="66">
        <f t="shared" si="1"/>
        <v>13</v>
      </c>
      <c r="H30" s="65">
        <f>VLOOKUP($A30,'Return Data'!$B$7:$R$2843,7,0)</f>
        <v>3.3184</v>
      </c>
      <c r="I30" s="66">
        <f t="shared" si="2"/>
        <v>10</v>
      </c>
      <c r="J30" s="65">
        <f>VLOOKUP($A30,'Return Data'!$B$7:$R$2843,8,0)</f>
        <v>3.2648000000000001</v>
      </c>
      <c r="K30" s="66">
        <f t="shared" si="3"/>
        <v>15</v>
      </c>
      <c r="L30" s="65">
        <f>VLOOKUP($A30,'Return Data'!$B$7:$R$2843,9,0)</f>
        <v>3.3010000000000002</v>
      </c>
      <c r="M30" s="66">
        <f t="shared" si="4"/>
        <v>8</v>
      </c>
      <c r="N30" s="65">
        <f>VLOOKUP($A30,'Return Data'!$B$7:$R$2843,10,0)</f>
        <v>3.2631999999999999</v>
      </c>
      <c r="O30" s="66">
        <f t="shared" si="5"/>
        <v>5</v>
      </c>
      <c r="P30" s="65">
        <f>VLOOKUP($A30,'Return Data'!$B$7:$R$2843,11,0)</f>
        <v>3.2985000000000002</v>
      </c>
      <c r="Q30" s="66">
        <f t="shared" si="6"/>
        <v>4</v>
      </c>
      <c r="R30" s="65">
        <f>VLOOKUP($A30,'Return Data'!$B$7:$R$2843,12,0)</f>
        <v>3.2412000000000001</v>
      </c>
      <c r="S30" s="66">
        <f t="shared" si="7"/>
        <v>3</v>
      </c>
      <c r="T30" s="65">
        <f>VLOOKUP($A30,'Return Data'!$B$7:$R$2843,13,0)</f>
        <v>3.2686000000000002</v>
      </c>
      <c r="U30" s="66">
        <f t="shared" si="8"/>
        <v>4</v>
      </c>
      <c r="V30" s="65">
        <f>VLOOKUP($A30,'Return Data'!$B$7:$R$2843,17,0)</f>
        <v>4.2964000000000002</v>
      </c>
      <c r="W30" s="66">
        <f t="shared" si="12"/>
        <v>13</v>
      </c>
      <c r="X30" s="65">
        <f>VLOOKUP($A30,'Return Data'!$B$7:$R$2843,14,0)</f>
        <v>5.3228999999999997</v>
      </c>
      <c r="Y30" s="66">
        <f t="shared" si="13"/>
        <v>14</v>
      </c>
      <c r="Z30" s="65">
        <f>VLOOKUP($A30,'Return Data'!$B$7:$R$2843,16,0)</f>
        <v>6.3662999999999998</v>
      </c>
      <c r="AA30" s="67">
        <f t="shared" si="11"/>
        <v>29</v>
      </c>
    </row>
    <row r="31" spans="1:27" x14ac:dyDescent="0.3">
      <c r="A31" s="63" t="s">
        <v>251</v>
      </c>
      <c r="B31" s="64">
        <f>VLOOKUP($A31,'Return Data'!$B$7:$R$2843,3,0)</f>
        <v>44389</v>
      </c>
      <c r="C31" s="65">
        <f>VLOOKUP($A31,'Return Data'!$B$7:$R$2843,4,0)</f>
        <v>11.088200000000001</v>
      </c>
      <c r="D31" s="65">
        <f>VLOOKUP($A31,'Return Data'!$B$7:$R$2843,5,0)</f>
        <v>2.9628000000000001</v>
      </c>
      <c r="E31" s="66">
        <f t="shared" si="0"/>
        <v>36</v>
      </c>
      <c r="F31" s="65">
        <f>VLOOKUP($A31,'Return Data'!$B$7:$R$2843,6,0)</f>
        <v>2.9632999999999998</v>
      </c>
      <c r="G31" s="66">
        <f t="shared" si="1"/>
        <v>36</v>
      </c>
      <c r="H31" s="65">
        <f>VLOOKUP($A31,'Return Data'!$B$7:$R$2843,7,0)</f>
        <v>2.9643000000000002</v>
      </c>
      <c r="I31" s="66">
        <f t="shared" si="2"/>
        <v>34</v>
      </c>
      <c r="J31" s="65">
        <f>VLOOKUP($A31,'Return Data'!$B$7:$R$2843,8,0)</f>
        <v>3.0602</v>
      </c>
      <c r="K31" s="66">
        <f t="shared" si="3"/>
        <v>35</v>
      </c>
      <c r="L31" s="65">
        <f>VLOOKUP($A31,'Return Data'!$B$7:$R$2843,9,0)</f>
        <v>2.9807999999999999</v>
      </c>
      <c r="M31" s="66">
        <f t="shared" si="4"/>
        <v>35</v>
      </c>
      <c r="N31" s="65">
        <f>VLOOKUP($A31,'Return Data'!$B$7:$R$2843,10,0)</f>
        <v>2.9148999999999998</v>
      </c>
      <c r="O31" s="66">
        <f t="shared" si="5"/>
        <v>34</v>
      </c>
      <c r="P31" s="65">
        <f>VLOOKUP($A31,'Return Data'!$B$7:$R$2843,11,0)</f>
        <v>2.8944000000000001</v>
      </c>
      <c r="Q31" s="66">
        <f t="shared" si="6"/>
        <v>36</v>
      </c>
      <c r="R31" s="65">
        <f>VLOOKUP($A31,'Return Data'!$B$7:$R$2843,12,0)</f>
        <v>2.8332999999999999</v>
      </c>
      <c r="S31" s="66">
        <f t="shared" si="7"/>
        <v>36</v>
      </c>
      <c r="T31" s="65">
        <f>VLOOKUP($A31,'Return Data'!$B$7:$R$2843,13,0)</f>
        <v>2.8447</v>
      </c>
      <c r="U31" s="66">
        <f t="shared" si="8"/>
        <v>36</v>
      </c>
      <c r="V31" s="65"/>
      <c r="W31" s="66"/>
      <c r="X31" s="65"/>
      <c r="Y31" s="66"/>
      <c r="Z31" s="65">
        <f>VLOOKUP($A31,'Return Data'!$B$7:$R$2843,16,0)</f>
        <v>4.1102999999999996</v>
      </c>
      <c r="AA31" s="67">
        <f t="shared" si="11"/>
        <v>36</v>
      </c>
    </row>
    <row r="32" spans="1:27" x14ac:dyDescent="0.3">
      <c r="A32" s="63" t="s">
        <v>2022</v>
      </c>
      <c r="B32" s="64">
        <f>VLOOKUP($A32,'Return Data'!$B$7:$R$2843,3,0)</f>
        <v>44389</v>
      </c>
      <c r="C32" s="65">
        <f>VLOOKUP($A32,'Return Data'!$B$7:$R$2843,4,0)</f>
        <v>2252.6545999999998</v>
      </c>
      <c r="D32" s="65">
        <f>VLOOKUP($A32,'Return Data'!$B$7:$R$2843,5,0)</f>
        <v>3.2685</v>
      </c>
      <c r="E32" s="66">
        <f t="shared" si="0"/>
        <v>33</v>
      </c>
      <c r="F32" s="65">
        <f>VLOOKUP($A32,'Return Data'!$B$7:$R$2843,6,0)</f>
        <v>3.1760999999999999</v>
      </c>
      <c r="G32" s="66">
        <f t="shared" si="1"/>
        <v>32</v>
      </c>
      <c r="H32" s="65">
        <f>VLOOKUP($A32,'Return Data'!$B$7:$R$2843,7,0)</f>
        <v>3.1385999999999998</v>
      </c>
      <c r="I32" s="66">
        <f t="shared" si="2"/>
        <v>29</v>
      </c>
      <c r="J32" s="65">
        <f>VLOOKUP($A32,'Return Data'!$B$7:$R$2843,8,0)</f>
        <v>3.0914000000000001</v>
      </c>
      <c r="K32" s="66">
        <f t="shared" si="3"/>
        <v>33</v>
      </c>
      <c r="L32" s="65">
        <f>VLOOKUP($A32,'Return Data'!$B$7:$R$2843,9,0)</f>
        <v>3.0005999999999999</v>
      </c>
      <c r="M32" s="66">
        <f t="shared" si="4"/>
        <v>34</v>
      </c>
      <c r="N32" s="65">
        <f>VLOOKUP($A32,'Return Data'!$B$7:$R$2843,10,0)</f>
        <v>3.0968</v>
      </c>
      <c r="O32" s="66">
        <f t="shared" si="5"/>
        <v>30</v>
      </c>
      <c r="P32" s="65">
        <f>VLOOKUP($A32,'Return Data'!$B$7:$R$2843,11,0)</f>
        <v>3.1154000000000002</v>
      </c>
      <c r="Q32" s="66">
        <f t="shared" si="6"/>
        <v>31</v>
      </c>
      <c r="R32" s="65">
        <f>VLOOKUP($A32,'Return Data'!$B$7:$R$2843,12,0)</f>
        <v>3.0226999999999999</v>
      </c>
      <c r="S32" s="66">
        <f t="shared" si="7"/>
        <v>31</v>
      </c>
      <c r="T32" s="65">
        <f>VLOOKUP($A32,'Return Data'!$B$7:$R$2843,13,0)</f>
        <v>3.0312000000000001</v>
      </c>
      <c r="U32" s="66">
        <f t="shared" si="8"/>
        <v>31</v>
      </c>
      <c r="V32" s="65">
        <f>VLOOKUP($A32,'Return Data'!$B$7:$R$2843,17,0)</f>
        <v>3.8654000000000002</v>
      </c>
      <c r="W32" s="66">
        <f t="shared" ref="W32:W44" si="14">RANK(V32,V$8:V$45,0)</f>
        <v>32</v>
      </c>
      <c r="X32" s="65">
        <f>VLOOKUP($A32,'Return Data'!$B$7:$R$2843,14,0)</f>
        <v>5.0167999999999999</v>
      </c>
      <c r="Y32" s="66">
        <f>RANK(X32,X$8:X$45,0)</f>
        <v>29</v>
      </c>
      <c r="Z32" s="65">
        <f>VLOOKUP($A32,'Return Data'!$B$7:$R$2843,16,0)</f>
        <v>7.3836000000000004</v>
      </c>
      <c r="AA32" s="67">
        <f t="shared" si="11"/>
        <v>7</v>
      </c>
    </row>
    <row r="33" spans="1:27" x14ac:dyDescent="0.3">
      <c r="A33" s="63" t="s">
        <v>252</v>
      </c>
      <c r="B33" s="64">
        <f>VLOOKUP($A33,'Return Data'!$B$7:$R$2843,3,0)</f>
        <v>44389</v>
      </c>
      <c r="C33" s="65">
        <f>VLOOKUP($A33,'Return Data'!$B$7:$R$2843,4,0)</f>
        <v>5041.6445000000003</v>
      </c>
      <c r="D33" s="65">
        <f>VLOOKUP($A33,'Return Data'!$B$7:$R$2843,5,0)</f>
        <v>3.6295999999999999</v>
      </c>
      <c r="E33" s="66">
        <f t="shared" si="0"/>
        <v>11</v>
      </c>
      <c r="F33" s="65">
        <f>VLOOKUP($A33,'Return Data'!$B$7:$R$2843,6,0)</f>
        <v>3.4398</v>
      </c>
      <c r="G33" s="66">
        <f t="shared" si="1"/>
        <v>14</v>
      </c>
      <c r="H33" s="65">
        <f>VLOOKUP($A33,'Return Data'!$B$7:$R$2843,7,0)</f>
        <v>3.2338</v>
      </c>
      <c r="I33" s="66">
        <f t="shared" si="2"/>
        <v>19</v>
      </c>
      <c r="J33" s="65">
        <f>VLOOKUP($A33,'Return Data'!$B$7:$R$2843,8,0)</f>
        <v>3.2155</v>
      </c>
      <c r="K33" s="66">
        <f t="shared" si="3"/>
        <v>21</v>
      </c>
      <c r="L33" s="65">
        <f>VLOOKUP($A33,'Return Data'!$B$7:$R$2843,9,0)</f>
        <v>3.2237</v>
      </c>
      <c r="M33" s="66">
        <f t="shared" si="4"/>
        <v>26</v>
      </c>
      <c r="N33" s="65">
        <f>VLOOKUP($A33,'Return Data'!$B$7:$R$2843,10,0)</f>
        <v>3.1456</v>
      </c>
      <c r="O33" s="66">
        <f t="shared" si="5"/>
        <v>27</v>
      </c>
      <c r="P33" s="65">
        <f>VLOOKUP($A33,'Return Data'!$B$7:$R$2843,11,0)</f>
        <v>3.1825999999999999</v>
      </c>
      <c r="Q33" s="66">
        <f t="shared" si="6"/>
        <v>26</v>
      </c>
      <c r="R33" s="65">
        <f>VLOOKUP($A33,'Return Data'!$B$7:$R$2843,12,0)</f>
        <v>3.1027999999999998</v>
      </c>
      <c r="S33" s="66">
        <f t="shared" si="7"/>
        <v>28</v>
      </c>
      <c r="T33" s="65">
        <f>VLOOKUP($A33,'Return Data'!$B$7:$R$2843,13,0)</f>
        <v>3.1484000000000001</v>
      </c>
      <c r="U33" s="66">
        <f t="shared" si="8"/>
        <v>22</v>
      </c>
      <c r="V33" s="65">
        <f>VLOOKUP($A33,'Return Data'!$B$7:$R$2843,17,0)</f>
        <v>4.3205</v>
      </c>
      <c r="W33" s="66">
        <f t="shared" si="14"/>
        <v>8</v>
      </c>
      <c r="X33" s="65">
        <f>VLOOKUP($A33,'Return Data'!$B$7:$R$2843,14,0)</f>
        <v>5.3841999999999999</v>
      </c>
      <c r="Y33" s="66">
        <f>RANK(X33,X$8:X$45,0)</f>
        <v>5</v>
      </c>
      <c r="Z33" s="65">
        <f>VLOOKUP($A33,'Return Data'!$B$7:$R$2843,16,0)</f>
        <v>7.0472000000000001</v>
      </c>
      <c r="AA33" s="67">
        <f t="shared" si="11"/>
        <v>21</v>
      </c>
    </row>
    <row r="34" spans="1:27" x14ac:dyDescent="0.3">
      <c r="A34" s="63" t="s">
        <v>253</v>
      </c>
      <c r="B34" s="64">
        <f>VLOOKUP($A34,'Return Data'!$B$7:$R$2843,3,0)</f>
        <v>44389</v>
      </c>
      <c r="C34" s="65">
        <f>VLOOKUP($A34,'Return Data'!$B$7:$R$2843,4,0)</f>
        <v>1159.5474999999999</v>
      </c>
      <c r="D34" s="65">
        <f>VLOOKUP($A34,'Return Data'!$B$7:$R$2843,5,0)</f>
        <v>3.3653</v>
      </c>
      <c r="E34" s="66">
        <f t="shared" si="0"/>
        <v>30</v>
      </c>
      <c r="F34" s="65">
        <f>VLOOKUP($A34,'Return Data'!$B$7:$R$2843,6,0)</f>
        <v>3.2031999999999998</v>
      </c>
      <c r="G34" s="66">
        <f t="shared" si="1"/>
        <v>31</v>
      </c>
      <c r="H34" s="65">
        <f>VLOOKUP($A34,'Return Data'!$B$7:$R$2843,7,0)</f>
        <v>3.1082999999999998</v>
      </c>
      <c r="I34" s="66">
        <f t="shared" si="2"/>
        <v>31</v>
      </c>
      <c r="J34" s="65">
        <f>VLOOKUP($A34,'Return Data'!$B$7:$R$2843,8,0)</f>
        <v>3.1669</v>
      </c>
      <c r="K34" s="66">
        <f t="shared" si="3"/>
        <v>29</v>
      </c>
      <c r="L34" s="65">
        <f>VLOOKUP($A34,'Return Data'!$B$7:$R$2843,9,0)</f>
        <v>3.1368999999999998</v>
      </c>
      <c r="M34" s="66">
        <f t="shared" si="4"/>
        <v>30</v>
      </c>
      <c r="N34" s="65">
        <f>VLOOKUP($A34,'Return Data'!$B$7:$R$2843,10,0)</f>
        <v>3.0859000000000001</v>
      </c>
      <c r="O34" s="66">
        <f t="shared" si="5"/>
        <v>31</v>
      </c>
      <c r="P34" s="65">
        <f>VLOOKUP($A34,'Return Data'!$B$7:$R$2843,11,0)</f>
        <v>3.0718000000000001</v>
      </c>
      <c r="Q34" s="66">
        <f t="shared" si="6"/>
        <v>32</v>
      </c>
      <c r="R34" s="65">
        <f>VLOOKUP($A34,'Return Data'!$B$7:$R$2843,12,0)</f>
        <v>2.9971000000000001</v>
      </c>
      <c r="S34" s="66">
        <f t="shared" si="7"/>
        <v>32</v>
      </c>
      <c r="T34" s="65">
        <f>VLOOKUP($A34,'Return Data'!$B$7:$R$2843,13,0)</f>
        <v>3.0083000000000002</v>
      </c>
      <c r="U34" s="66">
        <f t="shared" si="8"/>
        <v>32</v>
      </c>
      <c r="V34" s="65">
        <f>VLOOKUP($A34,'Return Data'!$B$7:$R$2843,17,0)</f>
        <v>3.8828</v>
      </c>
      <c r="W34" s="66">
        <f t="shared" si="14"/>
        <v>31</v>
      </c>
      <c r="X34" s="65"/>
      <c r="Y34" s="66"/>
      <c r="Z34" s="65">
        <f>VLOOKUP($A34,'Return Data'!$B$7:$R$2843,16,0)</f>
        <v>4.7763999999999998</v>
      </c>
      <c r="AA34" s="67">
        <f t="shared" si="11"/>
        <v>33</v>
      </c>
    </row>
    <row r="35" spans="1:27" x14ac:dyDescent="0.3">
      <c r="A35" s="63" t="s">
        <v>254</v>
      </c>
      <c r="B35" s="64">
        <f>VLOOKUP($A35,'Return Data'!$B$7:$R$2843,3,0)</f>
        <v>44389</v>
      </c>
      <c r="C35" s="65">
        <f>VLOOKUP($A35,'Return Data'!$B$7:$R$2843,4,0)</f>
        <v>268.69490000000002</v>
      </c>
      <c r="D35" s="65">
        <f>VLOOKUP($A35,'Return Data'!$B$7:$R$2843,5,0)</f>
        <v>3.3555999999999999</v>
      </c>
      <c r="E35" s="66">
        <f t="shared" si="0"/>
        <v>31</v>
      </c>
      <c r="F35" s="65">
        <f>VLOOKUP($A35,'Return Data'!$B$7:$R$2843,6,0)</f>
        <v>3.3064</v>
      </c>
      <c r="G35" s="66">
        <f t="shared" si="1"/>
        <v>29</v>
      </c>
      <c r="H35" s="65">
        <f>VLOOKUP($A35,'Return Data'!$B$7:$R$2843,7,0)</f>
        <v>3.1554000000000002</v>
      </c>
      <c r="I35" s="66">
        <f t="shared" si="2"/>
        <v>28</v>
      </c>
      <c r="J35" s="65">
        <f>VLOOKUP($A35,'Return Data'!$B$7:$R$2843,8,0)</f>
        <v>3.1680000000000001</v>
      </c>
      <c r="K35" s="66">
        <f t="shared" si="3"/>
        <v>28</v>
      </c>
      <c r="L35" s="65">
        <f>VLOOKUP($A35,'Return Data'!$B$7:$R$2843,9,0)</f>
        <v>3.2917000000000001</v>
      </c>
      <c r="M35" s="66">
        <f t="shared" si="4"/>
        <v>11</v>
      </c>
      <c r="N35" s="65">
        <f>VLOOKUP($A35,'Return Data'!$B$7:$R$2843,10,0)</f>
        <v>3.2376</v>
      </c>
      <c r="O35" s="66">
        <f t="shared" si="5"/>
        <v>7</v>
      </c>
      <c r="P35" s="65">
        <f>VLOOKUP($A35,'Return Data'!$B$7:$R$2843,11,0)</f>
        <v>3.2416</v>
      </c>
      <c r="Q35" s="66">
        <f t="shared" si="6"/>
        <v>10</v>
      </c>
      <c r="R35" s="65">
        <f>VLOOKUP($A35,'Return Data'!$B$7:$R$2843,12,0)</f>
        <v>3.1598000000000002</v>
      </c>
      <c r="S35" s="66">
        <f t="shared" si="7"/>
        <v>10</v>
      </c>
      <c r="T35" s="65">
        <f>VLOOKUP($A35,'Return Data'!$B$7:$R$2843,13,0)</f>
        <v>3.1806999999999999</v>
      </c>
      <c r="U35" s="66">
        <f t="shared" si="8"/>
        <v>13</v>
      </c>
      <c r="V35" s="65">
        <f>VLOOKUP($A35,'Return Data'!$B$7:$R$2843,17,0)</f>
        <v>4.3040000000000003</v>
      </c>
      <c r="W35" s="66">
        <f t="shared" si="14"/>
        <v>12</v>
      </c>
      <c r="X35" s="65">
        <f>VLOOKUP($A35,'Return Data'!$B$7:$R$2843,14,0)</f>
        <v>5.3795999999999999</v>
      </c>
      <c r="Y35" s="66">
        <f t="shared" ref="Y35:Y44" si="15">RANK(X35,X$8:X$45,0)</f>
        <v>6</v>
      </c>
      <c r="Z35" s="65">
        <f>VLOOKUP($A35,'Return Data'!$B$7:$R$2843,16,0)</f>
        <v>7.3901000000000003</v>
      </c>
      <c r="AA35" s="67">
        <f t="shared" si="11"/>
        <v>6</v>
      </c>
    </row>
    <row r="36" spans="1:27" x14ac:dyDescent="0.3">
      <c r="A36" s="63" t="s">
        <v>255</v>
      </c>
      <c r="B36" s="64">
        <f>VLOOKUP($A36,'Return Data'!$B$7:$R$2843,3,0)</f>
        <v>44389</v>
      </c>
      <c r="C36" s="65">
        <f>VLOOKUP($A36,'Return Data'!$B$7:$R$2843,4,0)</f>
        <v>2916.0556799999999</v>
      </c>
      <c r="D36" s="65">
        <f>VLOOKUP($A36,'Return Data'!$B$7:$R$2843,5,0)</f>
        <v>3.5691999999999999</v>
      </c>
      <c r="E36" s="66">
        <f t="shared" si="0"/>
        <v>14</v>
      </c>
      <c r="F36" s="65">
        <f>VLOOKUP($A36,'Return Data'!$B$7:$R$2843,6,0)</f>
        <v>3.4028999999999998</v>
      </c>
      <c r="G36" s="66">
        <f t="shared" si="1"/>
        <v>18</v>
      </c>
      <c r="H36" s="65">
        <f>VLOOKUP($A36,'Return Data'!$B$7:$R$2843,7,0)</f>
        <v>3.2086000000000001</v>
      </c>
      <c r="I36" s="66">
        <f t="shared" si="2"/>
        <v>24</v>
      </c>
      <c r="J36" s="65">
        <f>VLOOKUP($A36,'Return Data'!$B$7:$R$2843,8,0)</f>
        <v>3.1717</v>
      </c>
      <c r="K36" s="66">
        <f t="shared" si="3"/>
        <v>27</v>
      </c>
      <c r="L36" s="65">
        <f>VLOOKUP($A36,'Return Data'!$B$7:$R$2843,9,0)</f>
        <v>3.2094</v>
      </c>
      <c r="M36" s="66">
        <f t="shared" si="4"/>
        <v>27</v>
      </c>
      <c r="N36" s="65">
        <f>VLOOKUP($A36,'Return Data'!$B$7:$R$2843,10,0)</f>
        <v>3.1415000000000002</v>
      </c>
      <c r="O36" s="66">
        <f t="shared" si="5"/>
        <v>28</v>
      </c>
      <c r="P36" s="65">
        <f>VLOOKUP($A36,'Return Data'!$B$7:$R$2843,11,0)</f>
        <v>3.1497999999999999</v>
      </c>
      <c r="Q36" s="66">
        <f t="shared" si="6"/>
        <v>29</v>
      </c>
      <c r="R36" s="65">
        <f>VLOOKUP($A36,'Return Data'!$B$7:$R$2843,12,0)</f>
        <v>3.0773000000000001</v>
      </c>
      <c r="S36" s="66">
        <f t="shared" si="7"/>
        <v>29</v>
      </c>
      <c r="T36" s="65">
        <f>VLOOKUP($A36,'Return Data'!$B$7:$R$2843,13,0)</f>
        <v>3.1124000000000001</v>
      </c>
      <c r="U36" s="66">
        <f t="shared" si="8"/>
        <v>28</v>
      </c>
      <c r="V36" s="65">
        <f>VLOOKUP($A36,'Return Data'!$B$7:$R$2843,17,0)</f>
        <v>3.9992000000000001</v>
      </c>
      <c r="W36" s="66">
        <f t="shared" si="14"/>
        <v>29</v>
      </c>
      <c r="X36" s="65">
        <f>VLOOKUP($A36,'Return Data'!$B$7:$R$2843,14,0)</f>
        <v>1.93</v>
      </c>
      <c r="Y36" s="66">
        <f t="shared" si="15"/>
        <v>33</v>
      </c>
      <c r="Z36" s="65">
        <f>VLOOKUP($A36,'Return Data'!$B$7:$R$2843,16,0)</f>
        <v>6.5468999999999999</v>
      </c>
      <c r="AA36" s="67">
        <f t="shared" si="11"/>
        <v>28</v>
      </c>
    </row>
    <row r="37" spans="1:27" x14ac:dyDescent="0.3">
      <c r="A37" s="63" t="s">
        <v>256</v>
      </c>
      <c r="B37" s="64">
        <f>VLOOKUP($A37,'Return Data'!$B$7:$R$2843,3,0)</f>
        <v>44389</v>
      </c>
      <c r="C37" s="65">
        <f>VLOOKUP($A37,'Return Data'!$B$7:$R$2843,4,0)</f>
        <v>32.810200000000002</v>
      </c>
      <c r="D37" s="65">
        <f>VLOOKUP($A37,'Return Data'!$B$7:$R$2843,5,0)</f>
        <v>3.4489000000000001</v>
      </c>
      <c r="E37" s="66">
        <f t="shared" si="0"/>
        <v>27</v>
      </c>
      <c r="F37" s="65">
        <f>VLOOKUP($A37,'Return Data'!$B$7:$R$2843,6,0)</f>
        <v>3.5979999999999999</v>
      </c>
      <c r="G37" s="66">
        <f t="shared" si="1"/>
        <v>3</v>
      </c>
      <c r="H37" s="65">
        <f>VLOOKUP($A37,'Return Data'!$B$7:$R$2843,7,0)</f>
        <v>3.5305</v>
      </c>
      <c r="I37" s="66">
        <f t="shared" si="2"/>
        <v>1</v>
      </c>
      <c r="J37" s="65">
        <f>VLOOKUP($A37,'Return Data'!$B$7:$R$2843,8,0)</f>
        <v>3.6524000000000001</v>
      </c>
      <c r="K37" s="66">
        <f t="shared" si="3"/>
        <v>1</v>
      </c>
      <c r="L37" s="65">
        <f>VLOOKUP($A37,'Return Data'!$B$7:$R$2843,9,0)</f>
        <v>3.4984999999999999</v>
      </c>
      <c r="M37" s="66">
        <f t="shared" si="4"/>
        <v>2</v>
      </c>
      <c r="N37" s="65">
        <f>VLOOKUP($A37,'Return Data'!$B$7:$R$2843,10,0)</f>
        <v>3.9205999999999999</v>
      </c>
      <c r="O37" s="66">
        <f t="shared" si="5"/>
        <v>1</v>
      </c>
      <c r="P37" s="65">
        <f>VLOOKUP($A37,'Return Data'!$B$7:$R$2843,11,0)</f>
        <v>4.0885999999999996</v>
      </c>
      <c r="Q37" s="66">
        <f t="shared" si="6"/>
        <v>1</v>
      </c>
      <c r="R37" s="65">
        <f>VLOOKUP($A37,'Return Data'!$B$7:$R$2843,12,0)</f>
        <v>4.1467000000000001</v>
      </c>
      <c r="S37" s="66">
        <f t="shared" si="7"/>
        <v>1</v>
      </c>
      <c r="T37" s="65">
        <f>VLOOKUP($A37,'Return Data'!$B$7:$R$2843,13,0)</f>
        <v>4.3226000000000004</v>
      </c>
      <c r="U37" s="66">
        <f t="shared" si="8"/>
        <v>1</v>
      </c>
      <c r="V37" s="65">
        <f>VLOOKUP($A37,'Return Data'!$B$7:$R$2843,17,0)</f>
        <v>5.1288999999999998</v>
      </c>
      <c r="W37" s="66">
        <f t="shared" si="14"/>
        <v>1</v>
      </c>
      <c r="X37" s="65">
        <f>VLOOKUP($A37,'Return Data'!$B$7:$R$2843,14,0)</f>
        <v>5.9187000000000003</v>
      </c>
      <c r="Y37" s="66">
        <f t="shared" si="15"/>
        <v>1</v>
      </c>
      <c r="Z37" s="65">
        <f>VLOOKUP($A37,'Return Data'!$B$7:$R$2843,16,0)</f>
        <v>7.8127000000000004</v>
      </c>
      <c r="AA37" s="67">
        <f t="shared" si="11"/>
        <v>1</v>
      </c>
    </row>
    <row r="38" spans="1:27" x14ac:dyDescent="0.3">
      <c r="A38" s="63" t="s">
        <v>257</v>
      </c>
      <c r="B38" s="64">
        <f>VLOOKUP($A38,'Return Data'!$B$7:$R$2843,3,0)</f>
        <v>44389</v>
      </c>
      <c r="C38" s="65">
        <f>VLOOKUP($A38,'Return Data'!$B$7:$R$2843,4,0)</f>
        <v>27.947199999999999</v>
      </c>
      <c r="D38" s="65">
        <f>VLOOKUP($A38,'Return Data'!$B$7:$R$2843,5,0)</f>
        <v>3.5266000000000002</v>
      </c>
      <c r="E38" s="66">
        <f t="shared" si="0"/>
        <v>19</v>
      </c>
      <c r="F38" s="65">
        <f>VLOOKUP($A38,'Return Data'!$B$7:$R$2843,6,0)</f>
        <v>3.2223999999999999</v>
      </c>
      <c r="G38" s="66">
        <f t="shared" si="1"/>
        <v>30</v>
      </c>
      <c r="H38" s="65">
        <f>VLOOKUP($A38,'Return Data'!$B$7:$R$2843,7,0)</f>
        <v>3.1177000000000001</v>
      </c>
      <c r="I38" s="66">
        <f t="shared" si="2"/>
        <v>30</v>
      </c>
      <c r="J38" s="65">
        <f>VLOOKUP($A38,'Return Data'!$B$7:$R$2843,8,0)</f>
        <v>3.1101999999999999</v>
      </c>
      <c r="K38" s="66">
        <f t="shared" si="3"/>
        <v>31</v>
      </c>
      <c r="L38" s="65">
        <f>VLOOKUP($A38,'Return Data'!$B$7:$R$2843,9,0)</f>
        <v>3.1162999999999998</v>
      </c>
      <c r="M38" s="66">
        <f t="shared" si="4"/>
        <v>32</v>
      </c>
      <c r="N38" s="65">
        <f>VLOOKUP($A38,'Return Data'!$B$7:$R$2843,10,0)</f>
        <v>3.0644</v>
      </c>
      <c r="O38" s="66">
        <f t="shared" si="5"/>
        <v>32</v>
      </c>
      <c r="P38" s="65">
        <f>VLOOKUP($A38,'Return Data'!$B$7:$R$2843,11,0)</f>
        <v>3.0552000000000001</v>
      </c>
      <c r="Q38" s="66">
        <f t="shared" si="6"/>
        <v>33</v>
      </c>
      <c r="R38" s="65">
        <f>VLOOKUP($A38,'Return Data'!$B$7:$R$2843,12,0)</f>
        <v>2.9944000000000002</v>
      </c>
      <c r="S38" s="66">
        <f t="shared" si="7"/>
        <v>33</v>
      </c>
      <c r="T38" s="65">
        <f>VLOOKUP($A38,'Return Data'!$B$7:$R$2843,13,0)</f>
        <v>3.0015000000000001</v>
      </c>
      <c r="U38" s="66">
        <f t="shared" si="8"/>
        <v>33</v>
      </c>
      <c r="V38" s="65">
        <f>VLOOKUP($A38,'Return Data'!$B$7:$R$2843,17,0)</f>
        <v>3.8323</v>
      </c>
      <c r="W38" s="66">
        <f t="shared" si="14"/>
        <v>33</v>
      </c>
      <c r="X38" s="65">
        <f>VLOOKUP($A38,'Return Data'!$B$7:$R$2843,14,0)</f>
        <v>4.7766999999999999</v>
      </c>
      <c r="Y38" s="66">
        <f t="shared" si="15"/>
        <v>30</v>
      </c>
      <c r="Z38" s="65">
        <f>VLOOKUP($A38,'Return Data'!$B$7:$R$2843,16,0)</f>
        <v>6.9217000000000004</v>
      </c>
      <c r="AA38" s="67">
        <f t="shared" si="11"/>
        <v>25</v>
      </c>
    </row>
    <row r="39" spans="1:27" x14ac:dyDescent="0.3">
      <c r="A39" s="63" t="s">
        <v>260</v>
      </c>
      <c r="B39" s="64">
        <f>VLOOKUP($A39,'Return Data'!$B$7:$R$2843,3,0)</f>
        <v>44389</v>
      </c>
      <c r="C39" s="65">
        <f>VLOOKUP($A39,'Return Data'!$B$7:$R$2843,4,0)</f>
        <v>3231.7413000000001</v>
      </c>
      <c r="D39" s="65">
        <f>VLOOKUP($A39,'Return Data'!$B$7:$R$2843,5,0)</f>
        <v>3.7364999999999999</v>
      </c>
      <c r="E39" s="66">
        <f t="shared" si="0"/>
        <v>4</v>
      </c>
      <c r="F39" s="65">
        <f>VLOOKUP($A39,'Return Data'!$B$7:$R$2843,6,0)</f>
        <v>3.5813000000000001</v>
      </c>
      <c r="G39" s="66">
        <f t="shared" si="1"/>
        <v>5</v>
      </c>
      <c r="H39" s="65">
        <f>VLOOKUP($A39,'Return Data'!$B$7:$R$2843,7,0)</f>
        <v>3.3593000000000002</v>
      </c>
      <c r="I39" s="66">
        <f t="shared" si="2"/>
        <v>5</v>
      </c>
      <c r="J39" s="65">
        <f>VLOOKUP($A39,'Return Data'!$B$7:$R$2843,8,0)</f>
        <v>3.3355999999999999</v>
      </c>
      <c r="K39" s="66">
        <f t="shared" si="3"/>
        <v>5</v>
      </c>
      <c r="L39" s="65">
        <f>VLOOKUP($A39,'Return Data'!$B$7:$R$2843,9,0)</f>
        <v>3.2774999999999999</v>
      </c>
      <c r="M39" s="66">
        <f t="shared" si="4"/>
        <v>14</v>
      </c>
      <c r="N39" s="65">
        <f>VLOOKUP($A39,'Return Data'!$B$7:$R$2843,10,0)</f>
        <v>3.1734</v>
      </c>
      <c r="O39" s="66">
        <f t="shared" si="5"/>
        <v>21</v>
      </c>
      <c r="P39" s="65">
        <f>VLOOKUP($A39,'Return Data'!$B$7:$R$2843,11,0)</f>
        <v>3.2239</v>
      </c>
      <c r="Q39" s="66">
        <f t="shared" si="6"/>
        <v>15</v>
      </c>
      <c r="R39" s="65">
        <f>VLOOKUP($A39,'Return Data'!$B$7:$R$2843,12,0)</f>
        <v>3.1385999999999998</v>
      </c>
      <c r="S39" s="66">
        <f t="shared" si="7"/>
        <v>18</v>
      </c>
      <c r="T39" s="65">
        <f>VLOOKUP($A39,'Return Data'!$B$7:$R$2843,13,0)</f>
        <v>3.173</v>
      </c>
      <c r="U39" s="66">
        <f t="shared" si="8"/>
        <v>15</v>
      </c>
      <c r="V39" s="65">
        <f>VLOOKUP($A39,'Return Data'!$B$7:$R$2843,17,0)</f>
        <v>4.2632000000000003</v>
      </c>
      <c r="W39" s="66">
        <f t="shared" si="14"/>
        <v>18</v>
      </c>
      <c r="X39" s="65">
        <f>VLOOKUP($A39,'Return Data'!$B$7:$R$2843,14,0)</f>
        <v>5.2744999999999997</v>
      </c>
      <c r="Y39" s="66">
        <f t="shared" si="15"/>
        <v>20</v>
      </c>
      <c r="Z39" s="65">
        <f>VLOOKUP($A39,'Return Data'!$B$7:$R$2843,16,0)</f>
        <v>6.8994</v>
      </c>
      <c r="AA39" s="67">
        <f t="shared" si="11"/>
        <v>26</v>
      </c>
    </row>
    <row r="40" spans="1:27" x14ac:dyDescent="0.3">
      <c r="A40" s="63" t="s">
        <v>261</v>
      </c>
      <c r="B40" s="64">
        <f>VLOOKUP($A40,'Return Data'!$B$7:$R$2843,3,0)</f>
        <v>44389</v>
      </c>
      <c r="C40" s="65">
        <f>VLOOKUP($A40,'Return Data'!$B$7:$R$2843,4,0)</f>
        <v>43.511400000000002</v>
      </c>
      <c r="D40" s="65">
        <f>VLOOKUP($A40,'Return Data'!$B$7:$R$2843,5,0)</f>
        <v>3.6913999999999998</v>
      </c>
      <c r="E40" s="66">
        <f t="shared" si="0"/>
        <v>6</v>
      </c>
      <c r="F40" s="65">
        <f>VLOOKUP($A40,'Return Data'!$B$7:$R$2843,6,0)</f>
        <v>3.5802</v>
      </c>
      <c r="G40" s="66">
        <f t="shared" si="1"/>
        <v>6</v>
      </c>
      <c r="H40" s="65">
        <f>VLOOKUP($A40,'Return Data'!$B$7:$R$2843,7,0)</f>
        <v>3.3816000000000002</v>
      </c>
      <c r="I40" s="66">
        <f t="shared" si="2"/>
        <v>4</v>
      </c>
      <c r="J40" s="65">
        <f>VLOOKUP($A40,'Return Data'!$B$7:$R$2843,8,0)</f>
        <v>3.3117000000000001</v>
      </c>
      <c r="K40" s="66">
        <f t="shared" si="3"/>
        <v>8</v>
      </c>
      <c r="L40" s="65">
        <f>VLOOKUP($A40,'Return Data'!$B$7:$R$2843,9,0)</f>
        <v>3.3113000000000001</v>
      </c>
      <c r="M40" s="66">
        <f t="shared" si="4"/>
        <v>6</v>
      </c>
      <c r="N40" s="65">
        <f>VLOOKUP($A40,'Return Data'!$B$7:$R$2843,10,0)</f>
        <v>3.2254</v>
      </c>
      <c r="O40" s="66">
        <f t="shared" si="5"/>
        <v>9</v>
      </c>
      <c r="P40" s="65">
        <f>VLOOKUP($A40,'Return Data'!$B$7:$R$2843,11,0)</f>
        <v>3.2623000000000002</v>
      </c>
      <c r="Q40" s="66">
        <f t="shared" si="6"/>
        <v>8</v>
      </c>
      <c r="R40" s="65">
        <f>VLOOKUP($A40,'Return Data'!$B$7:$R$2843,12,0)</f>
        <v>3.1949000000000001</v>
      </c>
      <c r="S40" s="66">
        <f t="shared" si="7"/>
        <v>7</v>
      </c>
      <c r="T40" s="65">
        <f>VLOOKUP($A40,'Return Data'!$B$7:$R$2843,13,0)</f>
        <v>3.2368000000000001</v>
      </c>
      <c r="U40" s="66">
        <f t="shared" si="8"/>
        <v>6</v>
      </c>
      <c r="V40" s="65">
        <f>VLOOKUP($A40,'Return Data'!$B$7:$R$2843,17,0)</f>
        <v>4.2892000000000001</v>
      </c>
      <c r="W40" s="66">
        <f t="shared" si="14"/>
        <v>14</v>
      </c>
      <c r="X40" s="65">
        <f>VLOOKUP($A40,'Return Data'!$B$7:$R$2843,14,0)</f>
        <v>5.3384</v>
      </c>
      <c r="Y40" s="66">
        <f t="shared" si="15"/>
        <v>12</v>
      </c>
      <c r="Z40" s="65">
        <f>VLOOKUP($A40,'Return Data'!$B$7:$R$2843,16,0)</f>
        <v>7.3053999999999997</v>
      </c>
      <c r="AA40" s="67">
        <f t="shared" si="11"/>
        <v>10</v>
      </c>
    </row>
    <row r="41" spans="1:27" x14ac:dyDescent="0.3">
      <c r="A41" s="63" t="s">
        <v>262</v>
      </c>
      <c r="B41" s="64">
        <f>VLOOKUP($A41,'Return Data'!$B$7:$R$2843,3,0)</f>
        <v>44389</v>
      </c>
      <c r="C41" s="65">
        <f>VLOOKUP($A41,'Return Data'!$B$7:$R$2843,4,0)</f>
        <v>3253.5706</v>
      </c>
      <c r="D41" s="65">
        <f>VLOOKUP($A41,'Return Data'!$B$7:$R$2843,5,0)</f>
        <v>3.5095000000000001</v>
      </c>
      <c r="E41" s="66">
        <f t="shared" si="0"/>
        <v>23</v>
      </c>
      <c r="F41" s="65">
        <f>VLOOKUP($A41,'Return Data'!$B$7:$R$2843,6,0)</f>
        <v>3.3605</v>
      </c>
      <c r="G41" s="66">
        <f t="shared" si="1"/>
        <v>24</v>
      </c>
      <c r="H41" s="65">
        <f>VLOOKUP($A41,'Return Data'!$B$7:$R$2843,7,0)</f>
        <v>3.2299000000000002</v>
      </c>
      <c r="I41" s="66">
        <f t="shared" si="2"/>
        <v>20</v>
      </c>
      <c r="J41" s="65">
        <f>VLOOKUP($A41,'Return Data'!$B$7:$R$2843,8,0)</f>
        <v>3.1987000000000001</v>
      </c>
      <c r="K41" s="66">
        <f t="shared" si="3"/>
        <v>24</v>
      </c>
      <c r="L41" s="65">
        <f>VLOOKUP($A41,'Return Data'!$B$7:$R$2843,9,0)</f>
        <v>3.2364999999999999</v>
      </c>
      <c r="M41" s="66">
        <f t="shared" si="4"/>
        <v>20</v>
      </c>
      <c r="N41" s="65">
        <f>VLOOKUP($A41,'Return Data'!$B$7:$R$2843,10,0)</f>
        <v>3.1564999999999999</v>
      </c>
      <c r="O41" s="66">
        <f t="shared" si="5"/>
        <v>24</v>
      </c>
      <c r="P41" s="65">
        <f>VLOOKUP($A41,'Return Data'!$B$7:$R$2843,11,0)</f>
        <v>3.1863000000000001</v>
      </c>
      <c r="Q41" s="66">
        <f t="shared" si="6"/>
        <v>24</v>
      </c>
      <c r="R41" s="65">
        <f>VLOOKUP($A41,'Return Data'!$B$7:$R$2843,12,0)</f>
        <v>3.1040000000000001</v>
      </c>
      <c r="S41" s="66">
        <f t="shared" si="7"/>
        <v>27</v>
      </c>
      <c r="T41" s="65">
        <f>VLOOKUP($A41,'Return Data'!$B$7:$R$2843,13,0)</f>
        <v>3.1564999999999999</v>
      </c>
      <c r="U41" s="66">
        <f t="shared" si="8"/>
        <v>20</v>
      </c>
      <c r="V41" s="65">
        <f>VLOOKUP($A41,'Return Data'!$B$7:$R$2843,17,0)</f>
        <v>4.3167999999999997</v>
      </c>
      <c r="W41" s="66">
        <f t="shared" si="14"/>
        <v>10</v>
      </c>
      <c r="X41" s="65">
        <f>VLOOKUP($A41,'Return Data'!$B$7:$R$2843,14,0)</f>
        <v>5.3503999999999996</v>
      </c>
      <c r="Y41" s="66">
        <f t="shared" si="15"/>
        <v>9</v>
      </c>
      <c r="Z41" s="65">
        <f>VLOOKUP($A41,'Return Data'!$B$7:$R$2843,16,0)</f>
        <v>7.2430000000000003</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44389</v>
      </c>
      <c r="C43" s="65">
        <f>VLOOKUP($A43,'Return Data'!$B$7:$R$2843,4,0)</f>
        <v>1984.0561</v>
      </c>
      <c r="D43" s="65">
        <f>VLOOKUP($A43,'Return Data'!$B$7:$R$2843,5,0)</f>
        <v>3.4276</v>
      </c>
      <c r="E43" s="66">
        <f t="shared" si="0"/>
        <v>28</v>
      </c>
      <c r="F43" s="65">
        <f>VLOOKUP($A43,'Return Data'!$B$7:$R$2843,6,0)</f>
        <v>3.3405</v>
      </c>
      <c r="G43" s="66">
        <f t="shared" si="1"/>
        <v>27</v>
      </c>
      <c r="H43" s="65">
        <f>VLOOKUP($A43,'Return Data'!$B$7:$R$2843,7,0)</f>
        <v>3.2498</v>
      </c>
      <c r="I43" s="66">
        <f t="shared" si="2"/>
        <v>16</v>
      </c>
      <c r="J43" s="65">
        <f>VLOOKUP($A43,'Return Data'!$B$7:$R$2843,8,0)</f>
        <v>3.2839999999999998</v>
      </c>
      <c r="K43" s="66">
        <f t="shared" si="3"/>
        <v>11</v>
      </c>
      <c r="L43" s="65">
        <f>VLOOKUP($A43,'Return Data'!$B$7:$R$2843,9,0)</f>
        <v>3.3006000000000002</v>
      </c>
      <c r="M43" s="66">
        <f t="shared" si="4"/>
        <v>9</v>
      </c>
      <c r="N43" s="65">
        <f>VLOOKUP($A43,'Return Data'!$B$7:$R$2843,10,0)</f>
        <v>3.2238000000000002</v>
      </c>
      <c r="O43" s="66">
        <f t="shared" si="5"/>
        <v>10</v>
      </c>
      <c r="P43" s="65">
        <f>VLOOKUP($A43,'Return Data'!$B$7:$R$2843,11,0)</f>
        <v>3.2663000000000002</v>
      </c>
      <c r="Q43" s="66">
        <f t="shared" si="6"/>
        <v>7</v>
      </c>
      <c r="R43" s="65">
        <f>VLOOKUP($A43,'Return Data'!$B$7:$R$2843,12,0)</f>
        <v>3.1855000000000002</v>
      </c>
      <c r="S43" s="66">
        <f t="shared" si="7"/>
        <v>8</v>
      </c>
      <c r="T43" s="65">
        <f>VLOOKUP($A43,'Return Data'!$B$7:$R$2843,13,0)</f>
        <v>3.2157</v>
      </c>
      <c r="U43" s="66">
        <f t="shared" si="8"/>
        <v>8</v>
      </c>
      <c r="V43" s="65">
        <f>VLOOKUP($A43,'Return Data'!$B$7:$R$2843,17,0)</f>
        <v>4.3223000000000003</v>
      </c>
      <c r="W43" s="66">
        <f t="shared" si="14"/>
        <v>7</v>
      </c>
      <c r="X43" s="65">
        <f>VLOOKUP($A43,'Return Data'!$B$7:$R$2843,14,0)</f>
        <v>4.0528000000000004</v>
      </c>
      <c r="Y43" s="66">
        <f t="shared" si="15"/>
        <v>32</v>
      </c>
      <c r="Z43" s="65">
        <f>VLOOKUP($A43,'Return Data'!$B$7:$R$2843,16,0)</f>
        <v>7.0298999999999996</v>
      </c>
      <c r="AA43" s="67">
        <f t="shared" si="11"/>
        <v>23</v>
      </c>
    </row>
    <row r="44" spans="1:27" x14ac:dyDescent="0.3">
      <c r="A44" s="63" t="s">
        <v>264</v>
      </c>
      <c r="B44" s="64">
        <f>VLOOKUP($A44,'Return Data'!$B$7:$R$2843,3,0)</f>
        <v>44389</v>
      </c>
      <c r="C44" s="65">
        <f>VLOOKUP($A44,'Return Data'!$B$7:$R$2843,4,0)</f>
        <v>3383.4661999999998</v>
      </c>
      <c r="D44" s="65">
        <f>VLOOKUP($A44,'Return Data'!$B$7:$R$2843,5,0)</f>
        <v>3.6627999999999998</v>
      </c>
      <c r="E44" s="66">
        <f t="shared" si="0"/>
        <v>7</v>
      </c>
      <c r="F44" s="65">
        <f>VLOOKUP($A44,'Return Data'!$B$7:$R$2843,6,0)</f>
        <v>3.5099</v>
      </c>
      <c r="G44" s="66">
        <f t="shared" si="1"/>
        <v>10</v>
      </c>
      <c r="H44" s="65">
        <f>VLOOKUP($A44,'Return Data'!$B$7:$R$2843,7,0)</f>
        <v>3.3144</v>
      </c>
      <c r="I44" s="66">
        <f t="shared" si="2"/>
        <v>11</v>
      </c>
      <c r="J44" s="65">
        <f>VLOOKUP($A44,'Return Data'!$B$7:$R$2843,8,0)</f>
        <v>3.3123999999999998</v>
      </c>
      <c r="K44" s="66">
        <f t="shared" si="3"/>
        <v>7</v>
      </c>
      <c r="L44" s="65">
        <f>VLOOKUP($A44,'Return Data'!$B$7:$R$2843,9,0)</f>
        <v>3.3071000000000002</v>
      </c>
      <c r="M44" s="66">
        <f t="shared" si="4"/>
        <v>7</v>
      </c>
      <c r="N44" s="65">
        <f>VLOOKUP($A44,'Return Data'!$B$7:$R$2843,10,0)</f>
        <v>3.2054</v>
      </c>
      <c r="O44" s="66">
        <f t="shared" si="5"/>
        <v>12</v>
      </c>
      <c r="P44" s="65">
        <f>VLOOKUP($A44,'Return Data'!$B$7:$R$2843,11,0)</f>
        <v>3.2370999999999999</v>
      </c>
      <c r="Q44" s="66">
        <f t="shared" si="6"/>
        <v>13</v>
      </c>
      <c r="R44" s="65">
        <f>VLOOKUP($A44,'Return Data'!$B$7:$R$2843,12,0)</f>
        <v>3.1640999999999999</v>
      </c>
      <c r="S44" s="66">
        <f t="shared" si="7"/>
        <v>9</v>
      </c>
      <c r="T44" s="65">
        <f>VLOOKUP($A44,'Return Data'!$B$7:$R$2843,13,0)</f>
        <v>3.1993</v>
      </c>
      <c r="U44" s="66">
        <f t="shared" si="8"/>
        <v>9</v>
      </c>
      <c r="V44" s="65">
        <f>VLOOKUP($A44,'Return Data'!$B$7:$R$2843,17,0)</f>
        <v>4.2786999999999997</v>
      </c>
      <c r="W44" s="66">
        <f t="shared" si="14"/>
        <v>16</v>
      </c>
      <c r="X44" s="65">
        <f>VLOOKUP($A44,'Return Data'!$B$7:$R$2843,14,0)</f>
        <v>5.3391999999999999</v>
      </c>
      <c r="Y44" s="66">
        <f t="shared" si="15"/>
        <v>11</v>
      </c>
      <c r="Z44" s="65">
        <f>VLOOKUP($A44,'Return Data'!$B$7:$R$2843,16,0)</f>
        <v>7.0362</v>
      </c>
      <c r="AA44" s="67">
        <f t="shared" si="11"/>
        <v>22</v>
      </c>
    </row>
    <row r="45" spans="1:27" x14ac:dyDescent="0.3">
      <c r="A45" s="63" t="s">
        <v>265</v>
      </c>
      <c r="B45" s="64">
        <f>VLOOKUP($A45,'Return Data'!$B$7:$R$2843,3,0)</f>
        <v>44389</v>
      </c>
      <c r="C45" s="65">
        <f>VLOOKUP($A45,'Return Data'!$B$7:$R$2843,4,0)</f>
        <v>1119.2497000000001</v>
      </c>
      <c r="D45" s="65">
        <f>VLOOKUP($A45,'Return Data'!$B$7:$R$2843,5,0)</f>
        <v>2.8733</v>
      </c>
      <c r="E45" s="66">
        <f t="shared" si="0"/>
        <v>37</v>
      </c>
      <c r="F45" s="65">
        <f>VLOOKUP($A45,'Return Data'!$B$7:$R$2843,6,0)</f>
        <v>2.8813</v>
      </c>
      <c r="G45" s="66">
        <f t="shared" si="1"/>
        <v>37</v>
      </c>
      <c r="H45" s="65">
        <f>VLOOKUP($A45,'Return Data'!$B$7:$R$2843,7,0)</f>
        <v>2.883</v>
      </c>
      <c r="I45" s="66">
        <f t="shared" si="2"/>
        <v>37</v>
      </c>
      <c r="J45" s="65">
        <f>VLOOKUP($A45,'Return Data'!$B$7:$R$2843,8,0)</f>
        <v>2.8725000000000001</v>
      </c>
      <c r="K45" s="66">
        <f t="shared" si="3"/>
        <v>37</v>
      </c>
      <c r="L45" s="65">
        <f>VLOOKUP($A45,'Return Data'!$B$7:$R$2843,9,0)</f>
        <v>2.8772000000000002</v>
      </c>
      <c r="M45" s="66">
        <f t="shared" si="4"/>
        <v>37</v>
      </c>
      <c r="N45" s="65">
        <f>VLOOKUP($A45,'Return Data'!$B$7:$R$2843,10,0)</f>
        <v>2.9114</v>
      </c>
      <c r="O45" s="66">
        <f t="shared" si="5"/>
        <v>35</v>
      </c>
      <c r="P45" s="65">
        <f>VLOOKUP($A45,'Return Data'!$B$7:$R$2843,11,0)</f>
        <v>2.9447000000000001</v>
      </c>
      <c r="Q45" s="66">
        <f t="shared" si="6"/>
        <v>35</v>
      </c>
      <c r="R45" s="65">
        <f>VLOOKUP($A45,'Return Data'!$B$7:$R$2843,12,0)</f>
        <v>2.9418000000000002</v>
      </c>
      <c r="S45" s="66">
        <f t="shared" si="7"/>
        <v>34</v>
      </c>
      <c r="T45" s="65">
        <f>VLOOKUP($A45,'Return Data'!$B$7:$R$2843,13,0)</f>
        <v>2.9336000000000002</v>
      </c>
      <c r="U45" s="66">
        <f t="shared" si="8"/>
        <v>34</v>
      </c>
      <c r="V45" s="65"/>
      <c r="W45" s="66"/>
      <c r="X45" s="65"/>
      <c r="Y45" s="66"/>
      <c r="Z45" s="65">
        <f>VLOOKUP($A45,'Return Data'!$B$7:$R$2843,16,0)</f>
        <v>4.6227999999999998</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3.4084736842105259</v>
      </c>
      <c r="E47" s="65"/>
      <c r="F47" s="75">
        <f>AVERAGE(F8:F45)</f>
        <v>3.2867789473684215</v>
      </c>
      <c r="G47" s="65"/>
      <c r="H47" s="75">
        <f>AVERAGE(H8:H45)</f>
        <v>3.1390473684210529</v>
      </c>
      <c r="I47" s="65"/>
      <c r="J47" s="75">
        <f>AVERAGE(J8:J45)</f>
        <v>3.1411973684210532</v>
      </c>
      <c r="K47" s="65"/>
      <c r="L47" s="75">
        <f>AVERAGE(L8:L45)</f>
        <v>3.1425605263157901</v>
      </c>
      <c r="M47" s="65"/>
      <c r="N47" s="75">
        <f>AVERAGE(N8:N45)</f>
        <v>3.0915868421052624</v>
      </c>
      <c r="O47" s="65"/>
      <c r="P47" s="75">
        <f>AVERAGE(P8:P45)</f>
        <v>3.1208710526315784</v>
      </c>
      <c r="Q47" s="65"/>
      <c r="R47" s="75">
        <f>AVERAGE(R8:R45)</f>
        <v>3.0546789473684215</v>
      </c>
      <c r="S47" s="65"/>
      <c r="T47" s="75">
        <f>AVERAGE(T8:T45)</f>
        <v>3.0852631578947363</v>
      </c>
      <c r="U47" s="65"/>
      <c r="V47" s="75">
        <f>AVERAGE(V8:V45)</f>
        <v>4.1091085714285711</v>
      </c>
      <c r="W47" s="65"/>
      <c r="X47" s="75">
        <f>AVERAGE(X8:X45)</f>
        <v>4.9884411764705892</v>
      </c>
      <c r="Y47" s="65"/>
      <c r="Z47" s="75">
        <f>AVERAGE(Z8:Z45)</f>
        <v>6.5066499999999987</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3.8014000000000001</v>
      </c>
      <c r="E49" s="95"/>
      <c r="F49" s="79">
        <f>MAX(F8:F45)</f>
        <v>3.6393</v>
      </c>
      <c r="G49" s="95"/>
      <c r="H49" s="79">
        <f>MAX(H8:H45)</f>
        <v>3.5305</v>
      </c>
      <c r="I49" s="95"/>
      <c r="J49" s="79">
        <f>MAX(J8:J45)</f>
        <v>3.6524000000000001</v>
      </c>
      <c r="K49" s="95"/>
      <c r="L49" s="79">
        <f>MAX(L8:L45)</f>
        <v>3.5015999999999998</v>
      </c>
      <c r="M49" s="95"/>
      <c r="N49" s="79">
        <f>MAX(N8:N45)</f>
        <v>3.9205999999999999</v>
      </c>
      <c r="O49" s="95"/>
      <c r="P49" s="79">
        <f>MAX(P8:P45)</f>
        <v>4.0885999999999996</v>
      </c>
      <c r="Q49" s="95"/>
      <c r="R49" s="79">
        <f>MAX(R8:R45)</f>
        <v>4.1467000000000001</v>
      </c>
      <c r="S49" s="95"/>
      <c r="T49" s="79">
        <f>MAX(T8:T45)</f>
        <v>4.3226000000000004</v>
      </c>
      <c r="U49" s="95"/>
      <c r="V49" s="79">
        <f>MAX(V8:V45)</f>
        <v>5.1288999999999998</v>
      </c>
      <c r="W49" s="95"/>
      <c r="X49" s="79">
        <f>MAX(X8:X45)</f>
        <v>5.9187000000000003</v>
      </c>
      <c r="Y49" s="95"/>
      <c r="Z49" s="79">
        <f>MAX(Z8:Z45)</f>
        <v>7.8127000000000004</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44389</v>
      </c>
      <c r="E7" s="184">
        <v>993.84</v>
      </c>
      <c r="F7" s="184">
        <v>7.3499999999999996E-2</v>
      </c>
      <c r="G7" s="184">
        <v>7.3499999999999996E-2</v>
      </c>
      <c r="H7" s="184">
        <v>1.5100000000000001E-2</v>
      </c>
      <c r="I7" s="184">
        <v>0.76239999999999997</v>
      </c>
      <c r="J7" s="184">
        <v>1.5003</v>
      </c>
      <c r="K7" s="184">
        <v>10.510199999999999</v>
      </c>
      <c r="L7" s="184">
        <v>11.2524</v>
      </c>
      <c r="M7" s="184">
        <v>33.188600000000001</v>
      </c>
      <c r="N7" s="184">
        <v>46.566800000000001</v>
      </c>
      <c r="O7" s="184">
        <v>10.0723</v>
      </c>
      <c r="P7" s="184">
        <v>10.2034</v>
      </c>
      <c r="Q7" s="184">
        <v>19.001899999999999</v>
      </c>
      <c r="R7" s="184">
        <v>15.3207</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44389</v>
      </c>
      <c r="E8" s="184">
        <v>1078.57</v>
      </c>
      <c r="F8" s="184">
        <v>7.9799999999999996E-2</v>
      </c>
      <c r="G8" s="184">
        <v>7.9799999999999996E-2</v>
      </c>
      <c r="H8" s="184">
        <v>3.15E-2</v>
      </c>
      <c r="I8" s="184">
        <v>0.79530000000000001</v>
      </c>
      <c r="J8" s="184">
        <v>1.5746</v>
      </c>
      <c r="K8" s="184">
        <v>10.730499999999999</v>
      </c>
      <c r="L8" s="184">
        <v>11.649699999999999</v>
      </c>
      <c r="M8" s="184">
        <v>33.942300000000003</v>
      </c>
      <c r="N8" s="184">
        <v>47.706800000000001</v>
      </c>
      <c r="O8" s="184">
        <v>10.959</v>
      </c>
      <c r="P8" s="184">
        <v>11.3033</v>
      </c>
      <c r="Q8" s="184">
        <v>14.142799999999999</v>
      </c>
      <c r="R8" s="184">
        <v>16.199100000000001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44389</v>
      </c>
      <c r="E9" s="184">
        <v>14.82</v>
      </c>
      <c r="F9" s="184">
        <v>0</v>
      </c>
      <c r="G9" s="184">
        <v>0</v>
      </c>
      <c r="H9" s="184">
        <v>6.7500000000000004E-2</v>
      </c>
      <c r="I9" s="184">
        <v>0.88500000000000001</v>
      </c>
      <c r="J9" s="184">
        <v>1.9959</v>
      </c>
      <c r="K9" s="184">
        <v>11.2613</v>
      </c>
      <c r="L9" s="184">
        <v>8.2542000000000009</v>
      </c>
      <c r="M9" s="184">
        <v>27.8689</v>
      </c>
      <c r="N9" s="184">
        <v>37.222200000000001</v>
      </c>
      <c r="O9" s="184"/>
      <c r="P9" s="184"/>
      <c r="Q9" s="184">
        <v>14.3903</v>
      </c>
      <c r="R9" s="184">
        <v>19.23</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44389</v>
      </c>
      <c r="E10" s="184">
        <v>14.18</v>
      </c>
      <c r="F10" s="184">
        <v>-7.0499999999999993E-2</v>
      </c>
      <c r="G10" s="184">
        <v>-7.0499999999999993E-2</v>
      </c>
      <c r="H10" s="184">
        <v>-7.0499999999999993E-2</v>
      </c>
      <c r="I10" s="184">
        <v>0.78180000000000005</v>
      </c>
      <c r="J10" s="184">
        <v>1.8677999999999999</v>
      </c>
      <c r="K10" s="184">
        <v>10.7812</v>
      </c>
      <c r="L10" s="184">
        <v>7.4241999999999999</v>
      </c>
      <c r="M10" s="184">
        <v>26.381499999999999</v>
      </c>
      <c r="N10" s="184">
        <v>35.176400000000001</v>
      </c>
      <c r="O10" s="184"/>
      <c r="P10" s="184"/>
      <c r="Q10" s="184">
        <v>12.6774</v>
      </c>
      <c r="R10" s="184">
        <v>17.592500000000001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44389</v>
      </c>
      <c r="E11" s="184">
        <v>74.25</v>
      </c>
      <c r="F11" s="184">
        <v>0.12139999999999999</v>
      </c>
      <c r="G11" s="184">
        <v>0.12139999999999999</v>
      </c>
      <c r="H11" s="184">
        <v>-0.16139999999999999</v>
      </c>
      <c r="I11" s="184">
        <v>0.63700000000000001</v>
      </c>
      <c r="J11" s="184">
        <v>1.3513999999999999</v>
      </c>
      <c r="K11" s="184">
        <v>10.5733</v>
      </c>
      <c r="L11" s="184">
        <v>8.9827999999999992</v>
      </c>
      <c r="M11" s="184">
        <v>29.671700000000001</v>
      </c>
      <c r="N11" s="184">
        <v>42.953400000000002</v>
      </c>
      <c r="O11" s="184">
        <v>10.1189</v>
      </c>
      <c r="P11" s="184">
        <v>10.3523</v>
      </c>
      <c r="Q11" s="184">
        <v>11.8911</v>
      </c>
      <c r="R11" s="184">
        <v>16.7073</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44389</v>
      </c>
      <c r="E12" s="184">
        <v>81.16</v>
      </c>
      <c r="F12" s="184">
        <v>0.1234</v>
      </c>
      <c r="G12" s="184">
        <v>0.1234</v>
      </c>
      <c r="H12" s="184">
        <v>-0.14760000000000001</v>
      </c>
      <c r="I12" s="184">
        <v>0.6573</v>
      </c>
      <c r="J12" s="184">
        <v>1.4119999999999999</v>
      </c>
      <c r="K12" s="184">
        <v>10.738200000000001</v>
      </c>
      <c r="L12" s="184">
        <v>9.3358000000000008</v>
      </c>
      <c r="M12" s="184">
        <v>30.293800000000001</v>
      </c>
      <c r="N12" s="184">
        <v>43.900700000000001</v>
      </c>
      <c r="O12" s="184">
        <v>11.010300000000001</v>
      </c>
      <c r="P12" s="184">
        <v>11.5617</v>
      </c>
      <c r="Q12" s="184">
        <v>12.2811</v>
      </c>
      <c r="R12" s="184">
        <v>17.489000000000001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44389</v>
      </c>
      <c r="E13" s="184">
        <v>18.703900000000001</v>
      </c>
      <c r="F13" s="184">
        <v>0.22339999999999999</v>
      </c>
      <c r="G13" s="184">
        <v>0.22339999999999999</v>
      </c>
      <c r="H13" s="184">
        <v>-0.58779999999999999</v>
      </c>
      <c r="I13" s="184">
        <v>0.43330000000000002</v>
      </c>
      <c r="J13" s="184">
        <v>1.0972</v>
      </c>
      <c r="K13" s="184">
        <v>14.800700000000001</v>
      </c>
      <c r="L13" s="184">
        <v>12.881500000000001</v>
      </c>
      <c r="M13" s="184">
        <v>33.994599999999998</v>
      </c>
      <c r="N13" s="184">
        <v>42.329099999999997</v>
      </c>
      <c r="O13" s="184">
        <v>18.090299999999999</v>
      </c>
      <c r="P13" s="184"/>
      <c r="Q13" s="184">
        <v>15.8104</v>
      </c>
      <c r="R13" s="184">
        <v>23.110700000000001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44389</v>
      </c>
      <c r="E14" s="184">
        <v>17.482800000000001</v>
      </c>
      <c r="F14" s="184">
        <v>0.20860000000000001</v>
      </c>
      <c r="G14" s="184">
        <v>0.20860000000000001</v>
      </c>
      <c r="H14" s="184">
        <v>-0.62239999999999995</v>
      </c>
      <c r="I14" s="184">
        <v>0.36449999999999999</v>
      </c>
      <c r="J14" s="184">
        <v>0.94289999999999996</v>
      </c>
      <c r="K14" s="184">
        <v>14.2936</v>
      </c>
      <c r="L14" s="184">
        <v>11.8985</v>
      </c>
      <c r="M14" s="184">
        <v>32.306100000000001</v>
      </c>
      <c r="N14" s="184">
        <v>39.948599999999999</v>
      </c>
      <c r="O14" s="184">
        <v>16.250699999999998</v>
      </c>
      <c r="P14" s="184"/>
      <c r="Q14" s="184">
        <v>13.991899999999999</v>
      </c>
      <c r="R14" s="184">
        <v>21.109300000000001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44389</v>
      </c>
      <c r="E15" s="184">
        <v>21.98</v>
      </c>
      <c r="F15" s="184">
        <v>9.11E-2</v>
      </c>
      <c r="G15" s="184">
        <v>9.11E-2</v>
      </c>
      <c r="H15" s="184">
        <v>0.41110000000000002</v>
      </c>
      <c r="I15" s="184">
        <v>3.2894999999999999</v>
      </c>
      <c r="J15" s="184">
        <v>6.2862999999999998</v>
      </c>
      <c r="K15" s="184">
        <v>22.519500000000001</v>
      </c>
      <c r="L15" s="184">
        <v>30.059200000000001</v>
      </c>
      <c r="M15" s="184">
        <v>52.216099999999997</v>
      </c>
      <c r="N15" s="184">
        <v>79.869100000000003</v>
      </c>
      <c r="O15" s="184">
        <v>15.933999999999999</v>
      </c>
      <c r="P15" s="184"/>
      <c r="Q15" s="184">
        <v>17.130199999999999</v>
      </c>
      <c r="R15" s="184">
        <v>35.678800000000003</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44389</v>
      </c>
      <c r="E16" s="184">
        <v>21.05</v>
      </c>
      <c r="F16" s="184">
        <v>9.5100000000000004E-2</v>
      </c>
      <c r="G16" s="184">
        <v>9.5100000000000004E-2</v>
      </c>
      <c r="H16" s="184">
        <v>0.38150000000000001</v>
      </c>
      <c r="I16" s="184">
        <v>3.2368999999999999</v>
      </c>
      <c r="J16" s="184">
        <v>6.2058999999999997</v>
      </c>
      <c r="K16" s="184">
        <v>22.241599999999998</v>
      </c>
      <c r="L16" s="184">
        <v>29.538499999999999</v>
      </c>
      <c r="M16" s="184">
        <v>51.33</v>
      </c>
      <c r="N16" s="184">
        <v>78.389799999999994</v>
      </c>
      <c r="O16" s="184">
        <v>14.904400000000001</v>
      </c>
      <c r="P16" s="184"/>
      <c r="Q16" s="184">
        <v>16.117899999999999</v>
      </c>
      <c r="R16" s="184">
        <v>34.538499999999999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44389</v>
      </c>
      <c r="E17" s="184">
        <v>246.53</v>
      </c>
      <c r="F17" s="184">
        <v>7.7100000000000002E-2</v>
      </c>
      <c r="G17" s="184">
        <v>7.7100000000000002E-2</v>
      </c>
      <c r="H17" s="184">
        <v>-5.2699999999999997E-2</v>
      </c>
      <c r="I17" s="184">
        <v>0.59989999999999999</v>
      </c>
      <c r="J17" s="184">
        <v>1.7121999999999999</v>
      </c>
      <c r="K17" s="184">
        <v>10.7851</v>
      </c>
      <c r="L17" s="184">
        <v>10.645799999999999</v>
      </c>
      <c r="M17" s="184">
        <v>28.474599999999999</v>
      </c>
      <c r="N17" s="184">
        <v>39.700800000000001</v>
      </c>
      <c r="O17" s="184">
        <v>16.188300000000002</v>
      </c>
      <c r="P17" s="184">
        <v>15.544600000000001</v>
      </c>
      <c r="Q17" s="184">
        <v>15.5815</v>
      </c>
      <c r="R17" s="184">
        <v>21.304600000000001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44389</v>
      </c>
      <c r="E18" s="184">
        <v>228.42</v>
      </c>
      <c r="F18" s="184">
        <v>6.5699999999999995E-2</v>
      </c>
      <c r="G18" s="184">
        <v>6.5699999999999995E-2</v>
      </c>
      <c r="H18" s="184">
        <v>-7.8700000000000006E-2</v>
      </c>
      <c r="I18" s="184">
        <v>0.55020000000000002</v>
      </c>
      <c r="J18" s="184">
        <v>1.6012999999999999</v>
      </c>
      <c r="K18" s="184">
        <v>10.443899999999999</v>
      </c>
      <c r="L18" s="184">
        <v>10.0077</v>
      </c>
      <c r="M18" s="184">
        <v>27.3599</v>
      </c>
      <c r="N18" s="184">
        <v>38.084899999999998</v>
      </c>
      <c r="O18" s="184">
        <v>14.8454</v>
      </c>
      <c r="P18" s="184">
        <v>14.1469</v>
      </c>
      <c r="Q18" s="184">
        <v>11.6198</v>
      </c>
      <c r="R18" s="184">
        <v>19.8965</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44389</v>
      </c>
      <c r="E19" s="184">
        <v>240.63499999999999</v>
      </c>
      <c r="F19" s="184">
        <v>0.45040000000000002</v>
      </c>
      <c r="G19" s="184">
        <v>0.45040000000000002</v>
      </c>
      <c r="H19" s="184">
        <v>0.98319999999999996</v>
      </c>
      <c r="I19" s="184">
        <v>1.4105000000000001</v>
      </c>
      <c r="J19" s="184">
        <v>2.5987</v>
      </c>
      <c r="K19" s="184">
        <v>12.671099999999999</v>
      </c>
      <c r="L19" s="184">
        <v>12.9986</v>
      </c>
      <c r="M19" s="184">
        <v>36.773400000000002</v>
      </c>
      <c r="N19" s="184">
        <v>44.317500000000003</v>
      </c>
      <c r="O19" s="184">
        <v>16.190899999999999</v>
      </c>
      <c r="P19" s="184">
        <v>15.0214</v>
      </c>
      <c r="Q19" s="184">
        <v>15.137600000000001</v>
      </c>
      <c r="R19" s="184">
        <v>22.548300000000001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44389</v>
      </c>
      <c r="E20" s="184">
        <v>223.11799999999999</v>
      </c>
      <c r="F20" s="184">
        <v>0.44209999999999999</v>
      </c>
      <c r="G20" s="184">
        <v>0.44209999999999999</v>
      </c>
      <c r="H20" s="184">
        <v>0.96340000000000003</v>
      </c>
      <c r="I20" s="184">
        <v>1.3707</v>
      </c>
      <c r="J20" s="184">
        <v>2.5095000000000001</v>
      </c>
      <c r="K20" s="184">
        <v>12.382199999999999</v>
      </c>
      <c r="L20" s="184">
        <v>12.4292</v>
      </c>
      <c r="M20" s="184">
        <v>35.736400000000003</v>
      </c>
      <c r="N20" s="184">
        <v>42.853999999999999</v>
      </c>
      <c r="O20" s="184">
        <v>15.0336</v>
      </c>
      <c r="P20" s="184">
        <v>13.8187</v>
      </c>
      <c r="Q20" s="184">
        <v>15.0542</v>
      </c>
      <c r="R20" s="184">
        <v>21.340599999999998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44389</v>
      </c>
      <c r="E21" s="184">
        <v>37.53</v>
      </c>
      <c r="F21" s="184">
        <v>0.18690000000000001</v>
      </c>
      <c r="G21" s="184">
        <v>0.18690000000000001</v>
      </c>
      <c r="H21" s="184">
        <v>-0.15959999999999999</v>
      </c>
      <c r="I21" s="184">
        <v>0.26719999999999999</v>
      </c>
      <c r="J21" s="184">
        <v>1.8452999999999999</v>
      </c>
      <c r="K21" s="184">
        <v>12.398899999999999</v>
      </c>
      <c r="L21" s="184">
        <v>12.4663</v>
      </c>
      <c r="M21" s="184">
        <v>34.757599999999996</v>
      </c>
      <c r="N21" s="184">
        <v>44.346200000000003</v>
      </c>
      <c r="O21" s="184">
        <v>13.929</v>
      </c>
      <c r="P21" s="184">
        <v>12.959</v>
      </c>
      <c r="Q21" s="184">
        <v>13.392799999999999</v>
      </c>
      <c r="R21" s="184">
        <v>19.292100000000001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44389</v>
      </c>
      <c r="E22" s="184">
        <v>35.01</v>
      </c>
      <c r="F22" s="184">
        <v>0.14299999999999999</v>
      </c>
      <c r="G22" s="184">
        <v>0.14299999999999999</v>
      </c>
      <c r="H22" s="184">
        <v>-0.19950000000000001</v>
      </c>
      <c r="I22" s="184">
        <v>0.20030000000000001</v>
      </c>
      <c r="J22" s="184">
        <v>1.6846000000000001</v>
      </c>
      <c r="K22" s="184">
        <v>11.853</v>
      </c>
      <c r="L22" s="184">
        <v>11.425800000000001</v>
      </c>
      <c r="M22" s="184">
        <v>32.915700000000001</v>
      </c>
      <c r="N22" s="184">
        <v>41.740900000000003</v>
      </c>
      <c r="O22" s="184">
        <v>12.228</v>
      </c>
      <c r="P22" s="184">
        <v>11.6753</v>
      </c>
      <c r="Q22" s="184">
        <v>11.0787</v>
      </c>
      <c r="R22" s="184">
        <v>17.331099999999999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44389</v>
      </c>
      <c r="E23" s="184">
        <v>165.4358</v>
      </c>
      <c r="F23" s="184">
        <v>3.0700000000000002E-2</v>
      </c>
      <c r="G23" s="184">
        <v>3.0700000000000002E-2</v>
      </c>
      <c r="H23" s="184">
        <v>-0.49220000000000003</v>
      </c>
      <c r="I23" s="184">
        <v>-0.4597</v>
      </c>
      <c r="J23" s="184">
        <v>6.3100000000000003E-2</v>
      </c>
      <c r="K23" s="184">
        <v>11.02</v>
      </c>
      <c r="L23" s="184">
        <v>10.8718</v>
      </c>
      <c r="M23" s="184">
        <v>35.795000000000002</v>
      </c>
      <c r="N23" s="184">
        <v>46.154600000000002</v>
      </c>
      <c r="O23" s="184">
        <v>12.6534</v>
      </c>
      <c r="P23" s="184">
        <v>10.9815</v>
      </c>
      <c r="Q23" s="184">
        <v>13.8704</v>
      </c>
      <c r="R23" s="184">
        <v>17.286200000000001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44389</v>
      </c>
      <c r="E24" s="184">
        <v>181.2903</v>
      </c>
      <c r="F24" s="184">
        <v>3.9300000000000002E-2</v>
      </c>
      <c r="G24" s="184">
        <v>3.9300000000000002E-2</v>
      </c>
      <c r="H24" s="184">
        <v>-0.47199999999999998</v>
      </c>
      <c r="I24" s="184">
        <v>-0.41970000000000002</v>
      </c>
      <c r="J24" s="184">
        <v>0.1487</v>
      </c>
      <c r="K24" s="184">
        <v>11.2936</v>
      </c>
      <c r="L24" s="184">
        <v>11.4216</v>
      </c>
      <c r="M24" s="184">
        <v>36.811900000000001</v>
      </c>
      <c r="N24" s="184">
        <v>47.627800000000001</v>
      </c>
      <c r="O24" s="184">
        <v>13.8422</v>
      </c>
      <c r="P24" s="184">
        <v>12.345000000000001</v>
      </c>
      <c r="Q24" s="184">
        <v>14.967700000000001</v>
      </c>
      <c r="R24" s="184">
        <v>18.478000000000002</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44389</v>
      </c>
      <c r="E25" s="184">
        <v>73.701999999999998</v>
      </c>
      <c r="F25" s="184">
        <v>0.16439999999999999</v>
      </c>
      <c r="G25" s="184">
        <v>0.16439999999999999</v>
      </c>
      <c r="H25" s="184">
        <v>-0.42149999999999999</v>
      </c>
      <c r="I25" s="184">
        <v>0.60199999999999998</v>
      </c>
      <c r="J25" s="184">
        <v>1.1307</v>
      </c>
      <c r="K25" s="184">
        <v>12.7804</v>
      </c>
      <c r="L25" s="184">
        <v>13.3406</v>
      </c>
      <c r="M25" s="184">
        <v>35.948900000000002</v>
      </c>
      <c r="N25" s="184">
        <v>45.938800000000001</v>
      </c>
      <c r="O25" s="184">
        <v>13.0259</v>
      </c>
      <c r="P25" s="184">
        <v>11.1008</v>
      </c>
      <c r="Q25" s="184">
        <v>13.0566</v>
      </c>
      <c r="R25" s="184">
        <v>16.497599999999998</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44389</v>
      </c>
      <c r="E26" s="184">
        <v>73.701999999999998</v>
      </c>
      <c r="F26" s="184">
        <v>0.16439999999999999</v>
      </c>
      <c r="G26" s="184">
        <v>0.16439999999999999</v>
      </c>
      <c r="H26" s="184">
        <v>-0.42149999999999999</v>
      </c>
      <c r="I26" s="184">
        <v>0.60199999999999998</v>
      </c>
      <c r="J26" s="184">
        <v>1.1307</v>
      </c>
      <c r="K26" s="184">
        <v>12.7804</v>
      </c>
      <c r="L26" s="184">
        <v>13.3406</v>
      </c>
      <c r="M26" s="184">
        <v>35.948900000000002</v>
      </c>
      <c r="N26" s="184">
        <v>45.938800000000001</v>
      </c>
      <c r="O26" s="184">
        <v>13.0259</v>
      </c>
      <c r="P26" s="184">
        <v>12.7151</v>
      </c>
      <c r="Q26" s="184">
        <v>15.7646</v>
      </c>
      <c r="R26" s="184">
        <v>16.497599999999998</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44389</v>
      </c>
      <c r="E27" s="184">
        <v>77.856999999999999</v>
      </c>
      <c r="F27" s="184">
        <v>0.16980000000000001</v>
      </c>
      <c r="G27" s="184">
        <v>0.16980000000000001</v>
      </c>
      <c r="H27" s="184">
        <v>-0.4093</v>
      </c>
      <c r="I27" s="184">
        <v>0.62680000000000002</v>
      </c>
      <c r="J27" s="184">
        <v>1.1853</v>
      </c>
      <c r="K27" s="184">
        <v>12.959</v>
      </c>
      <c r="L27" s="184">
        <v>13.694699999999999</v>
      </c>
      <c r="M27" s="184">
        <v>36.5792</v>
      </c>
      <c r="N27" s="184">
        <v>46.855699999999999</v>
      </c>
      <c r="O27" s="184">
        <v>13.8324</v>
      </c>
      <c r="P27" s="184">
        <v>11.8729</v>
      </c>
      <c r="Q27" s="184">
        <v>12.441700000000001</v>
      </c>
      <c r="R27" s="184">
        <v>17.224799999999998</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44389</v>
      </c>
      <c r="E28" s="184">
        <v>77.856999999999999</v>
      </c>
      <c r="F28" s="184">
        <v>0.16980000000000001</v>
      </c>
      <c r="G28" s="184">
        <v>0.16980000000000001</v>
      </c>
      <c r="H28" s="184">
        <v>-0.4093</v>
      </c>
      <c r="I28" s="184">
        <v>0.62680000000000002</v>
      </c>
      <c r="J28" s="184">
        <v>1.1853</v>
      </c>
      <c r="K28" s="184">
        <v>12.959</v>
      </c>
      <c r="L28" s="184">
        <v>13.694699999999999</v>
      </c>
      <c r="M28" s="184">
        <v>36.5792</v>
      </c>
      <c r="N28" s="184">
        <v>46.855699999999999</v>
      </c>
      <c r="O28" s="184">
        <v>13.8324</v>
      </c>
      <c r="P28" s="184">
        <v>13.7182</v>
      </c>
      <c r="Q28" s="184">
        <v>15.933400000000001</v>
      </c>
      <c r="R28" s="184">
        <v>17.224799999999998</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44389</v>
      </c>
      <c r="E29" s="184">
        <v>15.3073</v>
      </c>
      <c r="F29" s="184">
        <v>0.16819999999999999</v>
      </c>
      <c r="G29" s="184">
        <v>0.16819999999999999</v>
      </c>
      <c r="H29" s="184">
        <v>-0.39560000000000001</v>
      </c>
      <c r="I29" s="184">
        <v>6.4699999999999994E-2</v>
      </c>
      <c r="J29" s="184">
        <v>0.90510000000000002</v>
      </c>
      <c r="K29" s="184">
        <v>10.2982</v>
      </c>
      <c r="L29" s="184">
        <v>8.1542999999999992</v>
      </c>
      <c r="M29" s="184">
        <v>27.207799999999999</v>
      </c>
      <c r="N29" s="184">
        <v>38.004300000000001</v>
      </c>
      <c r="O29" s="184"/>
      <c r="P29" s="184"/>
      <c r="Q29" s="184">
        <v>16.921800000000001</v>
      </c>
      <c r="R29" s="184">
        <v>18.563700000000001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44389</v>
      </c>
      <c r="E30" s="184">
        <v>14.727</v>
      </c>
      <c r="F30" s="184">
        <v>0.15640000000000001</v>
      </c>
      <c r="G30" s="184">
        <v>0.15640000000000001</v>
      </c>
      <c r="H30" s="184">
        <v>-0.4239</v>
      </c>
      <c r="I30" s="184">
        <v>8.8000000000000005E-3</v>
      </c>
      <c r="J30" s="184">
        <v>0.77939999999999998</v>
      </c>
      <c r="K30" s="184">
        <v>9.8963999999999999</v>
      </c>
      <c r="L30" s="184">
        <v>7.3631000000000002</v>
      </c>
      <c r="M30" s="184">
        <v>25.8062</v>
      </c>
      <c r="N30" s="184">
        <v>35.9696</v>
      </c>
      <c r="O30" s="184"/>
      <c r="P30" s="184"/>
      <c r="Q30" s="184">
        <v>15.2742</v>
      </c>
      <c r="R30" s="184">
        <v>16.8414</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44389</v>
      </c>
      <c r="E31" s="184">
        <v>187.41</v>
      </c>
      <c r="F31" s="184">
        <v>5.3400000000000003E-2</v>
      </c>
      <c r="G31" s="184">
        <v>5.3400000000000003E-2</v>
      </c>
      <c r="H31" s="184">
        <v>-0.43030000000000002</v>
      </c>
      <c r="I31" s="184">
        <v>-0.1119</v>
      </c>
      <c r="J31" s="184">
        <v>-0.43030000000000002</v>
      </c>
      <c r="K31" s="184">
        <v>13.136100000000001</v>
      </c>
      <c r="L31" s="184">
        <v>16.367599999999999</v>
      </c>
      <c r="M31" s="184">
        <v>49.1999</v>
      </c>
      <c r="N31" s="184">
        <v>49.259300000000003</v>
      </c>
      <c r="O31" s="184">
        <v>14.5001</v>
      </c>
      <c r="P31" s="184">
        <v>13.5144</v>
      </c>
      <c r="Q31" s="184">
        <v>14.4572</v>
      </c>
      <c r="R31" s="184">
        <v>17.883600000000001</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44389</v>
      </c>
      <c r="E32" s="184">
        <v>203.22</v>
      </c>
      <c r="F32" s="184">
        <v>5.4199999999999998E-2</v>
      </c>
      <c r="G32" s="184">
        <v>5.4199999999999998E-2</v>
      </c>
      <c r="H32" s="184">
        <v>-0.42630000000000001</v>
      </c>
      <c r="I32" s="184">
        <v>-9.8299999999999998E-2</v>
      </c>
      <c r="J32" s="184">
        <v>-0.38719999999999999</v>
      </c>
      <c r="K32" s="184">
        <v>13.265000000000001</v>
      </c>
      <c r="L32" s="184">
        <v>16.632200000000001</v>
      </c>
      <c r="M32" s="184">
        <v>49.734699999999997</v>
      </c>
      <c r="N32" s="184">
        <v>50</v>
      </c>
      <c r="O32" s="184">
        <v>15.224299999999999</v>
      </c>
      <c r="P32" s="184">
        <v>14.5763</v>
      </c>
      <c r="Q32" s="184">
        <v>16.267600000000002</v>
      </c>
      <c r="R32" s="184">
        <v>18.476700000000001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44389</v>
      </c>
      <c r="E33" s="184">
        <v>14.6867</v>
      </c>
      <c r="F33" s="184">
        <v>0.13980000000000001</v>
      </c>
      <c r="G33" s="184">
        <v>0.13980000000000001</v>
      </c>
      <c r="H33" s="184">
        <v>-0.2228</v>
      </c>
      <c r="I33" s="184">
        <v>0.17730000000000001</v>
      </c>
      <c r="J33" s="184">
        <v>0.17119999999999999</v>
      </c>
      <c r="K33" s="184">
        <v>8.9001000000000001</v>
      </c>
      <c r="L33" s="184">
        <v>7.0419999999999998</v>
      </c>
      <c r="M33" s="184">
        <v>23.331600000000002</v>
      </c>
      <c r="N33" s="184">
        <v>30.780899999999999</v>
      </c>
      <c r="O33" s="184">
        <v>6.6139999999999999</v>
      </c>
      <c r="P33" s="184"/>
      <c r="Q33" s="184">
        <v>8.4879999999999995</v>
      </c>
      <c r="R33" s="184">
        <v>15.148199999999999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44389</v>
      </c>
      <c r="E34" s="184">
        <v>15.723599999999999</v>
      </c>
      <c r="F34" s="184">
        <v>0.14710000000000001</v>
      </c>
      <c r="G34" s="184">
        <v>0.14710000000000001</v>
      </c>
      <c r="H34" s="184">
        <v>-0.20630000000000001</v>
      </c>
      <c r="I34" s="184">
        <v>0.21160000000000001</v>
      </c>
      <c r="J34" s="184">
        <v>0.2487</v>
      </c>
      <c r="K34" s="184">
        <v>9.1454000000000004</v>
      </c>
      <c r="L34" s="184">
        <v>7.4626000000000001</v>
      </c>
      <c r="M34" s="184">
        <v>24.078499999999998</v>
      </c>
      <c r="N34" s="184">
        <v>31.869599999999998</v>
      </c>
      <c r="O34" s="184">
        <v>7.8493000000000004</v>
      </c>
      <c r="P34" s="184"/>
      <c r="Q34" s="184">
        <v>10.068199999999999</v>
      </c>
      <c r="R34" s="184">
        <v>16.1508</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44389</v>
      </c>
      <c r="E35" s="184">
        <v>16.91</v>
      </c>
      <c r="F35" s="184">
        <v>0.23710000000000001</v>
      </c>
      <c r="G35" s="184">
        <v>0.23710000000000001</v>
      </c>
      <c r="H35" s="184">
        <v>-0.17710000000000001</v>
      </c>
      <c r="I35" s="184">
        <v>0.4753</v>
      </c>
      <c r="J35" s="184">
        <v>2.1751999999999998</v>
      </c>
      <c r="K35" s="184">
        <v>13.1104</v>
      </c>
      <c r="L35" s="184">
        <v>14.334</v>
      </c>
      <c r="M35" s="184">
        <v>35.28</v>
      </c>
      <c r="N35" s="184">
        <v>52.205199999999998</v>
      </c>
      <c r="O35" s="184">
        <v>12.5496</v>
      </c>
      <c r="P35" s="184"/>
      <c r="Q35" s="184">
        <v>12.2834</v>
      </c>
      <c r="R35" s="184">
        <v>18.878499999999999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44389</v>
      </c>
      <c r="E36" s="184">
        <v>15.76</v>
      </c>
      <c r="F36" s="184">
        <v>0.19070000000000001</v>
      </c>
      <c r="G36" s="184">
        <v>0.19070000000000001</v>
      </c>
      <c r="H36" s="184">
        <v>-0.25319999999999998</v>
      </c>
      <c r="I36" s="184">
        <v>0.38219999999999998</v>
      </c>
      <c r="J36" s="184">
        <v>2.0724999999999998</v>
      </c>
      <c r="K36" s="184">
        <v>12.7325</v>
      </c>
      <c r="L36" s="184">
        <v>13.544700000000001</v>
      </c>
      <c r="M36" s="184">
        <v>33.899700000000003</v>
      </c>
      <c r="N36" s="184">
        <v>50.238300000000002</v>
      </c>
      <c r="O36" s="184">
        <v>11.0311</v>
      </c>
      <c r="P36" s="184"/>
      <c r="Q36" s="184">
        <v>10.5528</v>
      </c>
      <c r="R36" s="184">
        <v>17.346399999999999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44389</v>
      </c>
      <c r="E37" s="184">
        <v>14.2258</v>
      </c>
      <c r="F37" s="184">
        <v>3.2300000000000002E-2</v>
      </c>
      <c r="G37" s="184">
        <v>3.2300000000000002E-2</v>
      </c>
      <c r="H37" s="184">
        <v>-0.25800000000000001</v>
      </c>
      <c r="I37" s="184">
        <v>-0.113</v>
      </c>
      <c r="J37" s="184">
        <v>-0.1159</v>
      </c>
      <c r="K37" s="184">
        <v>6.7819000000000003</v>
      </c>
      <c r="L37" s="184">
        <v>6.8235999999999999</v>
      </c>
      <c r="M37" s="184">
        <v>25.569800000000001</v>
      </c>
      <c r="N37" s="184">
        <v>37.415500000000002</v>
      </c>
      <c r="O37" s="184"/>
      <c r="P37" s="184"/>
      <c r="Q37" s="184">
        <v>14.633900000000001</v>
      </c>
      <c r="R37" s="184">
        <v>15.3613</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44389</v>
      </c>
      <c r="E38" s="184">
        <v>13.5007</v>
      </c>
      <c r="F38" s="184">
        <v>1.6299999999999999E-2</v>
      </c>
      <c r="G38" s="184">
        <v>1.6299999999999999E-2</v>
      </c>
      <c r="H38" s="184">
        <v>-0.2954</v>
      </c>
      <c r="I38" s="184">
        <v>-0.19</v>
      </c>
      <c r="J38" s="184">
        <v>-0.28139999999999998</v>
      </c>
      <c r="K38" s="184">
        <v>6.2603999999999997</v>
      </c>
      <c r="L38" s="184">
        <v>5.7774999999999999</v>
      </c>
      <c r="M38" s="184">
        <v>23.718900000000001</v>
      </c>
      <c r="N38" s="184">
        <v>34.6999</v>
      </c>
      <c r="O38" s="184"/>
      <c r="P38" s="184"/>
      <c r="Q38" s="184">
        <v>12.333600000000001</v>
      </c>
      <c r="R38" s="184">
        <v>13.0571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44389</v>
      </c>
      <c r="E39" s="184">
        <v>14.293200000000001</v>
      </c>
      <c r="F39" s="184">
        <v>0.1893</v>
      </c>
      <c r="G39" s="184">
        <v>0.1893</v>
      </c>
      <c r="H39" s="184">
        <v>0.223</v>
      </c>
      <c r="I39" s="184">
        <v>1.1264000000000001</v>
      </c>
      <c r="J39" s="184">
        <v>2.4447999999999999</v>
      </c>
      <c r="K39" s="184">
        <v>10.6114</v>
      </c>
      <c r="L39" s="184">
        <v>9.4116</v>
      </c>
      <c r="M39" s="184">
        <v>25.525400000000001</v>
      </c>
      <c r="N39" s="184">
        <v>36.111499999999999</v>
      </c>
      <c r="O39" s="184">
        <v>12.065899999999999</v>
      </c>
      <c r="P39" s="184"/>
      <c r="Q39" s="184">
        <v>12.4872</v>
      </c>
      <c r="R39" s="184">
        <v>16.354299999999999</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44389</v>
      </c>
      <c r="E40" s="184">
        <v>13.6477</v>
      </c>
      <c r="F40" s="184">
        <v>0.1769</v>
      </c>
      <c r="G40" s="184">
        <v>0.1769</v>
      </c>
      <c r="H40" s="184">
        <v>0.19309999999999999</v>
      </c>
      <c r="I40" s="184">
        <v>1.0656000000000001</v>
      </c>
      <c r="J40" s="184">
        <v>2.3050999999999999</v>
      </c>
      <c r="K40" s="184">
        <v>10.1572</v>
      </c>
      <c r="L40" s="184">
        <v>8.5037000000000003</v>
      </c>
      <c r="M40" s="184">
        <v>23.9663</v>
      </c>
      <c r="N40" s="184">
        <v>33.873199999999997</v>
      </c>
      <c r="O40" s="184">
        <v>10.376899999999999</v>
      </c>
      <c r="P40" s="184"/>
      <c r="Q40" s="184">
        <v>10.787699999999999</v>
      </c>
      <c r="R40" s="184">
        <v>14.607799999999999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44389</v>
      </c>
      <c r="E41" s="184">
        <v>189.19341901865499</v>
      </c>
      <c r="F41" s="184">
        <v>0.32200000000000001</v>
      </c>
      <c r="G41" s="184">
        <v>0.32200000000000001</v>
      </c>
      <c r="H41" s="184">
        <v>0.2772</v>
      </c>
      <c r="I41" s="184">
        <v>0.33389999999999997</v>
      </c>
      <c r="J41" s="184">
        <v>-9.3399999999999997E-2</v>
      </c>
      <c r="K41" s="184">
        <v>11.5497</v>
      </c>
      <c r="L41" s="184">
        <v>10.533099999999999</v>
      </c>
      <c r="M41" s="184">
        <v>35.937199999999997</v>
      </c>
      <c r="N41" s="184">
        <v>41.839399999999998</v>
      </c>
      <c r="O41" s="184">
        <v>11.77</v>
      </c>
      <c r="P41" s="184">
        <v>10.2788</v>
      </c>
      <c r="Q41" s="184">
        <v>11.828900000000001</v>
      </c>
      <c r="R41" s="184">
        <v>24.615400000000001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44389</v>
      </c>
      <c r="E42" s="184">
        <v>68.903499999999994</v>
      </c>
      <c r="F42" s="184">
        <v>0.32850000000000001</v>
      </c>
      <c r="G42" s="184">
        <v>0.32850000000000001</v>
      </c>
      <c r="H42" s="184">
        <v>0.2923</v>
      </c>
      <c r="I42" s="184">
        <v>0.36399999999999999</v>
      </c>
      <c r="J42" s="184">
        <v>-2.7099999999999999E-2</v>
      </c>
      <c r="K42" s="184">
        <v>11.767099999999999</v>
      </c>
      <c r="L42" s="184">
        <v>10.960900000000001</v>
      </c>
      <c r="M42" s="184">
        <v>36.731499999999997</v>
      </c>
      <c r="N42" s="184">
        <v>42.955100000000002</v>
      </c>
      <c r="O42" s="184">
        <v>12.902699999999999</v>
      </c>
      <c r="P42" s="184">
        <v>11.0868</v>
      </c>
      <c r="Q42" s="184">
        <v>12.617000000000001</v>
      </c>
      <c r="R42" s="184">
        <v>25.631599999999999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44389</v>
      </c>
      <c r="E43" s="184">
        <v>36.679000000000002</v>
      </c>
      <c r="F43" s="184">
        <v>0.27339999999999998</v>
      </c>
      <c r="G43" s="184">
        <v>0.27339999999999998</v>
      </c>
      <c r="H43" s="184">
        <v>-1.6400000000000001E-2</v>
      </c>
      <c r="I43" s="184">
        <v>0.16930000000000001</v>
      </c>
      <c r="J43" s="184">
        <v>0.47939999999999999</v>
      </c>
      <c r="K43" s="184">
        <v>9.6270000000000007</v>
      </c>
      <c r="L43" s="184">
        <v>13.7333</v>
      </c>
      <c r="M43" s="184">
        <v>36.652900000000002</v>
      </c>
      <c r="N43" s="184">
        <v>50.880299999999998</v>
      </c>
      <c r="O43" s="184">
        <v>15.085599999999999</v>
      </c>
      <c r="P43" s="184">
        <v>12.8927</v>
      </c>
      <c r="Q43" s="184">
        <v>11.5189</v>
      </c>
      <c r="R43" s="184">
        <v>20.798200000000001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44389</v>
      </c>
      <c r="E44" s="184">
        <v>40.770000000000003</v>
      </c>
      <c r="F44" s="184">
        <v>0.2853</v>
      </c>
      <c r="G44" s="184">
        <v>0.2853</v>
      </c>
      <c r="H44" s="184">
        <v>9.7999999999999997E-3</v>
      </c>
      <c r="I44" s="184">
        <v>0.22120000000000001</v>
      </c>
      <c r="J44" s="184">
        <v>0.59709999999999996</v>
      </c>
      <c r="K44" s="184">
        <v>9.9960000000000004</v>
      </c>
      <c r="L44" s="184">
        <v>14.4871</v>
      </c>
      <c r="M44" s="184">
        <v>38.002200000000002</v>
      </c>
      <c r="N44" s="184">
        <v>52.874099999999999</v>
      </c>
      <c r="O44" s="184">
        <v>16.539100000000001</v>
      </c>
      <c r="P44" s="184">
        <v>14.4268</v>
      </c>
      <c r="Q44" s="184">
        <v>13.054500000000001</v>
      </c>
      <c r="R44" s="184">
        <v>22.361899999999999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44389</v>
      </c>
      <c r="E45" s="184">
        <v>144.011396695862</v>
      </c>
      <c r="F45" s="184">
        <v>0.27450000000000002</v>
      </c>
      <c r="G45" s="184">
        <v>0.27450000000000002</v>
      </c>
      <c r="H45" s="184">
        <v>-1.3899999999999999E-2</v>
      </c>
      <c r="I45" s="184">
        <v>0.1719</v>
      </c>
      <c r="J45" s="184">
        <v>0.48010000000000003</v>
      </c>
      <c r="K45" s="184">
        <v>9.6272000000000002</v>
      </c>
      <c r="L45" s="184">
        <v>13.734</v>
      </c>
      <c r="M45" s="184">
        <v>36.658799999999999</v>
      </c>
      <c r="N45" s="184">
        <v>50.869900000000001</v>
      </c>
      <c r="O45" s="184">
        <v>14.6366</v>
      </c>
      <c r="P45" s="184">
        <v>12.5679</v>
      </c>
      <c r="Q45" s="184">
        <v>13.1152</v>
      </c>
      <c r="R45" s="184">
        <v>20.6633</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44389</v>
      </c>
      <c r="E46" s="184">
        <v>71.317821989703006</v>
      </c>
      <c r="F46" s="184">
        <v>0.28489999999999999</v>
      </c>
      <c r="G46" s="184">
        <v>0.28489999999999999</v>
      </c>
      <c r="H46" s="184">
        <v>8.0000000000000002E-3</v>
      </c>
      <c r="I46" s="184">
        <v>0.22059999999999999</v>
      </c>
      <c r="J46" s="184">
        <v>0.59570000000000001</v>
      </c>
      <c r="K46" s="184">
        <v>9.9952000000000005</v>
      </c>
      <c r="L46" s="184">
        <v>14.4847</v>
      </c>
      <c r="M46" s="184">
        <v>38.005899999999997</v>
      </c>
      <c r="N46" s="184">
        <v>52.867100000000001</v>
      </c>
      <c r="O46" s="184">
        <v>16.1585</v>
      </c>
      <c r="P46" s="184">
        <v>14.135300000000001</v>
      </c>
      <c r="Q46" s="184">
        <v>13.953200000000001</v>
      </c>
      <c r="R46" s="184">
        <v>22.223700000000001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44389</v>
      </c>
      <c r="E47" s="184">
        <v>37.936999999999998</v>
      </c>
      <c r="F47" s="184">
        <v>0.30940000000000001</v>
      </c>
      <c r="G47" s="184">
        <v>0.30940000000000001</v>
      </c>
      <c r="H47" s="184">
        <v>0.59130000000000005</v>
      </c>
      <c r="I47" s="184">
        <v>1.0899000000000001</v>
      </c>
      <c r="J47" s="184">
        <v>1.3545</v>
      </c>
      <c r="K47" s="184">
        <v>9.4957999999999991</v>
      </c>
      <c r="L47" s="184">
        <v>9.5399999999999991</v>
      </c>
      <c r="M47" s="184">
        <v>27.4893</v>
      </c>
      <c r="N47" s="184">
        <v>39.376899999999999</v>
      </c>
      <c r="O47" s="184">
        <v>10.785299999999999</v>
      </c>
      <c r="P47" s="184">
        <v>11.899100000000001</v>
      </c>
      <c r="Q47" s="184">
        <v>14.972899999999999</v>
      </c>
      <c r="R47" s="184">
        <v>16.236899999999999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44389</v>
      </c>
      <c r="E48" s="184">
        <v>34.798999999999999</v>
      </c>
      <c r="F48" s="184">
        <v>0.30259999999999998</v>
      </c>
      <c r="G48" s="184">
        <v>0.30259999999999998</v>
      </c>
      <c r="H48" s="184">
        <v>0.57509999999999994</v>
      </c>
      <c r="I48" s="184">
        <v>1.0511999999999999</v>
      </c>
      <c r="J48" s="184">
        <v>1.2687999999999999</v>
      </c>
      <c r="K48" s="184">
        <v>9.2179000000000002</v>
      </c>
      <c r="L48" s="184">
        <v>8.9989000000000008</v>
      </c>
      <c r="M48" s="184">
        <v>26.523399999999999</v>
      </c>
      <c r="N48" s="184">
        <v>37.9435</v>
      </c>
      <c r="O48" s="184">
        <v>9.6493000000000002</v>
      </c>
      <c r="P48" s="184">
        <v>10.7286</v>
      </c>
      <c r="Q48" s="184">
        <v>12.696300000000001</v>
      </c>
      <c r="R48" s="184">
        <v>15.023999999999999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44389</v>
      </c>
      <c r="E49" s="184">
        <v>130.0736</v>
      </c>
      <c r="F49" s="184">
        <v>-5.1700000000000003E-2</v>
      </c>
      <c r="G49" s="184">
        <v>-5.1700000000000003E-2</v>
      </c>
      <c r="H49" s="184">
        <v>-0.4763</v>
      </c>
      <c r="I49" s="184">
        <v>-0.36459999999999998</v>
      </c>
      <c r="J49" s="184">
        <v>1.2594000000000001</v>
      </c>
      <c r="K49" s="184">
        <v>7.7682000000000002</v>
      </c>
      <c r="L49" s="184">
        <v>5.2636000000000003</v>
      </c>
      <c r="M49" s="184">
        <v>22.627099999999999</v>
      </c>
      <c r="N49" s="184">
        <v>29.294599999999999</v>
      </c>
      <c r="O49" s="184">
        <v>11.653</v>
      </c>
      <c r="P49" s="184">
        <v>9.0673999999999992</v>
      </c>
      <c r="Q49" s="184">
        <v>8.7611000000000008</v>
      </c>
      <c r="R49" s="184">
        <v>12.322800000000001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44389</v>
      </c>
      <c r="E50" s="184">
        <v>141.2824</v>
      </c>
      <c r="F50" s="184">
        <v>-4.1700000000000001E-2</v>
      </c>
      <c r="G50" s="184">
        <v>-4.1700000000000001E-2</v>
      </c>
      <c r="H50" s="184">
        <v>-0.45300000000000001</v>
      </c>
      <c r="I50" s="184">
        <v>-0.31790000000000002</v>
      </c>
      <c r="J50" s="184">
        <v>1.3646</v>
      </c>
      <c r="K50" s="184">
        <v>8.0975999999999999</v>
      </c>
      <c r="L50" s="184">
        <v>5.9019000000000004</v>
      </c>
      <c r="M50" s="184">
        <v>23.731000000000002</v>
      </c>
      <c r="N50" s="184">
        <v>30.8535</v>
      </c>
      <c r="O50" s="184">
        <v>12.8619</v>
      </c>
      <c r="P50" s="184">
        <v>10.369899999999999</v>
      </c>
      <c r="Q50" s="184">
        <v>10.5846</v>
      </c>
      <c r="R50" s="184">
        <v>13.591200000000001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44389</v>
      </c>
      <c r="E51" s="184">
        <v>15.9758</v>
      </c>
      <c r="F51" s="184">
        <v>0.1762</v>
      </c>
      <c r="G51" s="184">
        <v>0.1762</v>
      </c>
      <c r="H51" s="184">
        <v>-0.12130000000000001</v>
      </c>
      <c r="I51" s="184">
        <v>0.76319999999999999</v>
      </c>
      <c r="J51" s="184">
        <v>1.7198</v>
      </c>
      <c r="K51" s="184">
        <v>12.4201</v>
      </c>
      <c r="L51" s="184">
        <v>16.182600000000001</v>
      </c>
      <c r="M51" s="184">
        <v>38.720999999999997</v>
      </c>
      <c r="N51" s="184">
        <v>49.037700000000001</v>
      </c>
      <c r="O51" s="184"/>
      <c r="P51" s="184"/>
      <c r="Q51" s="184">
        <v>26.640999999999998</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44389</v>
      </c>
      <c r="E52" s="184">
        <v>15.400499999999999</v>
      </c>
      <c r="F52" s="184">
        <v>0.16</v>
      </c>
      <c r="G52" s="184">
        <v>0.16</v>
      </c>
      <c r="H52" s="184">
        <v>-0.1595</v>
      </c>
      <c r="I52" s="184">
        <v>0.68710000000000004</v>
      </c>
      <c r="J52" s="184">
        <v>1.5496000000000001</v>
      </c>
      <c r="K52" s="184">
        <v>11.884</v>
      </c>
      <c r="L52" s="184">
        <v>15.0992</v>
      </c>
      <c r="M52" s="184">
        <v>36.804600000000001</v>
      </c>
      <c r="N52" s="184">
        <v>46.292499999999997</v>
      </c>
      <c r="O52" s="184"/>
      <c r="P52" s="184"/>
      <c r="Q52" s="184">
        <v>24.321000000000002</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44389</v>
      </c>
      <c r="E57" s="184">
        <v>22.594000000000001</v>
      </c>
      <c r="F57" s="184">
        <v>0.19070000000000001</v>
      </c>
      <c r="G57" s="184">
        <v>0.19070000000000001</v>
      </c>
      <c r="H57" s="184">
        <v>-0.2913</v>
      </c>
      <c r="I57" s="184">
        <v>0.29299999999999998</v>
      </c>
      <c r="J57" s="184">
        <v>1.0509999999999999</v>
      </c>
      <c r="K57" s="184">
        <v>11.569800000000001</v>
      </c>
      <c r="L57" s="184">
        <v>11.448700000000001</v>
      </c>
      <c r="M57" s="184">
        <v>30.820499999999999</v>
      </c>
      <c r="N57" s="184">
        <v>40.544899999999998</v>
      </c>
      <c r="O57" s="184">
        <v>16.000399999999999</v>
      </c>
      <c r="P57" s="184">
        <v>15.804600000000001</v>
      </c>
      <c r="Q57" s="184">
        <v>14.6584</v>
      </c>
      <c r="R57" s="184">
        <v>18.841899999999999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44389</v>
      </c>
      <c r="E58" s="184">
        <v>20.456</v>
      </c>
      <c r="F58" s="184">
        <v>0.1812</v>
      </c>
      <c r="G58" s="184">
        <v>0.1812</v>
      </c>
      <c r="H58" s="184">
        <v>-0.3216</v>
      </c>
      <c r="I58" s="184">
        <v>0.24010000000000001</v>
      </c>
      <c r="J58" s="184">
        <v>0.92759999999999998</v>
      </c>
      <c r="K58" s="184">
        <v>11.18</v>
      </c>
      <c r="L58" s="184">
        <v>10.656700000000001</v>
      </c>
      <c r="M58" s="184">
        <v>29.402799999999999</v>
      </c>
      <c r="N58" s="184">
        <v>38.4876</v>
      </c>
      <c r="O58" s="184">
        <v>14.2272</v>
      </c>
      <c r="P58" s="184">
        <v>13.8789</v>
      </c>
      <c r="Q58" s="184">
        <v>12.7615</v>
      </c>
      <c r="R58" s="184">
        <v>17.058499999999999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44389</v>
      </c>
      <c r="E59" s="184">
        <v>15.070399999999999</v>
      </c>
      <c r="F59" s="184">
        <v>0.16880000000000001</v>
      </c>
      <c r="G59" s="184">
        <v>0.16880000000000001</v>
      </c>
      <c r="H59" s="184">
        <v>-0.3135</v>
      </c>
      <c r="I59" s="184">
        <v>-0.42420000000000002</v>
      </c>
      <c r="J59" s="184">
        <v>0.50019999999999998</v>
      </c>
      <c r="K59" s="184">
        <v>6.8556999999999997</v>
      </c>
      <c r="L59" s="184">
        <v>4.9252000000000002</v>
      </c>
      <c r="M59" s="184">
        <v>23.023700000000002</v>
      </c>
      <c r="N59" s="184">
        <v>30.585899999999999</v>
      </c>
      <c r="O59" s="184"/>
      <c r="P59" s="184"/>
      <c r="Q59" s="184">
        <v>15.6111</v>
      </c>
      <c r="R59" s="184">
        <v>19.041399999999999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44389</v>
      </c>
      <c r="E60" s="184">
        <v>14.400700000000001</v>
      </c>
      <c r="F60" s="184">
        <v>0.15579999999999999</v>
      </c>
      <c r="G60" s="184">
        <v>0.15579999999999999</v>
      </c>
      <c r="H60" s="184">
        <v>-0.34320000000000001</v>
      </c>
      <c r="I60" s="184">
        <v>-0.4844</v>
      </c>
      <c r="J60" s="184">
        <v>0.36520000000000002</v>
      </c>
      <c r="K60" s="184">
        <v>6.4360999999999997</v>
      </c>
      <c r="L60" s="184">
        <v>4.1009000000000002</v>
      </c>
      <c r="M60" s="184">
        <v>21.565899999999999</v>
      </c>
      <c r="N60" s="184">
        <v>28.422899999999998</v>
      </c>
      <c r="O60" s="184"/>
      <c r="P60" s="184"/>
      <c r="Q60" s="184">
        <v>13.767300000000001</v>
      </c>
      <c r="R60" s="184">
        <v>17.1128</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44389</v>
      </c>
      <c r="E61" s="184">
        <v>13.844799999999999</v>
      </c>
      <c r="F61" s="184">
        <v>8.3099999999999993E-2</v>
      </c>
      <c r="G61" s="184">
        <v>8.3099999999999993E-2</v>
      </c>
      <c r="H61" s="184">
        <v>-4.6199999999999998E-2</v>
      </c>
      <c r="I61" s="184">
        <v>0.70779999999999998</v>
      </c>
      <c r="J61" s="184">
        <v>1.2906</v>
      </c>
      <c r="K61" s="184">
        <v>10.2644</v>
      </c>
      <c r="L61" s="184">
        <v>7.75</v>
      </c>
      <c r="M61" s="184">
        <v>24.860700000000001</v>
      </c>
      <c r="N61" s="184">
        <v>33.119199999999999</v>
      </c>
      <c r="O61" s="184">
        <v>11.3881</v>
      </c>
      <c r="P61" s="184"/>
      <c r="Q61" s="184">
        <v>10.6915</v>
      </c>
      <c r="R61" s="184">
        <v>13.9717</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44389</v>
      </c>
      <c r="E62" s="184">
        <v>13.0937</v>
      </c>
      <c r="F62" s="184">
        <v>6.7299999999999999E-2</v>
      </c>
      <c r="G62" s="184">
        <v>6.7299999999999999E-2</v>
      </c>
      <c r="H62" s="184">
        <v>-8.3199999999999996E-2</v>
      </c>
      <c r="I62" s="184">
        <v>0.6341</v>
      </c>
      <c r="J62" s="184">
        <v>1.1268</v>
      </c>
      <c r="K62" s="184">
        <v>9.7433999999999994</v>
      </c>
      <c r="L62" s="184">
        <v>6.7523</v>
      </c>
      <c r="M62" s="184">
        <v>23.1143</v>
      </c>
      <c r="N62" s="184">
        <v>30.603999999999999</v>
      </c>
      <c r="O62" s="184">
        <v>9.4239999999999995</v>
      </c>
      <c r="P62" s="184"/>
      <c r="Q62" s="184">
        <v>8.7804000000000002</v>
      </c>
      <c r="R62" s="184">
        <v>11.9597</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44389</v>
      </c>
      <c r="E63" s="184">
        <v>61.831200000000003</v>
      </c>
      <c r="F63" s="184">
        <v>0.1177</v>
      </c>
      <c r="G63" s="184">
        <v>0.1177</v>
      </c>
      <c r="H63" s="184">
        <v>-0.50219999999999998</v>
      </c>
      <c r="I63" s="184">
        <v>2.5899999999999999E-2</v>
      </c>
      <c r="J63" s="184">
        <v>0.46179999999999999</v>
      </c>
      <c r="K63" s="184">
        <v>10.8322</v>
      </c>
      <c r="L63" s="184">
        <v>15.2965</v>
      </c>
      <c r="M63" s="184">
        <v>37.845300000000002</v>
      </c>
      <c r="N63" s="184">
        <v>45.4876</v>
      </c>
      <c r="O63" s="184">
        <v>4.4608999999999996</v>
      </c>
      <c r="P63" s="184">
        <v>7.5602</v>
      </c>
      <c r="Q63" s="184">
        <v>11.9818</v>
      </c>
      <c r="R63" s="184">
        <v>7.2129000000000003</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44389</v>
      </c>
      <c r="E64" s="184">
        <v>67.513300000000001</v>
      </c>
      <c r="F64" s="184">
        <v>0.1237</v>
      </c>
      <c r="G64" s="184">
        <v>0.1237</v>
      </c>
      <c r="H64" s="184">
        <v>-0.48849999999999999</v>
      </c>
      <c r="I64" s="184">
        <v>5.3900000000000003E-2</v>
      </c>
      <c r="J64" s="184">
        <v>0.52400000000000002</v>
      </c>
      <c r="K64" s="184">
        <v>11.051500000000001</v>
      </c>
      <c r="L64" s="184">
        <v>15.7675</v>
      </c>
      <c r="M64" s="184">
        <v>38.674900000000001</v>
      </c>
      <c r="N64" s="184">
        <v>46.646900000000002</v>
      </c>
      <c r="O64" s="184">
        <v>5.3384999999999998</v>
      </c>
      <c r="P64" s="184">
        <v>8.7650000000000006</v>
      </c>
      <c r="Q64" s="184">
        <v>11.942399999999999</v>
      </c>
      <c r="R64" s="184">
        <v>8.0495999999999999</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44389</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44389</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44389</v>
      </c>
      <c r="E69" s="184">
        <v>92.5</v>
      </c>
      <c r="F69" s="184">
        <v>0.2601</v>
      </c>
      <c r="G69" s="184">
        <v>0.2601</v>
      </c>
      <c r="H69" s="184">
        <v>0.17330000000000001</v>
      </c>
      <c r="I69" s="184">
        <v>0.99360000000000004</v>
      </c>
      <c r="J69" s="184">
        <v>2.6751</v>
      </c>
      <c r="K69" s="184">
        <v>12.626300000000001</v>
      </c>
      <c r="L69" s="184">
        <v>12.080500000000001</v>
      </c>
      <c r="M69" s="184">
        <v>31.038399999999999</v>
      </c>
      <c r="N69" s="184">
        <v>42.813000000000002</v>
      </c>
      <c r="O69" s="184">
        <v>10.8832</v>
      </c>
      <c r="P69" s="184">
        <v>10.111499999999999</v>
      </c>
      <c r="Q69" s="184">
        <v>13.602</v>
      </c>
      <c r="R69" s="184">
        <v>16.804500000000001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44389</v>
      </c>
      <c r="E70" s="184">
        <v>103.51</v>
      </c>
      <c r="F70" s="184">
        <v>0.2712</v>
      </c>
      <c r="G70" s="184">
        <v>0.2712</v>
      </c>
      <c r="H70" s="184">
        <v>0.21299999999999999</v>
      </c>
      <c r="I70" s="184">
        <v>1.0642</v>
      </c>
      <c r="J70" s="184">
        <v>2.8313000000000001</v>
      </c>
      <c r="K70" s="184">
        <v>13.101000000000001</v>
      </c>
      <c r="L70" s="184">
        <v>13.0145</v>
      </c>
      <c r="M70" s="184">
        <v>32.671100000000003</v>
      </c>
      <c r="N70" s="184">
        <v>45.195700000000002</v>
      </c>
      <c r="O70" s="184">
        <v>12.611000000000001</v>
      </c>
      <c r="P70" s="184">
        <v>11.7674</v>
      </c>
      <c r="Q70" s="184">
        <v>12.8619</v>
      </c>
      <c r="R70" s="184">
        <v>18.7166</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44389</v>
      </c>
      <c r="E71" s="184">
        <v>101.49</v>
      </c>
      <c r="F71" s="184">
        <v>9.9000000000000008E-3</v>
      </c>
      <c r="G71" s="184">
        <v>9.9000000000000008E-3</v>
      </c>
      <c r="H71" s="184">
        <v>-0.2261</v>
      </c>
      <c r="I71" s="184">
        <v>0.35599999999999998</v>
      </c>
      <c r="J71" s="184">
        <v>0.93489999999999995</v>
      </c>
      <c r="K71" s="184">
        <v>9.9208999999999996</v>
      </c>
      <c r="L71" s="184">
        <v>9.6359999999999992</v>
      </c>
      <c r="M71" s="184">
        <v>29.336099999999998</v>
      </c>
      <c r="N71" s="184">
        <v>39.198999999999998</v>
      </c>
      <c r="O71" s="184">
        <v>10.4511</v>
      </c>
      <c r="P71" s="184">
        <v>13.1426</v>
      </c>
      <c r="Q71" s="184">
        <v>11.377000000000001</v>
      </c>
      <c r="R71" s="184">
        <v>15.8872</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44389</v>
      </c>
      <c r="E72" s="184">
        <v>110.94</v>
      </c>
      <c r="F72" s="184">
        <v>2.7E-2</v>
      </c>
      <c r="G72" s="184">
        <v>2.7E-2</v>
      </c>
      <c r="H72" s="184">
        <v>-0.19789999999999999</v>
      </c>
      <c r="I72" s="184">
        <v>0.4073</v>
      </c>
      <c r="J72" s="184">
        <v>1.0475000000000001</v>
      </c>
      <c r="K72" s="184">
        <v>10.256399999999999</v>
      </c>
      <c r="L72" s="184">
        <v>10.311199999999999</v>
      </c>
      <c r="M72" s="184">
        <v>30.533000000000001</v>
      </c>
      <c r="N72" s="184">
        <v>40.929900000000004</v>
      </c>
      <c r="O72" s="184">
        <v>11.7837</v>
      </c>
      <c r="P72" s="184">
        <v>14.524699999999999</v>
      </c>
      <c r="Q72" s="184">
        <v>14.6995</v>
      </c>
      <c r="R72" s="184">
        <v>17.331900000000001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44389</v>
      </c>
      <c r="E73" s="184">
        <v>251.40549999999999</v>
      </c>
      <c r="F73" s="184">
        <v>1.2037</v>
      </c>
      <c r="G73" s="184">
        <v>1.2037</v>
      </c>
      <c r="H73" s="184">
        <v>0.67789999999999995</v>
      </c>
      <c r="I73" s="184">
        <v>1.4704999999999999</v>
      </c>
      <c r="J73" s="184">
        <v>2.7239</v>
      </c>
      <c r="K73" s="184">
        <v>17.2912</v>
      </c>
      <c r="L73" s="184">
        <v>25.6526</v>
      </c>
      <c r="M73" s="184">
        <v>56.202199999999998</v>
      </c>
      <c r="N73" s="184">
        <v>84.095799999999997</v>
      </c>
      <c r="O73" s="184">
        <v>24.786200000000001</v>
      </c>
      <c r="P73" s="184">
        <v>18.073799999999999</v>
      </c>
      <c r="Q73" s="184">
        <v>17.191400000000002</v>
      </c>
      <c r="R73" s="184">
        <v>33.617100000000001</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44389</v>
      </c>
      <c r="E74" s="184">
        <v>259.97969999999998</v>
      </c>
      <c r="F74" s="184">
        <v>1.2071000000000001</v>
      </c>
      <c r="G74" s="184">
        <v>1.2071000000000001</v>
      </c>
      <c r="H74" s="184">
        <v>0.68220000000000003</v>
      </c>
      <c r="I74" s="184">
        <v>1.4765999999999999</v>
      </c>
      <c r="J74" s="184">
        <v>2.7353999999999998</v>
      </c>
      <c r="K74" s="184">
        <v>17.286899999999999</v>
      </c>
      <c r="L74" s="184">
        <v>25.680700000000002</v>
      </c>
      <c r="M74" s="184">
        <v>56.300600000000003</v>
      </c>
      <c r="N74" s="184">
        <v>84.351600000000005</v>
      </c>
      <c r="O74" s="184">
        <v>25.851800000000001</v>
      </c>
      <c r="P74" s="184">
        <v>18.7712</v>
      </c>
      <c r="Q74" s="184">
        <v>18.002600000000001</v>
      </c>
      <c r="R74" s="184">
        <v>34.880800000000001</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44389</v>
      </c>
      <c r="E75" s="184">
        <v>200.4838</v>
      </c>
      <c r="F75" s="184">
        <v>0.1017</v>
      </c>
      <c r="G75" s="184">
        <v>0.1017</v>
      </c>
      <c r="H75" s="184">
        <v>2.4500000000000001E-2</v>
      </c>
      <c r="I75" s="184">
        <v>0.59989999999999999</v>
      </c>
      <c r="J75" s="184">
        <v>0.94850000000000001</v>
      </c>
      <c r="K75" s="184">
        <v>10.1167</v>
      </c>
      <c r="L75" s="184">
        <v>10.109400000000001</v>
      </c>
      <c r="M75" s="184">
        <v>31.588899999999999</v>
      </c>
      <c r="N75" s="184">
        <v>38.052199999999999</v>
      </c>
      <c r="O75" s="184">
        <v>14.5182</v>
      </c>
      <c r="P75" s="184">
        <v>13.856999999999999</v>
      </c>
      <c r="Q75" s="184">
        <v>15.9505</v>
      </c>
      <c r="R75" s="184">
        <v>17.599399999999999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44389</v>
      </c>
      <c r="E76" s="184">
        <v>89.179035149510796</v>
      </c>
      <c r="F76" s="184">
        <v>0.1017</v>
      </c>
      <c r="G76" s="184">
        <v>0.1017</v>
      </c>
      <c r="H76" s="184">
        <v>2.46E-2</v>
      </c>
      <c r="I76" s="184">
        <v>0.6</v>
      </c>
      <c r="J76" s="184">
        <v>0.94869999999999999</v>
      </c>
      <c r="K76" s="184">
        <v>10.117000000000001</v>
      </c>
      <c r="L76" s="184">
        <v>10.110200000000001</v>
      </c>
      <c r="M76" s="184">
        <v>31.589600000000001</v>
      </c>
      <c r="N76" s="184">
        <v>38.051499999999997</v>
      </c>
      <c r="O76" s="184">
        <v>14.311400000000001</v>
      </c>
      <c r="P76" s="184">
        <v>13.688499999999999</v>
      </c>
      <c r="Q76" s="184">
        <v>15.848699999999999</v>
      </c>
      <c r="R76" s="184">
        <v>17.395</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44389</v>
      </c>
      <c r="E77" s="184">
        <v>443.14833490071197</v>
      </c>
      <c r="F77" s="184">
        <v>9.6000000000000002E-2</v>
      </c>
      <c r="G77" s="184">
        <v>9.6000000000000002E-2</v>
      </c>
      <c r="H77" s="184">
        <v>1.12E-2</v>
      </c>
      <c r="I77" s="184">
        <v>0.57320000000000004</v>
      </c>
      <c r="J77" s="184">
        <v>0.88700000000000001</v>
      </c>
      <c r="K77" s="184">
        <v>9.9214000000000002</v>
      </c>
      <c r="L77" s="184">
        <v>9.7187000000000001</v>
      </c>
      <c r="M77" s="184">
        <v>30.901599999999998</v>
      </c>
      <c r="N77" s="184">
        <v>37.11</v>
      </c>
      <c r="O77" s="184">
        <v>13.723100000000001</v>
      </c>
      <c r="P77" s="184">
        <v>12.891500000000001</v>
      </c>
      <c r="Q77" s="184">
        <v>15.98</v>
      </c>
      <c r="R77" s="184">
        <v>16.822700000000001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44389</v>
      </c>
      <c r="E78" s="184">
        <v>400.47943712233501</v>
      </c>
      <c r="F78" s="184">
        <v>9.6000000000000002E-2</v>
      </c>
      <c r="G78" s="184">
        <v>9.6000000000000002E-2</v>
      </c>
      <c r="H78" s="184">
        <v>1.11E-2</v>
      </c>
      <c r="I78" s="184">
        <v>0.57350000000000001</v>
      </c>
      <c r="J78" s="184">
        <v>0.8871</v>
      </c>
      <c r="K78" s="184">
        <v>9.9222999999999999</v>
      </c>
      <c r="L78" s="184">
        <v>9.7200000000000006</v>
      </c>
      <c r="M78" s="184">
        <v>30.904299999999999</v>
      </c>
      <c r="N78" s="184">
        <v>37.1126</v>
      </c>
      <c r="O78" s="184">
        <v>13.5183</v>
      </c>
      <c r="P78" s="184">
        <v>12.7265</v>
      </c>
      <c r="Q78" s="184">
        <v>15.5389</v>
      </c>
      <c r="R78" s="184">
        <v>16.623899999999999</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44389</v>
      </c>
      <c r="E79" s="184">
        <v>23.0153</v>
      </c>
      <c r="F79" s="184">
        <v>9.5699999999999993E-2</v>
      </c>
      <c r="G79" s="184">
        <v>9.5699999999999993E-2</v>
      </c>
      <c r="H79" s="184">
        <v>-0.46710000000000002</v>
      </c>
      <c r="I79" s="184">
        <v>4.1700000000000001E-2</v>
      </c>
      <c r="J79" s="184">
        <v>0.39040000000000002</v>
      </c>
      <c r="K79" s="184">
        <v>7.2813999999999997</v>
      </c>
      <c r="L79" s="184">
        <v>5.2343999999999999</v>
      </c>
      <c r="M79" s="184">
        <v>23.605899999999998</v>
      </c>
      <c r="N79" s="184">
        <v>30.858000000000001</v>
      </c>
      <c r="O79" s="184">
        <v>11.0395</v>
      </c>
      <c r="P79" s="184">
        <v>11.0641</v>
      </c>
      <c r="Q79" s="184">
        <v>11.5961</v>
      </c>
      <c r="R79" s="184">
        <v>14.720499999999999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44389</v>
      </c>
      <c r="E80" s="184">
        <v>21.436199999999999</v>
      </c>
      <c r="F80" s="184">
        <v>8.3599999999999994E-2</v>
      </c>
      <c r="G80" s="184">
        <v>8.3599999999999994E-2</v>
      </c>
      <c r="H80" s="184">
        <v>-0.49580000000000002</v>
      </c>
      <c r="I80" s="184">
        <v>-1.5900000000000001E-2</v>
      </c>
      <c r="J80" s="184">
        <v>0.26050000000000001</v>
      </c>
      <c r="K80" s="184">
        <v>6.8769</v>
      </c>
      <c r="L80" s="184">
        <v>4.4501999999999997</v>
      </c>
      <c r="M80" s="184">
        <v>22.2209</v>
      </c>
      <c r="N80" s="184">
        <v>28.877500000000001</v>
      </c>
      <c r="O80" s="184">
        <v>9.4440000000000008</v>
      </c>
      <c r="P80" s="184">
        <v>9.8254000000000001</v>
      </c>
      <c r="Q80" s="184">
        <v>10.5593</v>
      </c>
      <c r="R80" s="184">
        <v>12.999599999999999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44389</v>
      </c>
      <c r="E81" s="184">
        <v>123.7009</v>
      </c>
      <c r="F81" s="184">
        <v>7.7700000000000005E-2</v>
      </c>
      <c r="G81" s="184">
        <v>7.7700000000000005E-2</v>
      </c>
      <c r="H81" s="184">
        <v>0.29459999999999997</v>
      </c>
      <c r="I81" s="184">
        <v>0.91520000000000001</v>
      </c>
      <c r="J81" s="184">
        <v>1.6256999999999999</v>
      </c>
      <c r="K81" s="184">
        <v>12.5844</v>
      </c>
      <c r="L81" s="184">
        <v>11.660299999999999</v>
      </c>
      <c r="M81" s="184">
        <v>31.420100000000001</v>
      </c>
      <c r="N81" s="184">
        <v>38.334600000000002</v>
      </c>
      <c r="O81" s="184">
        <v>12.402100000000001</v>
      </c>
      <c r="P81" s="184">
        <v>12.4603</v>
      </c>
      <c r="Q81" s="184">
        <v>12.668200000000001</v>
      </c>
      <c r="R81" s="184">
        <v>16.559899999999999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44389</v>
      </c>
      <c r="E82" s="184">
        <v>133.12860000000001</v>
      </c>
      <c r="F82" s="184">
        <v>8.8300000000000003E-2</v>
      </c>
      <c r="G82" s="184">
        <v>8.8300000000000003E-2</v>
      </c>
      <c r="H82" s="184">
        <v>0.3196</v>
      </c>
      <c r="I82" s="184">
        <v>0.96640000000000004</v>
      </c>
      <c r="J82" s="184">
        <v>1.7391000000000001</v>
      </c>
      <c r="K82" s="184">
        <v>12.947699999999999</v>
      </c>
      <c r="L82" s="184">
        <v>12.3726</v>
      </c>
      <c r="M82" s="184">
        <v>32.625399999999999</v>
      </c>
      <c r="N82" s="184">
        <v>39.994300000000003</v>
      </c>
      <c r="O82" s="184">
        <v>13.680400000000001</v>
      </c>
      <c r="P82" s="184">
        <v>13.7523</v>
      </c>
      <c r="Q82" s="184">
        <v>12.093</v>
      </c>
      <c r="R82" s="184">
        <v>17.814299999999999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44389</v>
      </c>
      <c r="E83" s="184">
        <v>300.5779</v>
      </c>
      <c r="F83" s="184">
        <v>0.32319999999999999</v>
      </c>
      <c r="G83" s="184">
        <v>0.32319999999999999</v>
      </c>
      <c r="H83" s="184">
        <v>-0.32040000000000002</v>
      </c>
      <c r="I83" s="184">
        <v>0.1023</v>
      </c>
      <c r="J83" s="184">
        <v>7.4200000000000002E-2</v>
      </c>
      <c r="K83" s="184">
        <v>10.5869</v>
      </c>
      <c r="L83" s="184">
        <v>11.711</v>
      </c>
      <c r="M83" s="184">
        <v>30.720800000000001</v>
      </c>
      <c r="N83" s="184">
        <v>39.718600000000002</v>
      </c>
      <c r="O83" s="184">
        <v>11.789</v>
      </c>
      <c r="P83" s="184">
        <v>10.6098</v>
      </c>
      <c r="Q83" s="184">
        <v>13.8751</v>
      </c>
      <c r="R83" s="184">
        <v>14.995100000000001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44389</v>
      </c>
      <c r="E84" s="184">
        <v>378.986563790584</v>
      </c>
      <c r="F84" s="184">
        <v>0.3155</v>
      </c>
      <c r="G84" s="184">
        <v>0.3155</v>
      </c>
      <c r="H84" s="184">
        <v>-0.3382</v>
      </c>
      <c r="I84" s="184">
        <v>6.6299999999999998E-2</v>
      </c>
      <c r="J84" s="184">
        <v>4.7999999999999996E-3</v>
      </c>
      <c r="K84" s="184">
        <v>10.3378</v>
      </c>
      <c r="L84" s="184">
        <v>11.177300000000001</v>
      </c>
      <c r="M84" s="184">
        <v>29.753499999999999</v>
      </c>
      <c r="N84" s="184">
        <v>38.314</v>
      </c>
      <c r="O84" s="184">
        <v>10.5227</v>
      </c>
      <c r="P84" s="184">
        <v>9.3064</v>
      </c>
      <c r="Q84" s="184">
        <v>15.1434</v>
      </c>
      <c r="R84" s="184">
        <v>13.8209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44389</v>
      </c>
      <c r="E85" s="184">
        <v>11.75</v>
      </c>
      <c r="F85" s="184">
        <v>0</v>
      </c>
      <c r="G85" s="184">
        <v>0</v>
      </c>
      <c r="H85" s="184">
        <v>-8.5000000000000006E-2</v>
      </c>
      <c r="I85" s="184">
        <v>1.1188</v>
      </c>
      <c r="J85" s="184">
        <v>2.0851000000000002</v>
      </c>
      <c r="K85" s="184">
        <v>12.5479</v>
      </c>
      <c r="L85" s="184">
        <v>12.655799999999999</v>
      </c>
      <c r="M85" s="184"/>
      <c r="N85" s="184"/>
      <c r="O85" s="184"/>
      <c r="P85" s="184"/>
      <c r="Q85" s="184">
        <v>17.5</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44389</v>
      </c>
      <c r="E86" s="184">
        <v>11.67</v>
      </c>
      <c r="F86" s="184">
        <v>0</v>
      </c>
      <c r="G86" s="184">
        <v>0</v>
      </c>
      <c r="H86" s="184">
        <v>-8.5599999999999996E-2</v>
      </c>
      <c r="I86" s="184">
        <v>1.1265000000000001</v>
      </c>
      <c r="J86" s="184">
        <v>1.9214</v>
      </c>
      <c r="K86" s="184">
        <v>12.211499999999999</v>
      </c>
      <c r="L86" s="184">
        <v>11.9962</v>
      </c>
      <c r="M86" s="184"/>
      <c r="N86" s="184"/>
      <c r="O86" s="184"/>
      <c r="P86" s="184"/>
      <c r="Q86" s="184">
        <v>16.7</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44389</v>
      </c>
      <c r="E87" s="184">
        <v>239.43809999999999</v>
      </c>
      <c r="F87" s="184">
        <v>0.15110000000000001</v>
      </c>
      <c r="G87" s="184">
        <v>0.15110000000000001</v>
      </c>
      <c r="H87" s="184">
        <v>-9.6299999999999997E-2</v>
      </c>
      <c r="I87" s="184">
        <v>0.56440000000000001</v>
      </c>
      <c r="J87" s="184">
        <v>0.97789999999999999</v>
      </c>
      <c r="K87" s="184">
        <v>13.126899999999999</v>
      </c>
      <c r="L87" s="184">
        <v>14.7346</v>
      </c>
      <c r="M87" s="184">
        <v>38.336799999999997</v>
      </c>
      <c r="N87" s="184">
        <v>48.345500000000001</v>
      </c>
      <c r="O87" s="184">
        <v>11.803699999999999</v>
      </c>
      <c r="P87" s="184">
        <v>11.5573</v>
      </c>
      <c r="Q87" s="184">
        <v>12.4245</v>
      </c>
      <c r="R87" s="184">
        <v>17.644600000000001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44389</v>
      </c>
      <c r="E88" s="184">
        <v>234.10403005510901</v>
      </c>
      <c r="F88" s="184">
        <v>0.1459</v>
      </c>
      <c r="G88" s="184">
        <v>0.1459</v>
      </c>
      <c r="H88" s="184">
        <v>-0.1089</v>
      </c>
      <c r="I88" s="184">
        <v>0.53890000000000005</v>
      </c>
      <c r="J88" s="184">
        <v>0.92120000000000002</v>
      </c>
      <c r="K88" s="184">
        <v>12.940799999999999</v>
      </c>
      <c r="L88" s="184">
        <v>14.356999999999999</v>
      </c>
      <c r="M88" s="184">
        <v>37.651200000000003</v>
      </c>
      <c r="N88" s="184">
        <v>47.220199999999998</v>
      </c>
      <c r="O88" s="184">
        <v>11.0183</v>
      </c>
      <c r="P88" s="184">
        <v>10.7713</v>
      </c>
      <c r="Q88" s="184">
        <v>12.6142</v>
      </c>
      <c r="R88" s="184">
        <v>16.764099999999999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0.17076578947368418</v>
      </c>
      <c r="G89" s="186">
        <v>0.17076578947368418</v>
      </c>
      <c r="H89" s="186">
        <v>-8.4094736842105264E-2</v>
      </c>
      <c r="I89" s="186">
        <v>0.5236065789473684</v>
      </c>
      <c r="J89" s="186">
        <v>1.2412144736842101</v>
      </c>
      <c r="K89" s="186">
        <v>11.032274999999995</v>
      </c>
      <c r="L89" s="186">
        <v>11.460939473684212</v>
      </c>
      <c r="M89" s="186">
        <v>31.983601351351336</v>
      </c>
      <c r="N89" s="186">
        <v>42.19545270270271</v>
      </c>
      <c r="O89" s="186">
        <v>12.954795161290319</v>
      </c>
      <c r="P89" s="186">
        <v>12.395488</v>
      </c>
      <c r="Q89" s="186">
        <v>13.557564473684208</v>
      </c>
      <c r="R89" s="186">
        <v>18.261192857142859</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0.14445</v>
      </c>
      <c r="G90" s="186">
        <v>0.14445</v>
      </c>
      <c r="H90" s="186">
        <v>-0.11510000000000001</v>
      </c>
      <c r="I90" s="186">
        <v>0.5071</v>
      </c>
      <c r="J90" s="186">
        <v>1.1120000000000001</v>
      </c>
      <c r="K90" s="186">
        <v>10.783149999999999</v>
      </c>
      <c r="L90" s="186">
        <v>11.337</v>
      </c>
      <c r="M90" s="186">
        <v>31.58925</v>
      </c>
      <c r="N90" s="186">
        <v>41.335400000000007</v>
      </c>
      <c r="O90" s="186">
        <v>12.75765</v>
      </c>
      <c r="P90" s="186">
        <v>12.402650000000001</v>
      </c>
      <c r="Q90" s="186">
        <v>13.497399999999999</v>
      </c>
      <c r="R90" s="186">
        <v>17.30865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44389</v>
      </c>
      <c r="E93" s="184">
        <v>21.100300000000001</v>
      </c>
      <c r="F93" s="184">
        <v>8.2500000000000004E-2</v>
      </c>
      <c r="G93" s="184">
        <v>8.2500000000000004E-2</v>
      </c>
      <c r="H93" s="184">
        <v>0.10150000000000001</v>
      </c>
      <c r="I93" s="184">
        <v>0.2271</v>
      </c>
      <c r="J93" s="184">
        <v>0.45700000000000002</v>
      </c>
      <c r="K93" s="184">
        <v>1.1326000000000001</v>
      </c>
      <c r="L93" s="184">
        <v>2.3500999999999999</v>
      </c>
      <c r="M93" s="184">
        <v>3.0503999999999998</v>
      </c>
      <c r="N93" s="184">
        <v>3.8717999999999999</v>
      </c>
      <c r="O93" s="184">
        <v>5.1314000000000002</v>
      </c>
      <c r="P93" s="184">
        <v>5.4640000000000004</v>
      </c>
      <c r="Q93" s="184">
        <v>6.4337999999999997</v>
      </c>
      <c r="R93" s="184">
        <v>4.4882</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44389</v>
      </c>
      <c r="E94" s="184">
        <v>22.120699999999999</v>
      </c>
      <c r="F94" s="184">
        <v>8.7800000000000003E-2</v>
      </c>
      <c r="G94" s="184">
        <v>8.7800000000000003E-2</v>
      </c>
      <c r="H94" s="184">
        <v>0.11360000000000001</v>
      </c>
      <c r="I94" s="184">
        <v>0.2515</v>
      </c>
      <c r="J94" s="184">
        <v>0.5121</v>
      </c>
      <c r="K94" s="184">
        <v>1.2968999999999999</v>
      </c>
      <c r="L94" s="184">
        <v>2.6753999999999998</v>
      </c>
      <c r="M94" s="184">
        <v>3.5371000000000001</v>
      </c>
      <c r="N94" s="184">
        <v>4.5213999999999999</v>
      </c>
      <c r="O94" s="184">
        <v>5.7651000000000003</v>
      </c>
      <c r="P94" s="184">
        <v>6.1120999999999999</v>
      </c>
      <c r="Q94" s="184">
        <v>7.1574999999999998</v>
      </c>
      <c r="R94" s="184">
        <v>5.1192000000000002</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44389</v>
      </c>
      <c r="E95" s="184">
        <v>15.6577</v>
      </c>
      <c r="F95" s="184">
        <v>8.3099999999999993E-2</v>
      </c>
      <c r="G95" s="184">
        <v>8.3099999999999993E-2</v>
      </c>
      <c r="H95" s="184">
        <v>0.1081</v>
      </c>
      <c r="I95" s="184">
        <v>0.21379999999999999</v>
      </c>
      <c r="J95" s="184">
        <v>0.42849999999999999</v>
      </c>
      <c r="K95" s="184">
        <v>1.1342000000000001</v>
      </c>
      <c r="L95" s="184">
        <v>2.4243000000000001</v>
      </c>
      <c r="M95" s="184">
        <v>3.3068</v>
      </c>
      <c r="N95" s="184">
        <v>4.2470999999999997</v>
      </c>
      <c r="O95" s="184">
        <v>5.7256</v>
      </c>
      <c r="P95" s="184">
        <v>6.2077</v>
      </c>
      <c r="Q95" s="184">
        <v>6.6989000000000001</v>
      </c>
      <c r="R95" s="184">
        <v>5.0528000000000004</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44389</v>
      </c>
      <c r="E96" s="184">
        <v>14.822800000000001</v>
      </c>
      <c r="F96" s="184">
        <v>7.6999999999999999E-2</v>
      </c>
      <c r="G96" s="184">
        <v>7.6999999999999999E-2</v>
      </c>
      <c r="H96" s="184">
        <v>9.3899999999999997E-2</v>
      </c>
      <c r="I96" s="184">
        <v>0.1852</v>
      </c>
      <c r="J96" s="184">
        <v>0.36499999999999999</v>
      </c>
      <c r="K96" s="184">
        <v>0.94589999999999996</v>
      </c>
      <c r="L96" s="184">
        <v>2.0438999999999998</v>
      </c>
      <c r="M96" s="184">
        <v>2.7277999999999998</v>
      </c>
      <c r="N96" s="184">
        <v>3.4613</v>
      </c>
      <c r="O96" s="184">
        <v>4.9492000000000003</v>
      </c>
      <c r="P96" s="184">
        <v>5.3933</v>
      </c>
      <c r="Q96" s="184">
        <v>5.8567</v>
      </c>
      <c r="R96" s="184">
        <v>4.2839999999999998</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44389</v>
      </c>
      <c r="E97" s="184">
        <v>13.175000000000001</v>
      </c>
      <c r="F97" s="184">
        <v>6.08E-2</v>
      </c>
      <c r="G97" s="184">
        <v>6.08E-2</v>
      </c>
      <c r="H97" s="184">
        <v>9.8799999999999999E-2</v>
      </c>
      <c r="I97" s="184">
        <v>0.22819999999999999</v>
      </c>
      <c r="J97" s="184">
        <v>0.4345</v>
      </c>
      <c r="K97" s="184">
        <v>1.1749000000000001</v>
      </c>
      <c r="L97" s="184">
        <v>2.4813000000000001</v>
      </c>
      <c r="M97" s="184">
        <v>3.4876</v>
      </c>
      <c r="N97" s="184">
        <v>4.5468999999999999</v>
      </c>
      <c r="O97" s="184">
        <v>5.8733000000000004</v>
      </c>
      <c r="P97" s="184"/>
      <c r="Q97" s="184">
        <v>6.2621000000000002</v>
      </c>
      <c r="R97" s="184">
        <v>5.2576999999999998</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44389</v>
      </c>
      <c r="E98" s="184">
        <v>12.824999999999999</v>
      </c>
      <c r="F98" s="184">
        <v>5.4600000000000003E-2</v>
      </c>
      <c r="G98" s="184">
        <v>5.4600000000000003E-2</v>
      </c>
      <c r="H98" s="184">
        <v>8.5800000000000001E-2</v>
      </c>
      <c r="I98" s="184">
        <v>0.2031</v>
      </c>
      <c r="J98" s="184">
        <v>0.38350000000000001</v>
      </c>
      <c r="K98" s="184">
        <v>1.0161</v>
      </c>
      <c r="L98" s="184">
        <v>2.1587000000000001</v>
      </c>
      <c r="M98" s="184">
        <v>2.9954999999999998</v>
      </c>
      <c r="N98" s="184">
        <v>3.8881999999999999</v>
      </c>
      <c r="O98" s="184">
        <v>5.2512999999999996</v>
      </c>
      <c r="P98" s="184"/>
      <c r="Q98" s="184">
        <v>5.6337000000000002</v>
      </c>
      <c r="R98" s="184">
        <v>4.6238000000000001</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44389</v>
      </c>
      <c r="E99" s="184">
        <v>11.57</v>
      </c>
      <c r="F99" s="184">
        <v>5.62E-2</v>
      </c>
      <c r="G99" s="184">
        <v>5.62E-2</v>
      </c>
      <c r="H99" s="184">
        <v>8.3000000000000004E-2</v>
      </c>
      <c r="I99" s="184">
        <v>0.1333</v>
      </c>
      <c r="J99" s="184">
        <v>0.30170000000000002</v>
      </c>
      <c r="K99" s="184">
        <v>0.80940000000000001</v>
      </c>
      <c r="L99" s="184">
        <v>1.776</v>
      </c>
      <c r="M99" s="184">
        <v>2.3115000000000001</v>
      </c>
      <c r="N99" s="184">
        <v>3.3109999999999999</v>
      </c>
      <c r="O99" s="184">
        <v>4.8087999999999997</v>
      </c>
      <c r="P99" s="184"/>
      <c r="Q99" s="184">
        <v>4.8673000000000002</v>
      </c>
      <c r="R99" s="184">
        <v>3.9790000000000001</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44389</v>
      </c>
      <c r="E100" s="184">
        <v>11.328099999999999</v>
      </c>
      <c r="F100" s="184">
        <v>5.21E-2</v>
      </c>
      <c r="G100" s="184">
        <v>5.21E-2</v>
      </c>
      <c r="H100" s="184">
        <v>7.3300000000000004E-2</v>
      </c>
      <c r="I100" s="184">
        <v>0.1149</v>
      </c>
      <c r="J100" s="184">
        <v>0.26200000000000001</v>
      </c>
      <c r="K100" s="184">
        <v>0.67449999999999999</v>
      </c>
      <c r="L100" s="184">
        <v>1.4436</v>
      </c>
      <c r="M100" s="184">
        <v>1.7762</v>
      </c>
      <c r="N100" s="184">
        <v>2.5649999999999999</v>
      </c>
      <c r="O100" s="184">
        <v>4.0876999999999999</v>
      </c>
      <c r="P100" s="184"/>
      <c r="Q100" s="184">
        <v>4.1475999999999997</v>
      </c>
      <c r="R100" s="184">
        <v>3.2221000000000002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44389</v>
      </c>
      <c r="E101" s="184">
        <v>12.148999999999999</v>
      </c>
      <c r="F101" s="184">
        <v>9.06E-2</v>
      </c>
      <c r="G101" s="184">
        <v>9.06E-2</v>
      </c>
      <c r="H101" s="184">
        <v>9.8900000000000002E-2</v>
      </c>
      <c r="I101" s="184">
        <v>0.22270000000000001</v>
      </c>
      <c r="J101" s="184">
        <v>0.45479999999999998</v>
      </c>
      <c r="K101" s="184">
        <v>1.1657999999999999</v>
      </c>
      <c r="L101" s="184">
        <v>2.2728999999999999</v>
      </c>
      <c r="M101" s="184">
        <v>3.0886999999999998</v>
      </c>
      <c r="N101" s="184">
        <v>4.1581000000000001</v>
      </c>
      <c r="O101" s="184">
        <v>5.6558000000000002</v>
      </c>
      <c r="P101" s="184"/>
      <c r="Q101" s="184">
        <v>5.7821999999999996</v>
      </c>
      <c r="R101" s="184">
        <v>4.8482000000000003</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44389</v>
      </c>
      <c r="E102" s="184">
        <v>11.898999999999999</v>
      </c>
      <c r="F102" s="184">
        <v>8.4099999999999994E-2</v>
      </c>
      <c r="G102" s="184">
        <v>8.4099999999999994E-2</v>
      </c>
      <c r="H102" s="184">
        <v>9.2499999999999999E-2</v>
      </c>
      <c r="I102" s="184">
        <v>0.2021</v>
      </c>
      <c r="J102" s="184">
        <v>0.40500000000000003</v>
      </c>
      <c r="K102" s="184">
        <v>1.0187999999999999</v>
      </c>
      <c r="L102" s="184">
        <v>1.9884999999999999</v>
      </c>
      <c r="M102" s="184">
        <v>2.6484000000000001</v>
      </c>
      <c r="N102" s="184">
        <v>3.5596000000000001</v>
      </c>
      <c r="O102" s="184">
        <v>5.0286999999999997</v>
      </c>
      <c r="P102" s="184"/>
      <c r="Q102" s="184">
        <v>5.1489000000000003</v>
      </c>
      <c r="R102" s="184">
        <v>4.2325999999999997</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44389</v>
      </c>
      <c r="E103" s="184">
        <v>15.9864</v>
      </c>
      <c r="F103" s="184">
        <v>8.14E-2</v>
      </c>
      <c r="G103" s="184">
        <v>8.14E-2</v>
      </c>
      <c r="H103" s="184">
        <v>0.1196</v>
      </c>
      <c r="I103" s="184">
        <v>0.2427</v>
      </c>
      <c r="J103" s="184">
        <v>0.50480000000000003</v>
      </c>
      <c r="K103" s="184">
        <v>1.2785</v>
      </c>
      <c r="L103" s="184">
        <v>2.5945999999999998</v>
      </c>
      <c r="M103" s="184">
        <v>3.4872999999999998</v>
      </c>
      <c r="N103" s="184">
        <v>4.5354999999999999</v>
      </c>
      <c r="O103" s="184">
        <v>5.9569999999999999</v>
      </c>
      <c r="P103" s="184">
        <v>6.3152999999999997</v>
      </c>
      <c r="Q103" s="184">
        <v>6.8845000000000001</v>
      </c>
      <c r="R103" s="184">
        <v>5.3433999999999999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44389</v>
      </c>
      <c r="E104" s="184">
        <v>15.317500000000001</v>
      </c>
      <c r="F104" s="184">
        <v>7.5800000000000006E-2</v>
      </c>
      <c r="G104" s="184">
        <v>7.5800000000000006E-2</v>
      </c>
      <c r="H104" s="184">
        <v>0.1052</v>
      </c>
      <c r="I104" s="184">
        <v>0.21460000000000001</v>
      </c>
      <c r="J104" s="184">
        <v>0.442</v>
      </c>
      <c r="K104" s="184">
        <v>1.0909</v>
      </c>
      <c r="L104" s="184">
        <v>2.2277999999999998</v>
      </c>
      <c r="M104" s="184">
        <v>2.9346999999999999</v>
      </c>
      <c r="N104" s="184">
        <v>3.7875999999999999</v>
      </c>
      <c r="O104" s="184">
        <v>5.2126999999999999</v>
      </c>
      <c r="P104" s="184">
        <v>5.5923999999999996</v>
      </c>
      <c r="Q104" s="184">
        <v>6.2382</v>
      </c>
      <c r="R104" s="184">
        <v>4.5846</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44389</v>
      </c>
      <c r="E105" s="184">
        <v>24.829000000000001</v>
      </c>
      <c r="F105" s="184">
        <v>8.8700000000000001E-2</v>
      </c>
      <c r="G105" s="184">
        <v>8.8700000000000001E-2</v>
      </c>
      <c r="H105" s="184">
        <v>0.121</v>
      </c>
      <c r="I105" s="184">
        <v>0.2382</v>
      </c>
      <c r="J105" s="184">
        <v>0.49790000000000001</v>
      </c>
      <c r="K105" s="184">
        <v>1.2519</v>
      </c>
      <c r="L105" s="184">
        <v>2.4933000000000001</v>
      </c>
      <c r="M105" s="184">
        <v>3.3938999999999999</v>
      </c>
      <c r="N105" s="184">
        <v>4.4069000000000003</v>
      </c>
      <c r="O105" s="184">
        <v>5.3716999999999997</v>
      </c>
      <c r="P105" s="184">
        <v>5.7468000000000004</v>
      </c>
      <c r="Q105" s="184">
        <v>6.67</v>
      </c>
      <c r="R105" s="184">
        <v>4.7347000000000001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44389</v>
      </c>
      <c r="E106" s="184">
        <v>24.300999999999998</v>
      </c>
      <c r="F106" s="184">
        <v>8.2400000000000001E-2</v>
      </c>
      <c r="G106" s="184">
        <v>8.2400000000000001E-2</v>
      </c>
      <c r="H106" s="184">
        <v>0.1071</v>
      </c>
      <c r="I106" s="184">
        <v>0.21440000000000001</v>
      </c>
      <c r="J106" s="184">
        <v>0.4506</v>
      </c>
      <c r="K106" s="184">
        <v>1.1109</v>
      </c>
      <c r="L106" s="184">
        <v>2.2124000000000001</v>
      </c>
      <c r="M106" s="184">
        <v>2.9660000000000002</v>
      </c>
      <c r="N106" s="184">
        <v>3.8281999999999998</v>
      </c>
      <c r="O106" s="184">
        <v>4.8212000000000002</v>
      </c>
      <c r="P106" s="184">
        <v>5.2050999999999998</v>
      </c>
      <c r="Q106" s="184">
        <v>6.6814</v>
      </c>
      <c r="R106" s="184">
        <v>4.1742999999999997</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44389</v>
      </c>
      <c r="E107" s="184">
        <v>15.664</v>
      </c>
      <c r="F107" s="184">
        <v>8.9499999999999996E-2</v>
      </c>
      <c r="G107" s="184">
        <v>8.9499999999999996E-2</v>
      </c>
      <c r="H107" s="184">
        <v>0.12139999999999999</v>
      </c>
      <c r="I107" s="184">
        <v>0.23680000000000001</v>
      </c>
      <c r="J107" s="184">
        <v>0.50039999999999996</v>
      </c>
      <c r="K107" s="184">
        <v>1.2475000000000001</v>
      </c>
      <c r="L107" s="184">
        <v>2.4929999999999999</v>
      </c>
      <c r="M107" s="184">
        <v>3.3927</v>
      </c>
      <c r="N107" s="184">
        <v>4.4058000000000002</v>
      </c>
      <c r="O107" s="184">
        <v>5.3731</v>
      </c>
      <c r="P107" s="184">
        <v>5.7504</v>
      </c>
      <c r="Q107" s="184">
        <v>6.3516000000000004</v>
      </c>
      <c r="R107" s="184">
        <v>4.7346000000000004</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44389</v>
      </c>
      <c r="E108" s="184">
        <v>27.169599999999999</v>
      </c>
      <c r="F108" s="184">
        <v>8.0699999999999994E-2</v>
      </c>
      <c r="G108" s="184">
        <v>8.0699999999999994E-2</v>
      </c>
      <c r="H108" s="184">
        <v>0.1094</v>
      </c>
      <c r="I108" s="184">
        <v>0.22650000000000001</v>
      </c>
      <c r="J108" s="184">
        <v>0.46</v>
      </c>
      <c r="K108" s="184">
        <v>1.1198999999999999</v>
      </c>
      <c r="L108" s="184">
        <v>2.2658999999999998</v>
      </c>
      <c r="M108" s="184">
        <v>2.9634999999999998</v>
      </c>
      <c r="N108" s="184">
        <v>3.8113000000000001</v>
      </c>
      <c r="O108" s="184">
        <v>5.1211000000000002</v>
      </c>
      <c r="P108" s="184">
        <v>5.4843000000000002</v>
      </c>
      <c r="Q108" s="184">
        <v>7.1147999999999998</v>
      </c>
      <c r="R108" s="184">
        <v>4.4313000000000002</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44389</v>
      </c>
      <c r="E109" s="184">
        <v>28.4815</v>
      </c>
      <c r="F109" s="184">
        <v>8.5000000000000006E-2</v>
      </c>
      <c r="G109" s="184">
        <v>8.5000000000000006E-2</v>
      </c>
      <c r="H109" s="184">
        <v>0.1195</v>
      </c>
      <c r="I109" s="184">
        <v>0.24709999999999999</v>
      </c>
      <c r="J109" s="184">
        <v>0.50529999999999997</v>
      </c>
      <c r="K109" s="184">
        <v>1.2539</v>
      </c>
      <c r="L109" s="184">
        <v>2.5352000000000001</v>
      </c>
      <c r="M109" s="184">
        <v>3.3729</v>
      </c>
      <c r="N109" s="184">
        <v>4.3661000000000003</v>
      </c>
      <c r="O109" s="184">
        <v>5.7077</v>
      </c>
      <c r="P109" s="184">
        <v>6.1021000000000001</v>
      </c>
      <c r="Q109" s="184">
        <v>7.2530000000000001</v>
      </c>
      <c r="R109" s="184">
        <v>4.9912999999999998</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44389</v>
      </c>
      <c r="E110" s="184">
        <v>27.137699999999999</v>
      </c>
      <c r="F110" s="184">
        <v>7.0099999999999996E-2</v>
      </c>
      <c r="G110" s="184">
        <v>7.0099999999999996E-2</v>
      </c>
      <c r="H110" s="184">
        <v>0.104</v>
      </c>
      <c r="I110" s="184">
        <v>0.22450000000000001</v>
      </c>
      <c r="J110" s="184">
        <v>0.4713</v>
      </c>
      <c r="K110" s="184">
        <v>1.1472</v>
      </c>
      <c r="L110" s="184">
        <v>2.4049</v>
      </c>
      <c r="M110" s="184">
        <v>3.3340999999999998</v>
      </c>
      <c r="N110" s="184">
        <v>4.3726000000000003</v>
      </c>
      <c r="O110" s="184">
        <v>5.7186000000000003</v>
      </c>
      <c r="P110" s="184">
        <v>6.0697000000000001</v>
      </c>
      <c r="Q110" s="184">
        <v>7.1113999999999997</v>
      </c>
      <c r="R110" s="184">
        <v>4.8627000000000002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44389</v>
      </c>
      <c r="E111" s="184">
        <v>25.786200000000001</v>
      </c>
      <c r="F111" s="184">
        <v>6.4399999999999999E-2</v>
      </c>
      <c r="G111" s="184">
        <v>6.4399999999999999E-2</v>
      </c>
      <c r="H111" s="184">
        <v>9.0800000000000006E-2</v>
      </c>
      <c r="I111" s="184">
        <v>0.19819999999999999</v>
      </c>
      <c r="J111" s="184">
        <v>0.41320000000000001</v>
      </c>
      <c r="K111" s="184">
        <v>0.9758</v>
      </c>
      <c r="L111" s="184">
        <v>2.0798999999999999</v>
      </c>
      <c r="M111" s="184">
        <v>2.8096000000000001</v>
      </c>
      <c r="N111" s="184">
        <v>3.6385000000000001</v>
      </c>
      <c r="O111" s="184">
        <v>4.9718999999999998</v>
      </c>
      <c r="P111" s="184">
        <v>5.3619000000000003</v>
      </c>
      <c r="Q111" s="184">
        <v>6.7187999999999999</v>
      </c>
      <c r="R111" s="184">
        <v>4.1106999999999996</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44389</v>
      </c>
      <c r="E112" s="184">
        <v>14.938599999999999</v>
      </c>
      <c r="F112" s="184">
        <v>4.8899999999999999E-2</v>
      </c>
      <c r="G112" s="184">
        <v>4.8899999999999999E-2</v>
      </c>
      <c r="H112" s="184">
        <v>4.4900000000000002E-2</v>
      </c>
      <c r="I112" s="184">
        <v>0.16020000000000001</v>
      </c>
      <c r="J112" s="184">
        <v>0.31219999999999998</v>
      </c>
      <c r="K112" s="184">
        <v>0.81859999999999999</v>
      </c>
      <c r="L112" s="184">
        <v>1.8844000000000001</v>
      </c>
      <c r="M112" s="184">
        <v>2.2652000000000001</v>
      </c>
      <c r="N112" s="184">
        <v>3.0510999999999999</v>
      </c>
      <c r="O112" s="184">
        <v>4.8362999999999996</v>
      </c>
      <c r="P112" s="184">
        <v>5.6456</v>
      </c>
      <c r="Q112" s="184">
        <v>6.3022999999999998</v>
      </c>
      <c r="R112" s="184">
        <v>4.0774999999999997</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44389</v>
      </c>
      <c r="E113" s="184">
        <v>14.360099999999999</v>
      </c>
      <c r="F113" s="184">
        <v>4.3900000000000002E-2</v>
      </c>
      <c r="G113" s="184">
        <v>4.3900000000000002E-2</v>
      </c>
      <c r="H113" s="184">
        <v>3.1300000000000001E-2</v>
      </c>
      <c r="I113" s="184">
        <v>0.13389999999999999</v>
      </c>
      <c r="J113" s="184">
        <v>0.25340000000000001</v>
      </c>
      <c r="K113" s="184">
        <v>0.64270000000000005</v>
      </c>
      <c r="L113" s="184">
        <v>1.5314000000000001</v>
      </c>
      <c r="M113" s="184">
        <v>1.7314000000000001</v>
      </c>
      <c r="N113" s="184">
        <v>2.3287</v>
      </c>
      <c r="O113" s="184">
        <v>4.2127999999999997</v>
      </c>
      <c r="P113" s="184">
        <v>5.0323000000000002</v>
      </c>
      <c r="Q113" s="184">
        <v>5.6649000000000003</v>
      </c>
      <c r="R113" s="184">
        <v>3.4123999999999999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44389</v>
      </c>
      <c r="E114" s="184">
        <v>25.048400000000001</v>
      </c>
      <c r="F114" s="184">
        <v>6.4299999999999996E-2</v>
      </c>
      <c r="G114" s="184">
        <v>6.4299999999999996E-2</v>
      </c>
      <c r="H114" s="184">
        <v>9.5899999999999999E-2</v>
      </c>
      <c r="I114" s="184">
        <v>0.2016</v>
      </c>
      <c r="J114" s="184">
        <v>0.35139999999999999</v>
      </c>
      <c r="K114" s="184">
        <v>1.0186999999999999</v>
      </c>
      <c r="L114" s="184">
        <v>2.0600999999999998</v>
      </c>
      <c r="M114" s="184">
        <v>2.7492000000000001</v>
      </c>
      <c r="N114" s="184">
        <v>3.5768</v>
      </c>
      <c r="O114" s="184">
        <v>4.9386999999999999</v>
      </c>
      <c r="P114" s="184">
        <v>5.3577000000000004</v>
      </c>
      <c r="Q114" s="184">
        <v>6.6746999999999996</v>
      </c>
      <c r="R114" s="184">
        <v>4.3985000000000003</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44389</v>
      </c>
      <c r="E115" s="184">
        <v>26.3826</v>
      </c>
      <c r="F115" s="184">
        <v>6.9000000000000006E-2</v>
      </c>
      <c r="G115" s="184">
        <v>6.9000000000000006E-2</v>
      </c>
      <c r="H115" s="184">
        <v>0.1074</v>
      </c>
      <c r="I115" s="184">
        <v>0.22450000000000001</v>
      </c>
      <c r="J115" s="184">
        <v>0.40229999999999999</v>
      </c>
      <c r="K115" s="184">
        <v>1.1832</v>
      </c>
      <c r="L115" s="184">
        <v>2.403</v>
      </c>
      <c r="M115" s="184">
        <v>3.2776999999999998</v>
      </c>
      <c r="N115" s="184">
        <v>4.3005000000000004</v>
      </c>
      <c r="O115" s="184">
        <v>5.6200999999999999</v>
      </c>
      <c r="P115" s="184">
        <v>6.0191999999999997</v>
      </c>
      <c r="Q115" s="184">
        <v>6.9744999999999999</v>
      </c>
      <c r="R115" s="184">
        <v>5.1012000000000004</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44389</v>
      </c>
      <c r="E116" s="184">
        <v>10.7585</v>
      </c>
      <c r="F116" s="184">
        <v>6.5100000000000005E-2</v>
      </c>
      <c r="G116" s="184">
        <v>6.5100000000000005E-2</v>
      </c>
      <c r="H116" s="184">
        <v>0.1014</v>
      </c>
      <c r="I116" s="184">
        <v>0.16950000000000001</v>
      </c>
      <c r="J116" s="184">
        <v>0.43880000000000002</v>
      </c>
      <c r="K116" s="184">
        <v>1.0452999999999999</v>
      </c>
      <c r="L116" s="184">
        <v>1.9309000000000001</v>
      </c>
      <c r="M116" s="184">
        <v>2.5371000000000001</v>
      </c>
      <c r="N116" s="184">
        <v>3.5276999999999998</v>
      </c>
      <c r="O116" s="184"/>
      <c r="P116" s="184"/>
      <c r="Q116" s="184">
        <v>4.0510000000000002</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44389</v>
      </c>
      <c r="E117" s="184">
        <v>10.6111</v>
      </c>
      <c r="F117" s="184">
        <v>5.8500000000000003E-2</v>
      </c>
      <c r="G117" s="184">
        <v>5.8500000000000003E-2</v>
      </c>
      <c r="H117" s="184">
        <v>8.77E-2</v>
      </c>
      <c r="I117" s="184">
        <v>0.1406</v>
      </c>
      <c r="J117" s="184">
        <v>0.37459999999999999</v>
      </c>
      <c r="K117" s="184">
        <v>0.85640000000000005</v>
      </c>
      <c r="L117" s="184">
        <v>1.5532999999999999</v>
      </c>
      <c r="M117" s="184">
        <v>1.9641</v>
      </c>
      <c r="N117" s="184">
        <v>2.7509999999999999</v>
      </c>
      <c r="O117" s="184"/>
      <c r="P117" s="184"/>
      <c r="Q117" s="184">
        <v>3.2742</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44389</v>
      </c>
      <c r="E118" s="184">
        <v>26.284199999999998</v>
      </c>
      <c r="F118" s="184">
        <v>5.7500000000000002E-2</v>
      </c>
      <c r="G118" s="184">
        <v>5.7500000000000002E-2</v>
      </c>
      <c r="H118" s="184">
        <v>7.6499999999999999E-2</v>
      </c>
      <c r="I118" s="184">
        <v>0.17150000000000001</v>
      </c>
      <c r="J118" s="184">
        <v>0.40379999999999999</v>
      </c>
      <c r="K118" s="184">
        <v>0.90910000000000002</v>
      </c>
      <c r="L118" s="184">
        <v>1.5336000000000001</v>
      </c>
      <c r="M118" s="184">
        <v>1.9541999999999999</v>
      </c>
      <c r="N118" s="184">
        <v>2.5789</v>
      </c>
      <c r="O118" s="184">
        <v>3.9722</v>
      </c>
      <c r="P118" s="184">
        <v>4.6611000000000002</v>
      </c>
      <c r="Q118" s="184">
        <v>6.6570999999999998</v>
      </c>
      <c r="R118" s="184">
        <v>3.0105</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44389</v>
      </c>
      <c r="E119" s="184">
        <v>27.323599999999999</v>
      </c>
      <c r="F119" s="184">
        <v>6.08E-2</v>
      </c>
      <c r="G119" s="184">
        <v>6.08E-2</v>
      </c>
      <c r="H119" s="184">
        <v>8.3900000000000002E-2</v>
      </c>
      <c r="I119" s="184">
        <v>0.18659999999999999</v>
      </c>
      <c r="J119" s="184">
        <v>0.43780000000000002</v>
      </c>
      <c r="K119" s="184">
        <v>1.01</v>
      </c>
      <c r="L119" s="184">
        <v>1.7355</v>
      </c>
      <c r="M119" s="184">
        <v>2.2593999999999999</v>
      </c>
      <c r="N119" s="184">
        <v>2.9921000000000002</v>
      </c>
      <c r="O119" s="184">
        <v>4.3883000000000001</v>
      </c>
      <c r="P119" s="184">
        <v>5.0888</v>
      </c>
      <c r="Q119" s="184">
        <v>6.5008999999999997</v>
      </c>
      <c r="R119" s="184">
        <v>3.4228000000000001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44389</v>
      </c>
      <c r="E120" s="184">
        <v>29.444099999999999</v>
      </c>
      <c r="F120" s="184">
        <v>7.1400000000000005E-2</v>
      </c>
      <c r="G120" s="184">
        <v>7.1400000000000005E-2</v>
      </c>
      <c r="H120" s="184">
        <v>9.8900000000000002E-2</v>
      </c>
      <c r="I120" s="184">
        <v>0.20180000000000001</v>
      </c>
      <c r="J120" s="184">
        <v>0.44590000000000002</v>
      </c>
      <c r="K120" s="184">
        <v>1.0851999999999999</v>
      </c>
      <c r="L120" s="184">
        <v>2.3153000000000001</v>
      </c>
      <c r="M120" s="184">
        <v>3.0958999999999999</v>
      </c>
      <c r="N120" s="184">
        <v>3.9891000000000001</v>
      </c>
      <c r="O120" s="184">
        <v>5.2262000000000004</v>
      </c>
      <c r="P120" s="184">
        <v>5.6035000000000004</v>
      </c>
      <c r="Q120" s="184">
        <v>7.0763999999999996</v>
      </c>
      <c r="R120" s="184">
        <v>4.5434000000000001</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44389</v>
      </c>
      <c r="E121" s="184">
        <v>30.738499999999998</v>
      </c>
      <c r="F121" s="184">
        <v>7.5899999999999995E-2</v>
      </c>
      <c r="G121" s="184">
        <v>7.5899999999999995E-2</v>
      </c>
      <c r="H121" s="184">
        <v>0.10979999999999999</v>
      </c>
      <c r="I121" s="184">
        <v>0.224</v>
      </c>
      <c r="J121" s="184">
        <v>0.495</v>
      </c>
      <c r="K121" s="184">
        <v>1.23</v>
      </c>
      <c r="L121" s="184">
        <v>2.6122000000000001</v>
      </c>
      <c r="M121" s="184">
        <v>3.5430000000000001</v>
      </c>
      <c r="N121" s="184">
        <v>4.5896999999999997</v>
      </c>
      <c r="O121" s="184">
        <v>5.7827000000000002</v>
      </c>
      <c r="P121" s="184">
        <v>6.1417000000000002</v>
      </c>
      <c r="Q121" s="184">
        <v>7.2365000000000004</v>
      </c>
      <c r="R121" s="184">
        <v>5.1204000000000001</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44389</v>
      </c>
      <c r="E122" s="184">
        <v>15.816000000000001</v>
      </c>
      <c r="F122" s="184">
        <v>8.2299999999999998E-2</v>
      </c>
      <c r="G122" s="184">
        <v>8.2299999999999998E-2</v>
      </c>
      <c r="H122" s="184">
        <v>0.1203</v>
      </c>
      <c r="I122" s="184">
        <v>0.2535</v>
      </c>
      <c r="J122" s="184">
        <v>0.49559999999999998</v>
      </c>
      <c r="K122" s="184">
        <v>1.2289000000000001</v>
      </c>
      <c r="L122" s="184">
        <v>2.5880999999999998</v>
      </c>
      <c r="M122" s="184">
        <v>3.5078999999999998</v>
      </c>
      <c r="N122" s="184">
        <v>4.7416999999999998</v>
      </c>
      <c r="O122" s="184">
        <v>5.8338000000000001</v>
      </c>
      <c r="P122" s="184">
        <v>6.2196999999999996</v>
      </c>
      <c r="Q122" s="184">
        <v>6.7302</v>
      </c>
      <c r="R122" s="184">
        <v>5.3292999999999999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44389</v>
      </c>
      <c r="E123" s="184">
        <v>15.170999999999999</v>
      </c>
      <c r="F123" s="184">
        <v>7.2599999999999998E-2</v>
      </c>
      <c r="G123" s="184">
        <v>7.2599999999999998E-2</v>
      </c>
      <c r="H123" s="184">
        <v>0.1056</v>
      </c>
      <c r="I123" s="184">
        <v>0.23119999999999999</v>
      </c>
      <c r="J123" s="184">
        <v>0.43690000000000001</v>
      </c>
      <c r="K123" s="184">
        <v>1.0524</v>
      </c>
      <c r="L123" s="184">
        <v>2.2372999999999998</v>
      </c>
      <c r="M123" s="184">
        <v>2.9868999999999999</v>
      </c>
      <c r="N123" s="184">
        <v>4.0749000000000004</v>
      </c>
      <c r="O123" s="184">
        <v>5.2346000000000004</v>
      </c>
      <c r="P123" s="184">
        <v>5.6005000000000003</v>
      </c>
      <c r="Q123" s="184">
        <v>6.1006999999999998</v>
      </c>
      <c r="R123" s="184">
        <v>4.7369000000000003</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44389</v>
      </c>
      <c r="E124" s="184">
        <v>11.263999999999999</v>
      </c>
      <c r="F124" s="184">
        <v>6.6600000000000006E-2</v>
      </c>
      <c r="G124" s="184">
        <v>6.6600000000000006E-2</v>
      </c>
      <c r="H124" s="184">
        <v>6.2199999999999998E-2</v>
      </c>
      <c r="I124" s="184">
        <v>0.19209999999999999</v>
      </c>
      <c r="J124" s="184">
        <v>0.45300000000000001</v>
      </c>
      <c r="K124" s="184">
        <v>1.0768</v>
      </c>
      <c r="L124" s="184">
        <v>2.1354000000000002</v>
      </c>
      <c r="M124" s="184">
        <v>2.8807</v>
      </c>
      <c r="N124" s="184">
        <v>3.7105000000000001</v>
      </c>
      <c r="O124" s="184"/>
      <c r="P124" s="184"/>
      <c r="Q124" s="184">
        <v>4.9512</v>
      </c>
      <c r="R124" s="184">
        <v>4.5279999999999996</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44389</v>
      </c>
      <c r="E125" s="184">
        <v>11.093299999999999</v>
      </c>
      <c r="F125" s="184">
        <v>5.8599999999999999E-2</v>
      </c>
      <c r="G125" s="184">
        <v>5.8599999999999999E-2</v>
      </c>
      <c r="H125" s="184">
        <v>4.5999999999999999E-2</v>
      </c>
      <c r="I125" s="184">
        <v>0.15890000000000001</v>
      </c>
      <c r="J125" s="184">
        <v>0.38190000000000002</v>
      </c>
      <c r="K125" s="184">
        <v>0.9133</v>
      </c>
      <c r="L125" s="184">
        <v>1.8304</v>
      </c>
      <c r="M125" s="184">
        <v>2.4302999999999999</v>
      </c>
      <c r="N125" s="184">
        <v>3.1080999999999999</v>
      </c>
      <c r="O125" s="184"/>
      <c r="P125" s="184"/>
      <c r="Q125" s="184">
        <v>4.3026</v>
      </c>
      <c r="R125" s="184">
        <v>3.8892000000000002</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44389</v>
      </c>
      <c r="E126" s="184">
        <v>10.3368</v>
      </c>
      <c r="F126" s="184">
        <v>7.0699999999999999E-2</v>
      </c>
      <c r="G126" s="184">
        <v>7.0699999999999999E-2</v>
      </c>
      <c r="H126" s="184">
        <v>6.3899999999999998E-2</v>
      </c>
      <c r="I126" s="184">
        <v>0.1492</v>
      </c>
      <c r="J126" s="184">
        <v>0.46460000000000001</v>
      </c>
      <c r="K126" s="184">
        <v>1.0628</v>
      </c>
      <c r="L126" s="184">
        <v>2.1918000000000002</v>
      </c>
      <c r="M126" s="184">
        <v>2.8292000000000002</v>
      </c>
      <c r="N126" s="184"/>
      <c r="O126" s="184"/>
      <c r="P126" s="184"/>
      <c r="Q126" s="184">
        <v>3.3679999999999999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44389</v>
      </c>
      <c r="E127" s="184">
        <v>10.259499999999999</v>
      </c>
      <c r="F127" s="184">
        <v>6.3399999999999998E-2</v>
      </c>
      <c r="G127" s="184">
        <v>6.3399999999999998E-2</v>
      </c>
      <c r="H127" s="184">
        <v>4.7800000000000002E-2</v>
      </c>
      <c r="I127" s="184">
        <v>0.1171</v>
      </c>
      <c r="J127" s="184">
        <v>0.39240000000000003</v>
      </c>
      <c r="K127" s="184">
        <v>0.84930000000000005</v>
      </c>
      <c r="L127" s="184">
        <v>1.7636000000000001</v>
      </c>
      <c r="M127" s="184">
        <v>2.1791</v>
      </c>
      <c r="N127" s="184"/>
      <c r="O127" s="184"/>
      <c r="P127" s="184"/>
      <c r="Q127" s="184">
        <v>2.5950000000000002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44389</v>
      </c>
      <c r="E128" s="184">
        <v>10.452</v>
      </c>
      <c r="F128" s="184">
        <v>6.7000000000000004E-2</v>
      </c>
      <c r="G128" s="184">
        <v>6.7000000000000004E-2</v>
      </c>
      <c r="H128" s="184">
        <v>0.1245</v>
      </c>
      <c r="I128" s="184">
        <v>0.2205</v>
      </c>
      <c r="J128" s="184">
        <v>0.45169999999999999</v>
      </c>
      <c r="K128" s="184">
        <v>1.1712</v>
      </c>
      <c r="L128" s="184">
        <v>2.4102999999999999</v>
      </c>
      <c r="M128" s="184">
        <v>3.3622999999999998</v>
      </c>
      <c r="N128" s="184">
        <v>4.4051999999999998</v>
      </c>
      <c r="O128" s="184"/>
      <c r="P128" s="184"/>
      <c r="Q128" s="184">
        <v>4.2465000000000002</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44389</v>
      </c>
      <c r="E129" s="184">
        <v>10.377000000000001</v>
      </c>
      <c r="F129" s="184">
        <v>6.7500000000000004E-2</v>
      </c>
      <c r="G129" s="184">
        <v>6.7500000000000004E-2</v>
      </c>
      <c r="H129" s="184">
        <v>0.1158</v>
      </c>
      <c r="I129" s="184">
        <v>0.19309999999999999</v>
      </c>
      <c r="J129" s="184">
        <v>0.3967</v>
      </c>
      <c r="K129" s="184">
        <v>1.0024999999999999</v>
      </c>
      <c r="L129" s="184">
        <v>2.0754999999999999</v>
      </c>
      <c r="M129" s="184">
        <v>2.8443999999999998</v>
      </c>
      <c r="N129" s="184">
        <v>3.6974</v>
      </c>
      <c r="O129" s="184"/>
      <c r="P129" s="184"/>
      <c r="Q129" s="184">
        <v>3.5426000000000002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44389</v>
      </c>
      <c r="E130" s="184">
        <v>10.9057</v>
      </c>
      <c r="F130" s="184">
        <v>9.1999999999999998E-3</v>
      </c>
      <c r="G130" s="184">
        <v>9.1999999999999998E-3</v>
      </c>
      <c r="H130" s="184">
        <v>6.3299999999999995E-2</v>
      </c>
      <c r="I130" s="184">
        <v>8.5300000000000001E-2</v>
      </c>
      <c r="J130" s="184">
        <v>0.14050000000000001</v>
      </c>
      <c r="K130" s="184">
        <v>0.36720000000000003</v>
      </c>
      <c r="L130" s="184">
        <v>0.80420000000000003</v>
      </c>
      <c r="M130" s="184">
        <v>1.1342000000000001</v>
      </c>
      <c r="N130" s="184">
        <v>0.93659999999999999</v>
      </c>
      <c r="O130" s="184"/>
      <c r="P130" s="184"/>
      <c r="Q130" s="184">
        <v>3.0627</v>
      </c>
      <c r="R130" s="184">
        <v>1.5330999999999999</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44389</v>
      </c>
      <c r="E131" s="184">
        <v>10.7134</v>
      </c>
      <c r="F131" s="184">
        <v>4.7000000000000002E-3</v>
      </c>
      <c r="G131" s="184">
        <v>4.7000000000000002E-3</v>
      </c>
      <c r="H131" s="184">
        <v>5.04E-2</v>
      </c>
      <c r="I131" s="184">
        <v>5.8799999999999998E-2</v>
      </c>
      <c r="J131" s="184">
        <v>8.1299999999999997E-2</v>
      </c>
      <c r="K131" s="184">
        <v>0.188</v>
      </c>
      <c r="L131" s="184">
        <v>0.435</v>
      </c>
      <c r="M131" s="184">
        <v>0.56599999999999995</v>
      </c>
      <c r="N131" s="184">
        <v>0.2198</v>
      </c>
      <c r="O131" s="184"/>
      <c r="P131" s="184"/>
      <c r="Q131" s="184">
        <v>2.4266999999999999</v>
      </c>
      <c r="R131" s="184">
        <v>0.95740000000000003</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44389</v>
      </c>
      <c r="E132" s="184">
        <v>21.1035</v>
      </c>
      <c r="F132" s="184">
        <v>7.2099999999999997E-2</v>
      </c>
      <c r="G132" s="184">
        <v>7.2099999999999997E-2</v>
      </c>
      <c r="H132" s="184">
        <v>0.1096</v>
      </c>
      <c r="I132" s="184">
        <v>0.21229999999999999</v>
      </c>
      <c r="J132" s="184">
        <v>0.43690000000000001</v>
      </c>
      <c r="K132" s="184">
        <v>1.0844</v>
      </c>
      <c r="L132" s="184">
        <v>2.2248000000000001</v>
      </c>
      <c r="M132" s="184">
        <v>2.9262999999999999</v>
      </c>
      <c r="N132" s="184">
        <v>3.7848000000000002</v>
      </c>
      <c r="O132" s="184">
        <v>5.1844999999999999</v>
      </c>
      <c r="P132" s="184">
        <v>5.6162999999999998</v>
      </c>
      <c r="Q132" s="184">
        <v>7.194</v>
      </c>
      <c r="R132" s="184">
        <v>4.4527000000000001</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44389</v>
      </c>
      <c r="E133" s="184">
        <v>22.1572</v>
      </c>
      <c r="F133" s="184">
        <v>7.7200000000000005E-2</v>
      </c>
      <c r="G133" s="184">
        <v>7.7200000000000005E-2</v>
      </c>
      <c r="H133" s="184">
        <v>0.1225</v>
      </c>
      <c r="I133" s="184">
        <v>0.23799999999999999</v>
      </c>
      <c r="J133" s="184">
        <v>0.49390000000000001</v>
      </c>
      <c r="K133" s="184">
        <v>1.2529999999999999</v>
      </c>
      <c r="L133" s="184">
        <v>2.5649000000000002</v>
      </c>
      <c r="M133" s="184">
        <v>3.4430999999999998</v>
      </c>
      <c r="N133" s="184">
        <v>4.4889999999999999</v>
      </c>
      <c r="O133" s="184">
        <v>5.9054000000000002</v>
      </c>
      <c r="P133" s="184">
        <v>6.3074000000000003</v>
      </c>
      <c r="Q133" s="184">
        <v>7.31</v>
      </c>
      <c r="R133" s="184">
        <v>5.1666999999999996</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44389</v>
      </c>
      <c r="E134" s="184">
        <v>15.3527</v>
      </c>
      <c r="F134" s="184">
        <v>6.9699999999999998E-2</v>
      </c>
      <c r="G134" s="184">
        <v>6.9699999999999998E-2</v>
      </c>
      <c r="H134" s="184">
        <v>7.6899999999999996E-2</v>
      </c>
      <c r="I134" s="184">
        <v>0.18140000000000001</v>
      </c>
      <c r="J134" s="184">
        <v>0.44159999999999999</v>
      </c>
      <c r="K134" s="184">
        <v>1.0625</v>
      </c>
      <c r="L134" s="184">
        <v>2.2728999999999999</v>
      </c>
      <c r="M134" s="184">
        <v>3.1808999999999998</v>
      </c>
      <c r="N134" s="184">
        <v>4.47</v>
      </c>
      <c r="O134" s="184">
        <v>5.3395999999999999</v>
      </c>
      <c r="P134" s="184">
        <v>5.8268000000000004</v>
      </c>
      <c r="Q134" s="184">
        <v>6.43</v>
      </c>
      <c r="R134" s="184">
        <v>4.7583000000000002</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44389</v>
      </c>
      <c r="E135" s="184">
        <v>14.766</v>
      </c>
      <c r="F135" s="184">
        <v>6.3700000000000007E-2</v>
      </c>
      <c r="G135" s="184">
        <v>6.3700000000000007E-2</v>
      </c>
      <c r="H135" s="184">
        <v>6.3700000000000007E-2</v>
      </c>
      <c r="I135" s="184">
        <v>0.156</v>
      </c>
      <c r="J135" s="184">
        <v>0.38550000000000001</v>
      </c>
      <c r="K135" s="184">
        <v>0.90059999999999996</v>
      </c>
      <c r="L135" s="184">
        <v>1.9491000000000001</v>
      </c>
      <c r="M135" s="184">
        <v>2.6879</v>
      </c>
      <c r="N135" s="184">
        <v>3.8024</v>
      </c>
      <c r="O135" s="184">
        <v>4.7359999999999998</v>
      </c>
      <c r="P135" s="184">
        <v>5.2241999999999997</v>
      </c>
      <c r="Q135" s="184">
        <v>5.8289</v>
      </c>
      <c r="R135" s="184">
        <v>4.1664000000000003</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44389</v>
      </c>
      <c r="E136" s="184">
        <v>11.6991</v>
      </c>
      <c r="F136" s="184">
        <v>0.1061</v>
      </c>
      <c r="G136" s="184">
        <v>0.1061</v>
      </c>
      <c r="H136" s="184">
        <v>5.7299999999999997E-2</v>
      </c>
      <c r="I136" s="184">
        <v>0.11550000000000001</v>
      </c>
      <c r="J136" s="184">
        <v>0.33019999999999999</v>
      </c>
      <c r="K136" s="184">
        <v>0.80389999999999995</v>
      </c>
      <c r="L136" s="184">
        <v>1.6155999999999999</v>
      </c>
      <c r="M136" s="184">
        <v>2.0516999999999999</v>
      </c>
      <c r="N136" s="184">
        <v>2.4232999999999998</v>
      </c>
      <c r="O136" s="184">
        <v>1.2657</v>
      </c>
      <c r="P136" s="184">
        <v>2.8611</v>
      </c>
      <c r="Q136" s="184">
        <v>3.0474999999999999</v>
      </c>
      <c r="R136" s="184">
        <v>2.5802</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44389</v>
      </c>
      <c r="E137" s="184">
        <v>12.039199999999999</v>
      </c>
      <c r="F137" s="184">
        <v>0.1106</v>
      </c>
      <c r="G137" s="184">
        <v>0.1106</v>
      </c>
      <c r="H137" s="184">
        <v>6.5699999999999995E-2</v>
      </c>
      <c r="I137" s="184">
        <v>0.13220000000000001</v>
      </c>
      <c r="J137" s="184">
        <v>0.36770000000000003</v>
      </c>
      <c r="K137" s="184">
        <v>0.91279999999999994</v>
      </c>
      <c r="L137" s="184">
        <v>1.8311999999999999</v>
      </c>
      <c r="M137" s="184">
        <v>2.3776000000000002</v>
      </c>
      <c r="N137" s="184">
        <v>2.8656999999999999</v>
      </c>
      <c r="O137" s="184">
        <v>1.7272000000000001</v>
      </c>
      <c r="P137" s="184">
        <v>3.4198</v>
      </c>
      <c r="Q137" s="184">
        <v>3.6139999999999999</v>
      </c>
      <c r="R137" s="184">
        <v>3.0344000000000002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44389</v>
      </c>
      <c r="E138" s="184">
        <v>27.668299999999999</v>
      </c>
      <c r="F138" s="184">
        <v>8.6499999999999994E-2</v>
      </c>
      <c r="G138" s="184">
        <v>8.6499999999999994E-2</v>
      </c>
      <c r="H138" s="184">
        <v>0.12230000000000001</v>
      </c>
      <c r="I138" s="184">
        <v>0.22969999999999999</v>
      </c>
      <c r="J138" s="184">
        <v>0.45929999999999999</v>
      </c>
      <c r="K138" s="184">
        <v>1.1938</v>
      </c>
      <c r="L138" s="184">
        <v>2.3761999999999999</v>
      </c>
      <c r="M138" s="184">
        <v>3.0964</v>
      </c>
      <c r="N138" s="184">
        <v>3.9201000000000001</v>
      </c>
      <c r="O138" s="184">
        <v>5.2679</v>
      </c>
      <c r="P138" s="184">
        <v>5.7760999999999996</v>
      </c>
      <c r="Q138" s="184">
        <v>6.8840000000000003</v>
      </c>
      <c r="R138" s="184">
        <v>4.4713000000000003</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44389</v>
      </c>
      <c r="E139" s="184">
        <v>26.541599999999999</v>
      </c>
      <c r="F139" s="184">
        <v>8.2600000000000007E-2</v>
      </c>
      <c r="G139" s="184">
        <v>8.2600000000000007E-2</v>
      </c>
      <c r="H139" s="184">
        <v>0.1139</v>
      </c>
      <c r="I139" s="184">
        <v>0.21260000000000001</v>
      </c>
      <c r="J139" s="184">
        <v>0.42070000000000002</v>
      </c>
      <c r="K139" s="184">
        <v>1.0808</v>
      </c>
      <c r="L139" s="184">
        <v>2.1478999999999999</v>
      </c>
      <c r="M139" s="184">
        <v>2.7505999999999999</v>
      </c>
      <c r="N139" s="184">
        <v>3.4514</v>
      </c>
      <c r="O139" s="184">
        <v>4.7582000000000004</v>
      </c>
      <c r="P139" s="184">
        <v>5.2480000000000002</v>
      </c>
      <c r="Q139" s="184">
        <v>6.8663999999999996</v>
      </c>
      <c r="R139" s="184">
        <v>4.0037000000000003</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44389</v>
      </c>
      <c r="E140" s="184">
        <v>10.6692</v>
      </c>
      <c r="F140" s="184">
        <v>7.22E-2</v>
      </c>
      <c r="G140" s="184">
        <v>7.22E-2</v>
      </c>
      <c r="H140" s="184">
        <v>0.1164</v>
      </c>
      <c r="I140" s="184">
        <v>0.19159999999999999</v>
      </c>
      <c r="J140" s="184">
        <v>0.4803</v>
      </c>
      <c r="K140" s="184">
        <v>1.2517</v>
      </c>
      <c r="L140" s="184">
        <v>2.6831999999999998</v>
      </c>
      <c r="M140" s="184">
        <v>3.5552999999999999</v>
      </c>
      <c r="N140" s="184">
        <v>5.0552000000000001</v>
      </c>
      <c r="O140" s="184"/>
      <c r="P140" s="184"/>
      <c r="Q140" s="184">
        <v>4.6154000000000002</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44389</v>
      </c>
      <c r="E141" s="184">
        <v>10.5639</v>
      </c>
      <c r="F141" s="184">
        <v>6.6299999999999998E-2</v>
      </c>
      <c r="G141" s="184">
        <v>6.6299999999999998E-2</v>
      </c>
      <c r="H141" s="184">
        <v>0.1023</v>
      </c>
      <c r="I141" s="184">
        <v>0.16400000000000001</v>
      </c>
      <c r="J141" s="184">
        <v>0.42109999999999997</v>
      </c>
      <c r="K141" s="184">
        <v>1.0725</v>
      </c>
      <c r="L141" s="184">
        <v>2.3197000000000001</v>
      </c>
      <c r="M141" s="184">
        <v>3.0042</v>
      </c>
      <c r="N141" s="184">
        <v>4.3141999999999996</v>
      </c>
      <c r="O141" s="184"/>
      <c r="P141" s="184"/>
      <c r="Q141" s="184">
        <v>3.8950999999999998</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44389</v>
      </c>
      <c r="E142" s="184">
        <v>11.6501</v>
      </c>
      <c r="F142" s="184">
        <v>5.67E-2</v>
      </c>
      <c r="G142" s="184">
        <v>5.67E-2</v>
      </c>
      <c r="H142" s="184">
        <v>0.1066</v>
      </c>
      <c r="I142" s="184">
        <v>0.23400000000000001</v>
      </c>
      <c r="J142" s="184">
        <v>0.46389999999999998</v>
      </c>
      <c r="K142" s="184">
        <v>1.292</v>
      </c>
      <c r="L142" s="184">
        <v>2.6585000000000001</v>
      </c>
      <c r="M142" s="184">
        <v>3.6882000000000001</v>
      </c>
      <c r="N142" s="184">
        <v>4.8444000000000003</v>
      </c>
      <c r="O142" s="184"/>
      <c r="P142" s="184"/>
      <c r="Q142" s="184">
        <v>6.13</v>
      </c>
      <c r="R142" s="184">
        <v>5.6692</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44389</v>
      </c>
      <c r="E143" s="184">
        <v>11.4269</v>
      </c>
      <c r="F143" s="184">
        <v>4.99E-2</v>
      </c>
      <c r="G143" s="184">
        <v>4.99E-2</v>
      </c>
      <c r="H143" s="184">
        <v>9.11E-2</v>
      </c>
      <c r="I143" s="184">
        <v>0.2034</v>
      </c>
      <c r="J143" s="184">
        <v>0.39800000000000002</v>
      </c>
      <c r="K143" s="184">
        <v>1.0971</v>
      </c>
      <c r="L143" s="184">
        <v>2.2679</v>
      </c>
      <c r="M143" s="184">
        <v>3.1002000000000001</v>
      </c>
      <c r="N143" s="184">
        <v>4.0502000000000002</v>
      </c>
      <c r="O143" s="184"/>
      <c r="P143" s="184"/>
      <c r="Q143" s="184">
        <v>5.3333000000000004</v>
      </c>
      <c r="R143" s="184">
        <v>4.8522999999999996</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44389</v>
      </c>
      <c r="E144" s="184">
        <v>11.3239</v>
      </c>
      <c r="F144" s="184">
        <v>0.03</v>
      </c>
      <c r="G144" s="184">
        <v>0.03</v>
      </c>
      <c r="H144" s="184">
        <v>8.3099999999999993E-2</v>
      </c>
      <c r="I144" s="184">
        <v>0.17249999999999999</v>
      </c>
      <c r="J144" s="184">
        <v>0.26390000000000002</v>
      </c>
      <c r="K144" s="184">
        <v>1.0143</v>
      </c>
      <c r="L144" s="184">
        <v>2.1192000000000002</v>
      </c>
      <c r="M144" s="184">
        <v>2.9239999999999999</v>
      </c>
      <c r="N144" s="184">
        <v>3.9014000000000002</v>
      </c>
      <c r="O144" s="184"/>
      <c r="P144" s="184"/>
      <c r="Q144" s="184">
        <v>5.3357000000000001</v>
      </c>
      <c r="R144" s="184">
        <v>4.8901000000000003</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44389</v>
      </c>
      <c r="E145" s="184">
        <v>11.193199999999999</v>
      </c>
      <c r="F145" s="184">
        <v>2.7699999999999999E-2</v>
      </c>
      <c r="G145" s="184">
        <v>2.7699999999999999E-2</v>
      </c>
      <c r="H145" s="184">
        <v>7.7799999999999994E-2</v>
      </c>
      <c r="I145" s="184">
        <v>0.16200000000000001</v>
      </c>
      <c r="J145" s="184">
        <v>0.2409</v>
      </c>
      <c r="K145" s="184">
        <v>0.91869999999999996</v>
      </c>
      <c r="L145" s="184">
        <v>1.9491000000000001</v>
      </c>
      <c r="M145" s="184">
        <v>2.6023999999999998</v>
      </c>
      <c r="N145" s="184">
        <v>3.4253</v>
      </c>
      <c r="O145" s="184"/>
      <c r="P145" s="184"/>
      <c r="Q145" s="184">
        <v>4.8257000000000003</v>
      </c>
      <c r="R145" s="184">
        <v>4.3761000000000001</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44389</v>
      </c>
      <c r="E146" s="184">
        <v>28.9025</v>
      </c>
      <c r="F146" s="184">
        <v>7.6200000000000004E-2</v>
      </c>
      <c r="G146" s="184">
        <v>7.6200000000000004E-2</v>
      </c>
      <c r="H146" s="184">
        <v>0.11360000000000001</v>
      </c>
      <c r="I146" s="184">
        <v>0.23169999999999999</v>
      </c>
      <c r="J146" s="184">
        <v>0.50460000000000005</v>
      </c>
      <c r="K146" s="184">
        <v>1.2858000000000001</v>
      </c>
      <c r="L146" s="184">
        <v>2.5821000000000001</v>
      </c>
      <c r="M146" s="184">
        <v>3.4649000000000001</v>
      </c>
      <c r="N146" s="184">
        <v>4.5</v>
      </c>
      <c r="O146" s="184">
        <v>5.7702999999999998</v>
      </c>
      <c r="P146" s="184">
        <v>6.0936000000000003</v>
      </c>
      <c r="Q146" s="184">
        <v>6.8878000000000004</v>
      </c>
      <c r="R146" s="184">
        <v>5.1142000000000003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44389</v>
      </c>
      <c r="E147" s="184">
        <v>27.756399999999999</v>
      </c>
      <c r="F147" s="184">
        <v>7.1400000000000005E-2</v>
      </c>
      <c r="G147" s="184">
        <v>7.1400000000000005E-2</v>
      </c>
      <c r="H147" s="184">
        <v>0.1024</v>
      </c>
      <c r="I147" s="184">
        <v>0.20979999999999999</v>
      </c>
      <c r="J147" s="184">
        <v>0.45569999999999999</v>
      </c>
      <c r="K147" s="184">
        <v>1.1419999999999999</v>
      </c>
      <c r="L147" s="184">
        <v>2.2923</v>
      </c>
      <c r="M147" s="184">
        <v>3.032</v>
      </c>
      <c r="N147" s="184">
        <v>3.9117999999999999</v>
      </c>
      <c r="O147" s="184">
        <v>5.2210999999999999</v>
      </c>
      <c r="P147" s="184">
        <v>5.5538999999999996</v>
      </c>
      <c r="Q147" s="184">
        <v>7.0202999999999998</v>
      </c>
      <c r="R147" s="184">
        <v>4.5491000000000001</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6.806545454545454E-2</v>
      </c>
      <c r="G148" s="186">
        <v>6.806545454545454E-2</v>
      </c>
      <c r="H148" s="186">
        <v>9.2910909090909044E-2</v>
      </c>
      <c r="I148" s="186">
        <v>0.19173636363636365</v>
      </c>
      <c r="J148" s="186">
        <v>0.40770181818181811</v>
      </c>
      <c r="K148" s="186">
        <v>1.0349654545454547</v>
      </c>
      <c r="L148" s="186">
        <v>2.1237745454545451</v>
      </c>
      <c r="M148" s="186">
        <v>2.8285200000000001</v>
      </c>
      <c r="N148" s="186">
        <v>3.7183377358490559</v>
      </c>
      <c r="O148" s="186">
        <v>5.0193205128205118</v>
      </c>
      <c r="P148" s="186">
        <v>5.5182545454545462</v>
      </c>
      <c r="Q148" s="186">
        <v>5.6721672727272745</v>
      </c>
      <c r="R148" s="186">
        <v>4.3238404255319152</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7.0099999999999996E-2</v>
      </c>
      <c r="G149" s="186">
        <v>7.0099999999999996E-2</v>
      </c>
      <c r="H149" s="186">
        <v>9.8900000000000002E-2</v>
      </c>
      <c r="I149" s="186">
        <v>0.2021</v>
      </c>
      <c r="J149" s="186">
        <v>0.43690000000000001</v>
      </c>
      <c r="K149" s="186">
        <v>1.0768</v>
      </c>
      <c r="L149" s="186">
        <v>2.2248000000000001</v>
      </c>
      <c r="M149" s="186">
        <v>2.9634999999999998</v>
      </c>
      <c r="N149" s="186">
        <v>3.8717999999999999</v>
      </c>
      <c r="O149" s="186">
        <v>5.2210999999999999</v>
      </c>
      <c r="P149" s="186">
        <v>5.6035000000000004</v>
      </c>
      <c r="Q149" s="186">
        <v>6.2382</v>
      </c>
      <c r="R149" s="186">
        <v>4.5279999999999996</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44389</v>
      </c>
      <c r="E152" s="184">
        <v>70.05</v>
      </c>
      <c r="F152" s="184">
        <v>1.43E-2</v>
      </c>
      <c r="G152" s="184">
        <v>1.43E-2</v>
      </c>
      <c r="H152" s="184">
        <v>7.1400000000000005E-2</v>
      </c>
      <c r="I152" s="184">
        <v>0.45889999999999997</v>
      </c>
      <c r="J152" s="184">
        <v>0.48770000000000002</v>
      </c>
      <c r="K152" s="184">
        <v>7.8853999999999997</v>
      </c>
      <c r="L152" s="184">
        <v>7.4550999999999998</v>
      </c>
      <c r="M152" s="184">
        <v>22.572199999999999</v>
      </c>
      <c r="N152" s="184">
        <v>29.842400000000001</v>
      </c>
      <c r="O152" s="184">
        <v>11.654</v>
      </c>
      <c r="P152" s="184">
        <v>10.9038</v>
      </c>
      <c r="Q152" s="184">
        <v>9.6039999999999992</v>
      </c>
      <c r="R152" s="184">
        <v>14.759600000000001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44389</v>
      </c>
      <c r="E153" s="184">
        <v>75.819999999999993</v>
      </c>
      <c r="F153" s="184">
        <v>2.64E-2</v>
      </c>
      <c r="G153" s="184">
        <v>2.64E-2</v>
      </c>
      <c r="H153" s="184">
        <v>9.2399999999999996E-2</v>
      </c>
      <c r="I153" s="184">
        <v>0.50370000000000004</v>
      </c>
      <c r="J153" s="184">
        <v>0.59709999999999996</v>
      </c>
      <c r="K153" s="184">
        <v>8.2060999999999993</v>
      </c>
      <c r="L153" s="184">
        <v>8.1135000000000002</v>
      </c>
      <c r="M153" s="184">
        <v>23.666599999999999</v>
      </c>
      <c r="N153" s="184">
        <v>31.381</v>
      </c>
      <c r="O153" s="184">
        <v>12.871</v>
      </c>
      <c r="P153" s="184">
        <v>12.13</v>
      </c>
      <c r="Q153" s="184">
        <v>12.6854</v>
      </c>
      <c r="R153" s="184">
        <v>16.045000000000002</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44389</v>
      </c>
      <c r="E154" s="184">
        <v>258.85399999999998</v>
      </c>
      <c r="F154" s="184">
        <v>0.18770000000000001</v>
      </c>
      <c r="G154" s="184">
        <v>0.18770000000000001</v>
      </c>
      <c r="H154" s="184">
        <v>-0.52839999999999998</v>
      </c>
      <c r="I154" s="184">
        <v>4.5600000000000002E-2</v>
      </c>
      <c r="J154" s="184">
        <v>-1.0250999999999999</v>
      </c>
      <c r="K154" s="184">
        <v>13.565799999999999</v>
      </c>
      <c r="L154" s="184">
        <v>14.286799999999999</v>
      </c>
      <c r="M154" s="184">
        <v>45.759300000000003</v>
      </c>
      <c r="N154" s="184">
        <v>48.611199999999997</v>
      </c>
      <c r="O154" s="184">
        <v>12.8071</v>
      </c>
      <c r="P154" s="184">
        <v>12.7814</v>
      </c>
      <c r="Q154" s="184">
        <v>16.8917</v>
      </c>
      <c r="R154" s="184">
        <v>13.2898</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44389</v>
      </c>
      <c r="E155" s="184">
        <v>258.85399999999998</v>
      </c>
      <c r="F155" s="184">
        <v>0.18770000000000001</v>
      </c>
      <c r="G155" s="184">
        <v>0.18770000000000001</v>
      </c>
      <c r="H155" s="184">
        <v>-0.52839999999999998</v>
      </c>
      <c r="I155" s="184">
        <v>4.5600000000000002E-2</v>
      </c>
      <c r="J155" s="184">
        <v>-1.0250999999999999</v>
      </c>
      <c r="K155" s="184">
        <v>13.565799999999999</v>
      </c>
      <c r="L155" s="184">
        <v>14.286799999999999</v>
      </c>
      <c r="M155" s="184">
        <v>45.759300000000003</v>
      </c>
      <c r="N155" s="184">
        <v>48.611199999999997</v>
      </c>
      <c r="O155" s="184">
        <v>12.8071</v>
      </c>
      <c r="P155" s="184">
        <v>11.9247</v>
      </c>
      <c r="Q155" s="184">
        <v>18.074200000000001</v>
      </c>
      <c r="R155" s="184">
        <v>13.2898</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44389</v>
      </c>
      <c r="E156" s="184">
        <v>272.80700000000002</v>
      </c>
      <c r="F156" s="184">
        <v>0.1928</v>
      </c>
      <c r="G156" s="184">
        <v>0.1928</v>
      </c>
      <c r="H156" s="184">
        <v>-0.51600000000000001</v>
      </c>
      <c r="I156" s="184">
        <v>6.9000000000000006E-2</v>
      </c>
      <c r="J156" s="184">
        <v>-0.97709999999999997</v>
      </c>
      <c r="K156" s="184">
        <v>13.7302</v>
      </c>
      <c r="L156" s="184">
        <v>14.618499999999999</v>
      </c>
      <c r="M156" s="184">
        <v>46.386299999999999</v>
      </c>
      <c r="N156" s="184">
        <v>49.473500000000001</v>
      </c>
      <c r="O156" s="184">
        <v>13.5961</v>
      </c>
      <c r="P156" s="184">
        <v>13.5726</v>
      </c>
      <c r="Q156" s="184">
        <v>13.3186</v>
      </c>
      <c r="R156" s="184">
        <v>13.964700000000001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44389</v>
      </c>
      <c r="E157" s="184">
        <v>272.80700000000002</v>
      </c>
      <c r="F157" s="184">
        <v>0.1928</v>
      </c>
      <c r="G157" s="184">
        <v>0.1928</v>
      </c>
      <c r="H157" s="184">
        <v>-0.51600000000000001</v>
      </c>
      <c r="I157" s="184">
        <v>6.9000000000000006E-2</v>
      </c>
      <c r="J157" s="184">
        <v>-0.97709999999999997</v>
      </c>
      <c r="K157" s="184">
        <v>13.7302</v>
      </c>
      <c r="L157" s="184">
        <v>14.618499999999999</v>
      </c>
      <c r="M157" s="184">
        <v>46.386299999999999</v>
      </c>
      <c r="N157" s="184">
        <v>49.473500000000001</v>
      </c>
      <c r="O157" s="184">
        <v>13.5961</v>
      </c>
      <c r="P157" s="184">
        <v>12.920299999999999</v>
      </c>
      <c r="Q157" s="184">
        <v>14.0175</v>
      </c>
      <c r="R157" s="184">
        <v>13.964700000000001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44389</v>
      </c>
      <c r="E158" s="184">
        <v>46.32</v>
      </c>
      <c r="F158" s="184">
        <v>0.1081</v>
      </c>
      <c r="G158" s="184">
        <v>0.1081</v>
      </c>
      <c r="H158" s="184">
        <v>-0.21540000000000001</v>
      </c>
      <c r="I158" s="184">
        <v>-8.6300000000000002E-2</v>
      </c>
      <c r="J158" s="184">
        <v>8.6400000000000005E-2</v>
      </c>
      <c r="K158" s="184">
        <v>6.0439999999999996</v>
      </c>
      <c r="L158" s="184">
        <v>6.5316999999999998</v>
      </c>
      <c r="M158" s="184">
        <v>19.566299999999998</v>
      </c>
      <c r="N158" s="184">
        <v>27.497900000000001</v>
      </c>
      <c r="O158" s="184">
        <v>11.2623</v>
      </c>
      <c r="P158" s="184">
        <v>10.617100000000001</v>
      </c>
      <c r="Q158" s="184">
        <v>11.117100000000001</v>
      </c>
      <c r="R158" s="184">
        <v>13.680099999999999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44389</v>
      </c>
      <c r="E159" s="184">
        <v>50.39</v>
      </c>
      <c r="F159" s="184">
        <v>0.1192</v>
      </c>
      <c r="G159" s="184">
        <v>0.1192</v>
      </c>
      <c r="H159" s="184">
        <v>-0.1981</v>
      </c>
      <c r="I159" s="184">
        <v>-5.9499999999999997E-2</v>
      </c>
      <c r="J159" s="184">
        <v>0.159</v>
      </c>
      <c r="K159" s="184">
        <v>6.2183999999999999</v>
      </c>
      <c r="L159" s="184">
        <v>6.8490000000000002</v>
      </c>
      <c r="M159" s="184">
        <v>20.090599999999998</v>
      </c>
      <c r="N159" s="184">
        <v>28.2515</v>
      </c>
      <c r="O159" s="184">
        <v>12.005699999999999</v>
      </c>
      <c r="P159" s="184">
        <v>11.646000000000001</v>
      </c>
      <c r="Q159" s="184">
        <v>13.357699999999999</v>
      </c>
      <c r="R159" s="184">
        <v>14.3238</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44389</v>
      </c>
      <c r="E160" s="184">
        <v>10.450100000000001</v>
      </c>
      <c r="F160" s="184">
        <v>-4.4999999999999998E-2</v>
      </c>
      <c r="G160" s="184">
        <v>-4.4999999999999998E-2</v>
      </c>
      <c r="H160" s="184">
        <v>-0.9516</v>
      </c>
      <c r="I160" s="184">
        <v>6.13E-2</v>
      </c>
      <c r="J160" s="184">
        <v>-1.1362000000000001</v>
      </c>
      <c r="K160" s="184">
        <v>8.4373000000000005</v>
      </c>
      <c r="L160" s="184">
        <v>10.634600000000001</v>
      </c>
      <c r="M160" s="184">
        <v>18.8416</v>
      </c>
      <c r="N160" s="184">
        <v>21.488800000000001</v>
      </c>
      <c r="O160" s="184"/>
      <c r="P160" s="184"/>
      <c r="Q160" s="184">
        <v>2.9163999999999999</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44389</v>
      </c>
      <c r="E161" s="184">
        <v>10.1091</v>
      </c>
      <c r="F161" s="184">
        <v>-6.3299999999999995E-2</v>
      </c>
      <c r="G161" s="184">
        <v>-6.3299999999999995E-2</v>
      </c>
      <c r="H161" s="184">
        <v>-0.99309999999999998</v>
      </c>
      <c r="I161" s="184">
        <v>-2.2700000000000001E-2</v>
      </c>
      <c r="J161" s="184">
        <v>-1.3169</v>
      </c>
      <c r="K161" s="184">
        <v>7.7316000000000003</v>
      </c>
      <c r="L161" s="184">
        <v>9.3810000000000002</v>
      </c>
      <c r="M161" s="184">
        <v>16.881699999999999</v>
      </c>
      <c r="N161" s="184">
        <v>18.841100000000001</v>
      </c>
      <c r="O161" s="184"/>
      <c r="P161" s="184"/>
      <c r="Q161" s="184">
        <v>0.71099999999999997</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44389</v>
      </c>
      <c r="E162" s="184">
        <v>14.221</v>
      </c>
      <c r="F162" s="184">
        <v>0.1338</v>
      </c>
      <c r="G162" s="184">
        <v>0.1338</v>
      </c>
      <c r="H162" s="184">
        <v>-9.8299999999999998E-2</v>
      </c>
      <c r="I162" s="184">
        <v>0.25380000000000003</v>
      </c>
      <c r="J162" s="184">
        <v>0.64400000000000002</v>
      </c>
      <c r="K162" s="184">
        <v>5.3250999999999999</v>
      </c>
      <c r="L162" s="184">
        <v>6.4923999999999999</v>
      </c>
      <c r="M162" s="184">
        <v>16.757000000000001</v>
      </c>
      <c r="N162" s="184">
        <v>25.096800000000002</v>
      </c>
      <c r="O162" s="184"/>
      <c r="P162" s="184"/>
      <c r="Q162" s="184">
        <v>12.712899999999999</v>
      </c>
      <c r="R162" s="184">
        <v>15.295</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44389</v>
      </c>
      <c r="E163" s="184">
        <v>13.750999999999999</v>
      </c>
      <c r="F163" s="184">
        <v>0.11650000000000001</v>
      </c>
      <c r="G163" s="184">
        <v>0.11650000000000001</v>
      </c>
      <c r="H163" s="184">
        <v>-0.1235</v>
      </c>
      <c r="I163" s="184">
        <v>0.20399999999999999</v>
      </c>
      <c r="J163" s="184">
        <v>0.52639999999999998</v>
      </c>
      <c r="K163" s="184">
        <v>4.9855</v>
      </c>
      <c r="L163" s="184">
        <v>5.8175999999999997</v>
      </c>
      <c r="M163" s="184">
        <v>15.6518</v>
      </c>
      <c r="N163" s="184">
        <v>23.5046</v>
      </c>
      <c r="O163" s="184"/>
      <c r="P163" s="184"/>
      <c r="Q163" s="184">
        <v>11.4328</v>
      </c>
      <c r="R163" s="184">
        <v>13.9739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44389</v>
      </c>
      <c r="E164" s="184">
        <v>32.790999999999997</v>
      </c>
      <c r="F164" s="184">
        <v>3.6600000000000001E-2</v>
      </c>
      <c r="G164" s="184">
        <v>3.6600000000000001E-2</v>
      </c>
      <c r="H164" s="184">
        <v>0.20169999999999999</v>
      </c>
      <c r="I164" s="184">
        <v>0.66310000000000002</v>
      </c>
      <c r="J164" s="184">
        <v>0.76519999999999999</v>
      </c>
      <c r="K164" s="184">
        <v>4.0753000000000004</v>
      </c>
      <c r="L164" s="184">
        <v>3.8117000000000001</v>
      </c>
      <c r="M164" s="184">
        <v>10.941599999999999</v>
      </c>
      <c r="N164" s="184">
        <v>17.893899999999999</v>
      </c>
      <c r="O164" s="184">
        <v>9.4273000000000007</v>
      </c>
      <c r="P164" s="184">
        <v>9.5385000000000009</v>
      </c>
      <c r="Q164" s="184">
        <v>12.474299999999999</v>
      </c>
      <c r="R164" s="184">
        <v>12.157999999999999</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44389</v>
      </c>
      <c r="E165" s="184">
        <v>29.876999999999999</v>
      </c>
      <c r="F165" s="184">
        <v>2.3400000000000001E-2</v>
      </c>
      <c r="G165" s="184">
        <v>2.3400000000000001E-2</v>
      </c>
      <c r="H165" s="184">
        <v>0.1744</v>
      </c>
      <c r="I165" s="184">
        <v>0.60609999999999997</v>
      </c>
      <c r="J165" s="184">
        <v>0.64339999999999997</v>
      </c>
      <c r="K165" s="184">
        <v>3.7216</v>
      </c>
      <c r="L165" s="184">
        <v>3.1273</v>
      </c>
      <c r="M165" s="184">
        <v>9.8419000000000008</v>
      </c>
      <c r="N165" s="184">
        <v>16.338899999999999</v>
      </c>
      <c r="O165" s="184">
        <v>8.0839999999999996</v>
      </c>
      <c r="P165" s="184">
        <v>8.24</v>
      </c>
      <c r="Q165" s="184">
        <v>11.061</v>
      </c>
      <c r="R165" s="184">
        <v>10.7287</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44389</v>
      </c>
      <c r="E166" s="184">
        <v>116.2424</v>
      </c>
      <c r="F166" s="184">
        <v>0.12820000000000001</v>
      </c>
      <c r="G166" s="184">
        <v>0.12820000000000001</v>
      </c>
      <c r="H166" s="184">
        <v>0.39679999999999999</v>
      </c>
      <c r="I166" s="184">
        <v>0.58279999999999998</v>
      </c>
      <c r="J166" s="184">
        <v>0.55640000000000001</v>
      </c>
      <c r="K166" s="184">
        <v>7.8188000000000004</v>
      </c>
      <c r="L166" s="184">
        <v>8.3711000000000002</v>
      </c>
      <c r="M166" s="184">
        <v>22.893899999999999</v>
      </c>
      <c r="N166" s="184">
        <v>30.160499999999999</v>
      </c>
      <c r="O166" s="184">
        <v>10.6836</v>
      </c>
      <c r="P166" s="184">
        <v>11.223599999999999</v>
      </c>
      <c r="Q166" s="184">
        <v>15.857799999999999</v>
      </c>
      <c r="R166" s="184">
        <v>12.567</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44389</v>
      </c>
      <c r="E167" s="184">
        <v>125.12050000000001</v>
      </c>
      <c r="F167" s="184">
        <v>0.13850000000000001</v>
      </c>
      <c r="G167" s="184">
        <v>0.13850000000000001</v>
      </c>
      <c r="H167" s="184">
        <v>0.42270000000000002</v>
      </c>
      <c r="I167" s="184">
        <v>0.63670000000000004</v>
      </c>
      <c r="J167" s="184">
        <v>0.67949999999999999</v>
      </c>
      <c r="K167" s="184">
        <v>8.2312999999999992</v>
      </c>
      <c r="L167" s="184">
        <v>9.1667000000000005</v>
      </c>
      <c r="M167" s="184">
        <v>24.199400000000001</v>
      </c>
      <c r="N167" s="184">
        <v>32.007199999999997</v>
      </c>
      <c r="O167" s="184">
        <v>12.1713</v>
      </c>
      <c r="P167" s="184">
        <v>12.431100000000001</v>
      </c>
      <c r="Q167" s="184">
        <v>12.7331</v>
      </c>
      <c r="R167" s="184">
        <v>14.1128</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44389</v>
      </c>
      <c r="E168" s="184">
        <v>14.236700000000001</v>
      </c>
      <c r="F168" s="184">
        <v>5.1999999999999998E-2</v>
      </c>
      <c r="G168" s="184">
        <v>5.1999999999999998E-2</v>
      </c>
      <c r="H168" s="184">
        <v>0.1787</v>
      </c>
      <c r="I168" s="184">
        <v>0.55589999999999995</v>
      </c>
      <c r="J168" s="184">
        <v>1.1114999999999999</v>
      </c>
      <c r="K168" s="184">
        <v>7.4435000000000002</v>
      </c>
      <c r="L168" s="184">
        <v>7.5888999999999998</v>
      </c>
      <c r="M168" s="184">
        <v>20.770800000000001</v>
      </c>
      <c r="N168" s="184">
        <v>28.484300000000001</v>
      </c>
      <c r="O168" s="184"/>
      <c r="P168" s="184"/>
      <c r="Q168" s="184">
        <v>29.890999999999998</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44389</v>
      </c>
      <c r="E169" s="184">
        <v>13.874599999999999</v>
      </c>
      <c r="F169" s="184">
        <v>3.6799999999999999E-2</v>
      </c>
      <c r="G169" s="184">
        <v>3.6799999999999999E-2</v>
      </c>
      <c r="H169" s="184">
        <v>0.14219999999999999</v>
      </c>
      <c r="I169" s="184">
        <v>0.48230000000000001</v>
      </c>
      <c r="J169" s="184">
        <v>0.95020000000000004</v>
      </c>
      <c r="K169" s="184">
        <v>6.9390999999999998</v>
      </c>
      <c r="L169" s="184">
        <v>6.6047000000000002</v>
      </c>
      <c r="M169" s="184">
        <v>19.079899999999999</v>
      </c>
      <c r="N169" s="184">
        <v>26.0548</v>
      </c>
      <c r="O169" s="184"/>
      <c r="P169" s="184"/>
      <c r="Q169" s="184">
        <v>27.436900000000001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44389</v>
      </c>
      <c r="E170" s="184">
        <v>14.327199999999999</v>
      </c>
      <c r="F170" s="184">
        <v>0.12790000000000001</v>
      </c>
      <c r="G170" s="184">
        <v>0.12790000000000001</v>
      </c>
      <c r="H170" s="184">
        <v>-6.6299999999999998E-2</v>
      </c>
      <c r="I170" s="184">
        <v>0.1615</v>
      </c>
      <c r="J170" s="184">
        <v>0.52549999999999997</v>
      </c>
      <c r="K170" s="184">
        <v>6.3338000000000001</v>
      </c>
      <c r="L170" s="184">
        <v>8.0001999999999995</v>
      </c>
      <c r="M170" s="184">
        <v>21.237100000000002</v>
      </c>
      <c r="N170" s="184">
        <v>28.378799999999998</v>
      </c>
      <c r="O170" s="184"/>
      <c r="P170" s="184"/>
      <c r="Q170" s="184">
        <v>15.775</v>
      </c>
      <c r="R170" s="184">
        <v>16.501300000000001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44389</v>
      </c>
      <c r="E171" s="184">
        <v>13.7166</v>
      </c>
      <c r="F171" s="184">
        <v>0.11459999999999999</v>
      </c>
      <c r="G171" s="184">
        <v>0.11459999999999999</v>
      </c>
      <c r="H171" s="184">
        <v>-9.7600000000000006E-2</v>
      </c>
      <c r="I171" s="184">
        <v>9.7799999999999998E-2</v>
      </c>
      <c r="J171" s="184">
        <v>0.3886</v>
      </c>
      <c r="K171" s="184">
        <v>5.8983999999999996</v>
      </c>
      <c r="L171" s="184">
        <v>7.1241000000000003</v>
      </c>
      <c r="M171" s="184">
        <v>19.712</v>
      </c>
      <c r="N171" s="184">
        <v>26.248100000000001</v>
      </c>
      <c r="O171" s="184"/>
      <c r="P171" s="184"/>
      <c r="Q171" s="184">
        <v>13.739000000000001</v>
      </c>
      <c r="R171" s="184">
        <v>14.4941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44389</v>
      </c>
      <c r="E172" s="184">
        <v>14.71</v>
      </c>
      <c r="F172" s="184">
        <v>-6.7900000000000002E-2</v>
      </c>
      <c r="G172" s="184">
        <v>-6.7900000000000002E-2</v>
      </c>
      <c r="H172" s="184">
        <v>-0.20349999999999999</v>
      </c>
      <c r="I172" s="184">
        <v>-0.1358</v>
      </c>
      <c r="J172" s="184">
        <v>0</v>
      </c>
      <c r="K172" s="184">
        <v>3.9575999999999998</v>
      </c>
      <c r="L172" s="184">
        <v>3.1556999999999999</v>
      </c>
      <c r="M172" s="184">
        <v>15.011699999999999</v>
      </c>
      <c r="N172" s="184">
        <v>24.872699999999998</v>
      </c>
      <c r="O172" s="184">
        <v>13.116</v>
      </c>
      <c r="P172" s="184"/>
      <c r="Q172" s="184">
        <v>11.529199999999999</v>
      </c>
      <c r="R172" s="184">
        <v>16.4665</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44389</v>
      </c>
      <c r="E173" s="184">
        <v>14.34</v>
      </c>
      <c r="F173" s="184">
        <v>0</v>
      </c>
      <c r="G173" s="184">
        <v>0</v>
      </c>
      <c r="H173" s="184">
        <v>-0.20880000000000001</v>
      </c>
      <c r="I173" s="184">
        <v>-0.13930000000000001</v>
      </c>
      <c r="J173" s="184">
        <v>-6.9699999999999998E-2</v>
      </c>
      <c r="K173" s="184">
        <v>3.6876000000000002</v>
      </c>
      <c r="L173" s="184">
        <v>2.6484999999999999</v>
      </c>
      <c r="M173" s="184">
        <v>14.172000000000001</v>
      </c>
      <c r="N173" s="184">
        <v>23.727399999999999</v>
      </c>
      <c r="O173" s="184">
        <v>12.3079</v>
      </c>
      <c r="P173" s="184"/>
      <c r="Q173" s="184">
        <v>10.7288</v>
      </c>
      <c r="R173" s="184">
        <v>15.5816</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8.0049999999999996E-2</v>
      </c>
      <c r="G174" s="186">
        <v>8.0049999999999996E-2</v>
      </c>
      <c r="H174" s="186">
        <v>-0.16203181818181819</v>
      </c>
      <c r="I174" s="186">
        <v>0.22970454545454552</v>
      </c>
      <c r="J174" s="186">
        <v>7.244090909090907E-2</v>
      </c>
      <c r="K174" s="186">
        <v>7.6151090909090904</v>
      </c>
      <c r="L174" s="186">
        <v>8.1220181818181842</v>
      </c>
      <c r="M174" s="186">
        <v>23.462695454545454</v>
      </c>
      <c r="N174" s="186">
        <v>29.829095454545453</v>
      </c>
      <c r="O174" s="186">
        <v>11.884964285714288</v>
      </c>
      <c r="P174" s="186">
        <v>11.494091666666668</v>
      </c>
      <c r="Q174" s="186">
        <v>13.54842727272727</v>
      </c>
      <c r="R174" s="186">
        <v>14.177577777777778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0.11135</v>
      </c>
      <c r="G175" s="186">
        <v>0.11135</v>
      </c>
      <c r="H175" s="186">
        <v>-0.1109</v>
      </c>
      <c r="I175" s="186">
        <v>0.12964999999999999</v>
      </c>
      <c r="J175" s="186">
        <v>0.43815000000000004</v>
      </c>
      <c r="K175" s="186">
        <v>7.1913</v>
      </c>
      <c r="L175" s="186">
        <v>7.5220000000000002</v>
      </c>
      <c r="M175" s="186">
        <v>19.901299999999999</v>
      </c>
      <c r="N175" s="186">
        <v>27.874700000000001</v>
      </c>
      <c r="O175" s="186">
        <v>12.239599999999999</v>
      </c>
      <c r="P175" s="186">
        <v>11.785350000000001</v>
      </c>
      <c r="Q175" s="186">
        <v>12.722999999999999</v>
      </c>
      <c r="R175" s="186">
        <v>14.04335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44389</v>
      </c>
      <c r="E178" s="184">
        <v>287.82729999999998</v>
      </c>
      <c r="F178" s="184">
        <v>-3.9847999999999999</v>
      </c>
      <c r="G178" s="184">
        <v>-3.9847999999999999</v>
      </c>
      <c r="H178" s="184">
        <v>4.7107999999999999</v>
      </c>
      <c r="I178" s="184">
        <v>3.8426</v>
      </c>
      <c r="J178" s="184">
        <v>-0.3402</v>
      </c>
      <c r="K178" s="184">
        <v>4.9943999999999997</v>
      </c>
      <c r="L178" s="184">
        <v>2.9335</v>
      </c>
      <c r="M178" s="184">
        <v>4.4653</v>
      </c>
      <c r="N178" s="184">
        <v>4.5202</v>
      </c>
      <c r="O178" s="184">
        <v>8.7789000000000001</v>
      </c>
      <c r="P178" s="184">
        <v>8.0913000000000004</v>
      </c>
      <c r="Q178" s="184">
        <v>8.3354999999999997</v>
      </c>
      <c r="R178" s="184">
        <v>7.9512999999999998</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44389</v>
      </c>
      <c r="E179" s="184">
        <v>294.70490000000001</v>
      </c>
      <c r="F179" s="184">
        <v>-3.6526000000000001</v>
      </c>
      <c r="G179" s="184">
        <v>-3.6526000000000001</v>
      </c>
      <c r="H179" s="184">
        <v>5.0420999999999996</v>
      </c>
      <c r="I179" s="184">
        <v>4.1752000000000002</v>
      </c>
      <c r="J179" s="184">
        <v>-9.5999999999999992E-3</v>
      </c>
      <c r="K179" s="184">
        <v>5.3574999999999999</v>
      </c>
      <c r="L179" s="184">
        <v>3.2831000000000001</v>
      </c>
      <c r="M179" s="184">
        <v>4.8164999999999996</v>
      </c>
      <c r="N179" s="184">
        <v>4.8731999999999998</v>
      </c>
      <c r="O179" s="184">
        <v>9.1240000000000006</v>
      </c>
      <c r="P179" s="184">
        <v>8.4314999999999998</v>
      </c>
      <c r="Q179" s="184">
        <v>9.3508999999999993</v>
      </c>
      <c r="R179" s="184">
        <v>8.3043999999999993</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44389</v>
      </c>
      <c r="E180" s="184">
        <v>2126.6311999999998</v>
      </c>
      <c r="F180" s="184">
        <v>0.23</v>
      </c>
      <c r="G180" s="184">
        <v>0.23</v>
      </c>
      <c r="H180" s="184">
        <v>7.0841000000000003</v>
      </c>
      <c r="I180" s="184">
        <v>6.0688000000000004</v>
      </c>
      <c r="J180" s="184">
        <v>1.7430000000000001</v>
      </c>
      <c r="K180" s="184">
        <v>4.6144999999999996</v>
      </c>
      <c r="L180" s="184">
        <v>3.6894</v>
      </c>
      <c r="M180" s="184">
        <v>4.3884999999999996</v>
      </c>
      <c r="N180" s="184">
        <v>4.6574</v>
      </c>
      <c r="O180" s="184">
        <v>9.0762999999999998</v>
      </c>
      <c r="P180" s="184">
        <v>8.2941000000000003</v>
      </c>
      <c r="Q180" s="184">
        <v>8.5899000000000001</v>
      </c>
      <c r="R180" s="184">
        <v>8.1545000000000005</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44389</v>
      </c>
      <c r="E181" s="184">
        <v>2085.9121</v>
      </c>
      <c r="F181" s="184">
        <v>-6.0100000000000001E-2</v>
      </c>
      <c r="G181" s="184">
        <v>-6.0100000000000001E-2</v>
      </c>
      <c r="H181" s="184">
        <v>6.7937000000000003</v>
      </c>
      <c r="I181" s="184">
        <v>5.7782</v>
      </c>
      <c r="J181" s="184">
        <v>1.4448000000000001</v>
      </c>
      <c r="K181" s="184">
        <v>4.3052999999999999</v>
      </c>
      <c r="L181" s="184">
        <v>3.3761000000000001</v>
      </c>
      <c r="M181" s="184">
        <v>4.0701000000000001</v>
      </c>
      <c r="N181" s="184">
        <v>4.3343999999999996</v>
      </c>
      <c r="O181" s="184">
        <v>8.7562999999999995</v>
      </c>
      <c r="P181" s="184">
        <v>8.0137</v>
      </c>
      <c r="Q181" s="184">
        <v>8.4158000000000008</v>
      </c>
      <c r="R181" s="184">
        <v>7.8254000000000001</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44389</v>
      </c>
      <c r="E182" s="184">
        <v>10.189</v>
      </c>
      <c r="F182" s="184">
        <v>-4.2972000000000001</v>
      </c>
      <c r="G182" s="184">
        <v>-4.2972000000000001</v>
      </c>
      <c r="H182" s="184">
        <v>7.3796999999999997</v>
      </c>
      <c r="I182" s="184">
        <v>6.4383999999999997</v>
      </c>
      <c r="J182" s="184">
        <v>-0.50819999999999999</v>
      </c>
      <c r="K182" s="184">
        <v>4.8810000000000002</v>
      </c>
      <c r="L182" s="184">
        <v>3.3111999999999999</v>
      </c>
      <c r="M182" s="184"/>
      <c r="N182" s="184"/>
      <c r="O182" s="184"/>
      <c r="P182" s="184"/>
      <c r="Q182" s="184">
        <v>3.3325999999999998</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44389</v>
      </c>
      <c r="E183" s="184">
        <v>10.164300000000001</v>
      </c>
      <c r="F183" s="184">
        <v>-4.7861000000000002</v>
      </c>
      <c r="G183" s="184">
        <v>-4.7861000000000002</v>
      </c>
      <c r="H183" s="184">
        <v>6.9861000000000004</v>
      </c>
      <c r="I183" s="184">
        <v>6.0416999999999996</v>
      </c>
      <c r="J183" s="184">
        <v>-0.92600000000000005</v>
      </c>
      <c r="K183" s="184">
        <v>4.4688999999999997</v>
      </c>
      <c r="L183" s="184">
        <v>2.8837000000000002</v>
      </c>
      <c r="M183" s="184"/>
      <c r="N183" s="184"/>
      <c r="O183" s="184"/>
      <c r="P183" s="184"/>
      <c r="Q183" s="184">
        <v>2.8971</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44389</v>
      </c>
      <c r="E184" s="184">
        <v>19.428100000000001</v>
      </c>
      <c r="F184" s="184">
        <v>-0.93930000000000002</v>
      </c>
      <c r="G184" s="184">
        <v>-0.93930000000000002</v>
      </c>
      <c r="H184" s="184">
        <v>7.6064999999999996</v>
      </c>
      <c r="I184" s="184">
        <v>5.8371000000000004</v>
      </c>
      <c r="J184" s="184">
        <v>-1.2169000000000001</v>
      </c>
      <c r="K184" s="184">
        <v>4.1551</v>
      </c>
      <c r="L184" s="184">
        <v>3.0920999999999998</v>
      </c>
      <c r="M184" s="184">
        <v>3.9411999999999998</v>
      </c>
      <c r="N184" s="184">
        <v>4.2339000000000002</v>
      </c>
      <c r="O184" s="184">
        <v>8.9924999999999997</v>
      </c>
      <c r="P184" s="184">
        <v>8.1434999999999995</v>
      </c>
      <c r="Q184" s="184">
        <v>8.8519000000000005</v>
      </c>
      <c r="R184" s="184">
        <v>8.4266000000000005</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44389</v>
      </c>
      <c r="E185" s="184">
        <v>18.957799999999999</v>
      </c>
      <c r="F185" s="184">
        <v>-1.1551</v>
      </c>
      <c r="G185" s="184">
        <v>-1.1551</v>
      </c>
      <c r="H185" s="184">
        <v>7.3817000000000004</v>
      </c>
      <c r="I185" s="184">
        <v>5.6092000000000004</v>
      </c>
      <c r="J185" s="184">
        <v>-1.4453</v>
      </c>
      <c r="K185" s="184">
        <v>3.9203000000000001</v>
      </c>
      <c r="L185" s="184">
        <v>2.8249</v>
      </c>
      <c r="M185" s="184">
        <v>3.6753999999999998</v>
      </c>
      <c r="N185" s="184">
        <v>3.9693999999999998</v>
      </c>
      <c r="O185" s="184">
        <v>8.6729000000000003</v>
      </c>
      <c r="P185" s="184">
        <v>7.8277000000000001</v>
      </c>
      <c r="Q185" s="184">
        <v>8.5116999999999994</v>
      </c>
      <c r="R185" s="184">
        <v>8.1350999999999996</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44389</v>
      </c>
      <c r="E186" s="184">
        <v>19.756599999999999</v>
      </c>
      <c r="F186" s="184">
        <v>-43.872900000000001</v>
      </c>
      <c r="G186" s="184">
        <v>-43.872900000000001</v>
      </c>
      <c r="H186" s="184">
        <v>-10.4306</v>
      </c>
      <c r="I186" s="184">
        <v>-6.8966000000000003</v>
      </c>
      <c r="J186" s="184">
        <v>-10.0215</v>
      </c>
      <c r="K186" s="184">
        <v>2.8254999999999999</v>
      </c>
      <c r="L186" s="184">
        <v>2.6023000000000001</v>
      </c>
      <c r="M186" s="184">
        <v>4.4725000000000001</v>
      </c>
      <c r="N186" s="184">
        <v>4.0278999999999998</v>
      </c>
      <c r="O186" s="184">
        <v>10.429500000000001</v>
      </c>
      <c r="P186" s="184">
        <v>8.7561</v>
      </c>
      <c r="Q186" s="184">
        <v>9.0818999999999992</v>
      </c>
      <c r="R186" s="184">
        <v>9.0642999999999994</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44389</v>
      </c>
      <c r="E187" s="184">
        <v>19.307400000000001</v>
      </c>
      <c r="F187" s="184">
        <v>-44.201799999999999</v>
      </c>
      <c r="G187" s="184">
        <v>-44.201799999999999</v>
      </c>
      <c r="H187" s="184">
        <v>-10.7265</v>
      </c>
      <c r="I187" s="184">
        <v>-7.2042999999999999</v>
      </c>
      <c r="J187" s="184">
        <v>-10.3245</v>
      </c>
      <c r="K187" s="184">
        <v>2.5148000000000001</v>
      </c>
      <c r="L187" s="184">
        <v>2.2826</v>
      </c>
      <c r="M187" s="184">
        <v>4.1334</v>
      </c>
      <c r="N187" s="184">
        <v>3.681</v>
      </c>
      <c r="O187" s="184">
        <v>10.100300000000001</v>
      </c>
      <c r="P187" s="184">
        <v>8.4384999999999994</v>
      </c>
      <c r="Q187" s="184">
        <v>8.7621000000000002</v>
      </c>
      <c r="R187" s="184">
        <v>8.6907999999999994</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44389</v>
      </c>
      <c r="E188" s="184">
        <v>17.747399999999999</v>
      </c>
      <c r="F188" s="184">
        <v>-0.20569999999999999</v>
      </c>
      <c r="G188" s="184">
        <v>-0.20569999999999999</v>
      </c>
      <c r="H188" s="184">
        <v>5.5587999999999997</v>
      </c>
      <c r="I188" s="184">
        <v>5.6532999999999998</v>
      </c>
      <c r="J188" s="184">
        <v>-1.1598999999999999</v>
      </c>
      <c r="K188" s="184">
        <v>4.6154999999999999</v>
      </c>
      <c r="L188" s="184">
        <v>3.2524999999999999</v>
      </c>
      <c r="M188" s="184">
        <v>4.3071999999999999</v>
      </c>
      <c r="N188" s="184">
        <v>3.9443000000000001</v>
      </c>
      <c r="O188" s="184">
        <v>8.8934999999999995</v>
      </c>
      <c r="P188" s="184">
        <v>7.8940000000000001</v>
      </c>
      <c r="Q188" s="184">
        <v>8.2705000000000002</v>
      </c>
      <c r="R188" s="184">
        <v>7.6631</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44389</v>
      </c>
      <c r="E189" s="184">
        <v>18.295100000000001</v>
      </c>
      <c r="F189" s="184">
        <v>6.6500000000000004E-2</v>
      </c>
      <c r="G189" s="184">
        <v>6.6500000000000004E-2</v>
      </c>
      <c r="H189" s="184">
        <v>5.8777999999999997</v>
      </c>
      <c r="I189" s="184">
        <v>5.9989999999999997</v>
      </c>
      <c r="J189" s="184">
        <v>-0.82320000000000004</v>
      </c>
      <c r="K189" s="184">
        <v>4.9493</v>
      </c>
      <c r="L189" s="184">
        <v>3.5773999999999999</v>
      </c>
      <c r="M189" s="184">
        <v>4.6342999999999996</v>
      </c>
      <c r="N189" s="184">
        <v>4.2732999999999999</v>
      </c>
      <c r="O189" s="184">
        <v>9.2573000000000008</v>
      </c>
      <c r="P189" s="184">
        <v>8.2781000000000002</v>
      </c>
      <c r="Q189" s="184">
        <v>8.7272999999999996</v>
      </c>
      <c r="R189" s="184">
        <v>8.0071999999999992</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44389</v>
      </c>
      <c r="E190" s="184">
        <v>18.572700000000001</v>
      </c>
      <c r="F190" s="184">
        <v>-1.8994</v>
      </c>
      <c r="G190" s="184">
        <v>-1.8994</v>
      </c>
      <c r="H190" s="184">
        <v>4.2146999999999997</v>
      </c>
      <c r="I190" s="184">
        <v>2.6699000000000002</v>
      </c>
      <c r="J190" s="184">
        <v>0.17119999999999999</v>
      </c>
      <c r="K190" s="184">
        <v>5.3951000000000002</v>
      </c>
      <c r="L190" s="184">
        <v>3.496</v>
      </c>
      <c r="M190" s="184">
        <v>5.1144999999999996</v>
      </c>
      <c r="N190" s="184">
        <v>5.4840999999999998</v>
      </c>
      <c r="O190" s="184">
        <v>9.2736000000000001</v>
      </c>
      <c r="P190" s="184">
        <v>8.4507999999999992</v>
      </c>
      <c r="Q190" s="184">
        <v>8.8491999999999997</v>
      </c>
      <c r="R190" s="184">
        <v>8.7559000000000005</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44389</v>
      </c>
      <c r="E191" s="184">
        <v>18.130199999999999</v>
      </c>
      <c r="F191" s="184">
        <v>-2.3483000000000001</v>
      </c>
      <c r="G191" s="184">
        <v>-2.3483000000000001</v>
      </c>
      <c r="H191" s="184">
        <v>3.7414999999999998</v>
      </c>
      <c r="I191" s="184">
        <v>2.202</v>
      </c>
      <c r="J191" s="184">
        <v>-0.28570000000000001</v>
      </c>
      <c r="K191" s="184">
        <v>4.9314</v>
      </c>
      <c r="L191" s="184">
        <v>3.0325000000000002</v>
      </c>
      <c r="M191" s="184">
        <v>4.6424000000000003</v>
      </c>
      <c r="N191" s="184">
        <v>5.0021000000000004</v>
      </c>
      <c r="O191" s="184">
        <v>8.7799999999999994</v>
      </c>
      <c r="P191" s="184">
        <v>7.9641999999999999</v>
      </c>
      <c r="Q191" s="184">
        <v>8.4902999999999995</v>
      </c>
      <c r="R191" s="184">
        <v>8.2635000000000005</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44389</v>
      </c>
      <c r="E192" s="184">
        <v>25.356100000000001</v>
      </c>
      <c r="F192" s="184">
        <v>-2.1589</v>
      </c>
      <c r="G192" s="184">
        <v>-2.1589</v>
      </c>
      <c r="H192" s="184">
        <v>-2.0145</v>
      </c>
      <c r="I192" s="184">
        <v>-1.2435</v>
      </c>
      <c r="J192" s="184">
        <v>-0.75180000000000002</v>
      </c>
      <c r="K192" s="184">
        <v>4.9499000000000004</v>
      </c>
      <c r="L192" s="184">
        <v>3.2248000000000001</v>
      </c>
      <c r="M192" s="184">
        <v>4.6723999999999997</v>
      </c>
      <c r="N192" s="184">
        <v>4.7481999999999998</v>
      </c>
      <c r="O192" s="184">
        <v>8.0631000000000004</v>
      </c>
      <c r="P192" s="184">
        <v>7.7312000000000003</v>
      </c>
      <c r="Q192" s="184">
        <v>8.4009999999999998</v>
      </c>
      <c r="R192" s="184">
        <v>7.3434999999999997</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44389</v>
      </c>
      <c r="E193" s="184">
        <v>26.0337</v>
      </c>
      <c r="F193" s="184">
        <v>-1.6821999999999999</v>
      </c>
      <c r="G193" s="184">
        <v>-1.6821999999999999</v>
      </c>
      <c r="H193" s="184">
        <v>-1.5618000000000001</v>
      </c>
      <c r="I193" s="184">
        <v>-0.78090000000000004</v>
      </c>
      <c r="J193" s="184">
        <v>-0.2984</v>
      </c>
      <c r="K193" s="184">
        <v>5.4073000000000002</v>
      </c>
      <c r="L193" s="184">
        <v>3.6850999999999998</v>
      </c>
      <c r="M193" s="184">
        <v>5.1421999999999999</v>
      </c>
      <c r="N193" s="184">
        <v>5.2248000000000001</v>
      </c>
      <c r="O193" s="184">
        <v>8.5434999999999999</v>
      </c>
      <c r="P193" s="184">
        <v>8.1438000000000006</v>
      </c>
      <c r="Q193" s="184">
        <v>8.8101000000000003</v>
      </c>
      <c r="R193" s="184">
        <v>7.8322000000000003</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44389</v>
      </c>
      <c r="E194" s="184">
        <v>19.826000000000001</v>
      </c>
      <c r="F194" s="184">
        <v>-0.79769999999999996</v>
      </c>
      <c r="G194" s="184">
        <v>-0.79769999999999996</v>
      </c>
      <c r="H194" s="184">
        <v>8.5088000000000008</v>
      </c>
      <c r="I194" s="184">
        <v>8.3903999999999996</v>
      </c>
      <c r="J194" s="184">
        <v>0.81420000000000003</v>
      </c>
      <c r="K194" s="184">
        <v>4.7388000000000003</v>
      </c>
      <c r="L194" s="184">
        <v>3.7115</v>
      </c>
      <c r="M194" s="184">
        <v>4.6553000000000004</v>
      </c>
      <c r="N194" s="184">
        <v>4.8022</v>
      </c>
      <c r="O194" s="184">
        <v>9.7887000000000004</v>
      </c>
      <c r="P194" s="184">
        <v>8.2297999999999991</v>
      </c>
      <c r="Q194" s="184">
        <v>8.5381999999999998</v>
      </c>
      <c r="R194" s="184">
        <v>8.8856999999999999</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44389</v>
      </c>
      <c r="E195" s="184">
        <v>19.498200000000001</v>
      </c>
      <c r="F195" s="184">
        <v>-1.0607</v>
      </c>
      <c r="G195" s="184">
        <v>-1.0607</v>
      </c>
      <c r="H195" s="184">
        <v>8.1959999999999997</v>
      </c>
      <c r="I195" s="184">
        <v>8.0877999999999997</v>
      </c>
      <c r="J195" s="184">
        <v>0.50139999999999996</v>
      </c>
      <c r="K195" s="184">
        <v>4.4153000000000002</v>
      </c>
      <c r="L195" s="184">
        <v>3.3872</v>
      </c>
      <c r="M195" s="184">
        <v>4.3170999999999999</v>
      </c>
      <c r="N195" s="184">
        <v>4.4541000000000004</v>
      </c>
      <c r="O195" s="184">
        <v>9.4513999999999996</v>
      </c>
      <c r="P195" s="184">
        <v>7.9494999999999996</v>
      </c>
      <c r="Q195" s="184">
        <v>8.3216999999999999</v>
      </c>
      <c r="R195" s="184">
        <v>8.5200999999999993</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44389</v>
      </c>
      <c r="E198" s="184">
        <v>1823.6324</v>
      </c>
      <c r="F198" s="184">
        <v>-34.091200000000001</v>
      </c>
      <c r="G198" s="184">
        <v>-34.091200000000001</v>
      </c>
      <c r="H198" s="184">
        <v>-10.455399999999999</v>
      </c>
      <c r="I198" s="184">
        <v>-6.9238999999999997</v>
      </c>
      <c r="J198" s="184">
        <v>-10.2902</v>
      </c>
      <c r="K198" s="184">
        <v>1.9931000000000001</v>
      </c>
      <c r="L198" s="184">
        <v>1.6821999999999999</v>
      </c>
      <c r="M198" s="184">
        <v>3.2187000000000001</v>
      </c>
      <c r="N198" s="184">
        <v>2.8822000000000001</v>
      </c>
      <c r="O198" s="184">
        <v>7.7954999999999997</v>
      </c>
      <c r="P198" s="184">
        <v>7.1440000000000001</v>
      </c>
      <c r="Q198" s="184">
        <v>7.2891000000000004</v>
      </c>
      <c r="R198" s="184">
        <v>7.1497000000000002</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44389</v>
      </c>
      <c r="E199" s="184">
        <v>1923.857</v>
      </c>
      <c r="F199" s="184">
        <v>-33.672800000000002</v>
      </c>
      <c r="G199" s="184">
        <v>-33.672800000000002</v>
      </c>
      <c r="H199" s="184">
        <v>-10.036199999999999</v>
      </c>
      <c r="I199" s="184">
        <v>-6.5050999999999997</v>
      </c>
      <c r="J199" s="184">
        <v>-9.8737999999999992</v>
      </c>
      <c r="K199" s="184">
        <v>2.4119000000000002</v>
      </c>
      <c r="L199" s="184">
        <v>2.1051000000000002</v>
      </c>
      <c r="M199" s="184">
        <v>3.6486000000000001</v>
      </c>
      <c r="N199" s="184">
        <v>3.3142</v>
      </c>
      <c r="O199" s="184">
        <v>8.2576999999999998</v>
      </c>
      <c r="P199" s="184">
        <v>7.5914999999999999</v>
      </c>
      <c r="Q199" s="184">
        <v>7.9244000000000003</v>
      </c>
      <c r="R199" s="184">
        <v>7.6241000000000003</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44389</v>
      </c>
      <c r="E200" s="184">
        <v>10.3377</v>
      </c>
      <c r="F200" s="184">
        <v>2.2366000000000001</v>
      </c>
      <c r="G200" s="184">
        <v>2.2366000000000001</v>
      </c>
      <c r="H200" s="184">
        <v>7.6780999999999997</v>
      </c>
      <c r="I200" s="184">
        <v>7.5625999999999998</v>
      </c>
      <c r="J200" s="184">
        <v>2.7513000000000001</v>
      </c>
      <c r="K200" s="184">
        <v>5.0644</v>
      </c>
      <c r="L200" s="184">
        <v>4.1346999999999996</v>
      </c>
      <c r="M200" s="184"/>
      <c r="N200" s="184"/>
      <c r="O200" s="184"/>
      <c r="P200" s="184"/>
      <c r="Q200" s="184">
        <v>4.6867000000000001</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44389</v>
      </c>
      <c r="E201" s="184">
        <v>10.296799999999999</v>
      </c>
      <c r="F201" s="184">
        <v>1.7726999999999999</v>
      </c>
      <c r="G201" s="184">
        <v>1.7726999999999999</v>
      </c>
      <c r="H201" s="184">
        <v>7.15</v>
      </c>
      <c r="I201" s="184">
        <v>7.0579999999999998</v>
      </c>
      <c r="J201" s="184">
        <v>2.2111000000000001</v>
      </c>
      <c r="K201" s="184">
        <v>4.5183</v>
      </c>
      <c r="L201" s="184">
        <v>3.5758000000000001</v>
      </c>
      <c r="M201" s="184"/>
      <c r="N201" s="184"/>
      <c r="O201" s="184"/>
      <c r="P201" s="184"/>
      <c r="Q201" s="184">
        <v>4.1191000000000004</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44389</v>
      </c>
      <c r="E202" s="184">
        <v>51.098199999999999</v>
      </c>
      <c r="F202" s="184">
        <v>-9.2314000000000007</v>
      </c>
      <c r="G202" s="184">
        <v>-9.2314000000000007</v>
      </c>
      <c r="H202" s="184">
        <v>-2.8761000000000001</v>
      </c>
      <c r="I202" s="184">
        <v>-0.95379999999999998</v>
      </c>
      <c r="J202" s="184">
        <v>-1.3487</v>
      </c>
      <c r="K202" s="184">
        <v>5.0045000000000002</v>
      </c>
      <c r="L202" s="184">
        <v>2.5651000000000002</v>
      </c>
      <c r="M202" s="184">
        <v>4.2751999999999999</v>
      </c>
      <c r="N202" s="184">
        <v>4.2946999999999997</v>
      </c>
      <c r="O202" s="184">
        <v>8.9196000000000009</v>
      </c>
      <c r="P202" s="184">
        <v>8.1198999999999995</v>
      </c>
      <c r="Q202" s="184">
        <v>7.5014000000000003</v>
      </c>
      <c r="R202" s="184">
        <v>7.8857999999999997</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44389</v>
      </c>
      <c r="E203" s="184">
        <v>52.385399999999997</v>
      </c>
      <c r="F203" s="184">
        <v>-8.8423999999999996</v>
      </c>
      <c r="G203" s="184">
        <v>-8.8423999999999996</v>
      </c>
      <c r="H203" s="184">
        <v>-2.4672999999999998</v>
      </c>
      <c r="I203" s="184">
        <v>-0.54730000000000001</v>
      </c>
      <c r="J203" s="184">
        <v>-0.94320000000000004</v>
      </c>
      <c r="K203" s="184">
        <v>5.4142000000000001</v>
      </c>
      <c r="L203" s="184">
        <v>2.9849000000000001</v>
      </c>
      <c r="M203" s="184">
        <v>4.7051999999999996</v>
      </c>
      <c r="N203" s="184">
        <v>4.7304000000000004</v>
      </c>
      <c r="O203" s="184">
        <v>9.3096999999999994</v>
      </c>
      <c r="P203" s="184">
        <v>8.5052000000000003</v>
      </c>
      <c r="Q203" s="184">
        <v>8.8903999999999996</v>
      </c>
      <c r="R203" s="184">
        <v>8.2821999999999996</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44389</v>
      </c>
      <c r="E204" s="184">
        <v>20.418399999999998</v>
      </c>
      <c r="F204" s="184">
        <v>-0.5958</v>
      </c>
      <c r="G204" s="184">
        <v>-0.5958</v>
      </c>
      <c r="H204" s="184">
        <v>10.286199999999999</v>
      </c>
      <c r="I204" s="184">
        <v>8.2233000000000001</v>
      </c>
      <c r="J204" s="184">
        <v>-0.74919999999999998</v>
      </c>
      <c r="K204" s="184">
        <v>4.9699</v>
      </c>
      <c r="L204" s="184">
        <v>3.2820999999999998</v>
      </c>
      <c r="M204" s="184">
        <v>4.5122</v>
      </c>
      <c r="N204" s="184">
        <v>4.6558000000000002</v>
      </c>
      <c r="O204" s="184">
        <v>8.6216000000000008</v>
      </c>
      <c r="P204" s="184">
        <v>8.1945999999999994</v>
      </c>
      <c r="Q204" s="184">
        <v>8.4102999999999994</v>
      </c>
      <c r="R204" s="184">
        <v>8.4983000000000004</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44389</v>
      </c>
      <c r="E205" s="184">
        <v>19.678999999999998</v>
      </c>
      <c r="F205" s="184">
        <v>-0.92730000000000001</v>
      </c>
      <c r="G205" s="184">
        <v>-0.92730000000000001</v>
      </c>
      <c r="H205" s="184">
        <v>9.9285999999999994</v>
      </c>
      <c r="I205" s="184">
        <v>7.8533999999999997</v>
      </c>
      <c r="J205" s="184">
        <v>-1.1237999999999999</v>
      </c>
      <c r="K205" s="184">
        <v>4.5869</v>
      </c>
      <c r="L205" s="184">
        <v>2.8885000000000001</v>
      </c>
      <c r="M205" s="184">
        <v>4.1078000000000001</v>
      </c>
      <c r="N205" s="184">
        <v>4.2446000000000002</v>
      </c>
      <c r="O205" s="184">
        <v>8.1873000000000005</v>
      </c>
      <c r="P205" s="184">
        <v>7.7335000000000003</v>
      </c>
      <c r="Q205" s="184">
        <v>5.0206999999999997</v>
      </c>
      <c r="R205" s="184">
        <v>8.0710999999999995</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44389</v>
      </c>
      <c r="E206" s="184">
        <v>27.716699999999999</v>
      </c>
      <c r="F206" s="184">
        <v>1.2730999999999999</v>
      </c>
      <c r="G206" s="184">
        <v>1.2730999999999999</v>
      </c>
      <c r="H206" s="184">
        <v>6.4984999999999999</v>
      </c>
      <c r="I206" s="184">
        <v>4.8628</v>
      </c>
      <c r="J206" s="184">
        <v>-0.21659999999999999</v>
      </c>
      <c r="K206" s="184">
        <v>3.6964999999999999</v>
      </c>
      <c r="L206" s="184">
        <v>2.4657</v>
      </c>
      <c r="M206" s="184">
        <v>3.0849000000000002</v>
      </c>
      <c r="N206" s="184">
        <v>3.1865999999999999</v>
      </c>
      <c r="O206" s="184">
        <v>7.8691000000000004</v>
      </c>
      <c r="P206" s="184">
        <v>7.3304999999999998</v>
      </c>
      <c r="Q206" s="184">
        <v>7.4821</v>
      </c>
      <c r="R206" s="184">
        <v>6.5877999999999997</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44389</v>
      </c>
      <c r="E207" s="184">
        <v>29.275300000000001</v>
      </c>
      <c r="F207" s="184">
        <v>1.8289</v>
      </c>
      <c r="G207" s="184">
        <v>1.8289</v>
      </c>
      <c r="H207" s="184">
        <v>7.0449000000000002</v>
      </c>
      <c r="I207" s="184">
        <v>5.4169</v>
      </c>
      <c r="J207" s="184">
        <v>0.32990000000000003</v>
      </c>
      <c r="K207" s="184">
        <v>4.2507999999999999</v>
      </c>
      <c r="L207" s="184">
        <v>3.0232000000000001</v>
      </c>
      <c r="M207" s="184">
        <v>3.6395</v>
      </c>
      <c r="N207" s="184">
        <v>3.7484000000000002</v>
      </c>
      <c r="O207" s="184">
        <v>8.4507999999999992</v>
      </c>
      <c r="P207" s="184">
        <v>7.9664000000000001</v>
      </c>
      <c r="Q207" s="184">
        <v>8.0142000000000007</v>
      </c>
      <c r="R207" s="184">
        <v>7.1657999999999999</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44389</v>
      </c>
      <c r="E208" s="184">
        <v>10.393599999999999</v>
      </c>
      <c r="F208" s="184">
        <v>-3.7446999999999999</v>
      </c>
      <c r="G208" s="184">
        <v>-3.7446999999999999</v>
      </c>
      <c r="H208" s="184">
        <v>5.9768999999999997</v>
      </c>
      <c r="I208" s="184">
        <v>4.6740000000000004</v>
      </c>
      <c r="J208" s="184">
        <v>-1.4595</v>
      </c>
      <c r="K208" s="184">
        <v>4.1288999999999998</v>
      </c>
      <c r="L208" s="184">
        <v>3.5076999999999998</v>
      </c>
      <c r="M208" s="184">
        <v>4.2032999999999996</v>
      </c>
      <c r="N208" s="184"/>
      <c r="O208" s="184"/>
      <c r="P208" s="184"/>
      <c r="Q208" s="184">
        <v>4.0697999999999999</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44389</v>
      </c>
      <c r="E209" s="184">
        <v>10.3483</v>
      </c>
      <c r="F209" s="184">
        <v>-3.9961000000000002</v>
      </c>
      <c r="G209" s="184">
        <v>-3.9961000000000002</v>
      </c>
      <c r="H209" s="184">
        <v>5.6496000000000004</v>
      </c>
      <c r="I209" s="184">
        <v>4.29</v>
      </c>
      <c r="J209" s="184">
        <v>-1.8744000000000001</v>
      </c>
      <c r="K209" s="184">
        <v>3.6846999999999999</v>
      </c>
      <c r="L209" s="184">
        <v>3.0583999999999998</v>
      </c>
      <c r="M209" s="184">
        <v>3.7482000000000002</v>
      </c>
      <c r="N209" s="184"/>
      <c r="O209" s="184"/>
      <c r="P209" s="184"/>
      <c r="Q209" s="184">
        <v>3.6013999999999999</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44389</v>
      </c>
      <c r="E210" s="184">
        <v>16.342600000000001</v>
      </c>
      <c r="F210" s="184">
        <v>-8.3323999999999998</v>
      </c>
      <c r="G210" s="184">
        <v>-8.3323999999999998</v>
      </c>
      <c r="H210" s="184">
        <v>2.4260000000000002</v>
      </c>
      <c r="I210" s="184">
        <v>2.8586999999999998</v>
      </c>
      <c r="J210" s="184">
        <v>-1.6835</v>
      </c>
      <c r="K210" s="184">
        <v>3.9582000000000002</v>
      </c>
      <c r="L210" s="184">
        <v>3.1111</v>
      </c>
      <c r="M210" s="184">
        <v>4.1978999999999997</v>
      </c>
      <c r="N210" s="184">
        <v>4.3536999999999999</v>
      </c>
      <c r="O210" s="184">
        <v>8.9850999999999992</v>
      </c>
      <c r="P210" s="184">
        <v>8.0606000000000009</v>
      </c>
      <c r="Q210" s="184">
        <v>8.2942999999999998</v>
      </c>
      <c r="R210" s="184">
        <v>8.3376000000000001</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44389</v>
      </c>
      <c r="E211" s="184">
        <v>16.6751</v>
      </c>
      <c r="F211" s="184">
        <v>-7.8749000000000002</v>
      </c>
      <c r="G211" s="184">
        <v>-7.8749000000000002</v>
      </c>
      <c r="H211" s="184">
        <v>2.8784000000000001</v>
      </c>
      <c r="I211" s="184">
        <v>3.3031999999999999</v>
      </c>
      <c r="J211" s="184">
        <v>-1.2273000000000001</v>
      </c>
      <c r="K211" s="184">
        <v>4.4236000000000004</v>
      </c>
      <c r="L211" s="184">
        <v>3.5878999999999999</v>
      </c>
      <c r="M211" s="184">
        <v>4.6890000000000001</v>
      </c>
      <c r="N211" s="184">
        <v>4.8548</v>
      </c>
      <c r="O211" s="184">
        <v>9.4747000000000003</v>
      </c>
      <c r="P211" s="184">
        <v>8.4460999999999995</v>
      </c>
      <c r="Q211" s="184">
        <v>8.6486999999999998</v>
      </c>
      <c r="R211" s="184">
        <v>8.8454999999999995</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44389</v>
      </c>
      <c r="E212" s="184">
        <v>19.3048</v>
      </c>
      <c r="F212" s="184">
        <v>2.6476000000000002</v>
      </c>
      <c r="G212" s="184">
        <v>2.6476000000000002</v>
      </c>
      <c r="H212" s="184">
        <v>6.5989000000000004</v>
      </c>
      <c r="I212" s="184">
        <v>4.8981000000000003</v>
      </c>
      <c r="J212" s="184">
        <v>-0.95069999999999999</v>
      </c>
      <c r="K212" s="184">
        <v>5.5633999999999997</v>
      </c>
      <c r="L212" s="184">
        <v>3.4369000000000001</v>
      </c>
      <c r="M212" s="184">
        <v>4.1539000000000001</v>
      </c>
      <c r="N212" s="184">
        <v>4.3552</v>
      </c>
      <c r="O212" s="184">
        <v>8.5511999999999997</v>
      </c>
      <c r="P212" s="184">
        <v>7.6079999999999997</v>
      </c>
      <c r="Q212" s="184">
        <v>8.1953999999999994</v>
      </c>
      <c r="R212" s="184">
        <v>7.7243000000000004</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44389</v>
      </c>
      <c r="E213" s="184">
        <v>20.091899999999999</v>
      </c>
      <c r="F213" s="184">
        <v>3.0891000000000002</v>
      </c>
      <c r="G213" s="184">
        <v>3.0891000000000002</v>
      </c>
      <c r="H213" s="184">
        <v>7.0686</v>
      </c>
      <c r="I213" s="184">
        <v>5.3701999999999996</v>
      </c>
      <c r="J213" s="184">
        <v>-0.4803</v>
      </c>
      <c r="K213" s="184">
        <v>6.0427</v>
      </c>
      <c r="L213" s="184">
        <v>3.9125000000000001</v>
      </c>
      <c r="M213" s="184">
        <v>4.6336000000000004</v>
      </c>
      <c r="N213" s="184">
        <v>4.84</v>
      </c>
      <c r="O213" s="184">
        <v>9.0745000000000005</v>
      </c>
      <c r="P213" s="184">
        <v>8.1379000000000001</v>
      </c>
      <c r="Q213" s="184">
        <v>8.7143999999999995</v>
      </c>
      <c r="R213" s="184">
        <v>8.2263000000000002</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44389</v>
      </c>
      <c r="E214" s="184">
        <v>2591.6352999999999</v>
      </c>
      <c r="F214" s="184">
        <v>-3.5345</v>
      </c>
      <c r="G214" s="184">
        <v>-3.5345</v>
      </c>
      <c r="H214" s="184">
        <v>5.0194999999999999</v>
      </c>
      <c r="I214" s="184">
        <v>4.0279999999999996</v>
      </c>
      <c r="J214" s="184">
        <v>-1.2182999999999999</v>
      </c>
      <c r="K214" s="184">
        <v>4.7061999999999999</v>
      </c>
      <c r="L214" s="184">
        <v>2.1739999999999999</v>
      </c>
      <c r="M214" s="184">
        <v>4.0831999999999997</v>
      </c>
      <c r="N214" s="184">
        <v>3.9701</v>
      </c>
      <c r="O214" s="184">
        <v>8.7216000000000005</v>
      </c>
      <c r="P214" s="184">
        <v>8.2243999999999993</v>
      </c>
      <c r="Q214" s="184">
        <v>8.7497000000000007</v>
      </c>
      <c r="R214" s="184">
        <v>8.0231999999999992</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44389</v>
      </c>
      <c r="E215" s="184">
        <v>2483.7568000000001</v>
      </c>
      <c r="F215" s="184">
        <v>-4.0042</v>
      </c>
      <c r="G215" s="184">
        <v>-4.0042</v>
      </c>
      <c r="H215" s="184">
        <v>4.5491000000000001</v>
      </c>
      <c r="I215" s="184">
        <v>3.5571999999999999</v>
      </c>
      <c r="J215" s="184">
        <v>-1.6877</v>
      </c>
      <c r="K215" s="184">
        <v>4.2306999999999997</v>
      </c>
      <c r="L215" s="184">
        <v>1.7000999999999999</v>
      </c>
      <c r="M215" s="184">
        <v>3.6</v>
      </c>
      <c r="N215" s="184">
        <v>3.4826000000000001</v>
      </c>
      <c r="O215" s="184">
        <v>8.2050999999999998</v>
      </c>
      <c r="P215" s="184">
        <v>7.6653000000000002</v>
      </c>
      <c r="Q215" s="184">
        <v>8.0402000000000005</v>
      </c>
      <c r="R215" s="184">
        <v>7.5168999999999997</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44389</v>
      </c>
      <c r="E216" s="184">
        <v>34.222799999999999</v>
      </c>
      <c r="F216" s="184">
        <v>3.0226000000000002</v>
      </c>
      <c r="G216" s="184">
        <v>3.0226000000000002</v>
      </c>
      <c r="H216" s="184">
        <v>3.2625999999999999</v>
      </c>
      <c r="I216" s="184">
        <v>3.3180999999999998</v>
      </c>
      <c r="J216" s="184">
        <v>3.2153</v>
      </c>
      <c r="K216" s="184">
        <v>3.4016999999999999</v>
      </c>
      <c r="L216" s="184">
        <v>3.1989000000000001</v>
      </c>
      <c r="M216" s="184">
        <v>3.4756</v>
      </c>
      <c r="N216" s="184">
        <v>3.8285999999999998</v>
      </c>
      <c r="O216" s="184">
        <v>7.8078000000000003</v>
      </c>
      <c r="P216" s="184">
        <v>6.9701000000000004</v>
      </c>
      <c r="Q216" s="184">
        <v>7.7207999999999997</v>
      </c>
      <c r="R216" s="184">
        <v>6.8525999999999998</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44389</v>
      </c>
      <c r="E217" s="184">
        <v>34.511099999999999</v>
      </c>
      <c r="F217" s="184">
        <v>3.2443</v>
      </c>
      <c r="G217" s="184">
        <v>3.2443</v>
      </c>
      <c r="H217" s="184">
        <v>3.4622999999999999</v>
      </c>
      <c r="I217" s="184">
        <v>3.51</v>
      </c>
      <c r="J217" s="184">
        <v>3.3942000000000001</v>
      </c>
      <c r="K217" s="184">
        <v>3.5350000000000001</v>
      </c>
      <c r="L217" s="184">
        <v>3.3847999999999998</v>
      </c>
      <c r="M217" s="184">
        <v>3.6524000000000001</v>
      </c>
      <c r="N217" s="184">
        <v>3.9964</v>
      </c>
      <c r="O217" s="184">
        <v>7.9607000000000001</v>
      </c>
      <c r="P217" s="184">
        <v>7.0856000000000003</v>
      </c>
      <c r="Q217" s="184">
        <v>7.8063000000000002</v>
      </c>
      <c r="R217" s="184">
        <v>7.0092999999999996</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44389</v>
      </c>
      <c r="E218" s="184">
        <v>11.477600000000001</v>
      </c>
      <c r="F218" s="184">
        <v>-9.1095000000000006</v>
      </c>
      <c r="G218" s="184">
        <v>-9.1095000000000006</v>
      </c>
      <c r="H218" s="184">
        <v>7.1422999999999996</v>
      </c>
      <c r="I218" s="184">
        <v>3.4344999999999999</v>
      </c>
      <c r="J218" s="184">
        <v>-1.9254</v>
      </c>
      <c r="K218" s="184">
        <v>5.577</v>
      </c>
      <c r="L218" s="184">
        <v>2.6938</v>
      </c>
      <c r="M218" s="184">
        <v>4.5568999999999997</v>
      </c>
      <c r="N218" s="184">
        <v>4.7777000000000003</v>
      </c>
      <c r="O218" s="184"/>
      <c r="P218" s="184"/>
      <c r="Q218" s="184">
        <v>8.1635000000000009</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44389</v>
      </c>
      <c r="E219" s="184">
        <v>11.3744</v>
      </c>
      <c r="F219" s="184">
        <v>-9.6193000000000008</v>
      </c>
      <c r="G219" s="184">
        <v>-9.6193000000000008</v>
      </c>
      <c r="H219" s="184">
        <v>6.7016</v>
      </c>
      <c r="I219" s="184">
        <v>2.9832000000000001</v>
      </c>
      <c r="J219" s="184">
        <v>-2.3656999999999999</v>
      </c>
      <c r="K219" s="184">
        <v>5.1249000000000002</v>
      </c>
      <c r="L219" s="184">
        <v>2.2081</v>
      </c>
      <c r="M219" s="184">
        <v>4.0547000000000004</v>
      </c>
      <c r="N219" s="184">
        <v>4.2676999999999996</v>
      </c>
      <c r="O219" s="184"/>
      <c r="P219" s="184"/>
      <c r="Q219" s="184">
        <v>7.6086</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44389</v>
      </c>
      <c r="E220" s="184">
        <v>1019.9160000000001</v>
      </c>
      <c r="F220" s="184">
        <v>-2.4211</v>
      </c>
      <c r="G220" s="184">
        <v>-2.4211</v>
      </c>
      <c r="H220" s="184">
        <v>2.5053000000000001</v>
      </c>
      <c r="I220" s="184">
        <v>3.1530999999999998</v>
      </c>
      <c r="J220" s="184">
        <v>-4.6726999999999999</v>
      </c>
      <c r="K220" s="184">
        <v>5.4954999999999998</v>
      </c>
      <c r="L220" s="184"/>
      <c r="M220" s="184"/>
      <c r="N220" s="184"/>
      <c r="O220" s="184"/>
      <c r="P220" s="184"/>
      <c r="Q220" s="184">
        <v>4.5151000000000003</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44389</v>
      </c>
      <c r="E221" s="184">
        <v>1017.6523999999999</v>
      </c>
      <c r="F221" s="184">
        <v>-2.9213</v>
      </c>
      <c r="G221" s="184">
        <v>-2.9213</v>
      </c>
      <c r="H221" s="184">
        <v>2.0047000000000001</v>
      </c>
      <c r="I221" s="184">
        <v>2.6516999999999999</v>
      </c>
      <c r="J221" s="184">
        <v>-5.1711</v>
      </c>
      <c r="K221" s="184">
        <v>4.9888000000000003</v>
      </c>
      <c r="L221" s="184"/>
      <c r="M221" s="184"/>
      <c r="N221" s="184"/>
      <c r="O221" s="184"/>
      <c r="P221" s="184"/>
      <c r="Q221" s="184">
        <v>4.0019</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44389</v>
      </c>
      <c r="E222" s="184">
        <v>16.414999999999999</v>
      </c>
      <c r="F222" s="184">
        <v>0.81540000000000001</v>
      </c>
      <c r="G222" s="184">
        <v>0.81540000000000001</v>
      </c>
      <c r="H222" s="184">
        <v>5.4694000000000003</v>
      </c>
      <c r="I222" s="184">
        <v>4.1360000000000001</v>
      </c>
      <c r="J222" s="184">
        <v>-0.39439999999999997</v>
      </c>
      <c r="K222" s="184">
        <v>3.4453</v>
      </c>
      <c r="L222" s="184">
        <v>2.4420000000000002</v>
      </c>
      <c r="M222" s="184">
        <v>3.0438999999999998</v>
      </c>
      <c r="N222" s="184">
        <v>3.5322</v>
      </c>
      <c r="O222" s="184">
        <v>4.2957999999999998</v>
      </c>
      <c r="P222" s="184">
        <v>5.6204999999999998</v>
      </c>
      <c r="Q222" s="184">
        <v>6.8872999999999998</v>
      </c>
      <c r="R222" s="184">
        <v>5.8815999999999997</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44389</v>
      </c>
      <c r="E223" s="184">
        <v>16.304099999999998</v>
      </c>
      <c r="F223" s="184">
        <v>0.74629999999999996</v>
      </c>
      <c r="G223" s="184">
        <v>0.74629999999999996</v>
      </c>
      <c r="H223" s="184">
        <v>5.3784000000000001</v>
      </c>
      <c r="I223" s="184">
        <v>4.0518999999999998</v>
      </c>
      <c r="J223" s="184">
        <v>-0.47639999999999999</v>
      </c>
      <c r="K223" s="184">
        <v>3.3639000000000001</v>
      </c>
      <c r="L223" s="184">
        <v>2.3689</v>
      </c>
      <c r="M223" s="184">
        <v>2.9733999999999998</v>
      </c>
      <c r="N223" s="184">
        <v>3.4767000000000001</v>
      </c>
      <c r="O223" s="184">
        <v>4.2184999999999997</v>
      </c>
      <c r="P223" s="184">
        <v>5.5427</v>
      </c>
      <c r="Q223" s="184">
        <v>6.7899000000000003</v>
      </c>
      <c r="R223" s="184">
        <v>5.8201999999999998</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-5.4329227272727261</v>
      </c>
      <c r="G224" s="186">
        <v>-5.4329227272727261</v>
      </c>
      <c r="H224" s="186">
        <v>3.7089500000000011</v>
      </c>
      <c r="I224" s="186">
        <v>3.3393886363636365</v>
      </c>
      <c r="J224" s="186">
        <v>-1.4015386363636362</v>
      </c>
      <c r="K224" s="186">
        <v>4.4322931818181814</v>
      </c>
      <c r="L224" s="186">
        <v>3.0271023809523805</v>
      </c>
      <c r="M224" s="186">
        <v>4.1501684210526317</v>
      </c>
      <c r="N224" s="186">
        <v>4.2506416666666658</v>
      </c>
      <c r="O224" s="186">
        <v>8.5496499999999997</v>
      </c>
      <c r="P224" s="186">
        <v>7.8407235294117656</v>
      </c>
      <c r="Q224" s="186">
        <v>7.4018954545454543</v>
      </c>
      <c r="R224" s="186">
        <v>7.8625264705882332</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-2.02915</v>
      </c>
      <c r="G225" s="186">
        <v>-2.02915</v>
      </c>
      <c r="H225" s="186">
        <v>5.5141</v>
      </c>
      <c r="I225" s="186">
        <v>4.0939499999999995</v>
      </c>
      <c r="J225" s="186">
        <v>-0.87460000000000004</v>
      </c>
      <c r="K225" s="186">
        <v>4.6006999999999998</v>
      </c>
      <c r="L225" s="186">
        <v>3.1015999999999999</v>
      </c>
      <c r="M225" s="186">
        <v>4.2005999999999997</v>
      </c>
      <c r="N225" s="186">
        <v>4.2839999999999998</v>
      </c>
      <c r="O225" s="186">
        <v>8.7675999999999998</v>
      </c>
      <c r="P225" s="186">
        <v>8.0371500000000005</v>
      </c>
      <c r="Q225" s="186">
        <v>8.2329499999999989</v>
      </c>
      <c r="R225" s="186">
        <v>8.0152000000000001</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44389</v>
      </c>
      <c r="E228" s="184">
        <v>47.78</v>
      </c>
      <c r="F228" s="184">
        <v>5.7831000000000001</v>
      </c>
      <c r="G228" s="184">
        <v>5.7831000000000001</v>
      </c>
      <c r="H228" s="184">
        <v>4.4672999999999998</v>
      </c>
      <c r="I228" s="184">
        <v>4.1919000000000004</v>
      </c>
      <c r="J228" s="184">
        <v>4.5641999999999996</v>
      </c>
      <c r="K228" s="184">
        <v>14.709099999999999</v>
      </c>
      <c r="L228" s="184">
        <v>10.9414</v>
      </c>
      <c r="M228" s="184">
        <v>22.8474</v>
      </c>
      <c r="N228" s="184">
        <v>22.179300000000001</v>
      </c>
      <c r="O228" s="184">
        <v>7.4031000000000002</v>
      </c>
      <c r="P228" s="184">
        <v>8.1066000000000003</v>
      </c>
      <c r="Q228" s="184">
        <v>9.548</v>
      </c>
      <c r="R228" s="184">
        <v>9.7819000000000003</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44389</v>
      </c>
      <c r="E229" s="184">
        <v>51.462299999999999</v>
      </c>
      <c r="F229" s="184">
        <v>6.5522999999999998</v>
      </c>
      <c r="G229" s="184">
        <v>6.5522999999999998</v>
      </c>
      <c r="H229" s="184">
        <v>5.2638999999999996</v>
      </c>
      <c r="I229" s="184">
        <v>4.9996999999999998</v>
      </c>
      <c r="J229" s="184">
        <v>5.3804999999999996</v>
      </c>
      <c r="K229" s="184">
        <v>15.5495</v>
      </c>
      <c r="L229" s="184">
        <v>11.8156</v>
      </c>
      <c r="M229" s="184">
        <v>23.8186</v>
      </c>
      <c r="N229" s="184">
        <v>23.199100000000001</v>
      </c>
      <c r="O229" s="184">
        <v>8.2523999999999997</v>
      </c>
      <c r="P229" s="184">
        <v>9.1646999999999998</v>
      </c>
      <c r="Q229" s="184">
        <v>11.117800000000001</v>
      </c>
      <c r="R229" s="184">
        <v>10.682</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44389</v>
      </c>
      <c r="E230" s="184">
        <v>51.462299999999999</v>
      </c>
      <c r="F230" s="184">
        <v>6.5522999999999998</v>
      </c>
      <c r="G230" s="184">
        <v>6.5522999999999998</v>
      </c>
      <c r="H230" s="184">
        <v>5.2638999999999996</v>
      </c>
      <c r="I230" s="184">
        <v>4.9996999999999998</v>
      </c>
      <c r="J230" s="184">
        <v>5.3804999999999996</v>
      </c>
      <c r="K230" s="184">
        <v>15.5495</v>
      </c>
      <c r="L230" s="184">
        <v>11.8156</v>
      </c>
      <c r="M230" s="184">
        <v>23.8186</v>
      </c>
      <c r="N230" s="184">
        <v>23.199100000000001</v>
      </c>
      <c r="O230" s="184">
        <v>8.2523999999999997</v>
      </c>
      <c r="P230" s="184">
        <v>9.1646999999999998</v>
      </c>
      <c r="Q230" s="184">
        <v>11.0863</v>
      </c>
      <c r="R230" s="184">
        <v>10.682</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44389</v>
      </c>
      <c r="E231" s="184">
        <v>23.2425</v>
      </c>
      <c r="F231" s="184">
        <v>-0.52339999999999998</v>
      </c>
      <c r="G231" s="184">
        <v>-0.52339999999999998</v>
      </c>
      <c r="H231" s="184">
        <v>1.9300999999999999</v>
      </c>
      <c r="I231" s="184">
        <v>10.9488</v>
      </c>
      <c r="J231" s="184">
        <v>5.2511999999999999</v>
      </c>
      <c r="K231" s="184">
        <v>16.506599999999999</v>
      </c>
      <c r="L231" s="184">
        <v>8.7192000000000007</v>
      </c>
      <c r="M231" s="184">
        <v>15.3447</v>
      </c>
      <c r="N231" s="184">
        <v>14.3466</v>
      </c>
      <c r="O231" s="184">
        <v>7.0698999999999996</v>
      </c>
      <c r="P231" s="184">
        <v>7.1444999999999999</v>
      </c>
      <c r="Q231" s="184">
        <v>7.9709000000000003</v>
      </c>
      <c r="R231" s="184">
        <v>11.645799999999999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44389</v>
      </c>
      <c r="E232" s="184">
        <v>25.787299999999998</v>
      </c>
      <c r="F232" s="184">
        <v>0.61339999999999995</v>
      </c>
      <c r="G232" s="184">
        <v>0.61339999999999995</v>
      </c>
      <c r="H232" s="184">
        <v>3.0550999999999999</v>
      </c>
      <c r="I232" s="184">
        <v>12.076700000000001</v>
      </c>
      <c r="J232" s="184">
        <v>6.3810000000000002</v>
      </c>
      <c r="K232" s="184">
        <v>17.6904</v>
      </c>
      <c r="L232" s="184">
        <v>9.8987999999999996</v>
      </c>
      <c r="M232" s="184">
        <v>16.6006</v>
      </c>
      <c r="N232" s="184">
        <v>15.6282</v>
      </c>
      <c r="O232" s="184">
        <v>8.1423000000000005</v>
      </c>
      <c r="P232" s="184">
        <v>8.3384</v>
      </c>
      <c r="Q232" s="184">
        <v>9.6370000000000005</v>
      </c>
      <c r="R232" s="184">
        <v>12.7973</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44389</v>
      </c>
      <c r="E233" s="184">
        <v>29.6965</v>
      </c>
      <c r="F233" s="184">
        <v>1.0652999999999999</v>
      </c>
      <c r="G233" s="184">
        <v>1.0652999999999999</v>
      </c>
      <c r="H233" s="184">
        <v>2.6526999999999998</v>
      </c>
      <c r="I233" s="184">
        <v>13.723699999999999</v>
      </c>
      <c r="J233" s="184">
        <v>-0.82020000000000004</v>
      </c>
      <c r="K233" s="184">
        <v>11.131500000000001</v>
      </c>
      <c r="L233" s="184">
        <v>2.3563999999999998</v>
      </c>
      <c r="M233" s="184">
        <v>8.2452000000000005</v>
      </c>
      <c r="N233" s="184">
        <v>8.2041000000000004</v>
      </c>
      <c r="O233" s="184">
        <v>10.086499999999999</v>
      </c>
      <c r="P233" s="184">
        <v>8.3438999999999997</v>
      </c>
      <c r="Q233" s="184">
        <v>6.6719999999999997</v>
      </c>
      <c r="R233" s="184">
        <v>8.3346</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44389</v>
      </c>
      <c r="E234" s="184">
        <v>31.9192</v>
      </c>
      <c r="F234" s="184">
        <v>1.9061999999999999</v>
      </c>
      <c r="G234" s="184">
        <v>1.9061999999999999</v>
      </c>
      <c r="H234" s="184">
        <v>3.351</v>
      </c>
      <c r="I234" s="184">
        <v>14.504799999999999</v>
      </c>
      <c r="J234" s="184">
        <v>0</v>
      </c>
      <c r="K234" s="184">
        <v>11.990500000000001</v>
      </c>
      <c r="L234" s="184">
        <v>3.2351999999999999</v>
      </c>
      <c r="M234" s="184">
        <v>9.1805000000000003</v>
      </c>
      <c r="N234" s="184">
        <v>9.16</v>
      </c>
      <c r="O234" s="184">
        <v>10.993499999999999</v>
      </c>
      <c r="P234" s="184">
        <v>9.2667999999999999</v>
      </c>
      <c r="Q234" s="184">
        <v>9.5027000000000008</v>
      </c>
      <c r="R234" s="184">
        <v>9.2597000000000005</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44389</v>
      </c>
      <c r="E235" s="184">
        <v>38.711799999999997</v>
      </c>
      <c r="F235" s="184">
        <v>5.8170999999999999</v>
      </c>
      <c r="G235" s="184">
        <v>5.8170999999999999</v>
      </c>
      <c r="H235" s="184">
        <v>-0.51180000000000003</v>
      </c>
      <c r="I235" s="184">
        <v>6.0822000000000003</v>
      </c>
      <c r="J235" s="184">
        <v>1.5592999999999999</v>
      </c>
      <c r="K235" s="184">
        <v>15.3445</v>
      </c>
      <c r="L235" s="184">
        <v>6.1197999999999997</v>
      </c>
      <c r="M235" s="184">
        <v>12.462300000000001</v>
      </c>
      <c r="N235" s="184">
        <v>11.9923</v>
      </c>
      <c r="O235" s="184">
        <v>9.2647999999999993</v>
      </c>
      <c r="P235" s="184">
        <v>9.3873999999999995</v>
      </c>
      <c r="Q235" s="184">
        <v>10.039999999999999</v>
      </c>
      <c r="R235" s="184">
        <v>9.6385000000000005</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44389</v>
      </c>
      <c r="E236" s="184">
        <v>33.797800000000002</v>
      </c>
      <c r="F236" s="184">
        <v>3.8891</v>
      </c>
      <c r="G236" s="184">
        <v>3.8891</v>
      </c>
      <c r="H236" s="184">
        <v>-2.4519000000000002</v>
      </c>
      <c r="I236" s="184">
        <v>4.1257999999999999</v>
      </c>
      <c r="J236" s="184">
        <v>-0.36919999999999997</v>
      </c>
      <c r="K236" s="184">
        <v>13.520200000000001</v>
      </c>
      <c r="L236" s="184">
        <v>4.3937999999999997</v>
      </c>
      <c r="M236" s="184">
        <v>10.7281</v>
      </c>
      <c r="N236" s="184">
        <v>10.244199999999999</v>
      </c>
      <c r="O236" s="184">
        <v>7.4953000000000003</v>
      </c>
      <c r="P236" s="184">
        <v>7.3460000000000001</v>
      </c>
      <c r="Q236" s="184">
        <v>7.5129999999999999</v>
      </c>
      <c r="R236" s="184">
        <v>7.9450000000000003</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44389</v>
      </c>
      <c r="E237" s="184">
        <v>23.141300000000001</v>
      </c>
      <c r="F237" s="184">
        <v>9.2603000000000009</v>
      </c>
      <c r="G237" s="184">
        <v>9.2603000000000009</v>
      </c>
      <c r="H237" s="184">
        <v>3.7204999999999999</v>
      </c>
      <c r="I237" s="184">
        <v>9.4981000000000009</v>
      </c>
      <c r="J237" s="184">
        <v>10.3268</v>
      </c>
      <c r="K237" s="184">
        <v>15.694599999999999</v>
      </c>
      <c r="L237" s="184">
        <v>7.9217000000000004</v>
      </c>
      <c r="M237" s="184">
        <v>10.7913</v>
      </c>
      <c r="N237" s="184">
        <v>14.8834</v>
      </c>
      <c r="O237" s="184">
        <v>2.4885000000000002</v>
      </c>
      <c r="P237" s="184">
        <v>5.0336999999999996</v>
      </c>
      <c r="Q237" s="184">
        <v>6.9741999999999997</v>
      </c>
      <c r="R237" s="184">
        <v>10.3271</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44389</v>
      </c>
      <c r="E238" s="184">
        <v>22.191800000000001</v>
      </c>
      <c r="F238" s="184">
        <v>8.8880999999999997</v>
      </c>
      <c r="G238" s="184">
        <v>8.8880999999999997</v>
      </c>
      <c r="H238" s="184">
        <v>3.3856999999999999</v>
      </c>
      <c r="I238" s="184">
        <v>9.1367999999999991</v>
      </c>
      <c r="J238" s="184">
        <v>9.9626999999999999</v>
      </c>
      <c r="K238" s="184">
        <v>15.243399999999999</v>
      </c>
      <c r="L238" s="184">
        <v>7.3362999999999996</v>
      </c>
      <c r="M238" s="184">
        <v>10.148300000000001</v>
      </c>
      <c r="N238" s="184">
        <v>14.196300000000001</v>
      </c>
      <c r="O238" s="184">
        <v>1.8859999999999999</v>
      </c>
      <c r="P238" s="184">
        <v>4.4020000000000001</v>
      </c>
      <c r="Q238" s="184">
        <v>6.6807999999999996</v>
      </c>
      <c r="R238" s="184">
        <v>9.6676000000000002</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44389</v>
      </c>
      <c r="E239" s="184">
        <v>79.535899999999998</v>
      </c>
      <c r="F239" s="184">
        <v>1.7441</v>
      </c>
      <c r="G239" s="184">
        <v>1.7441</v>
      </c>
      <c r="H239" s="184">
        <v>4.5997000000000003</v>
      </c>
      <c r="I239" s="184">
        <v>16.420400000000001</v>
      </c>
      <c r="J239" s="184">
        <v>10.498200000000001</v>
      </c>
      <c r="K239" s="184">
        <v>19.880299999999998</v>
      </c>
      <c r="L239" s="184">
        <v>12.002800000000001</v>
      </c>
      <c r="M239" s="184">
        <v>16.675999999999998</v>
      </c>
      <c r="N239" s="184">
        <v>16.154800000000002</v>
      </c>
      <c r="O239" s="184">
        <v>12.1012</v>
      </c>
      <c r="P239" s="184">
        <v>10.2288</v>
      </c>
      <c r="Q239" s="184">
        <v>10.454499999999999</v>
      </c>
      <c r="R239" s="184">
        <v>13.564</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44389</v>
      </c>
      <c r="E240" s="184">
        <v>83.858227445271993</v>
      </c>
      <c r="F240" s="184">
        <v>0.51859999999999995</v>
      </c>
      <c r="G240" s="184">
        <v>0.51859999999999995</v>
      </c>
      <c r="H240" s="184">
        <v>3.3214999999999999</v>
      </c>
      <c r="I240" s="184">
        <v>15.132300000000001</v>
      </c>
      <c r="J240" s="184">
        <v>9.2085000000000008</v>
      </c>
      <c r="K240" s="184">
        <v>18.549900000000001</v>
      </c>
      <c r="L240" s="184">
        <v>10.6243</v>
      </c>
      <c r="M240" s="184">
        <v>15.249700000000001</v>
      </c>
      <c r="N240" s="184">
        <v>14.7265</v>
      </c>
      <c r="O240" s="184">
        <v>10.9039</v>
      </c>
      <c r="P240" s="184">
        <v>9.0307999999999993</v>
      </c>
      <c r="Q240" s="184">
        <v>8.5806000000000004</v>
      </c>
      <c r="R240" s="184">
        <v>12.2851</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44389</v>
      </c>
      <c r="E241" s="184">
        <v>46.8352</v>
      </c>
      <c r="F241" s="184">
        <v>6.2897999999999996</v>
      </c>
      <c r="G241" s="184">
        <v>6.2897999999999996</v>
      </c>
      <c r="H241" s="184">
        <v>5.3383000000000003</v>
      </c>
      <c r="I241" s="184">
        <v>6.6802999999999999</v>
      </c>
      <c r="J241" s="184">
        <v>6.2321999999999997</v>
      </c>
      <c r="K241" s="184">
        <v>16.742100000000001</v>
      </c>
      <c r="L241" s="184">
        <v>11.965299999999999</v>
      </c>
      <c r="M241" s="184">
        <v>16.4758</v>
      </c>
      <c r="N241" s="184">
        <v>16.1432</v>
      </c>
      <c r="O241" s="184">
        <v>7.5331999999999999</v>
      </c>
      <c r="P241" s="184">
        <v>7.8537999999999997</v>
      </c>
      <c r="Q241" s="184">
        <v>8.8437000000000001</v>
      </c>
      <c r="R241" s="184">
        <v>11.1304</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44389</v>
      </c>
      <c r="E242" s="184">
        <v>42.852200000000003</v>
      </c>
      <c r="F242" s="184">
        <v>4.6581000000000001</v>
      </c>
      <c r="G242" s="184">
        <v>4.6581000000000001</v>
      </c>
      <c r="H242" s="184">
        <v>3.6894999999999998</v>
      </c>
      <c r="I242" s="184">
        <v>5.0289999999999999</v>
      </c>
      <c r="J242" s="184">
        <v>4.5871000000000004</v>
      </c>
      <c r="K242" s="184">
        <v>15.016299999999999</v>
      </c>
      <c r="L242" s="184">
        <v>10.1816</v>
      </c>
      <c r="M242" s="184">
        <v>14.571300000000001</v>
      </c>
      <c r="N242" s="184">
        <v>14.199299999999999</v>
      </c>
      <c r="O242" s="184">
        <v>5.7534999999999998</v>
      </c>
      <c r="P242" s="184">
        <v>6.4343000000000004</v>
      </c>
      <c r="Q242" s="184">
        <v>8.8846000000000007</v>
      </c>
      <c r="R242" s="184">
        <v>9.3198000000000008</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44389</v>
      </c>
      <c r="E243" s="184">
        <v>66.038399999999996</v>
      </c>
      <c r="F243" s="184">
        <v>-2.9839000000000002</v>
      </c>
      <c r="G243" s="184">
        <v>-2.9839000000000002</v>
      </c>
      <c r="H243" s="184">
        <v>-1.8075000000000001</v>
      </c>
      <c r="I243" s="184">
        <v>2.0545</v>
      </c>
      <c r="J243" s="184">
        <v>-3.7429000000000001</v>
      </c>
      <c r="K243" s="184">
        <v>13.1511</v>
      </c>
      <c r="L243" s="184">
        <v>7.3982000000000001</v>
      </c>
      <c r="M243" s="184">
        <v>14.182399999999999</v>
      </c>
      <c r="N243" s="184">
        <v>13.016299999999999</v>
      </c>
      <c r="O243" s="184">
        <v>7.4935</v>
      </c>
      <c r="P243" s="184">
        <v>6.8009000000000004</v>
      </c>
      <c r="Q243" s="184">
        <v>9.4998000000000005</v>
      </c>
      <c r="R243" s="184">
        <v>8.1380999999999997</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44389</v>
      </c>
      <c r="E244" s="184">
        <v>70.399000000000001</v>
      </c>
      <c r="F244" s="184">
        <v>-2.2290000000000001</v>
      </c>
      <c r="G244" s="184">
        <v>-2.2290000000000001</v>
      </c>
      <c r="H244" s="184">
        <v>-1.0441</v>
      </c>
      <c r="I244" s="184">
        <v>2.8176000000000001</v>
      </c>
      <c r="J244" s="184">
        <v>-3.0310999999999999</v>
      </c>
      <c r="K244" s="184">
        <v>13.8607</v>
      </c>
      <c r="L244" s="184">
        <v>8.1221999999999994</v>
      </c>
      <c r="M244" s="184">
        <v>14.9872</v>
      </c>
      <c r="N244" s="184">
        <v>13.8736</v>
      </c>
      <c r="O244" s="184">
        <v>8.3035999999999994</v>
      </c>
      <c r="P244" s="184">
        <v>7.6006</v>
      </c>
      <c r="Q244" s="184">
        <v>9.4987999999999992</v>
      </c>
      <c r="R244" s="184">
        <v>8.9937000000000005</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44389</v>
      </c>
      <c r="E247" s="184">
        <v>56.805500000000002</v>
      </c>
      <c r="F247" s="184">
        <v>1.1995</v>
      </c>
      <c r="G247" s="184">
        <v>1.1995</v>
      </c>
      <c r="H247" s="184">
        <v>-2.1928999999999998</v>
      </c>
      <c r="I247" s="184">
        <v>2.7014999999999998</v>
      </c>
      <c r="J247" s="184">
        <v>2.0306000000000002</v>
      </c>
      <c r="K247" s="184">
        <v>23.223400000000002</v>
      </c>
      <c r="L247" s="184">
        <v>14.061400000000001</v>
      </c>
      <c r="M247" s="184">
        <v>22.8505</v>
      </c>
      <c r="N247" s="184">
        <v>19.8371</v>
      </c>
      <c r="O247" s="184">
        <v>9.8937000000000008</v>
      </c>
      <c r="P247" s="184">
        <v>8.4301999999999992</v>
      </c>
      <c r="Q247" s="184">
        <v>10.4003</v>
      </c>
      <c r="R247" s="184">
        <v>10.4727</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44389</v>
      </c>
      <c r="E248" s="184">
        <v>59.223500000000001</v>
      </c>
      <c r="F248" s="184">
        <v>1.6026</v>
      </c>
      <c r="G248" s="184">
        <v>1.6026</v>
      </c>
      <c r="H248" s="184">
        <v>-1.7867</v>
      </c>
      <c r="I248" s="184">
        <v>3.1116999999999999</v>
      </c>
      <c r="J248" s="184">
        <v>2.4384999999999999</v>
      </c>
      <c r="K248" s="184">
        <v>23.645</v>
      </c>
      <c r="L248" s="184">
        <v>14.49</v>
      </c>
      <c r="M248" s="184">
        <v>23.3263</v>
      </c>
      <c r="N248" s="184">
        <v>20.325500000000002</v>
      </c>
      <c r="O248" s="184">
        <v>10.3767</v>
      </c>
      <c r="P248" s="184">
        <v>8.9892000000000003</v>
      </c>
      <c r="Q248" s="184">
        <v>9.8968000000000007</v>
      </c>
      <c r="R248" s="184">
        <v>10.927</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44389</v>
      </c>
      <c r="E249" s="184">
        <v>44.104500000000002</v>
      </c>
      <c r="F249" s="184">
        <v>3.8633000000000002</v>
      </c>
      <c r="G249" s="184">
        <v>3.8633000000000002</v>
      </c>
      <c r="H249" s="184">
        <v>-3.2256</v>
      </c>
      <c r="I249" s="184">
        <v>1.5378000000000001</v>
      </c>
      <c r="J249" s="184">
        <v>-2.2542</v>
      </c>
      <c r="K249" s="184">
        <v>13.9308</v>
      </c>
      <c r="L249" s="184">
        <v>4.6471999999999998</v>
      </c>
      <c r="M249" s="184">
        <v>11.512</v>
      </c>
      <c r="N249" s="184">
        <v>11.363899999999999</v>
      </c>
      <c r="O249" s="184">
        <v>8.2243999999999993</v>
      </c>
      <c r="P249" s="184">
        <v>7.1082999999999998</v>
      </c>
      <c r="Q249" s="184">
        <v>8.9071999999999996</v>
      </c>
      <c r="R249" s="184">
        <v>8.2926000000000002</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44389</v>
      </c>
      <c r="E250" s="184">
        <v>47.347499999999997</v>
      </c>
      <c r="F250" s="184">
        <v>5.3986999999999998</v>
      </c>
      <c r="G250" s="184">
        <v>5.3986999999999998</v>
      </c>
      <c r="H250" s="184">
        <v>-1.6843999999999999</v>
      </c>
      <c r="I250" s="184">
        <v>3.0872000000000002</v>
      </c>
      <c r="J250" s="184">
        <v>-0.69589999999999996</v>
      </c>
      <c r="K250" s="184">
        <v>15.5611</v>
      </c>
      <c r="L250" s="184">
        <v>6.2923999999999998</v>
      </c>
      <c r="M250" s="184">
        <v>13.2804</v>
      </c>
      <c r="N250" s="184">
        <v>13.2356</v>
      </c>
      <c r="O250" s="184">
        <v>9.7303999999999995</v>
      </c>
      <c r="P250" s="184">
        <v>8.2289999999999992</v>
      </c>
      <c r="Q250" s="184">
        <v>9.0067000000000004</v>
      </c>
      <c r="R250" s="184">
        <v>10.184699999999999</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44389</v>
      </c>
      <c r="E253" s="184">
        <v>52.431699999999999</v>
      </c>
      <c r="F253" s="184">
        <v>-0.25519999999999998</v>
      </c>
      <c r="G253" s="184">
        <v>-0.25519999999999998</v>
      </c>
      <c r="H253" s="184">
        <v>-3.3393999999999999</v>
      </c>
      <c r="I253" s="184">
        <v>1.5324</v>
      </c>
      <c r="J253" s="184">
        <v>-0.1729</v>
      </c>
      <c r="K253" s="184">
        <v>11.7553</v>
      </c>
      <c r="L253" s="184">
        <v>6.3192000000000004</v>
      </c>
      <c r="M253" s="184">
        <v>11.6037</v>
      </c>
      <c r="N253" s="184">
        <v>13.0313</v>
      </c>
      <c r="O253" s="184">
        <v>9.1879000000000008</v>
      </c>
      <c r="P253" s="184">
        <v>9.3811999999999998</v>
      </c>
      <c r="Q253" s="184">
        <v>10.053800000000001</v>
      </c>
      <c r="R253" s="184">
        <v>9.9374000000000002</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44389</v>
      </c>
      <c r="E254" s="184">
        <v>55.919800000000002</v>
      </c>
      <c r="F254" s="184">
        <v>0.71799999999999997</v>
      </c>
      <c r="G254" s="184">
        <v>0.71799999999999997</v>
      </c>
      <c r="H254" s="184">
        <v>-2.3767</v>
      </c>
      <c r="I254" s="184">
        <v>2.5106999999999999</v>
      </c>
      <c r="J254" s="184">
        <v>0.80700000000000005</v>
      </c>
      <c r="K254" s="184">
        <v>12.7279</v>
      </c>
      <c r="L254" s="184">
        <v>7.2756999999999996</v>
      </c>
      <c r="M254" s="184">
        <v>12.589499999999999</v>
      </c>
      <c r="N254" s="184">
        <v>14.0245</v>
      </c>
      <c r="O254" s="184">
        <v>9.9717000000000002</v>
      </c>
      <c r="P254" s="184">
        <v>10.2249</v>
      </c>
      <c r="Q254" s="184">
        <v>10.9694</v>
      </c>
      <c r="R254" s="184">
        <v>10.7645</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44389</v>
      </c>
      <c r="E255" s="184">
        <v>27.137599999999999</v>
      </c>
      <c r="F255" s="184">
        <v>9.5570000000000004</v>
      </c>
      <c r="G255" s="184">
        <v>9.5570000000000004</v>
      </c>
      <c r="H255" s="184">
        <v>-1.6902999999999999</v>
      </c>
      <c r="I255" s="184">
        <v>3.2513000000000001</v>
      </c>
      <c r="J255" s="184">
        <v>-0.4511</v>
      </c>
      <c r="K255" s="184">
        <v>11.4846</v>
      </c>
      <c r="L255" s="184">
        <v>4.4739000000000004</v>
      </c>
      <c r="M255" s="184">
        <v>9.5291999999999994</v>
      </c>
      <c r="N255" s="184">
        <v>10.843500000000001</v>
      </c>
      <c r="O255" s="184">
        <v>8.1610999999999994</v>
      </c>
      <c r="P255" s="184">
        <v>7.9348999999999998</v>
      </c>
      <c r="Q255" s="184">
        <v>9.0967000000000002</v>
      </c>
      <c r="R255" s="184">
        <v>8.4161999999999999</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44389</v>
      </c>
      <c r="E256" s="184">
        <v>25.177499999999998</v>
      </c>
      <c r="F256" s="184">
        <v>8.7044999999999995</v>
      </c>
      <c r="G256" s="184">
        <v>8.7044999999999995</v>
      </c>
      <c r="H256" s="184">
        <v>-2.5668000000000002</v>
      </c>
      <c r="I256" s="184">
        <v>2.3422999999999998</v>
      </c>
      <c r="J256" s="184">
        <v>-1.3778999999999999</v>
      </c>
      <c r="K256" s="184">
        <v>10.5489</v>
      </c>
      <c r="L256" s="184">
        <v>3.5346000000000002</v>
      </c>
      <c r="M256" s="184">
        <v>8.5414999999999992</v>
      </c>
      <c r="N256" s="184">
        <v>9.8215000000000003</v>
      </c>
      <c r="O256" s="184">
        <v>7.2221000000000002</v>
      </c>
      <c r="P256" s="184">
        <v>6.9870999999999999</v>
      </c>
      <c r="Q256" s="184">
        <v>8.4494000000000007</v>
      </c>
      <c r="R256" s="184">
        <v>7.4273999999999996</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44389</v>
      </c>
      <c r="E257" s="184">
        <v>17.0181</v>
      </c>
      <c r="F257" s="184">
        <v>9.7308000000000003</v>
      </c>
      <c r="G257" s="184">
        <v>9.7308000000000003</v>
      </c>
      <c r="H257" s="184">
        <v>-1.3171999999999999</v>
      </c>
      <c r="I257" s="184">
        <v>3.6819999999999999</v>
      </c>
      <c r="J257" s="184">
        <v>-8.3000000000000004E-2</v>
      </c>
      <c r="K257" s="184">
        <v>13.297700000000001</v>
      </c>
      <c r="L257" s="184">
        <v>8.3660999999999994</v>
      </c>
      <c r="M257" s="184">
        <v>15.2902</v>
      </c>
      <c r="N257" s="184">
        <v>13.934799999999999</v>
      </c>
      <c r="O257" s="184">
        <v>8.4234000000000009</v>
      </c>
      <c r="P257" s="184">
        <v>10.104699999999999</v>
      </c>
      <c r="Q257" s="184">
        <v>9.9344000000000001</v>
      </c>
      <c r="R257" s="184">
        <v>8.2329000000000008</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44389</v>
      </c>
      <c r="E258" s="184">
        <v>15.6279</v>
      </c>
      <c r="F258" s="184">
        <v>8.0241000000000007</v>
      </c>
      <c r="G258" s="184">
        <v>8.0241000000000007</v>
      </c>
      <c r="H258" s="184">
        <v>-3.0678000000000001</v>
      </c>
      <c r="I258" s="184">
        <v>1.9198999999999999</v>
      </c>
      <c r="J258" s="184">
        <v>-1.8354999999999999</v>
      </c>
      <c r="K258" s="184">
        <v>11.4923</v>
      </c>
      <c r="L258" s="184">
        <v>6.2720000000000002</v>
      </c>
      <c r="M258" s="184">
        <v>13.153700000000001</v>
      </c>
      <c r="N258" s="184">
        <v>11.806900000000001</v>
      </c>
      <c r="O258" s="184">
        <v>6.7484999999999999</v>
      </c>
      <c r="P258" s="184">
        <v>8.4169999999999998</v>
      </c>
      <c r="Q258" s="184">
        <v>8.2781000000000002</v>
      </c>
      <c r="R258" s="184">
        <v>6.3685999999999998</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44389</v>
      </c>
      <c r="E259" s="184">
        <v>40.326099999999997</v>
      </c>
      <c r="F259" s="184">
        <v>13.3803</v>
      </c>
      <c r="G259" s="184">
        <v>13.3803</v>
      </c>
      <c r="H259" s="184">
        <v>-7.5662000000000003</v>
      </c>
      <c r="I259" s="184">
        <v>8.3667999999999996</v>
      </c>
      <c r="J259" s="184">
        <v>-1.9559</v>
      </c>
      <c r="K259" s="184">
        <v>18.088200000000001</v>
      </c>
      <c r="L259" s="184">
        <v>10.507199999999999</v>
      </c>
      <c r="M259" s="184">
        <v>18.9146</v>
      </c>
      <c r="N259" s="184">
        <v>18.338799999999999</v>
      </c>
      <c r="O259" s="184">
        <v>10.9693</v>
      </c>
      <c r="P259" s="184">
        <v>9.3043999999999993</v>
      </c>
      <c r="Q259" s="184">
        <v>8.2344000000000008</v>
      </c>
      <c r="R259" s="184">
        <v>12.800700000000001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44389</v>
      </c>
      <c r="E260" s="184">
        <v>44.182899999999997</v>
      </c>
      <c r="F260" s="184">
        <v>14.7226</v>
      </c>
      <c r="G260" s="184">
        <v>14.7226</v>
      </c>
      <c r="H260" s="184">
        <v>-6.2355999999999998</v>
      </c>
      <c r="I260" s="184">
        <v>9.7073999999999998</v>
      </c>
      <c r="J260" s="184">
        <v>-0.62590000000000001</v>
      </c>
      <c r="K260" s="184">
        <v>19.437799999999999</v>
      </c>
      <c r="L260" s="184">
        <v>11.7895</v>
      </c>
      <c r="M260" s="184">
        <v>20.300699999999999</v>
      </c>
      <c r="N260" s="184">
        <v>19.769500000000001</v>
      </c>
      <c r="O260" s="184">
        <v>12.2743</v>
      </c>
      <c r="P260" s="184">
        <v>10.6564</v>
      </c>
      <c r="Q260" s="184">
        <v>10.9506</v>
      </c>
      <c r="R260" s="184">
        <v>14.1188</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44389</v>
      </c>
      <c r="E261" s="184">
        <v>43.987499999999997</v>
      </c>
      <c r="F261" s="184">
        <v>-2.1294</v>
      </c>
      <c r="G261" s="184">
        <v>-2.1294</v>
      </c>
      <c r="H261" s="184">
        <v>11.1547</v>
      </c>
      <c r="I261" s="184">
        <v>17.278400000000001</v>
      </c>
      <c r="J261" s="184">
        <v>6.1914999999999996</v>
      </c>
      <c r="K261" s="184">
        <v>14.7822</v>
      </c>
      <c r="L261" s="184">
        <v>8.0314999999999994</v>
      </c>
      <c r="M261" s="184">
        <v>12.030799999999999</v>
      </c>
      <c r="N261" s="184">
        <v>11.6998</v>
      </c>
      <c r="O261" s="184">
        <v>8.5992999999999995</v>
      </c>
      <c r="P261" s="184">
        <v>7.9161000000000001</v>
      </c>
      <c r="Q261" s="184">
        <v>8.2193000000000005</v>
      </c>
      <c r="R261" s="184">
        <v>8.3389000000000006</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44389</v>
      </c>
      <c r="E262" s="184">
        <v>41.564300000000003</v>
      </c>
      <c r="F262" s="184">
        <v>-2.6631999999999998</v>
      </c>
      <c r="G262" s="184">
        <v>-2.6631999999999998</v>
      </c>
      <c r="H262" s="184">
        <v>10.5844</v>
      </c>
      <c r="I262" s="184">
        <v>16.6845</v>
      </c>
      <c r="J262" s="184">
        <v>5.6071</v>
      </c>
      <c r="K262" s="184">
        <v>14.168200000000001</v>
      </c>
      <c r="L262" s="184">
        <v>7.4189999999999996</v>
      </c>
      <c r="M262" s="184">
        <v>11.4077</v>
      </c>
      <c r="N262" s="184">
        <v>11.075900000000001</v>
      </c>
      <c r="O262" s="184">
        <v>7.9480000000000004</v>
      </c>
      <c r="P262" s="184">
        <v>7.2161999999999997</v>
      </c>
      <c r="Q262" s="184">
        <v>6.0145999999999997</v>
      </c>
      <c r="R262" s="184">
        <v>7.7427000000000001</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44389</v>
      </c>
      <c r="E263" s="184">
        <v>64.626999999999995</v>
      </c>
      <c r="F263" s="184">
        <v>-5.4195000000000002</v>
      </c>
      <c r="G263" s="184">
        <v>-5.4195000000000002</v>
      </c>
      <c r="H263" s="184">
        <v>-6.0361000000000002</v>
      </c>
      <c r="I263" s="184">
        <v>-0.43559999999999999</v>
      </c>
      <c r="J263" s="184">
        <v>3.3123</v>
      </c>
      <c r="K263" s="184">
        <v>8.0465</v>
      </c>
      <c r="L263" s="184">
        <v>2.4502000000000002</v>
      </c>
      <c r="M263" s="184">
        <v>7.9229000000000003</v>
      </c>
      <c r="N263" s="184">
        <v>7.9832000000000001</v>
      </c>
      <c r="O263" s="184">
        <v>7.6951000000000001</v>
      </c>
      <c r="P263" s="184">
        <v>6.5727000000000002</v>
      </c>
      <c r="Q263" s="184">
        <v>8.3398000000000003</v>
      </c>
      <c r="R263" s="184">
        <v>7.8334000000000001</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44389</v>
      </c>
      <c r="E264" s="184">
        <v>69.012299999999996</v>
      </c>
      <c r="F264" s="184">
        <v>-4.6348000000000003</v>
      </c>
      <c r="G264" s="184">
        <v>-4.6348000000000003</v>
      </c>
      <c r="H264" s="184">
        <v>-5.2458999999999998</v>
      </c>
      <c r="I264" s="184">
        <v>0.34760000000000002</v>
      </c>
      <c r="J264" s="184">
        <v>4.0986000000000002</v>
      </c>
      <c r="K264" s="184">
        <v>8.8460999999999999</v>
      </c>
      <c r="L264" s="184">
        <v>3.2395</v>
      </c>
      <c r="M264" s="184">
        <v>8.7603000000000009</v>
      </c>
      <c r="N264" s="184">
        <v>8.9009999999999998</v>
      </c>
      <c r="O264" s="184">
        <v>8.6465999999999994</v>
      </c>
      <c r="P264" s="184">
        <v>7.4983000000000004</v>
      </c>
      <c r="Q264" s="184">
        <v>8.1773000000000007</v>
      </c>
      <c r="R264" s="184">
        <v>8.7593999999999994</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44389</v>
      </c>
      <c r="E265" s="184">
        <v>24.421800000000001</v>
      </c>
      <c r="F265" s="184">
        <v>9.7224000000000004</v>
      </c>
      <c r="G265" s="184">
        <v>9.7224000000000004</v>
      </c>
      <c r="H265" s="184">
        <v>-2.1128999999999998</v>
      </c>
      <c r="I265" s="184">
        <v>3.4849000000000001</v>
      </c>
      <c r="J265" s="184">
        <v>2.2412999999999998</v>
      </c>
      <c r="K265" s="184">
        <v>12.0501</v>
      </c>
      <c r="L265" s="184">
        <v>5.5278999999999998</v>
      </c>
      <c r="M265" s="184">
        <v>10.5466</v>
      </c>
      <c r="N265" s="184">
        <v>10.2159</v>
      </c>
      <c r="O265" s="184">
        <v>7.3578999999999999</v>
      </c>
      <c r="P265" s="184">
        <v>7.4920999999999998</v>
      </c>
      <c r="Q265" s="184">
        <v>8.7565000000000008</v>
      </c>
      <c r="R265" s="184">
        <v>7.3479000000000001</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44389</v>
      </c>
      <c r="E266" s="184">
        <v>21.457599999999999</v>
      </c>
      <c r="F266" s="184">
        <v>7.7161999999999997</v>
      </c>
      <c r="G266" s="184">
        <v>7.7161999999999997</v>
      </c>
      <c r="H266" s="184">
        <v>-4.1277999999999997</v>
      </c>
      <c r="I266" s="184">
        <v>1.4710000000000001</v>
      </c>
      <c r="J266" s="184">
        <v>0.2525</v>
      </c>
      <c r="K266" s="184">
        <v>10.114800000000001</v>
      </c>
      <c r="L266" s="184">
        <v>3.6989000000000001</v>
      </c>
      <c r="M266" s="184">
        <v>8.5427999999999997</v>
      </c>
      <c r="N266" s="184">
        <v>8.2015999999999991</v>
      </c>
      <c r="O266" s="184">
        <v>5.6308999999999996</v>
      </c>
      <c r="P266" s="184">
        <v>5.7434000000000003</v>
      </c>
      <c r="Q266" s="184">
        <v>7.2134</v>
      </c>
      <c r="R266" s="184">
        <v>5.7660999999999998</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44389</v>
      </c>
      <c r="E267" s="184">
        <v>42.138599999999997</v>
      </c>
      <c r="F267" s="184">
        <v>-0.66400000000000003</v>
      </c>
      <c r="G267" s="184">
        <v>-0.66400000000000003</v>
      </c>
      <c r="H267" s="184">
        <v>1.5101</v>
      </c>
      <c r="I267" s="184">
        <v>3.8043999999999998</v>
      </c>
      <c r="J267" s="184">
        <v>2.8064</v>
      </c>
      <c r="K267" s="184">
        <v>11.6351</v>
      </c>
      <c r="L267" s="184">
        <v>8.9863999999999997</v>
      </c>
      <c r="M267" s="184">
        <v>12.3619</v>
      </c>
      <c r="N267" s="184">
        <v>11.639200000000001</v>
      </c>
      <c r="O267" s="184">
        <v>0.6714</v>
      </c>
      <c r="P267" s="184">
        <v>3.2317999999999998</v>
      </c>
      <c r="Q267" s="184">
        <v>8.5617000000000001</v>
      </c>
      <c r="R267" s="184">
        <v>-1.1109</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44389</v>
      </c>
      <c r="E268" s="184">
        <v>45.173499999999997</v>
      </c>
      <c r="F268" s="184">
        <v>-5.3900000000000003E-2</v>
      </c>
      <c r="G268" s="184">
        <v>-5.3900000000000003E-2</v>
      </c>
      <c r="H268" s="184">
        <v>2.1246999999999998</v>
      </c>
      <c r="I268" s="184">
        <v>4.4226000000000001</v>
      </c>
      <c r="J268" s="184">
        <v>3.4296000000000002</v>
      </c>
      <c r="K268" s="184">
        <v>12.277699999999999</v>
      </c>
      <c r="L268" s="184">
        <v>9.6393000000000004</v>
      </c>
      <c r="M268" s="184">
        <v>13.0459</v>
      </c>
      <c r="N268" s="184">
        <v>12.3378</v>
      </c>
      <c r="O268" s="184">
        <v>1.4174</v>
      </c>
      <c r="P268" s="184">
        <v>4.0506000000000002</v>
      </c>
      <c r="Q268" s="184">
        <v>6.9744999999999999</v>
      </c>
      <c r="R268" s="184">
        <v>-0.46400000000000002</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44389</v>
      </c>
      <c r="E271" s="184">
        <v>53.785400000000003</v>
      </c>
      <c r="F271" s="184">
        <v>20.438199999999998</v>
      </c>
      <c r="G271" s="184">
        <v>20.438199999999998</v>
      </c>
      <c r="H271" s="184">
        <v>14.4948</v>
      </c>
      <c r="I271" s="184">
        <v>20.2087</v>
      </c>
      <c r="J271" s="184">
        <v>10.0387</v>
      </c>
      <c r="K271" s="184">
        <v>21.608699999999999</v>
      </c>
      <c r="L271" s="184">
        <v>12.2193</v>
      </c>
      <c r="M271" s="184">
        <v>21.597300000000001</v>
      </c>
      <c r="N271" s="184">
        <v>19.786100000000001</v>
      </c>
      <c r="O271" s="184">
        <v>10.568300000000001</v>
      </c>
      <c r="P271" s="184">
        <v>9.2852999999999994</v>
      </c>
      <c r="Q271" s="184">
        <v>10.020300000000001</v>
      </c>
      <c r="R271" s="184">
        <v>13.116300000000001</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44389</v>
      </c>
      <c r="E272" s="184">
        <v>50.264400000000002</v>
      </c>
      <c r="F272" s="184">
        <v>19.880800000000001</v>
      </c>
      <c r="G272" s="184">
        <v>19.880800000000001</v>
      </c>
      <c r="H272" s="184">
        <v>13.9275</v>
      </c>
      <c r="I272" s="184">
        <v>19.644300000000001</v>
      </c>
      <c r="J272" s="184">
        <v>9.4783000000000008</v>
      </c>
      <c r="K272" s="184">
        <v>21.029</v>
      </c>
      <c r="L272" s="184">
        <v>11.6296</v>
      </c>
      <c r="M272" s="184">
        <v>20.927600000000002</v>
      </c>
      <c r="N272" s="184">
        <v>19.080200000000001</v>
      </c>
      <c r="O272" s="184">
        <v>9.8659999999999997</v>
      </c>
      <c r="P272" s="184">
        <v>8.4359999999999999</v>
      </c>
      <c r="Q272" s="184">
        <v>8.2715999999999994</v>
      </c>
      <c r="R272" s="184">
        <v>12.443099999999999</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44389</v>
      </c>
      <c r="E273" s="184">
        <v>21.674199999999999</v>
      </c>
      <c r="F273" s="184">
        <v>2.9758</v>
      </c>
      <c r="G273" s="184">
        <v>2.9758</v>
      </c>
      <c r="H273" s="184">
        <v>-0.31269999999999998</v>
      </c>
      <c r="I273" s="184">
        <v>1.9139999999999999</v>
      </c>
      <c r="J273" s="184">
        <v>3.4925000000000002</v>
      </c>
      <c r="K273" s="184">
        <v>13.736499999999999</v>
      </c>
      <c r="L273" s="184">
        <v>7.1901999999999999</v>
      </c>
      <c r="M273" s="184">
        <v>11.9186</v>
      </c>
      <c r="N273" s="184">
        <v>10.595700000000001</v>
      </c>
      <c r="O273" s="184">
        <v>4.9223999999999997</v>
      </c>
      <c r="P273" s="184">
        <v>5.6586999999999996</v>
      </c>
      <c r="Q273" s="184">
        <v>7.0507</v>
      </c>
      <c r="R273" s="184">
        <v>7.3376999999999999</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44389</v>
      </c>
      <c r="E274" s="184">
        <v>23.015899999999998</v>
      </c>
      <c r="F274" s="184">
        <v>3.7544</v>
      </c>
      <c r="G274" s="184">
        <v>3.7544</v>
      </c>
      <c r="H274" s="184">
        <v>0.52110000000000001</v>
      </c>
      <c r="I274" s="184">
        <v>2.7555000000000001</v>
      </c>
      <c r="J274" s="184">
        <v>4.3334999999999999</v>
      </c>
      <c r="K274" s="184">
        <v>14.6233</v>
      </c>
      <c r="L274" s="184">
        <v>7.8804999999999996</v>
      </c>
      <c r="M274" s="184">
        <v>12.643599999999999</v>
      </c>
      <c r="N274" s="184">
        <v>11.3802</v>
      </c>
      <c r="O274" s="184">
        <v>5.8693</v>
      </c>
      <c r="P274" s="184">
        <v>6.7011000000000003</v>
      </c>
      <c r="Q274" s="184">
        <v>7.9645999999999999</v>
      </c>
      <c r="R274" s="184">
        <v>8.2029999999999994</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44389</v>
      </c>
      <c r="E275" s="184">
        <v>0.97799999999999998</v>
      </c>
      <c r="F275" s="184">
        <v>11.2066</v>
      </c>
      <c r="G275" s="184">
        <v>11.2066</v>
      </c>
      <c r="H275" s="184">
        <v>10.685</v>
      </c>
      <c r="I275" s="184">
        <v>10.9758</v>
      </c>
      <c r="J275" s="184">
        <v>10.9358</v>
      </c>
      <c r="K275" s="184">
        <v>11.2142</v>
      </c>
      <c r="L275" s="184">
        <v>-40.159799999999997</v>
      </c>
      <c r="M275" s="184">
        <v>-24.360900000000001</v>
      </c>
      <c r="N275" s="184">
        <v>-16.313700000000001</v>
      </c>
      <c r="O275" s="184"/>
      <c r="P275" s="184"/>
      <c r="Q275" s="184">
        <v>-9.8328000000000007</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44389</v>
      </c>
      <c r="E276" s="184">
        <v>0.93159999999999998</v>
      </c>
      <c r="F276" s="184">
        <v>11.7653</v>
      </c>
      <c r="G276" s="184">
        <v>11.7653</v>
      </c>
      <c r="H276" s="184">
        <v>11.218299999999999</v>
      </c>
      <c r="I276" s="184">
        <v>10.9603</v>
      </c>
      <c r="J276" s="184">
        <v>11.099299999999999</v>
      </c>
      <c r="K276" s="184">
        <v>11.196999999999999</v>
      </c>
      <c r="L276" s="184">
        <v>-40.552799999999998</v>
      </c>
      <c r="M276" s="184">
        <v>-24.613499999999998</v>
      </c>
      <c r="N276" s="184">
        <v>-16.515000000000001</v>
      </c>
      <c r="O276" s="184"/>
      <c r="P276" s="184"/>
      <c r="Q276" s="184">
        <v>-9.9840999999999998</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44389</v>
      </c>
      <c r="E277" s="184">
        <v>50.716200000000001</v>
      </c>
      <c r="F277" s="184">
        <v>-2.4704000000000002</v>
      </c>
      <c r="G277" s="184">
        <v>-2.4704000000000002</v>
      </c>
      <c r="H277" s="184">
        <v>7.5368000000000004</v>
      </c>
      <c r="I277" s="184">
        <v>14.2814</v>
      </c>
      <c r="J277" s="184">
        <v>6.0602</v>
      </c>
      <c r="K277" s="184">
        <v>15.491899999999999</v>
      </c>
      <c r="L277" s="184">
        <v>7.4701000000000004</v>
      </c>
      <c r="M277" s="184">
        <v>17.706499999999998</v>
      </c>
      <c r="N277" s="184">
        <v>18.5745</v>
      </c>
      <c r="O277" s="184">
        <v>6.8311000000000002</v>
      </c>
      <c r="P277" s="184">
        <v>7.9433999999999996</v>
      </c>
      <c r="Q277" s="184">
        <v>9.6377000000000006</v>
      </c>
      <c r="R277" s="184">
        <v>9.2768999999999995</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44389</v>
      </c>
      <c r="E278" s="184">
        <v>47.9925</v>
      </c>
      <c r="F278" s="184">
        <v>-3.0667</v>
      </c>
      <c r="G278" s="184">
        <v>-3.0667</v>
      </c>
      <c r="H278" s="184">
        <v>6.9301000000000004</v>
      </c>
      <c r="I278" s="184">
        <v>13.674099999999999</v>
      </c>
      <c r="J278" s="184">
        <v>5.4569000000000001</v>
      </c>
      <c r="K278" s="184">
        <v>14.8688</v>
      </c>
      <c r="L278" s="184">
        <v>6.8384</v>
      </c>
      <c r="M278" s="184">
        <v>17.009599999999999</v>
      </c>
      <c r="N278" s="184">
        <v>17.837900000000001</v>
      </c>
      <c r="O278" s="184">
        <v>6.1336000000000004</v>
      </c>
      <c r="P278" s="184">
        <v>7.2198000000000002</v>
      </c>
      <c r="Q278" s="184">
        <v>9.33</v>
      </c>
      <c r="R278" s="184">
        <v>8.5717999999999996</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4.4623444444444447</v>
      </c>
      <c r="G279" s="186">
        <v>4.4623444444444447</v>
      </c>
      <c r="H279" s="186">
        <v>1.778364444444444</v>
      </c>
      <c r="I279" s="186">
        <v>7.2810044444444442</v>
      </c>
      <c r="J279" s="186">
        <v>3.4672688888888898</v>
      </c>
      <c r="K279" s="186">
        <v>14.689184444444438</v>
      </c>
      <c r="L279" s="186">
        <v>5.8752355555555518</v>
      </c>
      <c r="M279" s="186">
        <v>12.765955555555555</v>
      </c>
      <c r="N279" s="186">
        <v>12.847988888888883</v>
      </c>
      <c r="O279" s="186">
        <v>7.8317302325581384</v>
      </c>
      <c r="P279" s="186">
        <v>7.77629534883721</v>
      </c>
      <c r="Q279" s="186">
        <v>8.0310577777777734</v>
      </c>
      <c r="R279" s="186">
        <v>9.1929860465116278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3.8633000000000002</v>
      </c>
      <c r="G280" s="186">
        <v>3.8633000000000002</v>
      </c>
      <c r="H280" s="186">
        <v>1.5101</v>
      </c>
      <c r="I280" s="186">
        <v>4.9996999999999998</v>
      </c>
      <c r="J280" s="186">
        <v>3.4296000000000002</v>
      </c>
      <c r="K280" s="186">
        <v>14.6233</v>
      </c>
      <c r="L280" s="186">
        <v>7.4701000000000004</v>
      </c>
      <c r="M280" s="186">
        <v>13.0459</v>
      </c>
      <c r="N280" s="186">
        <v>13.2356</v>
      </c>
      <c r="O280" s="186">
        <v>8.1610999999999994</v>
      </c>
      <c r="P280" s="186">
        <v>7.9348999999999998</v>
      </c>
      <c r="Q280" s="186">
        <v>8.8437000000000001</v>
      </c>
      <c r="R280" s="186">
        <v>9.2768999999999995</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44389</v>
      </c>
      <c r="E283" s="184">
        <v>70.37</v>
      </c>
      <c r="F283" s="184">
        <v>0.3422</v>
      </c>
      <c r="G283" s="184">
        <v>0.3422</v>
      </c>
      <c r="H283" s="184">
        <v>-0.24099999999999999</v>
      </c>
      <c r="I283" s="184">
        <v>0.29930000000000001</v>
      </c>
      <c r="J283" s="184">
        <v>1.0337000000000001</v>
      </c>
      <c r="K283" s="184">
        <v>15.7401</v>
      </c>
      <c r="L283" s="184">
        <v>12.0006</v>
      </c>
      <c r="M283" s="184">
        <v>39.098599999999998</v>
      </c>
      <c r="N283" s="184">
        <v>51.757599999999996</v>
      </c>
      <c r="O283" s="184">
        <v>14.330299999999999</v>
      </c>
      <c r="P283" s="184">
        <v>16.328499999999998</v>
      </c>
      <c r="Q283" s="184">
        <v>14.6599</v>
      </c>
      <c r="R283" s="184">
        <v>22.3537</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44389</v>
      </c>
      <c r="E284" s="184">
        <v>78.680000000000007</v>
      </c>
      <c r="F284" s="184">
        <v>0.35709999999999997</v>
      </c>
      <c r="G284" s="184">
        <v>0.35709999999999997</v>
      </c>
      <c r="H284" s="184">
        <v>-0.21560000000000001</v>
      </c>
      <c r="I284" s="184">
        <v>0.36990000000000001</v>
      </c>
      <c r="J284" s="184">
        <v>1.1700999999999999</v>
      </c>
      <c r="K284" s="184">
        <v>16.1328</v>
      </c>
      <c r="L284" s="184">
        <v>12.7544</v>
      </c>
      <c r="M284" s="184">
        <v>40.5</v>
      </c>
      <c r="N284" s="184">
        <v>53.792000000000002</v>
      </c>
      <c r="O284" s="184">
        <v>15.6998</v>
      </c>
      <c r="P284" s="184">
        <v>17.935700000000001</v>
      </c>
      <c r="Q284" s="184">
        <v>19.282800000000002</v>
      </c>
      <c r="R284" s="184">
        <v>23.831499999999998</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44389</v>
      </c>
      <c r="E285" s="184">
        <v>76.218999999999994</v>
      </c>
      <c r="F285" s="184">
        <v>0.1867</v>
      </c>
      <c r="G285" s="184">
        <v>0.1867</v>
      </c>
      <c r="H285" s="184">
        <v>3.15E-2</v>
      </c>
      <c r="I285" s="184">
        <v>0.188</v>
      </c>
      <c r="J285" s="184">
        <v>1.3429</v>
      </c>
      <c r="K285" s="184">
        <v>12.8619</v>
      </c>
      <c r="L285" s="184">
        <v>14.351900000000001</v>
      </c>
      <c r="M285" s="184">
        <v>39.784700000000001</v>
      </c>
      <c r="N285" s="184">
        <v>55.260599999999997</v>
      </c>
      <c r="O285" s="184">
        <v>14.340299999999999</v>
      </c>
      <c r="P285" s="184">
        <v>15.927300000000001</v>
      </c>
      <c r="Q285" s="184">
        <v>13.561999999999999</v>
      </c>
      <c r="R285" s="184">
        <v>21.194900000000001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44389</v>
      </c>
      <c r="E286" s="184">
        <v>85.138000000000005</v>
      </c>
      <c r="F286" s="184">
        <v>0.19769999999999999</v>
      </c>
      <c r="G286" s="184">
        <v>0.19769999999999999</v>
      </c>
      <c r="H286" s="184">
        <v>5.7599999999999998E-2</v>
      </c>
      <c r="I286" s="184">
        <v>0.2402</v>
      </c>
      <c r="J286" s="184">
        <v>1.4622999999999999</v>
      </c>
      <c r="K286" s="184">
        <v>13.2455</v>
      </c>
      <c r="L286" s="184">
        <v>15.1182</v>
      </c>
      <c r="M286" s="184">
        <v>41.193100000000001</v>
      </c>
      <c r="N286" s="184">
        <v>57.374400000000001</v>
      </c>
      <c r="O286" s="184">
        <v>15.8947</v>
      </c>
      <c r="P286" s="184">
        <v>17.5975</v>
      </c>
      <c r="Q286" s="184">
        <v>16.322800000000001</v>
      </c>
      <c r="R286" s="184">
        <v>22.855899999999998</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44389</v>
      </c>
      <c r="E287" s="184">
        <v>187.7311</v>
      </c>
      <c r="F287" s="184">
        <v>1.0381</v>
      </c>
      <c r="G287" s="184">
        <v>1.0381</v>
      </c>
      <c r="H287" s="184">
        <v>1.2898000000000001</v>
      </c>
      <c r="I287" s="184">
        <v>2.9146999999999998</v>
      </c>
      <c r="J287" s="184">
        <v>2.6208999999999998</v>
      </c>
      <c r="K287" s="184">
        <v>19.929500000000001</v>
      </c>
      <c r="L287" s="184">
        <v>25.224799999999998</v>
      </c>
      <c r="M287" s="184">
        <v>66.785200000000003</v>
      </c>
      <c r="N287" s="184">
        <v>89.152000000000001</v>
      </c>
      <c r="O287" s="184">
        <v>18.0762</v>
      </c>
      <c r="P287" s="184">
        <v>14.955500000000001</v>
      </c>
      <c r="Q287" s="184">
        <v>14.51</v>
      </c>
      <c r="R287" s="184">
        <v>30.948399999999999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44389</v>
      </c>
      <c r="E288" s="184">
        <v>54.954396920300098</v>
      </c>
      <c r="F288" s="184">
        <v>1.0379</v>
      </c>
      <c r="G288" s="184">
        <v>1.0379</v>
      </c>
      <c r="H288" s="184">
        <v>1.2897000000000001</v>
      </c>
      <c r="I288" s="184">
        <v>2.9146999999999998</v>
      </c>
      <c r="J288" s="184">
        <v>2.6206</v>
      </c>
      <c r="K288" s="184">
        <v>19.9297</v>
      </c>
      <c r="L288" s="184">
        <v>25.227</v>
      </c>
      <c r="M288" s="184">
        <v>66.798699999999997</v>
      </c>
      <c r="N288" s="184">
        <v>89.163600000000002</v>
      </c>
      <c r="O288" s="184">
        <v>18.078299999999999</v>
      </c>
      <c r="P288" s="184">
        <v>14.981999999999999</v>
      </c>
      <c r="Q288" s="184">
        <v>14.5235</v>
      </c>
      <c r="R288" s="184">
        <v>30.948899999999998</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44389</v>
      </c>
      <c r="E289" s="184">
        <v>450.43358073480101</v>
      </c>
      <c r="F289" s="184">
        <v>1.0316000000000001</v>
      </c>
      <c r="G289" s="184">
        <v>1.0316000000000001</v>
      </c>
      <c r="H289" s="184">
        <v>1.2737000000000001</v>
      </c>
      <c r="I289" s="184">
        <v>2.8816000000000002</v>
      </c>
      <c r="J289" s="184">
        <v>2.5485000000000002</v>
      </c>
      <c r="K289" s="184">
        <v>19.722300000000001</v>
      </c>
      <c r="L289" s="184">
        <v>24.808199999999999</v>
      </c>
      <c r="M289" s="184">
        <v>65.979500000000002</v>
      </c>
      <c r="N289" s="184">
        <v>87.945099999999996</v>
      </c>
      <c r="O289" s="184">
        <v>17.344000000000001</v>
      </c>
      <c r="P289" s="184">
        <v>14.2263</v>
      </c>
      <c r="Q289" s="184">
        <v>18.3764</v>
      </c>
      <c r="R289" s="184">
        <v>30.153400000000001</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44389</v>
      </c>
      <c r="E290" s="184">
        <v>453.629119848475</v>
      </c>
      <c r="F290" s="184">
        <v>1.0317000000000001</v>
      </c>
      <c r="G290" s="184">
        <v>1.0317000000000001</v>
      </c>
      <c r="H290" s="184">
        <v>1.274</v>
      </c>
      <c r="I290" s="184">
        <v>2.8820999999999999</v>
      </c>
      <c r="J290" s="184">
        <v>2.5491999999999999</v>
      </c>
      <c r="K290" s="184">
        <v>19.723299999999998</v>
      </c>
      <c r="L290" s="184">
        <v>24.810300000000002</v>
      </c>
      <c r="M290" s="184">
        <v>65.983000000000004</v>
      </c>
      <c r="N290" s="184">
        <v>87.949100000000001</v>
      </c>
      <c r="O290" s="184">
        <v>17.345600000000001</v>
      </c>
      <c r="P290" s="184">
        <v>14.227399999999999</v>
      </c>
      <c r="Q290" s="184">
        <v>18.900300000000001</v>
      </c>
      <c r="R290" s="184">
        <v>30.155000000000001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0.65287499999999998</v>
      </c>
      <c r="G291" s="186">
        <v>0.65287499999999998</v>
      </c>
      <c r="H291" s="186">
        <v>0.59496250000000006</v>
      </c>
      <c r="I291" s="186">
        <v>1.5863125</v>
      </c>
      <c r="J291" s="186">
        <v>1.9185250000000003</v>
      </c>
      <c r="K291" s="186">
        <v>17.1606375</v>
      </c>
      <c r="L291" s="186">
        <v>19.286925</v>
      </c>
      <c r="M291" s="186">
        <v>53.265350000000005</v>
      </c>
      <c r="N291" s="186">
        <v>71.549300000000017</v>
      </c>
      <c r="O291" s="186">
        <v>16.388649999999998</v>
      </c>
      <c r="P291" s="186">
        <v>15.772525</v>
      </c>
      <c r="Q291" s="186">
        <v>16.267212499999999</v>
      </c>
      <c r="R291" s="186">
        <v>26.5552125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0.69435000000000002</v>
      </c>
      <c r="G292" s="186">
        <v>0.69435000000000002</v>
      </c>
      <c r="H292" s="186">
        <v>0.66564999999999996</v>
      </c>
      <c r="I292" s="186">
        <v>1.62575</v>
      </c>
      <c r="J292" s="186">
        <v>2.0053999999999998</v>
      </c>
      <c r="K292" s="186">
        <v>17.92755</v>
      </c>
      <c r="L292" s="186">
        <v>19.963200000000001</v>
      </c>
      <c r="M292" s="186">
        <v>53.586300000000001</v>
      </c>
      <c r="N292" s="186">
        <v>72.659750000000003</v>
      </c>
      <c r="O292" s="186">
        <v>16.619350000000001</v>
      </c>
      <c r="P292" s="186">
        <v>15.454650000000001</v>
      </c>
      <c r="Q292" s="186">
        <v>15.491350000000001</v>
      </c>
      <c r="R292" s="186">
        <v>26.992449999999998</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44389</v>
      </c>
      <c r="E295" s="184">
        <v>87.345299999999995</v>
      </c>
      <c r="F295" s="184">
        <v>-2.6878000000000002</v>
      </c>
      <c r="G295" s="184">
        <v>-2.6878000000000002</v>
      </c>
      <c r="H295" s="184">
        <v>4.4991000000000003</v>
      </c>
      <c r="I295" s="184">
        <v>3.9939</v>
      </c>
      <c r="J295" s="184">
        <v>-0.24390000000000001</v>
      </c>
      <c r="K295" s="184">
        <v>5.2015000000000002</v>
      </c>
      <c r="L295" s="184">
        <v>3.9053</v>
      </c>
      <c r="M295" s="184">
        <v>5.0862999999999996</v>
      </c>
      <c r="N295" s="184">
        <v>5.2872000000000003</v>
      </c>
      <c r="O295" s="184">
        <v>9.1829999999999998</v>
      </c>
      <c r="P295" s="184">
        <v>8.3428000000000004</v>
      </c>
      <c r="Q295" s="184">
        <v>9.2986000000000004</v>
      </c>
      <c r="R295" s="184">
        <v>8.7113999999999994</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44389</v>
      </c>
      <c r="E296" s="184">
        <v>88.227699999999999</v>
      </c>
      <c r="F296" s="184">
        <v>-2.5230999999999999</v>
      </c>
      <c r="G296" s="184">
        <v>-2.5230999999999999</v>
      </c>
      <c r="H296" s="184">
        <v>4.6612999999999998</v>
      </c>
      <c r="I296" s="184">
        <v>4.1555</v>
      </c>
      <c r="J296" s="184">
        <v>-8.2699999999999996E-2</v>
      </c>
      <c r="K296" s="184">
        <v>5.3658000000000001</v>
      </c>
      <c r="L296" s="184">
        <v>4.0677000000000003</v>
      </c>
      <c r="M296" s="184">
        <v>5.2484000000000002</v>
      </c>
      <c r="N296" s="184">
        <v>5.45</v>
      </c>
      <c r="O296" s="184">
        <v>9.3323</v>
      </c>
      <c r="P296" s="184">
        <v>8.4819999999999993</v>
      </c>
      <c r="Q296" s="184">
        <v>8.9328000000000003</v>
      </c>
      <c r="R296" s="184">
        <v>8.8712</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44389</v>
      </c>
      <c r="E297" s="184">
        <v>13.785600000000001</v>
      </c>
      <c r="F297" s="184">
        <v>0</v>
      </c>
      <c r="G297" s="184">
        <v>0</v>
      </c>
      <c r="H297" s="184">
        <v>5.7934999999999999</v>
      </c>
      <c r="I297" s="184">
        <v>4.5278</v>
      </c>
      <c r="J297" s="184">
        <v>-0.41839999999999999</v>
      </c>
      <c r="K297" s="184">
        <v>5.3392999999999997</v>
      </c>
      <c r="L297" s="184">
        <v>4.2218999999999998</v>
      </c>
      <c r="M297" s="184">
        <v>5.3362999999999996</v>
      </c>
      <c r="N297" s="184">
        <v>5.9972000000000003</v>
      </c>
      <c r="O297" s="184">
        <v>8.5772999999999993</v>
      </c>
      <c r="P297" s="184"/>
      <c r="Q297" s="184">
        <v>8.3568999999999996</v>
      </c>
      <c r="R297" s="184">
        <v>9.5594000000000001</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44389</v>
      </c>
      <c r="E298" s="184">
        <v>13.3626</v>
      </c>
      <c r="F298" s="184">
        <v>-0.72840000000000005</v>
      </c>
      <c r="G298" s="184">
        <v>-0.72840000000000005</v>
      </c>
      <c r="H298" s="184">
        <v>5.1167999999999996</v>
      </c>
      <c r="I298" s="184">
        <v>3.8492999999999999</v>
      </c>
      <c r="J298" s="184">
        <v>-1.0915999999999999</v>
      </c>
      <c r="K298" s="184">
        <v>4.6548999999999996</v>
      </c>
      <c r="L298" s="184">
        <v>3.5270999999999999</v>
      </c>
      <c r="M298" s="184">
        <v>4.6390000000000002</v>
      </c>
      <c r="N298" s="184">
        <v>5.2911999999999999</v>
      </c>
      <c r="O298" s="184">
        <v>7.7735000000000003</v>
      </c>
      <c r="P298" s="184"/>
      <c r="Q298" s="184">
        <v>7.5159000000000002</v>
      </c>
      <c r="R298" s="184">
        <v>8.7769999999999992</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44389</v>
      </c>
      <c r="E299" s="184">
        <v>21.942399999999999</v>
      </c>
      <c r="F299" s="184">
        <v>1.5527</v>
      </c>
      <c r="G299" s="184">
        <v>1.5527</v>
      </c>
      <c r="H299" s="184">
        <v>6.4241000000000001</v>
      </c>
      <c r="I299" s="184">
        <v>5.2145999999999999</v>
      </c>
      <c r="J299" s="184">
        <v>1.4237</v>
      </c>
      <c r="K299" s="184">
        <v>4.4805000000000001</v>
      </c>
      <c r="L299" s="184">
        <v>1.7053</v>
      </c>
      <c r="M299" s="184">
        <v>3.4091999999999998</v>
      </c>
      <c r="N299" s="184">
        <v>3.8271999999999999</v>
      </c>
      <c r="O299" s="184">
        <v>5.0025000000000004</v>
      </c>
      <c r="P299" s="184">
        <v>5.8071000000000002</v>
      </c>
      <c r="Q299" s="184">
        <v>6.3924000000000003</v>
      </c>
      <c r="R299" s="184">
        <v>7.4265999999999996</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44389</v>
      </c>
      <c r="E300" s="184">
        <v>22.968499999999999</v>
      </c>
      <c r="F300" s="184">
        <v>2.3311999999999999</v>
      </c>
      <c r="G300" s="184">
        <v>2.3311999999999999</v>
      </c>
      <c r="H300" s="184">
        <v>7.2064000000000004</v>
      </c>
      <c r="I300" s="184">
        <v>5.9957000000000003</v>
      </c>
      <c r="J300" s="184">
        <v>2.1981000000000002</v>
      </c>
      <c r="K300" s="184">
        <v>5.258</v>
      </c>
      <c r="L300" s="184">
        <v>2.4428000000000001</v>
      </c>
      <c r="M300" s="184">
        <v>4.0624000000000002</v>
      </c>
      <c r="N300" s="184">
        <v>4.4783999999999997</v>
      </c>
      <c r="O300" s="184">
        <v>5.4912000000000001</v>
      </c>
      <c r="P300" s="184">
        <v>6.3331</v>
      </c>
      <c r="Q300" s="184">
        <v>7.4722999999999997</v>
      </c>
      <c r="R300" s="184">
        <v>7.9650999999999996</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44389</v>
      </c>
      <c r="E301" s="184">
        <v>18.352599999999999</v>
      </c>
      <c r="F301" s="184">
        <v>-0.99429999999999996</v>
      </c>
      <c r="G301" s="184">
        <v>-0.99429999999999996</v>
      </c>
      <c r="H301" s="184">
        <v>6.5429000000000004</v>
      </c>
      <c r="I301" s="184">
        <v>5.4093999999999998</v>
      </c>
      <c r="J301" s="184">
        <v>-6.4000000000000003E-3</v>
      </c>
      <c r="K301" s="184">
        <v>4.6471999999999998</v>
      </c>
      <c r="L301" s="184">
        <v>3.1787000000000001</v>
      </c>
      <c r="M301" s="184">
        <v>4.3757000000000001</v>
      </c>
      <c r="N301" s="184">
        <v>4.4269999999999996</v>
      </c>
      <c r="O301" s="184">
        <v>8.6255000000000006</v>
      </c>
      <c r="P301" s="184">
        <v>7.8404999999999996</v>
      </c>
      <c r="Q301" s="184">
        <v>8.5151000000000003</v>
      </c>
      <c r="R301" s="184">
        <v>7.8258999999999999</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44389</v>
      </c>
      <c r="E302" s="184">
        <v>17.5701</v>
      </c>
      <c r="F302" s="184">
        <v>-1.5925</v>
      </c>
      <c r="G302" s="184">
        <v>-1.5925</v>
      </c>
      <c r="H302" s="184">
        <v>5.8826999999999998</v>
      </c>
      <c r="I302" s="184">
        <v>4.7569999999999997</v>
      </c>
      <c r="J302" s="184">
        <v>-0.64300000000000002</v>
      </c>
      <c r="K302" s="184">
        <v>4.0049000000000001</v>
      </c>
      <c r="L302" s="184">
        <v>2.5640999999999998</v>
      </c>
      <c r="M302" s="184">
        <v>3.7414999999999998</v>
      </c>
      <c r="N302" s="184">
        <v>3.7694000000000001</v>
      </c>
      <c r="O302" s="184">
        <v>7.8761000000000001</v>
      </c>
      <c r="P302" s="184">
        <v>7.1086</v>
      </c>
      <c r="Q302" s="184">
        <v>7.8806000000000003</v>
      </c>
      <c r="R302" s="184">
        <v>7.1059000000000001</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44389</v>
      </c>
      <c r="E303" s="184">
        <v>12.9488</v>
      </c>
      <c r="F303" s="184">
        <v>4.2297000000000002</v>
      </c>
      <c r="G303" s="184">
        <v>4.2297000000000002</v>
      </c>
      <c r="H303" s="184">
        <v>6.6528</v>
      </c>
      <c r="I303" s="184">
        <v>5.3464999999999998</v>
      </c>
      <c r="J303" s="184">
        <v>3.5295000000000001</v>
      </c>
      <c r="K303" s="184">
        <v>4.2130999999999998</v>
      </c>
      <c r="L303" s="184">
        <v>3.7208999999999999</v>
      </c>
      <c r="M303" s="184">
        <v>4.1650999999999998</v>
      </c>
      <c r="N303" s="184">
        <v>4.5678000000000001</v>
      </c>
      <c r="O303" s="184"/>
      <c r="P303" s="184"/>
      <c r="Q303" s="184">
        <v>9.5318000000000005</v>
      </c>
      <c r="R303" s="184">
        <v>8.1517999999999997</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44389</v>
      </c>
      <c r="E304" s="184">
        <v>12.8559</v>
      </c>
      <c r="F304" s="184">
        <v>3.9761000000000002</v>
      </c>
      <c r="G304" s="184">
        <v>3.9761000000000002</v>
      </c>
      <c r="H304" s="184">
        <v>6.3756000000000004</v>
      </c>
      <c r="I304" s="184">
        <v>5.0797999999999996</v>
      </c>
      <c r="J304" s="184">
        <v>3.2603</v>
      </c>
      <c r="K304" s="184">
        <v>3.9478</v>
      </c>
      <c r="L304" s="184">
        <v>3.4558</v>
      </c>
      <c r="M304" s="184">
        <v>3.9003000000000001</v>
      </c>
      <c r="N304" s="184">
        <v>4.3051000000000004</v>
      </c>
      <c r="O304" s="184"/>
      <c r="P304" s="184"/>
      <c r="Q304" s="184">
        <v>9.2543000000000006</v>
      </c>
      <c r="R304" s="184">
        <v>7.8761000000000001</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44389</v>
      </c>
      <c r="E307" s="184">
        <v>10.288500000000001</v>
      </c>
      <c r="F307" s="184">
        <v>-5.2009999999999996</v>
      </c>
      <c r="G307" s="184">
        <v>-5.2009999999999996</v>
      </c>
      <c r="H307" s="184">
        <v>2.2309000000000001</v>
      </c>
      <c r="I307" s="184">
        <v>-3.012</v>
      </c>
      <c r="J307" s="184">
        <v>-5.2975000000000003</v>
      </c>
      <c r="K307" s="184">
        <v>5.3730000000000002</v>
      </c>
      <c r="L307" s="184"/>
      <c r="M307" s="184"/>
      <c r="N307" s="184"/>
      <c r="O307" s="184"/>
      <c r="P307" s="184"/>
      <c r="Q307" s="184">
        <v>9.0777999999999999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44389</v>
      </c>
      <c r="E308" s="184">
        <v>10.2835</v>
      </c>
      <c r="F308" s="184">
        <v>-5.3216999999999999</v>
      </c>
      <c r="G308" s="184">
        <v>-5.3216999999999999</v>
      </c>
      <c r="H308" s="184">
        <v>2.0796999999999999</v>
      </c>
      <c r="I308" s="184">
        <v>-3.1652</v>
      </c>
      <c r="J308" s="184">
        <v>-5.4476000000000004</v>
      </c>
      <c r="K308" s="184">
        <v>5.2195</v>
      </c>
      <c r="L308" s="184"/>
      <c r="M308" s="184"/>
      <c r="N308" s="184"/>
      <c r="O308" s="184"/>
      <c r="P308" s="184"/>
      <c r="Q308" s="184">
        <v>8.9205000000000005</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44389</v>
      </c>
      <c r="E309" s="184">
        <v>78.232900000000001</v>
      </c>
      <c r="F309" s="184">
        <v>-1.0573999999999999</v>
      </c>
      <c r="G309" s="184">
        <v>-1.0573999999999999</v>
      </c>
      <c r="H309" s="184">
        <v>7.7965</v>
      </c>
      <c r="I309" s="184">
        <v>5.9454000000000002</v>
      </c>
      <c r="J309" s="184">
        <v>0.14449999999999999</v>
      </c>
      <c r="K309" s="184">
        <v>4.3917000000000002</v>
      </c>
      <c r="L309" s="184">
        <v>3.6168</v>
      </c>
      <c r="M309" s="184">
        <v>5.1505999999999998</v>
      </c>
      <c r="N309" s="184">
        <v>5.5884999999999998</v>
      </c>
      <c r="O309" s="184">
        <v>8.1841000000000008</v>
      </c>
      <c r="P309" s="184">
        <v>8.1150000000000002</v>
      </c>
      <c r="Q309" s="184">
        <v>8.9228000000000005</v>
      </c>
      <c r="R309" s="184">
        <v>7.1032999999999999</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44389</v>
      </c>
      <c r="E310" s="184">
        <v>82.909700000000001</v>
      </c>
      <c r="F310" s="184">
        <v>-0.52829999999999999</v>
      </c>
      <c r="G310" s="184">
        <v>-0.52829999999999999</v>
      </c>
      <c r="H310" s="184">
        <v>8.3211999999999993</v>
      </c>
      <c r="I310" s="184">
        <v>6.4686000000000003</v>
      </c>
      <c r="J310" s="184">
        <v>0.66210000000000002</v>
      </c>
      <c r="K310" s="184">
        <v>4.9329999999999998</v>
      </c>
      <c r="L310" s="184">
        <v>4.1753</v>
      </c>
      <c r="M310" s="184">
        <v>5.7255000000000003</v>
      </c>
      <c r="N310" s="184">
        <v>6.1760000000000002</v>
      </c>
      <c r="O310" s="184">
        <v>8.7934999999999999</v>
      </c>
      <c r="P310" s="184">
        <v>8.7456999999999994</v>
      </c>
      <c r="Q310" s="184">
        <v>9.2703000000000007</v>
      </c>
      <c r="R310" s="184">
        <v>7.7085999999999997</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44389</v>
      </c>
      <c r="E312" s="184">
        <v>25.314699999999998</v>
      </c>
      <c r="F312" s="184">
        <v>-12.5312</v>
      </c>
      <c r="G312" s="184">
        <v>-12.5312</v>
      </c>
      <c r="H312" s="184">
        <v>2.0606</v>
      </c>
      <c r="I312" s="184">
        <v>1.7623</v>
      </c>
      <c r="J312" s="184">
        <v>-2.2282999999999999</v>
      </c>
      <c r="K312" s="184">
        <v>4.6936</v>
      </c>
      <c r="L312" s="184">
        <v>2.9058999999999999</v>
      </c>
      <c r="M312" s="184">
        <v>4.6254999999999997</v>
      </c>
      <c r="N312" s="184">
        <v>4.6619999999999999</v>
      </c>
      <c r="O312" s="184">
        <v>9.1763999999999992</v>
      </c>
      <c r="P312" s="184">
        <v>8.3041</v>
      </c>
      <c r="Q312" s="184">
        <v>8.7738999999999994</v>
      </c>
      <c r="R312" s="184">
        <v>8.3666999999999998</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44389</v>
      </c>
      <c r="E313" s="184">
        <v>25.596299999999999</v>
      </c>
      <c r="F313" s="184">
        <v>-12.251099999999999</v>
      </c>
      <c r="G313" s="184">
        <v>-12.251099999999999</v>
      </c>
      <c r="H313" s="184">
        <v>2.3437000000000001</v>
      </c>
      <c r="I313" s="184">
        <v>2.0693000000000001</v>
      </c>
      <c r="J313" s="184">
        <v>-1.9241999999999999</v>
      </c>
      <c r="K313" s="184">
        <v>5.0039999999999996</v>
      </c>
      <c r="L313" s="184">
        <v>3.2151999999999998</v>
      </c>
      <c r="M313" s="184">
        <v>4.9402999999999997</v>
      </c>
      <c r="N313" s="184">
        <v>4.9813999999999998</v>
      </c>
      <c r="O313" s="184">
        <v>9.3811999999999998</v>
      </c>
      <c r="P313" s="184">
        <v>8.4722000000000008</v>
      </c>
      <c r="Q313" s="184">
        <v>8.8145000000000007</v>
      </c>
      <c r="R313" s="184">
        <v>8.6255000000000006</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44389</v>
      </c>
      <c r="E314" s="184">
        <v>10.350199999999999</v>
      </c>
      <c r="F314" s="184">
        <v>-0.47020000000000001</v>
      </c>
      <c r="G314" s="184">
        <v>-0.47020000000000001</v>
      </c>
      <c r="H314" s="184">
        <v>5.9009999999999998</v>
      </c>
      <c r="I314" s="184">
        <v>4.5167000000000002</v>
      </c>
      <c r="J314" s="184">
        <v>-3.1200999999999999</v>
      </c>
      <c r="K314" s="184">
        <v>5.1298000000000004</v>
      </c>
      <c r="L314" s="184">
        <v>2.5710999999999999</v>
      </c>
      <c r="M314" s="184">
        <v>4.2888999999999999</v>
      </c>
      <c r="N314" s="184"/>
      <c r="O314" s="184"/>
      <c r="P314" s="184"/>
      <c r="Q314" s="184">
        <v>4.4692999999999996</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44389</v>
      </c>
      <c r="E315" s="184">
        <v>10.3164</v>
      </c>
      <c r="F315" s="184">
        <v>-0.94340000000000002</v>
      </c>
      <c r="G315" s="184">
        <v>-0.94340000000000002</v>
      </c>
      <c r="H315" s="184">
        <v>5.4644000000000004</v>
      </c>
      <c r="I315" s="184">
        <v>4.1005000000000003</v>
      </c>
      <c r="J315" s="184">
        <v>-3.5388000000000002</v>
      </c>
      <c r="K315" s="184">
        <v>4.7084999999999999</v>
      </c>
      <c r="L315" s="184">
        <v>2.1434000000000002</v>
      </c>
      <c r="M315" s="184">
        <v>3.8601999999999999</v>
      </c>
      <c r="N315" s="184"/>
      <c r="O315" s="184"/>
      <c r="P315" s="184"/>
      <c r="Q315" s="184">
        <v>4.0380000000000003</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44389</v>
      </c>
      <c r="E316" s="184">
        <v>22.9817</v>
      </c>
      <c r="F316" s="184">
        <v>-4.6040999999999999</v>
      </c>
      <c r="G316" s="184">
        <v>-4.6040999999999999</v>
      </c>
      <c r="H316" s="184">
        <v>-1.5197000000000001</v>
      </c>
      <c r="I316" s="184">
        <v>7.9399999999999998E-2</v>
      </c>
      <c r="J316" s="184">
        <v>-0.32779999999999998</v>
      </c>
      <c r="K316" s="184">
        <v>4.3113999999999999</v>
      </c>
      <c r="L316" s="184">
        <v>3.4121999999999999</v>
      </c>
      <c r="M316" s="184">
        <v>4.6025</v>
      </c>
      <c r="N316" s="184">
        <v>4.7534000000000001</v>
      </c>
      <c r="O316" s="184">
        <v>8.5190000000000001</v>
      </c>
      <c r="P316" s="184">
        <v>7.8569000000000004</v>
      </c>
      <c r="Q316" s="184">
        <v>7.2264999999999997</v>
      </c>
      <c r="R316" s="184">
        <v>8.1443999999999992</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44389</v>
      </c>
      <c r="E317" s="184">
        <v>23.832000000000001</v>
      </c>
      <c r="F317" s="184">
        <v>-4.3379000000000003</v>
      </c>
      <c r="G317" s="184">
        <v>-4.3379000000000003</v>
      </c>
      <c r="H317" s="184">
        <v>-1.2031000000000001</v>
      </c>
      <c r="I317" s="184">
        <v>0.39389999999999997</v>
      </c>
      <c r="J317" s="184">
        <v>-1.4800000000000001E-2</v>
      </c>
      <c r="K317" s="184">
        <v>4.6272000000000002</v>
      </c>
      <c r="L317" s="184">
        <v>3.7307999999999999</v>
      </c>
      <c r="M317" s="184">
        <v>4.9268000000000001</v>
      </c>
      <c r="N317" s="184">
        <v>5.0826000000000002</v>
      </c>
      <c r="O317" s="184">
        <v>8.8544999999999998</v>
      </c>
      <c r="P317" s="184">
        <v>8.1982999999999997</v>
      </c>
      <c r="Q317" s="184">
        <v>8.8036999999999992</v>
      </c>
      <c r="R317" s="184">
        <v>8.4817999999999998</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44389</v>
      </c>
      <c r="E318" s="184">
        <v>15.5205</v>
      </c>
      <c r="F318" s="184">
        <v>-6.5812999999999997</v>
      </c>
      <c r="G318" s="184">
        <v>-6.5812999999999997</v>
      </c>
      <c r="H318" s="184">
        <v>5.5829000000000004</v>
      </c>
      <c r="I318" s="184">
        <v>5.2683999999999997</v>
      </c>
      <c r="J318" s="184">
        <v>-3.4643000000000002</v>
      </c>
      <c r="K318" s="184">
        <v>5.13</v>
      </c>
      <c r="L318" s="184">
        <v>3.3363</v>
      </c>
      <c r="M318" s="184">
        <v>4.9713000000000003</v>
      </c>
      <c r="N318" s="184">
        <v>4.7530000000000001</v>
      </c>
      <c r="O318" s="184">
        <v>8.7039000000000009</v>
      </c>
      <c r="P318" s="184">
        <v>8.1441999999999997</v>
      </c>
      <c r="Q318" s="184">
        <v>8.3181999999999992</v>
      </c>
      <c r="R318" s="184">
        <v>8.5754000000000001</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44389</v>
      </c>
      <c r="E319" s="184">
        <v>15.258800000000001</v>
      </c>
      <c r="F319" s="184">
        <v>-6.8533999999999997</v>
      </c>
      <c r="G319" s="184">
        <v>-6.8533999999999997</v>
      </c>
      <c r="H319" s="184">
        <v>5.3021000000000003</v>
      </c>
      <c r="I319" s="184">
        <v>4.9816000000000003</v>
      </c>
      <c r="J319" s="184">
        <v>-3.7612000000000001</v>
      </c>
      <c r="K319" s="184">
        <v>4.8257000000000003</v>
      </c>
      <c r="L319" s="184">
        <v>3.0303</v>
      </c>
      <c r="M319" s="184">
        <v>4.6551</v>
      </c>
      <c r="N319" s="184">
        <v>4.4321999999999999</v>
      </c>
      <c r="O319" s="184">
        <v>8.3689</v>
      </c>
      <c r="P319" s="184">
        <v>7.8105000000000002</v>
      </c>
      <c r="Q319" s="184">
        <v>7.9839000000000002</v>
      </c>
      <c r="R319" s="184">
        <v>8.2445000000000004</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44389</v>
      </c>
      <c r="E320" s="184">
        <v>2513.1010999999999</v>
      </c>
      <c r="F320" s="184">
        <v>-3.0516999999999999</v>
      </c>
      <c r="G320" s="184">
        <v>-3.0516999999999999</v>
      </c>
      <c r="H320" s="184">
        <v>6.4743000000000004</v>
      </c>
      <c r="I320" s="184">
        <v>4.7565</v>
      </c>
      <c r="J320" s="184">
        <v>-2.0274000000000001</v>
      </c>
      <c r="K320" s="184">
        <v>4.4077999999999999</v>
      </c>
      <c r="L320" s="184">
        <v>3.0989</v>
      </c>
      <c r="M320" s="184">
        <v>3.8986000000000001</v>
      </c>
      <c r="N320" s="184">
        <v>4.4565000000000001</v>
      </c>
      <c r="O320" s="184">
        <v>8.5877999999999997</v>
      </c>
      <c r="P320" s="184">
        <v>7.2125000000000004</v>
      </c>
      <c r="Q320" s="184">
        <v>6.8272000000000004</v>
      </c>
      <c r="R320" s="184">
        <v>8.0542999999999996</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44389</v>
      </c>
      <c r="E321" s="184">
        <v>2652.5536000000002</v>
      </c>
      <c r="F321" s="184">
        <v>-2.6520000000000001</v>
      </c>
      <c r="G321" s="184">
        <v>-2.6520000000000001</v>
      </c>
      <c r="H321" s="184">
        <v>6.8746999999999998</v>
      </c>
      <c r="I321" s="184">
        <v>5.1571999999999996</v>
      </c>
      <c r="J321" s="184">
        <v>-1.6279999999999999</v>
      </c>
      <c r="K321" s="184">
        <v>4.8117999999999999</v>
      </c>
      <c r="L321" s="184">
        <v>3.5051000000000001</v>
      </c>
      <c r="M321" s="184">
        <v>4.3106</v>
      </c>
      <c r="N321" s="184">
        <v>4.8752000000000004</v>
      </c>
      <c r="O321" s="184">
        <v>9.0779999999999994</v>
      </c>
      <c r="P321" s="184">
        <v>7.8026999999999997</v>
      </c>
      <c r="Q321" s="184">
        <v>7.9827000000000004</v>
      </c>
      <c r="R321" s="184">
        <v>8.4842999999999993</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44389</v>
      </c>
      <c r="E322" s="184">
        <v>2941.6024000000002</v>
      </c>
      <c r="F322" s="184">
        <v>-4.2533000000000003</v>
      </c>
      <c r="G322" s="184">
        <v>-4.2533000000000003</v>
      </c>
      <c r="H322" s="184">
        <v>1.9559</v>
      </c>
      <c r="I322" s="184">
        <v>2.3689</v>
      </c>
      <c r="J322" s="184">
        <v>-0.21129999999999999</v>
      </c>
      <c r="K322" s="184">
        <v>4.4794</v>
      </c>
      <c r="L322" s="184">
        <v>3.0078</v>
      </c>
      <c r="M322" s="184">
        <v>4.3220000000000001</v>
      </c>
      <c r="N322" s="184">
        <v>4.7522000000000002</v>
      </c>
      <c r="O322" s="184">
        <v>8.1631</v>
      </c>
      <c r="P322" s="184">
        <v>7.9390999999999998</v>
      </c>
      <c r="Q322" s="184">
        <v>8.1221999999999994</v>
      </c>
      <c r="R322" s="184">
        <v>7.6669999999999998</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44389</v>
      </c>
      <c r="E323" s="184">
        <v>3029.8964000000001</v>
      </c>
      <c r="F323" s="184">
        <v>-3.9102999999999999</v>
      </c>
      <c r="G323" s="184">
        <v>-3.9102999999999999</v>
      </c>
      <c r="H323" s="184">
        <v>2.2972999999999999</v>
      </c>
      <c r="I323" s="184">
        <v>2.7141000000000002</v>
      </c>
      <c r="J323" s="184">
        <v>0.1341</v>
      </c>
      <c r="K323" s="184">
        <v>4.8395999999999999</v>
      </c>
      <c r="L323" s="184">
        <v>3.383</v>
      </c>
      <c r="M323" s="184">
        <v>4.68</v>
      </c>
      <c r="N323" s="184">
        <v>5.1006</v>
      </c>
      <c r="O323" s="184">
        <v>8.4864999999999995</v>
      </c>
      <c r="P323" s="184">
        <v>8.2416</v>
      </c>
      <c r="Q323" s="184">
        <v>8.6715999999999998</v>
      </c>
      <c r="R323" s="184">
        <v>7.9992000000000001</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44389</v>
      </c>
      <c r="E324" s="184">
        <v>60.561199999999999</v>
      </c>
      <c r="F324" s="184">
        <v>-26.800999999999998</v>
      </c>
      <c r="G324" s="184">
        <v>-26.800999999999998</v>
      </c>
      <c r="H324" s="184">
        <v>-4.7999000000000001</v>
      </c>
      <c r="I324" s="184">
        <v>-4.3451000000000004</v>
      </c>
      <c r="J324" s="184">
        <v>-8.8184000000000005</v>
      </c>
      <c r="K324" s="184">
        <v>3.2785000000000002</v>
      </c>
      <c r="L324" s="184">
        <v>1.9025000000000001</v>
      </c>
      <c r="M324" s="184">
        <v>3.6968999999999999</v>
      </c>
      <c r="N324" s="184">
        <v>3.2423000000000002</v>
      </c>
      <c r="O324" s="184">
        <v>10.28</v>
      </c>
      <c r="P324" s="184">
        <v>8.2461000000000002</v>
      </c>
      <c r="Q324" s="184">
        <v>8.3000000000000007</v>
      </c>
      <c r="R324" s="184">
        <v>8.32</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44389</v>
      </c>
      <c r="E325" s="184">
        <v>57.624899999999997</v>
      </c>
      <c r="F325" s="184">
        <v>-27.154599999999999</v>
      </c>
      <c r="G325" s="184">
        <v>-27.154599999999999</v>
      </c>
      <c r="H325" s="184">
        <v>-5.1525999999999996</v>
      </c>
      <c r="I325" s="184">
        <v>-4.6878000000000002</v>
      </c>
      <c r="J325" s="184">
        <v>-9.1576000000000004</v>
      </c>
      <c r="K325" s="184">
        <v>2.9357000000000002</v>
      </c>
      <c r="L325" s="184">
        <v>1.5442</v>
      </c>
      <c r="M325" s="184">
        <v>3.3359000000000001</v>
      </c>
      <c r="N325" s="184">
        <v>2.8881999999999999</v>
      </c>
      <c r="O325" s="184">
        <v>9.9283000000000001</v>
      </c>
      <c r="P325" s="184">
        <v>7.7645</v>
      </c>
      <c r="Q325" s="184">
        <v>7.4737999999999998</v>
      </c>
      <c r="R325" s="184">
        <v>7.9607000000000001</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44389</v>
      </c>
      <c r="E326" s="184">
        <v>10.1889</v>
      </c>
      <c r="F326" s="184">
        <v>0.35820000000000002</v>
      </c>
      <c r="G326" s="184">
        <v>0.35820000000000002</v>
      </c>
      <c r="H326" s="184">
        <v>5.9945000000000004</v>
      </c>
      <c r="I326" s="184">
        <v>6.4127999999999998</v>
      </c>
      <c r="J326" s="184">
        <v>-1.2582</v>
      </c>
      <c r="K326" s="184">
        <v>4.8648999999999996</v>
      </c>
      <c r="L326" s="184"/>
      <c r="M326" s="184"/>
      <c r="N326" s="184"/>
      <c r="O326" s="184"/>
      <c r="P326" s="184"/>
      <c r="Q326" s="184">
        <v>5.8929999999999998</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44389</v>
      </c>
      <c r="E327" s="184">
        <v>10.1737</v>
      </c>
      <c r="F327" s="184">
        <v>-0.1196</v>
      </c>
      <c r="G327" s="184">
        <v>-0.1196</v>
      </c>
      <c r="H327" s="184">
        <v>5.5925000000000002</v>
      </c>
      <c r="I327" s="184">
        <v>5.9846000000000004</v>
      </c>
      <c r="J327" s="184">
        <v>-1.6873</v>
      </c>
      <c r="K327" s="184">
        <v>4.4002999999999997</v>
      </c>
      <c r="L327" s="184"/>
      <c r="M327" s="184"/>
      <c r="N327" s="184"/>
      <c r="O327" s="184"/>
      <c r="P327" s="184"/>
      <c r="Q327" s="184">
        <v>5.4188000000000001</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44389</v>
      </c>
      <c r="E328" s="184">
        <v>46.160200000000003</v>
      </c>
      <c r="F328" s="184">
        <v>-2.2663000000000002</v>
      </c>
      <c r="G328" s="184">
        <v>-2.2663000000000002</v>
      </c>
      <c r="H328" s="184">
        <v>5.9938000000000002</v>
      </c>
      <c r="I328" s="184">
        <v>5.2462999999999997</v>
      </c>
      <c r="J328" s="184">
        <v>1.3688</v>
      </c>
      <c r="K328" s="184">
        <v>5.8010999999999999</v>
      </c>
      <c r="L328" s="184">
        <v>4.5434999999999999</v>
      </c>
      <c r="M328" s="184">
        <v>5.6436999999999999</v>
      </c>
      <c r="N328" s="184">
        <v>6.2214999999999998</v>
      </c>
      <c r="O328" s="184">
        <v>7.6981999999999999</v>
      </c>
      <c r="P328" s="184">
        <v>7.4528999999999996</v>
      </c>
      <c r="Q328" s="184">
        <v>7.6161000000000003</v>
      </c>
      <c r="R328" s="184">
        <v>7.7694000000000001</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44389</v>
      </c>
      <c r="E329" s="184">
        <v>47.747900000000001</v>
      </c>
      <c r="F329" s="184">
        <v>-1.8597999999999999</v>
      </c>
      <c r="G329" s="184">
        <v>-1.8597999999999999</v>
      </c>
      <c r="H329" s="184">
        <v>6.3963000000000001</v>
      </c>
      <c r="I329" s="184">
        <v>5.6417000000000002</v>
      </c>
      <c r="J329" s="184">
        <v>1.7682</v>
      </c>
      <c r="K329" s="184">
        <v>6.2066999999999997</v>
      </c>
      <c r="L329" s="184">
        <v>4.9527999999999999</v>
      </c>
      <c r="M329" s="184">
        <v>6.0606999999999998</v>
      </c>
      <c r="N329" s="184">
        <v>6.6473000000000004</v>
      </c>
      <c r="O329" s="184">
        <v>8.1289999999999996</v>
      </c>
      <c r="P329" s="184">
        <v>7.9158999999999997</v>
      </c>
      <c r="Q329" s="184">
        <v>8.4640000000000004</v>
      </c>
      <c r="R329" s="184">
        <v>8.2004000000000001</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44389</v>
      </c>
      <c r="E330" s="184">
        <v>34.334499999999998</v>
      </c>
      <c r="F330" s="184">
        <v>1.4884999999999999</v>
      </c>
      <c r="G330" s="184">
        <v>1.4884999999999999</v>
      </c>
      <c r="H330" s="184">
        <v>6.508</v>
      </c>
      <c r="I330" s="184">
        <v>4.1525999999999996</v>
      </c>
      <c r="J330" s="184">
        <v>-0.36</v>
      </c>
      <c r="K330" s="184">
        <v>5.9706999999999999</v>
      </c>
      <c r="L330" s="184">
        <v>4.2949000000000002</v>
      </c>
      <c r="M330" s="184">
        <v>4.7367999999999997</v>
      </c>
      <c r="N330" s="184">
        <v>5.0726000000000004</v>
      </c>
      <c r="O330" s="184">
        <v>7.7405999999999997</v>
      </c>
      <c r="P330" s="184">
        <v>6.8357000000000001</v>
      </c>
      <c r="Q330" s="184">
        <v>6.9105999999999996</v>
      </c>
      <c r="R330" s="184">
        <v>7.5701000000000001</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44389</v>
      </c>
      <c r="E331" s="184">
        <v>37.173299999999998</v>
      </c>
      <c r="F331" s="184">
        <v>2.1932999999999998</v>
      </c>
      <c r="G331" s="184">
        <v>2.1932999999999998</v>
      </c>
      <c r="H331" s="184">
        <v>7.2339000000000002</v>
      </c>
      <c r="I331" s="184">
        <v>4.7074999999999996</v>
      </c>
      <c r="J331" s="184">
        <v>0.1014</v>
      </c>
      <c r="K331" s="184">
        <v>6.3918999999999997</v>
      </c>
      <c r="L331" s="184">
        <v>4.8651</v>
      </c>
      <c r="M331" s="184">
        <v>5.4062000000000001</v>
      </c>
      <c r="N331" s="184">
        <v>5.7981999999999996</v>
      </c>
      <c r="O331" s="184">
        <v>8.6472999999999995</v>
      </c>
      <c r="P331" s="184">
        <v>7.8432000000000004</v>
      </c>
      <c r="Q331" s="184">
        <v>8.1036999999999999</v>
      </c>
      <c r="R331" s="184">
        <v>8.3664000000000005</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44389</v>
      </c>
      <c r="E334" s="184">
        <v>12.3896</v>
      </c>
      <c r="F334" s="184">
        <v>-3.5341999999999998</v>
      </c>
      <c r="G334" s="184">
        <v>-3.5341999999999998</v>
      </c>
      <c r="H334" s="184">
        <v>5.1395999999999997</v>
      </c>
      <c r="I334" s="184">
        <v>3.5821999999999998</v>
      </c>
      <c r="J334" s="184">
        <v>-1.1393</v>
      </c>
      <c r="K334" s="184">
        <v>4.4847999999999999</v>
      </c>
      <c r="L334" s="184">
        <v>2.645</v>
      </c>
      <c r="M334" s="184">
        <v>4.0034000000000001</v>
      </c>
      <c r="N334" s="184">
        <v>4.1424000000000003</v>
      </c>
      <c r="O334" s="184"/>
      <c r="P334" s="184"/>
      <c r="Q334" s="184">
        <v>9.1637000000000004</v>
      </c>
      <c r="R334" s="184">
        <v>8.3491999999999997</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44389</v>
      </c>
      <c r="E335" s="184">
        <v>12.239599999999999</v>
      </c>
      <c r="F335" s="184">
        <v>-3.9748999999999999</v>
      </c>
      <c r="G335" s="184">
        <v>-3.9748999999999999</v>
      </c>
      <c r="H335" s="184">
        <v>4.6904000000000003</v>
      </c>
      <c r="I335" s="184">
        <v>3.1349999999999998</v>
      </c>
      <c r="J335" s="184">
        <v>-1.5851</v>
      </c>
      <c r="K335" s="184">
        <v>4.0182000000000002</v>
      </c>
      <c r="L335" s="184">
        <v>2.1749000000000001</v>
      </c>
      <c r="M335" s="184">
        <v>3.5238</v>
      </c>
      <c r="N335" s="184">
        <v>3.6421999999999999</v>
      </c>
      <c r="O335" s="184"/>
      <c r="P335" s="184"/>
      <c r="Q335" s="184">
        <v>8.6210000000000004</v>
      </c>
      <c r="R335" s="184">
        <v>7.8178000000000001</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44389</v>
      </c>
      <c r="E336" s="184">
        <v>31.754999999999999</v>
      </c>
      <c r="F336" s="184">
        <v>-3.3706999999999998</v>
      </c>
      <c r="G336" s="184">
        <v>-3.3706999999999998</v>
      </c>
      <c r="H336" s="184">
        <v>9.6235999999999997</v>
      </c>
      <c r="I336" s="184">
        <v>7.5423</v>
      </c>
      <c r="J336" s="184">
        <v>0.14460000000000001</v>
      </c>
      <c r="K336" s="184">
        <v>5.0404999999999998</v>
      </c>
      <c r="L336" s="184">
        <v>3.7761</v>
      </c>
      <c r="M336" s="184">
        <v>4.5815000000000001</v>
      </c>
      <c r="N336" s="184">
        <v>4.6791999999999998</v>
      </c>
      <c r="O336" s="184">
        <v>9.3971999999999998</v>
      </c>
      <c r="P336" s="184">
        <v>8.0449999999999999</v>
      </c>
      <c r="Q336" s="184">
        <v>7.2346000000000004</v>
      </c>
      <c r="R336" s="184">
        <v>8.7391000000000005</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44389</v>
      </c>
      <c r="E337" s="184">
        <v>32.535600000000002</v>
      </c>
      <c r="F337" s="184">
        <v>-3.1030000000000002</v>
      </c>
      <c r="G337" s="184">
        <v>-3.1030000000000002</v>
      </c>
      <c r="H337" s="184">
        <v>9.891</v>
      </c>
      <c r="I337" s="184">
        <v>7.8041</v>
      </c>
      <c r="J337" s="184">
        <v>0.40179999999999999</v>
      </c>
      <c r="K337" s="184">
        <v>5.3048999999999999</v>
      </c>
      <c r="L337" s="184">
        <v>4.0392999999999999</v>
      </c>
      <c r="M337" s="184">
        <v>4.8411</v>
      </c>
      <c r="N337" s="184">
        <v>4.9372999999999996</v>
      </c>
      <c r="O337" s="184">
        <v>9.6814</v>
      </c>
      <c r="P337" s="184">
        <v>8.4656000000000002</v>
      </c>
      <c r="Q337" s="184">
        <v>8.2622</v>
      </c>
      <c r="R337" s="184">
        <v>8.9885000000000002</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44389</v>
      </c>
      <c r="E338" s="184">
        <v>200.18340000000001</v>
      </c>
      <c r="F338" s="184">
        <v>0</v>
      </c>
      <c r="G338" s="184">
        <v>0</v>
      </c>
      <c r="H338" s="184">
        <v>0</v>
      </c>
      <c r="I338" s="184">
        <v>0</v>
      </c>
      <c r="J338" s="184">
        <v>0</v>
      </c>
      <c r="K338" s="184">
        <v>0</v>
      </c>
      <c r="L338" s="184">
        <v>0</v>
      </c>
      <c r="M338" s="184">
        <v>0</v>
      </c>
      <c r="N338" s="184">
        <v>-2.8243</v>
      </c>
      <c r="O338" s="184"/>
      <c r="P338" s="184"/>
      <c r="Q338" s="184">
        <v>-10.5906</v>
      </c>
      <c r="R338" s="184">
        <v>-11.189500000000001</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44389</v>
      </c>
      <c r="E339" s="184">
        <v>192.02520000000001</v>
      </c>
      <c r="F339" s="184">
        <v>0</v>
      </c>
      <c r="G339" s="184">
        <v>0</v>
      </c>
      <c r="H339" s="184">
        <v>0</v>
      </c>
      <c r="I339" s="184">
        <v>0</v>
      </c>
      <c r="J339" s="184">
        <v>0</v>
      </c>
      <c r="K339" s="184">
        <v>0</v>
      </c>
      <c r="L339" s="184">
        <v>0</v>
      </c>
      <c r="M339" s="184">
        <v>0</v>
      </c>
      <c r="N339" s="184">
        <v>-2.8243</v>
      </c>
      <c r="O339" s="184"/>
      <c r="P339" s="184"/>
      <c r="Q339" s="184">
        <v>-10.5906</v>
      </c>
      <c r="R339" s="184">
        <v>-11.189500000000001</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44389</v>
      </c>
      <c r="E340" s="184">
        <v>12.2814</v>
      </c>
      <c r="F340" s="184">
        <v>-6.6337999999999999</v>
      </c>
      <c r="G340" s="184">
        <v>-6.6337999999999999</v>
      </c>
      <c r="H340" s="184">
        <v>4.6318999999999999</v>
      </c>
      <c r="I340" s="184">
        <v>2.6562999999999999</v>
      </c>
      <c r="J340" s="184">
        <v>-4.4696999999999996</v>
      </c>
      <c r="K340" s="184">
        <v>4.3512000000000004</v>
      </c>
      <c r="L340" s="184">
        <v>1.9663999999999999</v>
      </c>
      <c r="M340" s="184">
        <v>3.8448000000000002</v>
      </c>
      <c r="N340" s="184">
        <v>3.9390999999999998</v>
      </c>
      <c r="O340" s="184">
        <v>6.6760999999999999</v>
      </c>
      <c r="P340" s="184"/>
      <c r="Q340" s="184">
        <v>6.7763</v>
      </c>
      <c r="R340" s="184">
        <v>8.5824999999999996</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44389</v>
      </c>
      <c r="E341" s="184">
        <v>12.158799999999999</v>
      </c>
      <c r="F341" s="184">
        <v>-6.9005000000000001</v>
      </c>
      <c r="G341" s="184">
        <v>-6.9005000000000001</v>
      </c>
      <c r="H341" s="184">
        <v>4.2491000000000003</v>
      </c>
      <c r="I341" s="184">
        <v>2.2749000000000001</v>
      </c>
      <c r="J341" s="184">
        <v>-4.8315999999999999</v>
      </c>
      <c r="K341" s="184">
        <v>3.9845999999999999</v>
      </c>
      <c r="L341" s="184">
        <v>1.7330000000000001</v>
      </c>
      <c r="M341" s="184">
        <v>3.6092</v>
      </c>
      <c r="N341" s="184">
        <v>3.6735000000000002</v>
      </c>
      <c r="O341" s="184">
        <v>6.3440000000000003</v>
      </c>
      <c r="P341" s="184"/>
      <c r="Q341" s="184">
        <v>6.4351000000000003</v>
      </c>
      <c r="R341" s="184">
        <v>8.2415000000000003</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44389</v>
      </c>
      <c r="E342" s="184">
        <v>12.9945</v>
      </c>
      <c r="F342" s="184">
        <v>-0.749</v>
      </c>
      <c r="G342" s="184">
        <v>-0.749</v>
      </c>
      <c r="H342" s="184">
        <v>7.2731000000000003</v>
      </c>
      <c r="I342" s="184">
        <v>5.9926000000000004</v>
      </c>
      <c r="J342" s="184">
        <v>-1.0410999999999999</v>
      </c>
      <c r="K342" s="184">
        <v>4.8105000000000002</v>
      </c>
      <c r="L342" s="184">
        <v>3.1234000000000002</v>
      </c>
      <c r="M342" s="184">
        <v>4.3788999999999998</v>
      </c>
      <c r="N342" s="184">
        <v>4.6867999999999999</v>
      </c>
      <c r="O342" s="184"/>
      <c r="P342" s="184"/>
      <c r="Q342" s="184">
        <v>9.3559000000000001</v>
      </c>
      <c r="R342" s="184">
        <v>8.6194000000000006</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44389</v>
      </c>
      <c r="E343" s="184">
        <v>12.878299999999999</v>
      </c>
      <c r="F343" s="184">
        <v>-1.0390999999999999</v>
      </c>
      <c r="G343" s="184">
        <v>-1.0390999999999999</v>
      </c>
      <c r="H343" s="184">
        <v>6.9328000000000003</v>
      </c>
      <c r="I343" s="184">
        <v>5.6807999999999996</v>
      </c>
      <c r="J343" s="184">
        <v>-1.3424</v>
      </c>
      <c r="K343" s="184">
        <v>4.5164999999999997</v>
      </c>
      <c r="L343" s="184">
        <v>2.8344</v>
      </c>
      <c r="M343" s="184">
        <v>4.0860000000000003</v>
      </c>
      <c r="N343" s="184">
        <v>4.3914999999999997</v>
      </c>
      <c r="O343" s="184"/>
      <c r="P343" s="184"/>
      <c r="Q343" s="184">
        <v>9.0210000000000008</v>
      </c>
      <c r="R343" s="184">
        <v>8.327</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-3.5102545454545462</v>
      </c>
      <c r="G344" s="186">
        <v>-3.5102545454545462</v>
      </c>
      <c r="H344" s="186">
        <v>4.5753545454545455</v>
      </c>
      <c r="I344" s="186">
        <v>3.5117250000000011</v>
      </c>
      <c r="J344" s="186">
        <v>-1.2734295454545455</v>
      </c>
      <c r="K344" s="186">
        <v>4.5536363636363637</v>
      </c>
      <c r="L344" s="186">
        <v>3.0579299999999998</v>
      </c>
      <c r="M344" s="186">
        <v>4.266775</v>
      </c>
      <c r="N344" s="186">
        <v>4.3507263157894753</v>
      </c>
      <c r="O344" s="186">
        <v>8.3560133333333333</v>
      </c>
      <c r="P344" s="186">
        <v>7.8202230769230772</v>
      </c>
      <c r="Q344" s="186">
        <v>7.0736909090909101</v>
      </c>
      <c r="R344" s="186">
        <v>7.1894315789473664</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-2.3947000000000003</v>
      </c>
      <c r="G345" s="186">
        <v>-2.3947000000000003</v>
      </c>
      <c r="H345" s="186">
        <v>5.5876999999999999</v>
      </c>
      <c r="I345" s="186">
        <v>4.5222499999999997</v>
      </c>
      <c r="J345" s="186">
        <v>-0.53069999999999995</v>
      </c>
      <c r="K345" s="186">
        <v>4.7010500000000004</v>
      </c>
      <c r="L345" s="186">
        <v>3.1969500000000002</v>
      </c>
      <c r="M345" s="186">
        <v>4.3773</v>
      </c>
      <c r="N345" s="186">
        <v>4.6829999999999998</v>
      </c>
      <c r="O345" s="186">
        <v>8.5825499999999995</v>
      </c>
      <c r="P345" s="186">
        <v>7.9275000000000002</v>
      </c>
      <c r="Q345" s="186">
        <v>8.1921999999999997</v>
      </c>
      <c r="R345" s="186">
        <v>8.2209500000000002</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44389</v>
      </c>
      <c r="E348" s="184">
        <v>16.556000000000001</v>
      </c>
      <c r="F348" s="184">
        <v>4.8521000000000001</v>
      </c>
      <c r="G348" s="184">
        <v>4.8521000000000001</v>
      </c>
      <c r="H348" s="184">
        <v>7.1906999999999996</v>
      </c>
      <c r="I348" s="184">
        <v>5.46</v>
      </c>
      <c r="J348" s="184">
        <v>2.5371999999999999</v>
      </c>
      <c r="K348" s="184">
        <v>7.2313999999999998</v>
      </c>
      <c r="L348" s="184">
        <v>7.8851000000000004</v>
      </c>
      <c r="M348" s="184">
        <v>9.0848999999999993</v>
      </c>
      <c r="N348" s="184">
        <v>9.9986999999999995</v>
      </c>
      <c r="O348" s="184">
        <v>7.0019</v>
      </c>
      <c r="P348" s="184">
        <v>8.0230999999999995</v>
      </c>
      <c r="Q348" s="184">
        <v>8.4009999999999998</v>
      </c>
      <c r="R348" s="184">
        <v>6.9493</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44389</v>
      </c>
      <c r="E349" s="184">
        <v>15.639099999999999</v>
      </c>
      <c r="F349" s="184">
        <v>4.1246</v>
      </c>
      <c r="G349" s="184">
        <v>4.1246</v>
      </c>
      <c r="H349" s="184">
        <v>6.4093999999999998</v>
      </c>
      <c r="I349" s="184">
        <v>4.6928999999999998</v>
      </c>
      <c r="J349" s="184">
        <v>1.7869999999999999</v>
      </c>
      <c r="K349" s="184">
        <v>6.2618</v>
      </c>
      <c r="L349" s="184">
        <v>6.9633000000000003</v>
      </c>
      <c r="M349" s="184">
        <v>8.1880000000000006</v>
      </c>
      <c r="N349" s="184">
        <v>9.0900999999999996</v>
      </c>
      <c r="O349" s="184">
        <v>6.0654000000000003</v>
      </c>
      <c r="P349" s="184">
        <v>7.0045999999999999</v>
      </c>
      <c r="Q349" s="184">
        <v>7.4157999999999999</v>
      </c>
      <c r="R349" s="184">
        <v>6.0747</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44389</v>
      </c>
      <c r="E350" s="184">
        <v>0.41570000000000001</v>
      </c>
      <c r="F350" s="184">
        <v>0</v>
      </c>
      <c r="G350" s="184">
        <v>0</v>
      </c>
      <c r="H350" s="184">
        <v>0</v>
      </c>
      <c r="I350" s="184">
        <v>0</v>
      </c>
      <c r="J350" s="184">
        <v>0</v>
      </c>
      <c r="K350" s="184">
        <v>0</v>
      </c>
      <c r="L350" s="184">
        <v>0</v>
      </c>
      <c r="M350" s="184">
        <v>0</v>
      </c>
      <c r="N350" s="184">
        <v>0</v>
      </c>
      <c r="O350" s="184"/>
      <c r="P350" s="184"/>
      <c r="Q350" s="184">
        <v>-15.449400000000001</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44389</v>
      </c>
      <c r="E351" s="184">
        <v>0.39800000000000002</v>
      </c>
      <c r="F351" s="184">
        <v>0</v>
      </c>
      <c r="G351" s="184">
        <v>0</v>
      </c>
      <c r="H351" s="184">
        <v>0</v>
      </c>
      <c r="I351" s="184">
        <v>0</v>
      </c>
      <c r="J351" s="184">
        <v>0</v>
      </c>
      <c r="K351" s="184">
        <v>0</v>
      </c>
      <c r="L351" s="184">
        <v>0</v>
      </c>
      <c r="M351" s="184">
        <v>0</v>
      </c>
      <c r="N351" s="184">
        <v>0</v>
      </c>
      <c r="O351" s="184"/>
      <c r="P351" s="184"/>
      <c r="Q351" s="184">
        <v>-15.446400000000001</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44389</v>
      </c>
      <c r="E352" s="184">
        <v>17.9787</v>
      </c>
      <c r="F352" s="184">
        <v>3.7909000000000002</v>
      </c>
      <c r="G352" s="184">
        <v>3.7909000000000002</v>
      </c>
      <c r="H352" s="184">
        <v>7.5225</v>
      </c>
      <c r="I352" s="184">
        <v>6.5857000000000001</v>
      </c>
      <c r="J352" s="184">
        <v>2.3755000000000002</v>
      </c>
      <c r="K352" s="184">
        <v>7.3425000000000002</v>
      </c>
      <c r="L352" s="184">
        <v>7.5049999999999999</v>
      </c>
      <c r="M352" s="184">
        <v>8.3498000000000001</v>
      </c>
      <c r="N352" s="184">
        <v>8.4909999999999997</v>
      </c>
      <c r="O352" s="184">
        <v>7.6520000000000001</v>
      </c>
      <c r="P352" s="184">
        <v>7.8879999999999999</v>
      </c>
      <c r="Q352" s="184">
        <v>8.7446999999999999</v>
      </c>
      <c r="R352" s="184">
        <v>8.9092000000000002</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44389</v>
      </c>
      <c r="E353" s="184">
        <v>16.600300000000001</v>
      </c>
      <c r="F353" s="184">
        <v>2.8591000000000002</v>
      </c>
      <c r="G353" s="184">
        <v>2.8591000000000002</v>
      </c>
      <c r="H353" s="184">
        <v>6.6045999999999996</v>
      </c>
      <c r="I353" s="184">
        <v>5.6505000000000001</v>
      </c>
      <c r="J353" s="184">
        <v>1.3989</v>
      </c>
      <c r="K353" s="184">
        <v>6.2998000000000003</v>
      </c>
      <c r="L353" s="184">
        <v>6.4137000000000004</v>
      </c>
      <c r="M353" s="184">
        <v>7.2180999999999997</v>
      </c>
      <c r="N353" s="184">
        <v>7.3287000000000004</v>
      </c>
      <c r="O353" s="184">
        <v>6.4587000000000003</v>
      </c>
      <c r="P353" s="184">
        <v>6.5808999999999997</v>
      </c>
      <c r="Q353" s="184">
        <v>7.5121000000000002</v>
      </c>
      <c r="R353" s="184">
        <v>7.7224000000000004</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44389</v>
      </c>
      <c r="E354" s="184">
        <v>15.7464</v>
      </c>
      <c r="F354" s="184">
        <v>3.3233999999999999</v>
      </c>
      <c r="G354" s="184">
        <v>3.3233999999999999</v>
      </c>
      <c r="H354" s="184">
        <v>5.4695999999999998</v>
      </c>
      <c r="I354" s="184">
        <v>4.0628000000000002</v>
      </c>
      <c r="J354" s="184">
        <v>0.74070000000000003</v>
      </c>
      <c r="K354" s="184">
        <v>4.2812999999999999</v>
      </c>
      <c r="L354" s="184">
        <v>14.0847</v>
      </c>
      <c r="M354" s="184">
        <v>12.986800000000001</v>
      </c>
      <c r="N354" s="184">
        <v>14.134499999999999</v>
      </c>
      <c r="O354" s="184">
        <v>4.9886999999999997</v>
      </c>
      <c r="P354" s="184">
        <v>6.3395999999999999</v>
      </c>
      <c r="Q354" s="184">
        <v>7.2680999999999996</v>
      </c>
      <c r="R354" s="184">
        <v>5.4330999999999996</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44389</v>
      </c>
      <c r="E356" s="184">
        <v>16.799099999999999</v>
      </c>
      <c r="F356" s="184">
        <v>3.9121999999999999</v>
      </c>
      <c r="G356" s="184">
        <v>3.9121999999999999</v>
      </c>
      <c r="H356" s="184">
        <v>6.0597000000000003</v>
      </c>
      <c r="I356" s="184">
        <v>4.6798000000000002</v>
      </c>
      <c r="J356" s="184">
        <v>1.3472</v>
      </c>
      <c r="K356" s="184">
        <v>4.9501999999999997</v>
      </c>
      <c r="L356" s="184">
        <v>14.820499999999999</v>
      </c>
      <c r="M356" s="184">
        <v>13.7553</v>
      </c>
      <c r="N356" s="184">
        <v>14.9411</v>
      </c>
      <c r="O356" s="184">
        <v>5.8456999999999999</v>
      </c>
      <c r="P356" s="184">
        <v>7.3689</v>
      </c>
      <c r="Q356" s="184">
        <v>8.3460999999999999</v>
      </c>
      <c r="R356" s="184">
        <v>6.2443</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44389</v>
      </c>
      <c r="E358" s="184">
        <v>4.3196000000000003</v>
      </c>
      <c r="F358" s="184">
        <v>5.3539000000000003</v>
      </c>
      <c r="G358" s="184">
        <v>5.3539000000000003</v>
      </c>
      <c r="H358" s="184">
        <v>5.6797000000000004</v>
      </c>
      <c r="I358" s="184">
        <v>13.895200000000001</v>
      </c>
      <c r="J358" s="184">
        <v>6.8540999999999999</v>
      </c>
      <c r="K358" s="184">
        <v>13.4947</v>
      </c>
      <c r="L358" s="184">
        <v>15.3367</v>
      </c>
      <c r="M358" s="184">
        <v>12.1373</v>
      </c>
      <c r="N358" s="184">
        <v>14.4716</v>
      </c>
      <c r="O358" s="184">
        <v>-31.843499999999999</v>
      </c>
      <c r="P358" s="184">
        <v>-17.6311</v>
      </c>
      <c r="Q358" s="184">
        <v>-12.3367</v>
      </c>
      <c r="R358" s="184">
        <v>-21.995200000000001</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44389</v>
      </c>
      <c r="E359" s="184">
        <v>4.2675999999999998</v>
      </c>
      <c r="F359" s="184">
        <v>5.1338999999999997</v>
      </c>
      <c r="G359" s="184">
        <v>5.1338999999999997</v>
      </c>
      <c r="H359" s="184">
        <v>5.5039999999999996</v>
      </c>
      <c r="I359" s="184">
        <v>13.6332</v>
      </c>
      <c r="J359" s="184">
        <v>6.6032000000000002</v>
      </c>
      <c r="K359" s="184">
        <v>13.212999999999999</v>
      </c>
      <c r="L359" s="184">
        <v>15.0403</v>
      </c>
      <c r="M359" s="184">
        <v>11.837</v>
      </c>
      <c r="N359" s="184">
        <v>14.1546</v>
      </c>
      <c r="O359" s="184">
        <v>-32.022399999999998</v>
      </c>
      <c r="P359" s="184">
        <v>-17.8033</v>
      </c>
      <c r="Q359" s="184">
        <v>-12.5031</v>
      </c>
      <c r="R359" s="184">
        <v>-22.209199999999999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44389</v>
      </c>
      <c r="E360" s="184">
        <v>32.358499999999999</v>
      </c>
      <c r="F360" s="184">
        <v>3.5354000000000001</v>
      </c>
      <c r="G360" s="184">
        <v>3.5354000000000001</v>
      </c>
      <c r="H360" s="184">
        <v>3.9670999999999998</v>
      </c>
      <c r="I360" s="184">
        <v>3.3721999999999999</v>
      </c>
      <c r="J360" s="184">
        <v>3.2254</v>
      </c>
      <c r="K360" s="184">
        <v>4.8830999999999998</v>
      </c>
      <c r="L360" s="184">
        <v>4.8280000000000003</v>
      </c>
      <c r="M360" s="184">
        <v>4.9187000000000003</v>
      </c>
      <c r="N360" s="184">
        <v>6.6925999999999997</v>
      </c>
      <c r="O360" s="184">
        <v>2.8494000000000002</v>
      </c>
      <c r="P360" s="184">
        <v>4.7477999999999998</v>
      </c>
      <c r="Q360" s="184">
        <v>6.9771000000000001</v>
      </c>
      <c r="R360" s="184">
        <v>5.1277999999999997</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44389</v>
      </c>
      <c r="E361" s="184">
        <v>30.607800000000001</v>
      </c>
      <c r="F361" s="184">
        <v>2.7035999999999998</v>
      </c>
      <c r="G361" s="184">
        <v>2.7035999999999998</v>
      </c>
      <c r="H361" s="184">
        <v>3.1364999999999998</v>
      </c>
      <c r="I361" s="184">
        <v>2.5407999999999999</v>
      </c>
      <c r="J361" s="184">
        <v>2.3936999999999999</v>
      </c>
      <c r="K361" s="184">
        <v>4.0758999999999999</v>
      </c>
      <c r="L361" s="184">
        <v>4.0170000000000003</v>
      </c>
      <c r="M361" s="184">
        <v>4.1001000000000003</v>
      </c>
      <c r="N361" s="184">
        <v>5.8381999999999996</v>
      </c>
      <c r="O361" s="184">
        <v>2.0327000000000002</v>
      </c>
      <c r="P361" s="184">
        <v>3.99</v>
      </c>
      <c r="Q361" s="184">
        <v>6.3472</v>
      </c>
      <c r="R361" s="184">
        <v>4.2984</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44389</v>
      </c>
      <c r="E362" s="184">
        <v>20.864000000000001</v>
      </c>
      <c r="F362" s="184">
        <v>9.0454000000000008</v>
      </c>
      <c r="G362" s="184">
        <v>9.0454000000000008</v>
      </c>
      <c r="H362" s="184">
        <v>-94.740099999999998</v>
      </c>
      <c r="I362" s="184">
        <v>-56.289000000000001</v>
      </c>
      <c r="J362" s="184">
        <v>-27.367699999999999</v>
      </c>
      <c r="K362" s="184">
        <v>-0.2651</v>
      </c>
      <c r="L362" s="184">
        <v>8.5749999999999993</v>
      </c>
      <c r="M362" s="184">
        <v>14.1069</v>
      </c>
      <c r="N362" s="184">
        <v>10.8004</v>
      </c>
      <c r="O362" s="184">
        <v>4.4912999999999998</v>
      </c>
      <c r="P362" s="184">
        <v>6.0406000000000004</v>
      </c>
      <c r="Q362" s="184">
        <v>7.9596</v>
      </c>
      <c r="R362" s="184">
        <v>2.9361000000000002</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44389</v>
      </c>
      <c r="E363" s="184">
        <v>22.224599999999999</v>
      </c>
      <c r="F363" s="184">
        <v>9.0943000000000005</v>
      </c>
      <c r="G363" s="184">
        <v>9.0943000000000005</v>
      </c>
      <c r="H363" s="184">
        <v>-94.744900000000001</v>
      </c>
      <c r="I363" s="184">
        <v>-56.286299999999997</v>
      </c>
      <c r="J363" s="184">
        <v>-27.363800000000001</v>
      </c>
      <c r="K363" s="184">
        <v>-0.2651</v>
      </c>
      <c r="L363" s="184">
        <v>8.7891999999999992</v>
      </c>
      <c r="M363" s="184">
        <v>14.474299999999999</v>
      </c>
      <c r="N363" s="184">
        <v>11.2395</v>
      </c>
      <c r="O363" s="184">
        <v>5.1108000000000002</v>
      </c>
      <c r="P363" s="184">
        <v>6.7481999999999998</v>
      </c>
      <c r="Q363" s="184">
        <v>8.2265999999999995</v>
      </c>
      <c r="R363" s="184">
        <v>3.4762</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44389</v>
      </c>
      <c r="E370" s="184">
        <v>18.724599999999999</v>
      </c>
      <c r="F370" s="184">
        <v>1.8846000000000001</v>
      </c>
      <c r="G370" s="184">
        <v>1.8846000000000001</v>
      </c>
      <c r="H370" s="184">
        <v>5.3243</v>
      </c>
      <c r="I370" s="184">
        <v>3.7368999999999999</v>
      </c>
      <c r="J370" s="184">
        <v>3.4180000000000001</v>
      </c>
      <c r="K370" s="184">
        <v>9.4835999999999991</v>
      </c>
      <c r="L370" s="184">
        <v>7.4035000000000002</v>
      </c>
      <c r="M370" s="184">
        <v>9.6852999999999998</v>
      </c>
      <c r="N370" s="184">
        <v>9.4259000000000004</v>
      </c>
      <c r="O370" s="184">
        <v>8.9968000000000004</v>
      </c>
      <c r="P370" s="184">
        <v>8.2180999999999997</v>
      </c>
      <c r="Q370" s="184">
        <v>8.9672000000000001</v>
      </c>
      <c r="R370" s="184">
        <v>9.4480000000000004</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44389</v>
      </c>
      <c r="E371" s="184">
        <v>19.746500000000001</v>
      </c>
      <c r="F371" s="184">
        <v>2.4651000000000001</v>
      </c>
      <c r="G371" s="184">
        <v>2.4651000000000001</v>
      </c>
      <c r="H371" s="184">
        <v>5.8952</v>
      </c>
      <c r="I371" s="184">
        <v>4.2980999999999998</v>
      </c>
      <c r="J371" s="184">
        <v>3.9666000000000001</v>
      </c>
      <c r="K371" s="184">
        <v>9.9992999999999999</v>
      </c>
      <c r="L371" s="184">
        <v>7.9649000000000001</v>
      </c>
      <c r="M371" s="184">
        <v>10.2393</v>
      </c>
      <c r="N371" s="184">
        <v>9.9848999999999997</v>
      </c>
      <c r="O371" s="184">
        <v>9.5387000000000004</v>
      </c>
      <c r="P371" s="184">
        <v>8.9352999999999998</v>
      </c>
      <c r="Q371" s="184">
        <v>9.7628000000000004</v>
      </c>
      <c r="R371" s="184">
        <v>9.9581</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44389</v>
      </c>
      <c r="E372" s="184">
        <v>24.184100000000001</v>
      </c>
      <c r="F372" s="184">
        <v>-7.2904</v>
      </c>
      <c r="G372" s="184">
        <v>-7.2904</v>
      </c>
      <c r="H372" s="184">
        <v>3.6463000000000001</v>
      </c>
      <c r="I372" s="184">
        <v>6.1702000000000004</v>
      </c>
      <c r="J372" s="184">
        <v>2.1412</v>
      </c>
      <c r="K372" s="184">
        <v>9.1484000000000005</v>
      </c>
      <c r="L372" s="184">
        <v>6.6388999999999996</v>
      </c>
      <c r="M372" s="184">
        <v>7.5698999999999996</v>
      </c>
      <c r="N372" s="184">
        <v>8.0312000000000001</v>
      </c>
      <c r="O372" s="184">
        <v>8.6922999999999995</v>
      </c>
      <c r="P372" s="184">
        <v>8.2802000000000007</v>
      </c>
      <c r="Q372" s="184">
        <v>8.6763999999999992</v>
      </c>
      <c r="R372" s="184">
        <v>9.0780999999999992</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44389</v>
      </c>
      <c r="E373" s="184">
        <v>25.9618</v>
      </c>
      <c r="F373" s="184">
        <v>-6.6041999999999996</v>
      </c>
      <c r="G373" s="184">
        <v>-6.6041999999999996</v>
      </c>
      <c r="H373" s="184">
        <v>4.3418999999999999</v>
      </c>
      <c r="I373" s="184">
        <v>6.8365999999999998</v>
      </c>
      <c r="J373" s="184">
        <v>2.8231000000000002</v>
      </c>
      <c r="K373" s="184">
        <v>9.8341999999999992</v>
      </c>
      <c r="L373" s="184">
        <v>7.3292999999999999</v>
      </c>
      <c r="M373" s="184">
        <v>8.3047000000000004</v>
      </c>
      <c r="N373" s="184">
        <v>8.7753999999999994</v>
      </c>
      <c r="O373" s="184">
        <v>9.4443000000000001</v>
      </c>
      <c r="P373" s="184">
        <v>9.1395</v>
      </c>
      <c r="Q373" s="184">
        <v>9.4769000000000005</v>
      </c>
      <c r="R373" s="184">
        <v>9.7540999999999993</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44389</v>
      </c>
      <c r="E374" s="184">
        <v>13.4458</v>
      </c>
      <c r="F374" s="184">
        <v>17.035299999999999</v>
      </c>
      <c r="G374" s="184">
        <v>17.035299999999999</v>
      </c>
      <c r="H374" s="184">
        <v>11.426299999999999</v>
      </c>
      <c r="I374" s="184">
        <v>5.8883999999999999</v>
      </c>
      <c r="J374" s="184">
        <v>4.4917999999999996</v>
      </c>
      <c r="K374" s="184">
        <v>7.7507999999999999</v>
      </c>
      <c r="L374" s="184">
        <v>4.2903000000000002</v>
      </c>
      <c r="M374" s="184">
        <v>7.2134</v>
      </c>
      <c r="N374" s="184">
        <v>8.1727000000000007</v>
      </c>
      <c r="O374" s="184">
        <v>-1.1137999999999999</v>
      </c>
      <c r="P374" s="184">
        <v>1.6937</v>
      </c>
      <c r="Q374" s="184">
        <v>4.1024000000000003</v>
      </c>
      <c r="R374" s="184">
        <v>-1.377</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44389</v>
      </c>
      <c r="E375" s="184">
        <v>14.3126</v>
      </c>
      <c r="F375" s="184">
        <v>17.792400000000001</v>
      </c>
      <c r="G375" s="184">
        <v>17.792400000000001</v>
      </c>
      <c r="H375" s="184">
        <v>12.1966</v>
      </c>
      <c r="I375" s="184">
        <v>6.6291000000000002</v>
      </c>
      <c r="J375" s="184">
        <v>5.2305000000000001</v>
      </c>
      <c r="K375" s="184">
        <v>8.4995999999999992</v>
      </c>
      <c r="L375" s="184">
        <v>5.0387000000000004</v>
      </c>
      <c r="M375" s="184">
        <v>7.9626999999999999</v>
      </c>
      <c r="N375" s="184">
        <v>8.9346999999999994</v>
      </c>
      <c r="O375" s="184">
        <v>-0.41720000000000002</v>
      </c>
      <c r="P375" s="184">
        <v>2.5884999999999998</v>
      </c>
      <c r="Q375" s="184">
        <v>4.9892000000000003</v>
      </c>
      <c r="R375" s="184">
        <v>-0.72529999999999994</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44389</v>
      </c>
      <c r="E376" s="184">
        <v>13.8102</v>
      </c>
      <c r="F376" s="184">
        <v>-0.26429999999999998</v>
      </c>
      <c r="G376" s="184">
        <v>-0.26429999999999998</v>
      </c>
      <c r="H376" s="184">
        <v>5.9345999999999997</v>
      </c>
      <c r="I376" s="184">
        <v>4.7282000000000002</v>
      </c>
      <c r="J376" s="184">
        <v>-6.8199999999999997E-2</v>
      </c>
      <c r="K376" s="184">
        <v>5.6729000000000003</v>
      </c>
      <c r="L376" s="184">
        <v>4.4093</v>
      </c>
      <c r="M376" s="184">
        <v>5.8137999999999996</v>
      </c>
      <c r="N376" s="184">
        <v>5.9389000000000003</v>
      </c>
      <c r="O376" s="184">
        <v>8.1541999999999994</v>
      </c>
      <c r="P376" s="184"/>
      <c r="Q376" s="184">
        <v>7.6821999999999999</v>
      </c>
      <c r="R376" s="184">
        <v>7.5087999999999999</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44389</v>
      </c>
      <c r="E377" s="184">
        <v>13.221399999999999</v>
      </c>
      <c r="F377" s="184">
        <v>-1.1961999999999999</v>
      </c>
      <c r="G377" s="184">
        <v>-1.1961999999999999</v>
      </c>
      <c r="H377" s="184">
        <v>5.0134999999999996</v>
      </c>
      <c r="I377" s="184">
        <v>3.7717999999999998</v>
      </c>
      <c r="J377" s="184">
        <v>-1.0143</v>
      </c>
      <c r="K377" s="184">
        <v>4.7114000000000003</v>
      </c>
      <c r="L377" s="184">
        <v>3.3759999999999999</v>
      </c>
      <c r="M377" s="184">
        <v>4.7672999999999996</v>
      </c>
      <c r="N377" s="184">
        <v>4.8958000000000004</v>
      </c>
      <c r="O377" s="184">
        <v>7.1410999999999998</v>
      </c>
      <c r="P377" s="184"/>
      <c r="Q377" s="184">
        <v>6.6117999999999997</v>
      </c>
      <c r="R377" s="184">
        <v>6.5171999999999999</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44389</v>
      </c>
      <c r="E378" s="184">
        <v>1460.1175000000001</v>
      </c>
      <c r="F378" s="184">
        <v>-7.2725999999999997</v>
      </c>
      <c r="G378" s="184">
        <v>-7.2725999999999997</v>
      </c>
      <c r="H378" s="184">
        <v>4.1698000000000004</v>
      </c>
      <c r="I378" s="184">
        <v>4.8090000000000002</v>
      </c>
      <c r="J378" s="184">
        <v>-0.97409999999999997</v>
      </c>
      <c r="K378" s="184">
        <v>3.6326999999999998</v>
      </c>
      <c r="L378" s="184">
        <v>2.3557999999999999</v>
      </c>
      <c r="M378" s="184">
        <v>2.9571000000000001</v>
      </c>
      <c r="N378" s="184">
        <v>3.4575</v>
      </c>
      <c r="O378" s="184">
        <v>1.8160000000000001</v>
      </c>
      <c r="P378" s="184">
        <v>4.0883000000000003</v>
      </c>
      <c r="Q378" s="184">
        <v>5.6749000000000001</v>
      </c>
      <c r="R378" s="184">
        <v>6.2523</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44389</v>
      </c>
      <c r="E379" s="184">
        <v>1551.1955</v>
      </c>
      <c r="F379" s="184">
        <v>-6.0928000000000004</v>
      </c>
      <c r="G379" s="184">
        <v>-6.0928000000000004</v>
      </c>
      <c r="H379" s="184">
        <v>5.3509000000000002</v>
      </c>
      <c r="I379" s="184">
        <v>5.9913999999999996</v>
      </c>
      <c r="J379" s="184">
        <v>0.20549999999999999</v>
      </c>
      <c r="K379" s="184">
        <v>4.8144999999999998</v>
      </c>
      <c r="L379" s="184">
        <v>3.5274000000000001</v>
      </c>
      <c r="M379" s="184">
        <v>4.1375000000000002</v>
      </c>
      <c r="N379" s="184">
        <v>4.6516000000000002</v>
      </c>
      <c r="O379" s="184">
        <v>2.8933</v>
      </c>
      <c r="P379" s="184">
        <v>5.0624000000000002</v>
      </c>
      <c r="Q379" s="184">
        <v>6.6115000000000004</v>
      </c>
      <c r="R379" s="184">
        <v>7.4916</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44389</v>
      </c>
      <c r="E380" s="184">
        <v>23.803699999999999</v>
      </c>
      <c r="F380" s="184">
        <v>2.4028</v>
      </c>
      <c r="G380" s="184">
        <v>2.4028</v>
      </c>
      <c r="H380" s="184">
        <v>0.35049999999999998</v>
      </c>
      <c r="I380" s="184">
        <v>0.745</v>
      </c>
      <c r="J380" s="184">
        <v>1.2230000000000001</v>
      </c>
      <c r="K380" s="184">
        <v>7.1169000000000002</v>
      </c>
      <c r="L380" s="184">
        <v>5.2081999999999997</v>
      </c>
      <c r="M380" s="184">
        <v>5.4713000000000003</v>
      </c>
      <c r="N380" s="184">
        <v>6.2733999999999996</v>
      </c>
      <c r="O380" s="184">
        <v>7.1959</v>
      </c>
      <c r="P380" s="184">
        <v>7.3014999999999999</v>
      </c>
      <c r="Q380" s="184">
        <v>8.0675000000000008</v>
      </c>
      <c r="R380" s="184">
        <v>6.9335000000000004</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44389</v>
      </c>
      <c r="E381" s="184">
        <v>25.778199999999998</v>
      </c>
      <c r="F381" s="184">
        <v>3.3992</v>
      </c>
      <c r="G381" s="184">
        <v>3.3992</v>
      </c>
      <c r="H381" s="184">
        <v>1.3150999999999999</v>
      </c>
      <c r="I381" s="184">
        <v>1.7305999999999999</v>
      </c>
      <c r="J381" s="184">
        <v>2.2147999999999999</v>
      </c>
      <c r="K381" s="184">
        <v>8.1489999999999991</v>
      </c>
      <c r="L381" s="184">
        <v>6.2689000000000004</v>
      </c>
      <c r="M381" s="184">
        <v>6.5677000000000003</v>
      </c>
      <c r="N381" s="184">
        <v>7.3955000000000002</v>
      </c>
      <c r="O381" s="184">
        <v>8.2409999999999997</v>
      </c>
      <c r="P381" s="184">
        <v>8.3264999999999993</v>
      </c>
      <c r="Q381" s="184">
        <v>9.0929000000000002</v>
      </c>
      <c r="R381" s="184">
        <v>8.0055999999999994</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44389</v>
      </c>
      <c r="E382" s="184">
        <v>22.596299999999999</v>
      </c>
      <c r="F382" s="184">
        <v>0.43080000000000002</v>
      </c>
      <c r="G382" s="184">
        <v>0.43080000000000002</v>
      </c>
      <c r="H382" s="184">
        <v>5.7522000000000002</v>
      </c>
      <c r="I382" s="184">
        <v>3.9866999999999999</v>
      </c>
      <c r="J382" s="184">
        <v>-0.74470000000000003</v>
      </c>
      <c r="K382" s="184">
        <v>4.0720999999999998</v>
      </c>
      <c r="L382" s="184">
        <v>3.7183000000000002</v>
      </c>
      <c r="M382" s="184">
        <v>4.2957000000000001</v>
      </c>
      <c r="N382" s="184">
        <v>5.7347000000000001</v>
      </c>
      <c r="O382" s="184">
        <v>4.0574000000000003</v>
      </c>
      <c r="P382" s="184">
        <v>5.3497000000000003</v>
      </c>
      <c r="Q382" s="184">
        <v>7.1734</v>
      </c>
      <c r="R382" s="184">
        <v>3.7044999999999999</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44389</v>
      </c>
      <c r="E383" s="184">
        <v>23.728200000000001</v>
      </c>
      <c r="F383" s="184">
        <v>1.1794</v>
      </c>
      <c r="G383" s="184">
        <v>1.1794</v>
      </c>
      <c r="H383" s="184">
        <v>6.5347999999999997</v>
      </c>
      <c r="I383" s="184">
        <v>4.7773000000000003</v>
      </c>
      <c r="J383" s="184">
        <v>5.4600000000000003E-2</v>
      </c>
      <c r="K383" s="184">
        <v>4.8795999999999999</v>
      </c>
      <c r="L383" s="184">
        <v>4.5307000000000004</v>
      </c>
      <c r="M383" s="184">
        <v>5.1185</v>
      </c>
      <c r="N383" s="184">
        <v>6.8056000000000001</v>
      </c>
      <c r="O383" s="184">
        <v>4.8799000000000001</v>
      </c>
      <c r="P383" s="184">
        <v>6.0998999999999999</v>
      </c>
      <c r="Q383" s="184">
        <v>7.4385000000000003</v>
      </c>
      <c r="R383" s="184">
        <v>4.6119000000000003</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44389</v>
      </c>
      <c r="E384" s="184">
        <v>26.595300000000002</v>
      </c>
      <c r="F384" s="184">
        <v>-0.13719999999999999</v>
      </c>
      <c r="G384" s="184">
        <v>-0.13719999999999999</v>
      </c>
      <c r="H384" s="184">
        <v>316.51769999999999</v>
      </c>
      <c r="I384" s="184">
        <v>161.41679999999999</v>
      </c>
      <c r="J384" s="184">
        <v>71.177899999999994</v>
      </c>
      <c r="K384" s="184">
        <v>31.090599999999998</v>
      </c>
      <c r="L384" s="184">
        <v>19.436399999999999</v>
      </c>
      <c r="M384" s="184">
        <v>16.766300000000001</v>
      </c>
      <c r="N384" s="184">
        <v>14.7392</v>
      </c>
      <c r="O384" s="184">
        <v>2.8769999999999998</v>
      </c>
      <c r="P384" s="184">
        <v>4.6284000000000001</v>
      </c>
      <c r="Q384" s="184">
        <v>6.2455999999999996</v>
      </c>
      <c r="R384" s="184">
        <v>2.4205999999999999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44389</v>
      </c>
      <c r="E385" s="184">
        <v>28.4558</v>
      </c>
      <c r="F385" s="184">
        <v>0.4703</v>
      </c>
      <c r="G385" s="184">
        <v>0.4703</v>
      </c>
      <c r="H385" s="184">
        <v>317.16239999999999</v>
      </c>
      <c r="I385" s="184">
        <v>162.07060000000001</v>
      </c>
      <c r="J385" s="184">
        <v>71.831599999999995</v>
      </c>
      <c r="K385" s="184">
        <v>31.755500000000001</v>
      </c>
      <c r="L385" s="184">
        <v>20.116099999999999</v>
      </c>
      <c r="M385" s="184">
        <v>17.462700000000002</v>
      </c>
      <c r="N385" s="184">
        <v>15.448399999999999</v>
      </c>
      <c r="O385" s="184">
        <v>3.5613000000000001</v>
      </c>
      <c r="P385" s="184">
        <v>5.4222000000000001</v>
      </c>
      <c r="Q385" s="184">
        <v>7.3788</v>
      </c>
      <c r="R385" s="184">
        <v>3.0609000000000002</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44389</v>
      </c>
      <c r="E386" s="184">
        <v>0.12039999999999999</v>
      </c>
      <c r="F386" s="184">
        <v>10.1136</v>
      </c>
      <c r="G386" s="184">
        <v>10.1136</v>
      </c>
      <c r="H386" s="184">
        <v>8.6760000000000002</v>
      </c>
      <c r="I386" s="184">
        <v>10.872199999999999</v>
      </c>
      <c r="J386" s="184">
        <v>10.856299999999999</v>
      </c>
      <c r="K386" s="184">
        <v>10.951499999999999</v>
      </c>
      <c r="L386" s="184">
        <v>-41.290500000000002</v>
      </c>
      <c r="M386" s="184">
        <v>-25.006599999999999</v>
      </c>
      <c r="N386" s="184">
        <v>-20.259399999999999</v>
      </c>
      <c r="O386" s="184"/>
      <c r="P386" s="184"/>
      <c r="Q386" s="184">
        <v>-12.8218</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44389</v>
      </c>
      <c r="E387" s="184">
        <v>0.12770000000000001</v>
      </c>
      <c r="F387" s="184">
        <v>9.5350000000000001</v>
      </c>
      <c r="G387" s="184">
        <v>9.5350000000000001</v>
      </c>
      <c r="H387" s="184">
        <v>8.1792999999999996</v>
      </c>
      <c r="I387" s="184">
        <v>10.248200000000001</v>
      </c>
      <c r="J387" s="184">
        <v>10.2303</v>
      </c>
      <c r="K387" s="184">
        <v>10.971299999999999</v>
      </c>
      <c r="L387" s="184">
        <v>-41.310899999999997</v>
      </c>
      <c r="M387" s="184">
        <v>-25.020800000000001</v>
      </c>
      <c r="N387" s="184">
        <v>-20.275400000000001</v>
      </c>
      <c r="O387" s="184"/>
      <c r="P387" s="184"/>
      <c r="Q387" s="184">
        <v>-12.8032</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44389</v>
      </c>
      <c r="E390" s="184">
        <v>16</v>
      </c>
      <c r="F390" s="184">
        <v>4.2598000000000003</v>
      </c>
      <c r="G390" s="184">
        <v>4.2598000000000003</v>
      </c>
      <c r="H390" s="184">
        <v>7.6696999999999997</v>
      </c>
      <c r="I390" s="184">
        <v>7.0747</v>
      </c>
      <c r="J390" s="184">
        <v>1.9976</v>
      </c>
      <c r="K390" s="184">
        <v>4.2895000000000003</v>
      </c>
      <c r="L390" s="184">
        <v>8.7421000000000006</v>
      </c>
      <c r="M390" s="184">
        <v>10.721500000000001</v>
      </c>
      <c r="N390" s="184">
        <v>8.7835999999999999</v>
      </c>
      <c r="O390" s="184">
        <v>3.6032000000000002</v>
      </c>
      <c r="P390" s="184">
        <v>5.4682000000000004</v>
      </c>
      <c r="Q390" s="184">
        <v>7.1681999999999997</v>
      </c>
      <c r="R390" s="184">
        <v>4.0576999999999996</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44389</v>
      </c>
      <c r="E391" s="184">
        <v>14.902100000000001</v>
      </c>
      <c r="F391" s="184">
        <v>3.3483000000000001</v>
      </c>
      <c r="G391" s="184">
        <v>3.3483000000000001</v>
      </c>
      <c r="H391" s="184">
        <v>6.6917</v>
      </c>
      <c r="I391" s="184">
        <v>5.9970999999999997</v>
      </c>
      <c r="J391" s="184">
        <v>0.86180000000000001</v>
      </c>
      <c r="K391" s="184">
        <v>3.1221000000000001</v>
      </c>
      <c r="L391" s="184">
        <v>7.5369999999999999</v>
      </c>
      <c r="M391" s="184">
        <v>9.4894999999999996</v>
      </c>
      <c r="N391" s="184">
        <v>7.5117000000000003</v>
      </c>
      <c r="O391" s="184">
        <v>2.5043000000000002</v>
      </c>
      <c r="P391" s="184">
        <v>4.3356000000000003</v>
      </c>
      <c r="Q391" s="184">
        <v>6.0519999999999996</v>
      </c>
      <c r="R391" s="184">
        <v>2.9167000000000001</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44389</v>
      </c>
      <c r="E396" s="184">
        <v>36.7453</v>
      </c>
      <c r="F396" s="184">
        <v>-0.26490000000000002</v>
      </c>
      <c r="G396" s="184">
        <v>-0.26490000000000002</v>
      </c>
      <c r="H396" s="184">
        <v>5.9668000000000001</v>
      </c>
      <c r="I396" s="184">
        <v>5.375</v>
      </c>
      <c r="J396" s="184">
        <v>2.0672000000000001</v>
      </c>
      <c r="K396" s="184">
        <v>7.1585000000000001</v>
      </c>
      <c r="L396" s="184">
        <v>5.3704999999999998</v>
      </c>
      <c r="M396" s="184">
        <v>6.8055000000000003</v>
      </c>
      <c r="N396" s="184">
        <v>7.4981999999999998</v>
      </c>
      <c r="O396" s="184">
        <v>8.1096000000000004</v>
      </c>
      <c r="P396" s="184">
        <v>8.0713000000000008</v>
      </c>
      <c r="Q396" s="184">
        <v>9.1533999999999995</v>
      </c>
      <c r="R396" s="184">
        <v>8.4877000000000002</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44389</v>
      </c>
      <c r="E397" s="184">
        <v>34.901699999999998</v>
      </c>
      <c r="F397" s="184">
        <v>-0.90629999999999999</v>
      </c>
      <c r="G397" s="184">
        <v>-0.90629999999999999</v>
      </c>
      <c r="H397" s="184">
        <v>5.3390000000000004</v>
      </c>
      <c r="I397" s="184">
        <v>4.7446000000000002</v>
      </c>
      <c r="J397" s="184">
        <v>1.4355</v>
      </c>
      <c r="K397" s="184">
        <v>6.5179999999999998</v>
      </c>
      <c r="L397" s="184">
        <v>4.7144000000000004</v>
      </c>
      <c r="M397" s="184">
        <v>6.1380999999999997</v>
      </c>
      <c r="N397" s="184">
        <v>6.8175999999999997</v>
      </c>
      <c r="O397" s="184">
        <v>7.4127000000000001</v>
      </c>
      <c r="P397" s="184">
        <v>7.3049999999999997</v>
      </c>
      <c r="Q397" s="184">
        <v>7.6272000000000002</v>
      </c>
      <c r="R397" s="184">
        <v>7.8159999999999998</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44389</v>
      </c>
      <c r="E404" s="184">
        <v>0.6431</v>
      </c>
      <c r="F404" s="184">
        <v>11.3619</v>
      </c>
      <c r="G404" s="184">
        <v>11.3619</v>
      </c>
      <c r="H404" s="184">
        <v>10.5618</v>
      </c>
      <c r="I404" s="184">
        <v>10.992000000000001</v>
      </c>
      <c r="J404" s="184">
        <v>11.0886</v>
      </c>
      <c r="K404" s="184">
        <v>11.22</v>
      </c>
      <c r="L404" s="184">
        <v>-40.095300000000002</v>
      </c>
      <c r="M404" s="184">
        <v>-24.293600000000001</v>
      </c>
      <c r="N404" s="184">
        <v>-16.185199999999998</v>
      </c>
      <c r="O404" s="184"/>
      <c r="P404" s="184"/>
      <c r="Q404" s="184">
        <v>-45.84</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44389</v>
      </c>
      <c r="E405" s="184">
        <v>0.58599999999999997</v>
      </c>
      <c r="F405" s="184">
        <v>10.39</v>
      </c>
      <c r="G405" s="184">
        <v>10.39</v>
      </c>
      <c r="H405" s="184">
        <v>10.6996</v>
      </c>
      <c r="I405" s="184">
        <v>11.170299999999999</v>
      </c>
      <c r="J405" s="184">
        <v>10.950900000000001</v>
      </c>
      <c r="K405" s="184">
        <v>11.258900000000001</v>
      </c>
      <c r="L405" s="184">
        <v>-40.5075</v>
      </c>
      <c r="M405" s="184">
        <v>-24.564699999999998</v>
      </c>
      <c r="N405" s="184">
        <v>-16.398700000000002</v>
      </c>
      <c r="O405" s="184"/>
      <c r="P405" s="184"/>
      <c r="Q405" s="184">
        <v>-46.259599999999999</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44389</v>
      </c>
      <c r="E406" s="184">
        <v>12.693</v>
      </c>
      <c r="F406" s="184">
        <v>3.6435</v>
      </c>
      <c r="G406" s="184">
        <v>3.6435</v>
      </c>
      <c r="H406" s="184">
        <v>7.1577000000000002</v>
      </c>
      <c r="I406" s="184">
        <v>6.4448999999999996</v>
      </c>
      <c r="J406" s="184">
        <v>3.0783999999999998</v>
      </c>
      <c r="K406" s="184">
        <v>5.9195000000000002</v>
      </c>
      <c r="L406" s="184">
        <v>5.3643000000000001</v>
      </c>
      <c r="M406" s="184">
        <v>5.9429999999999996</v>
      </c>
      <c r="N406" s="184">
        <v>6.0282999999999998</v>
      </c>
      <c r="O406" s="184">
        <v>-9.3682999999999996</v>
      </c>
      <c r="P406" s="184">
        <v>-2.6183999999999998</v>
      </c>
      <c r="Q406" s="184">
        <v>2.6877</v>
      </c>
      <c r="R406" s="184">
        <v>-15.316000000000001</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44389</v>
      </c>
      <c r="E407" s="184">
        <v>11.5581</v>
      </c>
      <c r="F407" s="184">
        <v>2.7374999999999998</v>
      </c>
      <c r="G407" s="184">
        <v>2.7374999999999998</v>
      </c>
      <c r="H407" s="184">
        <v>6.3688000000000002</v>
      </c>
      <c r="I407" s="184">
        <v>5.6288</v>
      </c>
      <c r="J407" s="184">
        <v>2.2555999999999998</v>
      </c>
      <c r="K407" s="184">
        <v>5.0887000000000002</v>
      </c>
      <c r="L407" s="184">
        <v>4.5293999999999999</v>
      </c>
      <c r="M407" s="184">
        <v>5.0827</v>
      </c>
      <c r="N407" s="184">
        <v>5.1363000000000003</v>
      </c>
      <c r="O407" s="184">
        <v>-10.188000000000001</v>
      </c>
      <c r="P407" s="184">
        <v>-3.5831</v>
      </c>
      <c r="Q407" s="184">
        <v>1.6881999999999999</v>
      </c>
      <c r="R407" s="184">
        <v>-16.0303</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3.2537350000000003</v>
      </c>
      <c r="G408" s="186">
        <v>3.2537350000000003</v>
      </c>
      <c r="H408" s="186">
        <v>16.407532500000002</v>
      </c>
      <c r="I408" s="186">
        <v>10.453307500000001</v>
      </c>
      <c r="J408" s="186">
        <v>4.8832724999999986</v>
      </c>
      <c r="K408" s="186">
        <v>7.7153150000000013</v>
      </c>
      <c r="L408" s="186">
        <v>2.4731174999999985</v>
      </c>
      <c r="M408" s="186">
        <v>4.7696250000000004</v>
      </c>
      <c r="N408" s="186">
        <v>5.612585000000001</v>
      </c>
      <c r="O408" s="186">
        <v>2.2547764705882356</v>
      </c>
      <c r="P408" s="186">
        <v>4.169065625</v>
      </c>
      <c r="Q408" s="186">
        <v>1.4016700000000002</v>
      </c>
      <c r="R408" s="186">
        <v>2.8688764705882357</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3.0912500000000001</v>
      </c>
      <c r="G409" s="186">
        <v>3.0912500000000001</v>
      </c>
      <c r="H409" s="186">
        <v>5.9148999999999994</v>
      </c>
      <c r="I409" s="186">
        <v>5.4175000000000004</v>
      </c>
      <c r="J409" s="186">
        <v>2.1779999999999999</v>
      </c>
      <c r="K409" s="186">
        <v>6.4089</v>
      </c>
      <c r="L409" s="186">
        <v>5.3673999999999999</v>
      </c>
      <c r="M409" s="186">
        <v>7.0094500000000002</v>
      </c>
      <c r="N409" s="186">
        <v>7.4468499999999995</v>
      </c>
      <c r="O409" s="186">
        <v>4.9343000000000004</v>
      </c>
      <c r="P409" s="186">
        <v>6.0702499999999997</v>
      </c>
      <c r="Q409" s="186">
        <v>7.1707999999999998</v>
      </c>
      <c r="R409" s="186">
        <v>5.7538999999999998</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44389</v>
      </c>
      <c r="E412" s="184">
        <v>1135.1067</v>
      </c>
      <c r="F412" s="184">
        <v>-0.2712</v>
      </c>
      <c r="G412" s="184">
        <v>-0.2712</v>
      </c>
      <c r="H412" s="184">
        <v>10.631600000000001</v>
      </c>
      <c r="I412" s="184">
        <v>8.8703000000000003</v>
      </c>
      <c r="J412" s="184">
        <v>1.1557999999999999</v>
      </c>
      <c r="K412" s="184">
        <v>5.3684000000000003</v>
      </c>
      <c r="L412" s="184">
        <v>4.2530000000000001</v>
      </c>
      <c r="M412" s="184">
        <v>5.0149999999999997</v>
      </c>
      <c r="N412" s="184">
        <v>5.2134999999999998</v>
      </c>
      <c r="O412" s="184"/>
      <c r="P412" s="184"/>
      <c r="Q412" s="184">
        <v>8.5658999999999992</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44389</v>
      </c>
      <c r="E413" s="184">
        <v>1152.3307</v>
      </c>
      <c r="F413" s="184">
        <v>-46.101700000000001</v>
      </c>
      <c r="G413" s="184">
        <v>-46.101700000000001</v>
      </c>
      <c r="H413" s="184">
        <v>-13.9849</v>
      </c>
      <c r="I413" s="184">
        <v>-7.9168000000000003</v>
      </c>
      <c r="J413" s="184">
        <v>-10.2508</v>
      </c>
      <c r="K413" s="184">
        <v>2.0897999999999999</v>
      </c>
      <c r="L413" s="184">
        <v>3.2837000000000001</v>
      </c>
      <c r="M413" s="184">
        <v>5.0185000000000004</v>
      </c>
      <c r="N413" s="184">
        <v>4.4432</v>
      </c>
      <c r="O413" s="184"/>
      <c r="P413" s="184"/>
      <c r="Q413" s="184">
        <v>9.6364999999999998</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44389</v>
      </c>
      <c r="E414" s="184">
        <v>22.067799999999998</v>
      </c>
      <c r="F414" s="184">
        <v>-23.551300000000001</v>
      </c>
      <c r="G414" s="184">
        <v>-23.551300000000001</v>
      </c>
      <c r="H414" s="184">
        <v>-23.615600000000001</v>
      </c>
      <c r="I414" s="184">
        <v>-11.8195</v>
      </c>
      <c r="J414" s="184">
        <v>-9.1847999999999992</v>
      </c>
      <c r="K414" s="184">
        <v>2.1985000000000001</v>
      </c>
      <c r="L414" s="184">
        <v>-0.26279999999999998</v>
      </c>
      <c r="M414" s="184">
        <v>1.5153000000000001</v>
      </c>
      <c r="N414" s="184">
        <v>1.821</v>
      </c>
      <c r="O414" s="184">
        <v>9.3841999999999999</v>
      </c>
      <c r="P414" s="184">
        <v>7.4071999999999996</v>
      </c>
      <c r="Q414" s="184">
        <v>7.8975999999999997</v>
      </c>
      <c r="R414" s="184">
        <v>5.7808000000000002</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44389</v>
      </c>
      <c r="E415" s="184">
        <v>22.4557</v>
      </c>
      <c r="F415" s="184">
        <v>-23.2532</v>
      </c>
      <c r="G415" s="184">
        <v>-23.2532</v>
      </c>
      <c r="H415" s="184">
        <v>-23.301500000000001</v>
      </c>
      <c r="I415" s="184">
        <v>-11.6623</v>
      </c>
      <c r="J415" s="184">
        <v>-8.9963999999999995</v>
      </c>
      <c r="K415" s="184">
        <v>2.3300999999999998</v>
      </c>
      <c r="L415" s="184">
        <v>0.23200000000000001</v>
      </c>
      <c r="M415" s="184">
        <v>1.8452</v>
      </c>
      <c r="N415" s="184">
        <v>2.0707</v>
      </c>
      <c r="O415" s="184">
        <v>9.7367000000000008</v>
      </c>
      <c r="P415" s="184">
        <v>7.6916000000000002</v>
      </c>
      <c r="Q415" s="184">
        <v>7.7891000000000004</v>
      </c>
      <c r="R415" s="184">
        <v>6.1654</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44389</v>
      </c>
      <c r="E416" s="184">
        <v>204.01679999999999</v>
      </c>
      <c r="F416" s="184">
        <v>-33.5062</v>
      </c>
      <c r="G416" s="184">
        <v>-33.5062</v>
      </c>
      <c r="H416" s="184">
        <v>-42.481400000000001</v>
      </c>
      <c r="I416" s="184">
        <v>-24.562899999999999</v>
      </c>
      <c r="J416" s="184">
        <v>-11.5639</v>
      </c>
      <c r="K416" s="184">
        <v>-0.24399999999999999</v>
      </c>
      <c r="L416" s="184">
        <v>1.3943000000000001</v>
      </c>
      <c r="M416" s="184">
        <v>2.1392000000000002</v>
      </c>
      <c r="N416" s="184">
        <v>1.6279999999999999</v>
      </c>
      <c r="O416" s="184">
        <v>8.3885000000000005</v>
      </c>
      <c r="P416" s="184">
        <v>6.6262999999999996</v>
      </c>
      <c r="Q416" s="184">
        <v>6.8597000000000001</v>
      </c>
      <c r="R416" s="184">
        <v>5.2763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-25.336720000000003</v>
      </c>
      <c r="G417" s="186">
        <v>-25.336720000000003</v>
      </c>
      <c r="H417" s="186">
        <v>-18.550360000000001</v>
      </c>
      <c r="I417" s="186">
        <v>-9.4182400000000008</v>
      </c>
      <c r="J417" s="186">
        <v>-7.7680200000000017</v>
      </c>
      <c r="K417" s="186">
        <v>2.34856</v>
      </c>
      <c r="L417" s="186">
        <v>1.7800400000000001</v>
      </c>
      <c r="M417" s="186">
        <v>3.1066400000000001</v>
      </c>
      <c r="N417" s="186">
        <v>3.0352800000000002</v>
      </c>
      <c r="O417" s="186">
        <v>9.1698000000000004</v>
      </c>
      <c r="P417" s="186">
        <v>7.2417000000000007</v>
      </c>
      <c r="Q417" s="186">
        <v>8.1497600000000006</v>
      </c>
      <c r="R417" s="186">
        <v>5.7408333333333337</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-23.551300000000001</v>
      </c>
      <c r="G418" s="186">
        <v>-23.551300000000001</v>
      </c>
      <c r="H418" s="186">
        <v>-23.301500000000001</v>
      </c>
      <c r="I418" s="186">
        <v>-11.6623</v>
      </c>
      <c r="J418" s="186">
        <v>-9.1847999999999992</v>
      </c>
      <c r="K418" s="186">
        <v>2.1985000000000001</v>
      </c>
      <c r="L418" s="186">
        <v>1.3943000000000001</v>
      </c>
      <c r="M418" s="186">
        <v>2.1392000000000002</v>
      </c>
      <c r="N418" s="186">
        <v>2.0707</v>
      </c>
      <c r="O418" s="186">
        <v>9.3841999999999999</v>
      </c>
      <c r="P418" s="186">
        <v>7.4071999999999996</v>
      </c>
      <c r="Q418" s="186">
        <v>7.8975999999999997</v>
      </c>
      <c r="R418" s="186">
        <v>5.7808000000000002</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44389</v>
      </c>
      <c r="E421" s="184">
        <v>29.6997</v>
      </c>
      <c r="F421" s="184">
        <v>-0.65539999999999998</v>
      </c>
      <c r="G421" s="184">
        <v>-0.65539999999999998</v>
      </c>
      <c r="H421" s="184">
        <v>5.9760999999999997</v>
      </c>
      <c r="I421" s="184">
        <v>-217.0574</v>
      </c>
      <c r="J421" s="184">
        <v>-28.714099999999998</v>
      </c>
      <c r="K421" s="184">
        <v>9.0228000000000002</v>
      </c>
      <c r="L421" s="184">
        <v>5.6475</v>
      </c>
      <c r="M421" s="184">
        <v>5.8921000000000001</v>
      </c>
      <c r="N421" s="184">
        <v>5.7591999999999999</v>
      </c>
      <c r="O421" s="184">
        <v>7.9565999999999999</v>
      </c>
      <c r="P421" s="184">
        <v>7.3395000000000001</v>
      </c>
      <c r="Q421" s="184">
        <v>7.7695999999999996</v>
      </c>
      <c r="R421" s="184">
        <v>7.8244999999999996</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44389</v>
      </c>
      <c r="E422" s="184">
        <v>30.9133</v>
      </c>
      <c r="F422" s="184">
        <v>-0.15740000000000001</v>
      </c>
      <c r="G422" s="184">
        <v>-0.15740000000000001</v>
      </c>
      <c r="H422" s="184">
        <v>6.4682000000000004</v>
      </c>
      <c r="I422" s="184">
        <v>-216.631</v>
      </c>
      <c r="J422" s="184">
        <v>-28.2485</v>
      </c>
      <c r="K422" s="184">
        <v>9.1110000000000007</v>
      </c>
      <c r="L422" s="184">
        <v>5.9432999999999998</v>
      </c>
      <c r="M422" s="184">
        <v>6.2648999999999999</v>
      </c>
      <c r="N422" s="184">
        <v>6.1860999999999997</v>
      </c>
      <c r="O422" s="184">
        <v>8.5045999999999999</v>
      </c>
      <c r="P422" s="184">
        <v>7.8817000000000004</v>
      </c>
      <c r="Q422" s="184">
        <v>8.1765000000000008</v>
      </c>
      <c r="R422" s="184">
        <v>8.3704000000000001</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44389</v>
      </c>
      <c r="E423" s="184">
        <v>41.324300000000001</v>
      </c>
      <c r="F423" s="184">
        <v>28.389199999999999</v>
      </c>
      <c r="G423" s="184">
        <v>28.389199999999999</v>
      </c>
      <c r="H423" s="184">
        <v>23.1172</v>
      </c>
      <c r="I423" s="184">
        <v>42.093600000000002</v>
      </c>
      <c r="J423" s="184">
        <v>17.705200000000001</v>
      </c>
      <c r="K423" s="184">
        <v>40.844499999999996</v>
      </c>
      <c r="L423" s="184">
        <v>21.4679</v>
      </c>
      <c r="M423" s="184">
        <v>35.747</v>
      </c>
      <c r="N423" s="184">
        <v>36.4893</v>
      </c>
      <c r="O423" s="184">
        <v>13.5092</v>
      </c>
      <c r="P423" s="184">
        <v>12.4277</v>
      </c>
      <c r="Q423" s="184">
        <v>9.9821000000000009</v>
      </c>
      <c r="R423" s="184">
        <v>19.8813</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44389</v>
      </c>
      <c r="E424" s="184">
        <v>20.925599999999999</v>
      </c>
      <c r="F424" s="184">
        <v>28.9072</v>
      </c>
      <c r="G424" s="184">
        <v>28.9072</v>
      </c>
      <c r="H424" s="184">
        <v>23.654499999999999</v>
      </c>
      <c r="I424" s="184">
        <v>42.648699999999998</v>
      </c>
      <c r="J424" s="184">
        <v>18.261800000000001</v>
      </c>
      <c r="K424" s="184">
        <v>40.752600000000001</v>
      </c>
      <c r="L424" s="184">
        <v>21.779199999999999</v>
      </c>
      <c r="M424" s="184">
        <v>36.274799999999999</v>
      </c>
      <c r="N424" s="184">
        <v>36.872999999999998</v>
      </c>
      <c r="O424" s="184">
        <v>13.987399999999999</v>
      </c>
      <c r="P424" s="184">
        <v>12.7278</v>
      </c>
      <c r="Q424" s="184">
        <v>11.709099999999999</v>
      </c>
      <c r="R424" s="184">
        <v>20.358499999999999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44389</v>
      </c>
      <c r="E425" s="184">
        <v>23.170999999999999</v>
      </c>
      <c r="F425" s="184">
        <v>8.3019999999999996</v>
      </c>
      <c r="G425" s="184">
        <v>8.3019999999999996</v>
      </c>
      <c r="H425" s="184">
        <v>5.2937000000000003</v>
      </c>
      <c r="I425" s="184">
        <v>13.8908</v>
      </c>
      <c r="J425" s="184">
        <v>2.7656999999999998</v>
      </c>
      <c r="K425" s="184">
        <v>20.278700000000001</v>
      </c>
      <c r="L425" s="184">
        <v>10.069599999999999</v>
      </c>
      <c r="M425" s="184">
        <v>18.584900000000001</v>
      </c>
      <c r="N425" s="184">
        <v>18.039200000000001</v>
      </c>
      <c r="O425" s="184">
        <v>9.2411999999999992</v>
      </c>
      <c r="P425" s="184">
        <v>8.3864000000000001</v>
      </c>
      <c r="Q425" s="184">
        <v>8.6016999999999992</v>
      </c>
      <c r="R425" s="184">
        <v>12.132400000000001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44389</v>
      </c>
      <c r="E426" s="184">
        <v>24.217700000000001</v>
      </c>
      <c r="F426" s="184">
        <v>8.6471999999999998</v>
      </c>
      <c r="G426" s="184">
        <v>8.6471999999999998</v>
      </c>
      <c r="H426" s="184">
        <v>5.8630000000000004</v>
      </c>
      <c r="I426" s="184">
        <v>14.538600000000001</v>
      </c>
      <c r="J426" s="184">
        <v>3.4523000000000001</v>
      </c>
      <c r="K426" s="184">
        <v>20.892499999999998</v>
      </c>
      <c r="L426" s="184">
        <v>10.7051</v>
      </c>
      <c r="M426" s="184">
        <v>19.289000000000001</v>
      </c>
      <c r="N426" s="184">
        <v>18.6846</v>
      </c>
      <c r="O426" s="184">
        <v>9.8180999999999994</v>
      </c>
      <c r="P426" s="184">
        <v>8.9610000000000003</v>
      </c>
      <c r="Q426" s="184">
        <v>8.9352999999999998</v>
      </c>
      <c r="R426" s="184">
        <v>12.7265</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44389</v>
      </c>
      <c r="E427" s="184">
        <v>26.678000000000001</v>
      </c>
      <c r="F427" s="184">
        <v>17.034700000000001</v>
      </c>
      <c r="G427" s="184">
        <v>17.034700000000001</v>
      </c>
      <c r="H427" s="184">
        <v>4.5189000000000004</v>
      </c>
      <c r="I427" s="184">
        <v>17.888500000000001</v>
      </c>
      <c r="J427" s="184">
        <v>6.2827999999999999</v>
      </c>
      <c r="K427" s="184">
        <v>30.178799999999999</v>
      </c>
      <c r="L427" s="184">
        <v>14.638400000000001</v>
      </c>
      <c r="M427" s="184">
        <v>28.111699999999999</v>
      </c>
      <c r="N427" s="184">
        <v>27.1953</v>
      </c>
      <c r="O427" s="184">
        <v>11.1699</v>
      </c>
      <c r="P427" s="184">
        <v>10.1981</v>
      </c>
      <c r="Q427" s="184">
        <v>10.1152</v>
      </c>
      <c r="R427" s="184">
        <v>15.4338</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44389</v>
      </c>
      <c r="E428" s="184">
        <v>27.881799999999998</v>
      </c>
      <c r="F428" s="184">
        <v>17.7423</v>
      </c>
      <c r="G428" s="184">
        <v>17.7423</v>
      </c>
      <c r="H428" s="184">
        <v>5.3166000000000002</v>
      </c>
      <c r="I428" s="184">
        <v>18.7606</v>
      </c>
      <c r="J428" s="184">
        <v>7.1332000000000004</v>
      </c>
      <c r="K428" s="184">
        <v>31.014700000000001</v>
      </c>
      <c r="L428" s="184">
        <v>15.4353</v>
      </c>
      <c r="M428" s="184">
        <v>29.000499999999999</v>
      </c>
      <c r="N428" s="184">
        <v>28.014500000000002</v>
      </c>
      <c r="O428" s="184">
        <v>11.8086</v>
      </c>
      <c r="P428" s="184">
        <v>10.813000000000001</v>
      </c>
      <c r="Q428" s="184">
        <v>10.757099999999999</v>
      </c>
      <c r="R428" s="184">
        <v>16.122399999999999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44389</v>
      </c>
      <c r="E429" s="184">
        <v>11.239599999999999</v>
      </c>
      <c r="F429" s="184">
        <v>-0.54120000000000001</v>
      </c>
      <c r="G429" s="184">
        <v>-0.54120000000000001</v>
      </c>
      <c r="H429" s="184">
        <v>3.1566000000000001</v>
      </c>
      <c r="I429" s="184">
        <v>3.4607999999999999</v>
      </c>
      <c r="J429" s="184">
        <v>0.81769999999999998</v>
      </c>
      <c r="K429" s="184">
        <v>6.6128999999999998</v>
      </c>
      <c r="L429" s="184">
        <v>5.0388999999999999</v>
      </c>
      <c r="M429" s="184">
        <v>6.2766999999999999</v>
      </c>
      <c r="N429" s="184">
        <v>5.9295</v>
      </c>
      <c r="O429" s="184"/>
      <c r="P429" s="184"/>
      <c r="Q429" s="184">
        <v>8.3641000000000005</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44389</v>
      </c>
      <c r="E430" s="184">
        <v>11.1937</v>
      </c>
      <c r="F430" s="184">
        <v>-0.86950000000000005</v>
      </c>
      <c r="G430" s="184">
        <v>-0.86950000000000005</v>
      </c>
      <c r="H430" s="184">
        <v>2.8896999999999999</v>
      </c>
      <c r="I430" s="184">
        <v>3.1715</v>
      </c>
      <c r="J430" s="184">
        <v>0.51559999999999995</v>
      </c>
      <c r="K430" s="184">
        <v>6.3074000000000003</v>
      </c>
      <c r="L430" s="184">
        <v>4.7312000000000003</v>
      </c>
      <c r="M430" s="184">
        <v>5.9626999999999999</v>
      </c>
      <c r="N430" s="184">
        <v>5.6111000000000004</v>
      </c>
      <c r="O430" s="184"/>
      <c r="P430" s="184"/>
      <c r="Q430" s="184">
        <v>8.0596999999999994</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44389</v>
      </c>
      <c r="E431" s="184">
        <v>11.3299</v>
      </c>
      <c r="F431" s="184">
        <v>-0.3221</v>
      </c>
      <c r="G431" s="184">
        <v>-0.3221</v>
      </c>
      <c r="H431" s="184">
        <v>10.5143</v>
      </c>
      <c r="I431" s="184">
        <v>8.7736999999999998</v>
      </c>
      <c r="J431" s="184">
        <v>1.1859</v>
      </c>
      <c r="K431" s="184">
        <v>5.2942999999999998</v>
      </c>
      <c r="L431" s="184">
        <v>4.1840999999999999</v>
      </c>
      <c r="M431" s="184">
        <v>4.9615</v>
      </c>
      <c r="N431" s="184">
        <v>5.1586999999999996</v>
      </c>
      <c r="O431" s="184"/>
      <c r="P431" s="184"/>
      <c r="Q431" s="184">
        <v>8.4785000000000004</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44389</v>
      </c>
      <c r="E432" s="184">
        <v>11.3299</v>
      </c>
      <c r="F432" s="184">
        <v>-0.3221</v>
      </c>
      <c r="G432" s="184">
        <v>-0.3221</v>
      </c>
      <c r="H432" s="184">
        <v>10.5143</v>
      </c>
      <c r="I432" s="184">
        <v>8.7736999999999998</v>
      </c>
      <c r="J432" s="184">
        <v>1.1859</v>
      </c>
      <c r="K432" s="184">
        <v>5.2942999999999998</v>
      </c>
      <c r="L432" s="184">
        <v>4.1840999999999999</v>
      </c>
      <c r="M432" s="184">
        <v>4.9615</v>
      </c>
      <c r="N432" s="184">
        <v>5.1586999999999996</v>
      </c>
      <c r="O432" s="184"/>
      <c r="P432" s="184"/>
      <c r="Q432" s="184">
        <v>8.4785000000000004</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44389</v>
      </c>
      <c r="E433" s="184">
        <v>11.5059</v>
      </c>
      <c r="F433" s="184">
        <v>-45.8249</v>
      </c>
      <c r="G433" s="184">
        <v>-45.8249</v>
      </c>
      <c r="H433" s="184">
        <v>-13.9208</v>
      </c>
      <c r="I433" s="184">
        <v>-7.9516999999999998</v>
      </c>
      <c r="J433" s="184">
        <v>-10.275700000000001</v>
      </c>
      <c r="K433" s="184">
        <v>2.0145</v>
      </c>
      <c r="L433" s="184">
        <v>3.2446999999999999</v>
      </c>
      <c r="M433" s="184">
        <v>4.9489999999999998</v>
      </c>
      <c r="N433" s="184">
        <v>4.3861999999999997</v>
      </c>
      <c r="O433" s="184"/>
      <c r="P433" s="184"/>
      <c r="Q433" s="184">
        <v>9.5739000000000001</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44389</v>
      </c>
      <c r="E434" s="184">
        <v>11.5059</v>
      </c>
      <c r="F434" s="184">
        <v>-45.8249</v>
      </c>
      <c r="G434" s="184">
        <v>-45.8249</v>
      </c>
      <c r="H434" s="184">
        <v>-13.9208</v>
      </c>
      <c r="I434" s="184">
        <v>-7.9516999999999998</v>
      </c>
      <c r="J434" s="184">
        <v>-10.275700000000001</v>
      </c>
      <c r="K434" s="184">
        <v>2.0145</v>
      </c>
      <c r="L434" s="184">
        <v>3.2446999999999999</v>
      </c>
      <c r="M434" s="184">
        <v>4.9489999999999998</v>
      </c>
      <c r="N434" s="184">
        <v>4.3861999999999997</v>
      </c>
      <c r="O434" s="184"/>
      <c r="P434" s="184"/>
      <c r="Q434" s="184">
        <v>9.5739000000000001</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44389</v>
      </c>
      <c r="E435" s="184">
        <v>97.562200000000004</v>
      </c>
      <c r="F435" s="184">
        <v>13.8582</v>
      </c>
      <c r="G435" s="184">
        <v>13.8582</v>
      </c>
      <c r="H435" s="184">
        <v>-34.842100000000002</v>
      </c>
      <c r="I435" s="184">
        <v>27.75</v>
      </c>
      <c r="J435" s="184">
        <v>26.061299999999999</v>
      </c>
      <c r="K435" s="184">
        <v>52.858600000000003</v>
      </c>
      <c r="L435" s="184">
        <v>37.162399999999998</v>
      </c>
      <c r="M435" s="184">
        <v>48.999600000000001</v>
      </c>
      <c r="N435" s="184">
        <v>41.424500000000002</v>
      </c>
      <c r="O435" s="184">
        <v>7.3337000000000003</v>
      </c>
      <c r="P435" s="184">
        <v>7.9115000000000002</v>
      </c>
      <c r="Q435" s="184">
        <v>13.7264</v>
      </c>
      <c r="R435" s="184">
        <v>7.6677</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44389</v>
      </c>
      <c r="E436" s="184">
        <v>106.2093</v>
      </c>
      <c r="F436" s="184">
        <v>14.829800000000001</v>
      </c>
      <c r="G436" s="184">
        <v>14.829800000000001</v>
      </c>
      <c r="H436" s="184">
        <v>-33.864899999999999</v>
      </c>
      <c r="I436" s="184">
        <v>28.7591</v>
      </c>
      <c r="J436" s="184">
        <v>27.091200000000001</v>
      </c>
      <c r="K436" s="184">
        <v>53.946399999999997</v>
      </c>
      <c r="L436" s="184">
        <v>38.4236</v>
      </c>
      <c r="M436" s="184">
        <v>50.442999999999998</v>
      </c>
      <c r="N436" s="184">
        <v>42.905999999999999</v>
      </c>
      <c r="O436" s="184">
        <v>8.4611000000000001</v>
      </c>
      <c r="P436" s="184">
        <v>9.0611999999999995</v>
      </c>
      <c r="Q436" s="184">
        <v>10.2948</v>
      </c>
      <c r="R436" s="184">
        <v>8.7864000000000004</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44389</v>
      </c>
      <c r="E437" s="184">
        <v>53.651400000000002</v>
      </c>
      <c r="F437" s="184">
        <v>26.499300000000002</v>
      </c>
      <c r="G437" s="184">
        <v>26.499300000000002</v>
      </c>
      <c r="H437" s="184">
        <v>5.6040999999999999</v>
      </c>
      <c r="I437" s="184">
        <v>31.560300000000002</v>
      </c>
      <c r="J437" s="184">
        <v>16.218800000000002</v>
      </c>
      <c r="K437" s="184">
        <v>35.741</v>
      </c>
      <c r="L437" s="184">
        <v>33.157200000000003</v>
      </c>
      <c r="M437" s="184">
        <v>39.310899999999997</v>
      </c>
      <c r="N437" s="184">
        <v>32.982999999999997</v>
      </c>
      <c r="O437" s="184">
        <v>5.2607999999999997</v>
      </c>
      <c r="P437" s="184">
        <v>6.516</v>
      </c>
      <c r="Q437" s="184">
        <v>10.0007</v>
      </c>
      <c r="R437" s="184">
        <v>5.3288000000000002</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44389</v>
      </c>
      <c r="E438" s="184">
        <v>56.790599999999998</v>
      </c>
      <c r="F438" s="184">
        <v>27.247599999999998</v>
      </c>
      <c r="G438" s="184">
        <v>27.247599999999998</v>
      </c>
      <c r="H438" s="184">
        <v>6.343</v>
      </c>
      <c r="I438" s="184">
        <v>32.3108</v>
      </c>
      <c r="J438" s="184">
        <v>16.966000000000001</v>
      </c>
      <c r="K438" s="184">
        <v>36.606099999999998</v>
      </c>
      <c r="L438" s="184">
        <v>34.082500000000003</v>
      </c>
      <c r="M438" s="184">
        <v>40.263500000000001</v>
      </c>
      <c r="N438" s="184">
        <v>33.911099999999998</v>
      </c>
      <c r="O438" s="184">
        <v>5.9501999999999997</v>
      </c>
      <c r="P438" s="184">
        <v>7.2972000000000001</v>
      </c>
      <c r="Q438" s="184">
        <v>9.1509999999999998</v>
      </c>
      <c r="R438" s="184">
        <v>6.016</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44389</v>
      </c>
      <c r="E439" s="184">
        <v>34.075699999999998</v>
      </c>
      <c r="F439" s="184">
        <v>12.366400000000001</v>
      </c>
      <c r="G439" s="184">
        <v>12.366400000000001</v>
      </c>
      <c r="H439" s="184">
        <v>0.3367</v>
      </c>
      <c r="I439" s="184">
        <v>24.2087</v>
      </c>
      <c r="J439" s="184">
        <v>11.1371</v>
      </c>
      <c r="K439" s="184">
        <v>26.294</v>
      </c>
      <c r="L439" s="184">
        <v>25.617699999999999</v>
      </c>
      <c r="M439" s="184">
        <v>27.966899999999999</v>
      </c>
      <c r="N439" s="184">
        <v>23.147400000000001</v>
      </c>
      <c r="O439" s="184">
        <v>-6.4699999999999994E-2</v>
      </c>
      <c r="P439" s="184">
        <v>3.1497000000000002</v>
      </c>
      <c r="Q439" s="184">
        <v>7.2038000000000002</v>
      </c>
      <c r="R439" s="184">
        <v>-3.0709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44389</v>
      </c>
      <c r="E440" s="184">
        <v>36.113199999999999</v>
      </c>
      <c r="F440" s="184">
        <v>13.1197</v>
      </c>
      <c r="G440" s="184">
        <v>13.1197</v>
      </c>
      <c r="H440" s="184">
        <v>1.1120000000000001</v>
      </c>
      <c r="I440" s="184">
        <v>24.9925</v>
      </c>
      <c r="J440" s="184">
        <v>11.9153</v>
      </c>
      <c r="K440" s="184">
        <v>27.155100000000001</v>
      </c>
      <c r="L440" s="184">
        <v>26.557400000000001</v>
      </c>
      <c r="M440" s="184">
        <v>28.942399999999999</v>
      </c>
      <c r="N440" s="184">
        <v>24.075099999999999</v>
      </c>
      <c r="O440" s="184">
        <v>0.63849999999999996</v>
      </c>
      <c r="P440" s="184">
        <v>3.9106999999999998</v>
      </c>
      <c r="Q440" s="184">
        <v>6.282</v>
      </c>
      <c r="R440" s="184">
        <v>-2.4201000000000001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44389</v>
      </c>
      <c r="E441" s="184">
        <v>45.138100000000001</v>
      </c>
      <c r="F441" s="184">
        <v>17.004999999999999</v>
      </c>
      <c r="G441" s="184">
        <v>17.004999999999999</v>
      </c>
      <c r="H441" s="184">
        <v>1.8605</v>
      </c>
      <c r="I441" s="184">
        <v>2.8159000000000001</v>
      </c>
      <c r="J441" s="184">
        <v>3.0152999999999999</v>
      </c>
      <c r="K441" s="184">
        <v>14.6494</v>
      </c>
      <c r="L441" s="184">
        <v>9.8338000000000001</v>
      </c>
      <c r="M441" s="184">
        <v>15.1046</v>
      </c>
      <c r="N441" s="184">
        <v>13.5587</v>
      </c>
      <c r="O441" s="184">
        <v>7.9352</v>
      </c>
      <c r="P441" s="184">
        <v>7.7743000000000002</v>
      </c>
      <c r="Q441" s="184">
        <v>9.2594999999999992</v>
      </c>
      <c r="R441" s="184">
        <v>8.8042999999999996</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44389</v>
      </c>
      <c r="E442" s="184">
        <v>46.893500000000003</v>
      </c>
      <c r="F442" s="184">
        <v>17.590399999999999</v>
      </c>
      <c r="G442" s="184">
        <v>17.590399999999999</v>
      </c>
      <c r="H442" s="184">
        <v>2.4474</v>
      </c>
      <c r="I442" s="184">
        <v>3.4014000000000002</v>
      </c>
      <c r="J442" s="184">
        <v>3.5990000000000002</v>
      </c>
      <c r="K442" s="184">
        <v>15.2591</v>
      </c>
      <c r="L442" s="184">
        <v>10.482200000000001</v>
      </c>
      <c r="M442" s="184">
        <v>15.8065</v>
      </c>
      <c r="N442" s="184">
        <v>14.2911</v>
      </c>
      <c r="O442" s="184">
        <v>8.4896999999999991</v>
      </c>
      <c r="P442" s="184">
        <v>8.2729999999999997</v>
      </c>
      <c r="Q442" s="184">
        <v>9.1062999999999992</v>
      </c>
      <c r="R442" s="184">
        <v>9.4431999999999992</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44389</v>
      </c>
      <c r="E443" s="184">
        <v>13.2887</v>
      </c>
      <c r="F443" s="184">
        <v>10.5381</v>
      </c>
      <c r="G443" s="184">
        <v>10.5381</v>
      </c>
      <c r="H443" s="184">
        <v>-5.5267999999999997</v>
      </c>
      <c r="I443" s="184">
        <v>38.281799999999997</v>
      </c>
      <c r="J443" s="184">
        <v>15.2668</v>
      </c>
      <c r="K443" s="184">
        <v>43.189500000000002</v>
      </c>
      <c r="L443" s="184">
        <v>30.068000000000001</v>
      </c>
      <c r="M443" s="184">
        <v>34.857599999999998</v>
      </c>
      <c r="N443" s="184">
        <v>28.882100000000001</v>
      </c>
      <c r="O443" s="184">
        <v>3.2006999999999999</v>
      </c>
      <c r="P443" s="184">
        <v>3.7563</v>
      </c>
      <c r="Q443" s="184">
        <v>4.3853999999999997</v>
      </c>
      <c r="R443" s="184">
        <v>2.5352999999999999</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44389</v>
      </c>
      <c r="E444" s="184">
        <v>14.418900000000001</v>
      </c>
      <c r="F444" s="184">
        <v>11.486499999999999</v>
      </c>
      <c r="G444" s="184">
        <v>11.486499999999999</v>
      </c>
      <c r="H444" s="184">
        <v>-4.4442000000000004</v>
      </c>
      <c r="I444" s="184">
        <v>39.444899999999997</v>
      </c>
      <c r="J444" s="184">
        <v>16.3934</v>
      </c>
      <c r="K444" s="184">
        <v>44.2134</v>
      </c>
      <c r="L444" s="184">
        <v>31.072299999999998</v>
      </c>
      <c r="M444" s="184">
        <v>35.9176</v>
      </c>
      <c r="N444" s="184">
        <v>29.891999999999999</v>
      </c>
      <c r="O444" s="184">
        <v>3.9870000000000001</v>
      </c>
      <c r="P444" s="184">
        <v>4.8712999999999997</v>
      </c>
      <c r="Q444" s="184">
        <v>5.6795999999999998</v>
      </c>
      <c r="R444" s="184">
        <v>3.2484000000000002</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44389</v>
      </c>
      <c r="E445" s="184">
        <v>26.906199999999998</v>
      </c>
      <c r="F445" s="184">
        <v>32.508499999999998</v>
      </c>
      <c r="G445" s="184">
        <v>32.508499999999998</v>
      </c>
      <c r="H445" s="184">
        <v>6.4225000000000003</v>
      </c>
      <c r="I445" s="184">
        <v>29.6448</v>
      </c>
      <c r="J445" s="184">
        <v>20.049600000000002</v>
      </c>
      <c r="K445" s="184">
        <v>42.456099999999999</v>
      </c>
      <c r="L445" s="184">
        <v>26.62</v>
      </c>
      <c r="M445" s="184">
        <v>37.004399999999997</v>
      </c>
      <c r="N445" s="184">
        <v>36.325200000000002</v>
      </c>
      <c r="O445" s="184">
        <v>13.7889</v>
      </c>
      <c r="P445" s="184">
        <v>12.476699999999999</v>
      </c>
      <c r="Q445" s="184">
        <v>11.195600000000001</v>
      </c>
      <c r="R445" s="184">
        <v>16.401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44389</v>
      </c>
      <c r="E446" s="184">
        <v>25.144300000000001</v>
      </c>
      <c r="F446" s="184">
        <v>31.776499999999999</v>
      </c>
      <c r="G446" s="184">
        <v>31.776499999999999</v>
      </c>
      <c r="H446" s="184">
        <v>5.6882999999999999</v>
      </c>
      <c r="I446" s="184">
        <v>28.882300000000001</v>
      </c>
      <c r="J446" s="184">
        <v>19.2897</v>
      </c>
      <c r="K446" s="184">
        <v>41.796599999999998</v>
      </c>
      <c r="L446" s="184">
        <v>25.959700000000002</v>
      </c>
      <c r="M446" s="184">
        <v>36.209299999999999</v>
      </c>
      <c r="N446" s="184">
        <v>35.439399999999999</v>
      </c>
      <c r="O446" s="184">
        <v>12.930999999999999</v>
      </c>
      <c r="P446" s="184">
        <v>11.545</v>
      </c>
      <c r="Q446" s="184">
        <v>10.2654</v>
      </c>
      <c r="R446" s="184">
        <v>15.5404</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44389</v>
      </c>
      <c r="E447" s="184">
        <v>17.004200000000001</v>
      </c>
      <c r="F447" s="184">
        <v>-1.1447000000000001</v>
      </c>
      <c r="G447" s="184">
        <v>-1.1447000000000001</v>
      </c>
      <c r="H447" s="184">
        <v>-2.6052</v>
      </c>
      <c r="I447" s="184">
        <v>0.75149999999999995</v>
      </c>
      <c r="J447" s="184">
        <v>-4.5454999999999997</v>
      </c>
      <c r="K447" s="184">
        <v>7.0692000000000004</v>
      </c>
      <c r="L447" s="184">
        <v>2.4037000000000002</v>
      </c>
      <c r="M447" s="184">
        <v>6.3699000000000003</v>
      </c>
      <c r="N447" s="184">
        <v>6.1233000000000004</v>
      </c>
      <c r="O447" s="184">
        <v>6.6482999999999999</v>
      </c>
      <c r="P447" s="184">
        <v>6.4114000000000004</v>
      </c>
      <c r="Q447" s="184">
        <v>7.6459000000000001</v>
      </c>
      <c r="R447" s="184">
        <v>6.9635999999999996</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44389</v>
      </c>
      <c r="E448" s="184">
        <v>17.505800000000001</v>
      </c>
      <c r="F448" s="184">
        <v>-0.48649999999999999</v>
      </c>
      <c r="G448" s="184">
        <v>-0.48649999999999999</v>
      </c>
      <c r="H448" s="184">
        <v>-1.8757999999999999</v>
      </c>
      <c r="I448" s="184">
        <v>1.4902</v>
      </c>
      <c r="J448" s="184">
        <v>-3.8079000000000001</v>
      </c>
      <c r="K448" s="184">
        <v>7.8254000000000001</v>
      </c>
      <c r="L448" s="184">
        <v>3.1673</v>
      </c>
      <c r="M448" s="184">
        <v>7.1580000000000004</v>
      </c>
      <c r="N448" s="184">
        <v>6.9206000000000003</v>
      </c>
      <c r="O448" s="184">
        <v>7.3095999999999997</v>
      </c>
      <c r="P448" s="184">
        <v>6.9138000000000002</v>
      </c>
      <c r="Q448" s="184">
        <v>8.0810999999999993</v>
      </c>
      <c r="R448" s="184">
        <v>7.7644000000000002</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44389</v>
      </c>
      <c r="E449" s="184">
        <v>74.294799999999995</v>
      </c>
      <c r="F449" s="184">
        <v>11.424899999999999</v>
      </c>
      <c r="G449" s="184">
        <v>11.424899999999999</v>
      </c>
      <c r="H449" s="184">
        <v>2.5840000000000001</v>
      </c>
      <c r="I449" s="184">
        <v>8.6259999999999994</v>
      </c>
      <c r="J449" s="184">
        <v>1.0104</v>
      </c>
      <c r="K449" s="184">
        <v>30.189399999999999</v>
      </c>
      <c r="L449" s="184">
        <v>17.023900000000001</v>
      </c>
      <c r="M449" s="184">
        <v>31.835000000000001</v>
      </c>
      <c r="N449" s="184">
        <v>29.9054</v>
      </c>
      <c r="O449" s="184">
        <v>13.1782</v>
      </c>
      <c r="P449" s="184">
        <v>12.615</v>
      </c>
      <c r="Q449" s="184">
        <v>12.085100000000001</v>
      </c>
      <c r="R449" s="184">
        <v>14.7721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44389</v>
      </c>
      <c r="E450" s="184">
        <v>78.5167</v>
      </c>
      <c r="F450" s="184">
        <v>12.6731</v>
      </c>
      <c r="G450" s="184">
        <v>12.6731</v>
      </c>
      <c r="H450" s="184">
        <v>3.8214000000000001</v>
      </c>
      <c r="I450" s="184">
        <v>9.8658999999999999</v>
      </c>
      <c r="J450" s="184">
        <v>2.2446000000000002</v>
      </c>
      <c r="K450" s="184">
        <v>31.593599999999999</v>
      </c>
      <c r="L450" s="184">
        <v>18.456800000000001</v>
      </c>
      <c r="M450" s="184">
        <v>33.47</v>
      </c>
      <c r="N450" s="184">
        <v>31.609300000000001</v>
      </c>
      <c r="O450" s="184">
        <v>14.371600000000001</v>
      </c>
      <c r="P450" s="184">
        <v>13.407400000000001</v>
      </c>
      <c r="Q450" s="184">
        <v>12.3056</v>
      </c>
      <c r="R450" s="184">
        <v>16.252300000000002</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44389</v>
      </c>
      <c r="E451" s="184">
        <v>34.855200000000004</v>
      </c>
      <c r="F451" s="184">
        <v>0.41889999999999999</v>
      </c>
      <c r="G451" s="184">
        <v>0.41889999999999999</v>
      </c>
      <c r="H451" s="184">
        <v>-1.5553999999999999</v>
      </c>
      <c r="I451" s="184">
        <v>0.36659999999999998</v>
      </c>
      <c r="J451" s="184">
        <v>-0.47270000000000001</v>
      </c>
      <c r="K451" s="184">
        <v>4.6188000000000002</v>
      </c>
      <c r="L451" s="184">
        <v>4.1516000000000002</v>
      </c>
      <c r="M451" s="184">
        <v>5.4684999999999997</v>
      </c>
      <c r="N451" s="184">
        <v>5.9158999999999997</v>
      </c>
      <c r="O451" s="184">
        <v>7.8929</v>
      </c>
      <c r="P451" s="184">
        <v>7.7165999999999997</v>
      </c>
      <c r="Q451" s="184">
        <v>7.3616000000000001</v>
      </c>
      <c r="R451" s="184">
        <v>7.9031000000000002</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44389</v>
      </c>
      <c r="E452" s="184">
        <v>35.9268</v>
      </c>
      <c r="F452" s="184">
        <v>0.77890000000000004</v>
      </c>
      <c r="G452" s="184">
        <v>0.77890000000000004</v>
      </c>
      <c r="H452" s="184">
        <v>-1.2334000000000001</v>
      </c>
      <c r="I452" s="184">
        <v>0.69679999999999997</v>
      </c>
      <c r="J452" s="184">
        <v>-0.14419999999999999</v>
      </c>
      <c r="K452" s="184">
        <v>4.8874000000000004</v>
      </c>
      <c r="L452" s="184">
        <v>4.3738999999999999</v>
      </c>
      <c r="M452" s="184">
        <v>5.6787999999999998</v>
      </c>
      <c r="N452" s="184">
        <v>6.1661000000000001</v>
      </c>
      <c r="O452" s="184">
        <v>8.3683999999999994</v>
      </c>
      <c r="P452" s="184">
        <v>8.2089999999999996</v>
      </c>
      <c r="Q452" s="184">
        <v>8.8972999999999995</v>
      </c>
      <c r="R452" s="184">
        <v>8.2011000000000003</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44389</v>
      </c>
      <c r="E453" s="184">
        <v>42.529299999999999</v>
      </c>
      <c r="F453" s="184">
        <v>8.8176000000000005</v>
      </c>
      <c r="G453" s="184">
        <v>8.8176000000000005</v>
      </c>
      <c r="H453" s="184">
        <v>12.3879</v>
      </c>
      <c r="I453" s="184">
        <v>16.080100000000002</v>
      </c>
      <c r="J453" s="184">
        <v>4.5801999999999996</v>
      </c>
      <c r="K453" s="184">
        <v>18.1648</v>
      </c>
      <c r="L453" s="184">
        <v>12.458500000000001</v>
      </c>
      <c r="M453" s="184">
        <v>16.888999999999999</v>
      </c>
      <c r="N453" s="184">
        <v>17.6812</v>
      </c>
      <c r="O453" s="184">
        <v>9.4534000000000002</v>
      </c>
      <c r="P453" s="184">
        <v>8.5538000000000007</v>
      </c>
      <c r="Q453" s="184">
        <v>8.5838999999999999</v>
      </c>
      <c r="R453" s="184">
        <v>10.2903</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44389</v>
      </c>
      <c r="E454" s="184">
        <v>44.477600000000002</v>
      </c>
      <c r="F454" s="184">
        <v>9.4994999999999994</v>
      </c>
      <c r="G454" s="184">
        <v>9.4994999999999994</v>
      </c>
      <c r="H454" s="184">
        <v>13.0573</v>
      </c>
      <c r="I454" s="184">
        <v>16.766100000000002</v>
      </c>
      <c r="J454" s="184">
        <v>5.2515999999999998</v>
      </c>
      <c r="K454" s="184">
        <v>18.7775</v>
      </c>
      <c r="L454" s="184">
        <v>13.0199</v>
      </c>
      <c r="M454" s="184">
        <v>17.463200000000001</v>
      </c>
      <c r="N454" s="184">
        <v>18.270099999999999</v>
      </c>
      <c r="O454" s="184">
        <v>10.044700000000001</v>
      </c>
      <c r="P454" s="184">
        <v>9.1058000000000003</v>
      </c>
      <c r="Q454" s="184">
        <v>9.3602000000000007</v>
      </c>
      <c r="R454" s="184">
        <v>10.913600000000001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44389</v>
      </c>
      <c r="E455" s="184">
        <v>36.002800000000001</v>
      </c>
      <c r="F455" s="184">
        <v>-1.1151</v>
      </c>
      <c r="G455" s="184">
        <v>-1.1151</v>
      </c>
      <c r="H455" s="184">
        <v>7.6002000000000001</v>
      </c>
      <c r="I455" s="184">
        <v>7.2762000000000002</v>
      </c>
      <c r="J455" s="184">
        <v>0.35980000000000001</v>
      </c>
      <c r="K455" s="184">
        <v>4.5987</v>
      </c>
      <c r="L455" s="184">
        <v>3.4860000000000002</v>
      </c>
      <c r="M455" s="184">
        <v>4.4080000000000004</v>
      </c>
      <c r="N455" s="184">
        <v>4.5928000000000004</v>
      </c>
      <c r="O455" s="184">
        <v>9.1431000000000004</v>
      </c>
      <c r="P455" s="184">
        <v>8.1636000000000006</v>
      </c>
      <c r="Q455" s="184">
        <v>8.6744000000000003</v>
      </c>
      <c r="R455" s="184">
        <v>8.5947999999999993</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44389</v>
      </c>
      <c r="E456" s="184">
        <v>34.738300000000002</v>
      </c>
      <c r="F456" s="184">
        <v>-1.4708000000000001</v>
      </c>
      <c r="G456" s="184">
        <v>-1.4708000000000001</v>
      </c>
      <c r="H456" s="184">
        <v>7.2450000000000001</v>
      </c>
      <c r="I456" s="184">
        <v>6.923</v>
      </c>
      <c r="J456" s="184">
        <v>6.7999999999999996E-3</v>
      </c>
      <c r="K456" s="184">
        <v>4.2438000000000002</v>
      </c>
      <c r="L456" s="184">
        <v>3.1177999999999999</v>
      </c>
      <c r="M456" s="184">
        <v>4.0273000000000003</v>
      </c>
      <c r="N456" s="184">
        <v>4.2042000000000002</v>
      </c>
      <c r="O456" s="184">
        <v>8.7309000000000001</v>
      </c>
      <c r="P456" s="184">
        <v>7.7279999999999998</v>
      </c>
      <c r="Q456" s="184">
        <v>7.6757</v>
      </c>
      <c r="R456" s="184">
        <v>8.1815999999999995</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44389</v>
      </c>
      <c r="E457" s="184">
        <v>26.113700000000001</v>
      </c>
      <c r="F457" s="184">
        <v>3.6818</v>
      </c>
      <c r="G457" s="184">
        <v>3.6818</v>
      </c>
      <c r="H457" s="184">
        <v>-5.5849000000000002</v>
      </c>
      <c r="I457" s="184">
        <v>0.99880000000000002</v>
      </c>
      <c r="J457" s="184">
        <v>1.9103000000000001</v>
      </c>
      <c r="K457" s="184">
        <v>12.782400000000001</v>
      </c>
      <c r="L457" s="184">
        <v>5.8868999999999998</v>
      </c>
      <c r="M457" s="184">
        <v>10.1762</v>
      </c>
      <c r="N457" s="184">
        <v>11.4556</v>
      </c>
      <c r="O457" s="184">
        <v>7.8414000000000001</v>
      </c>
      <c r="P457" s="184">
        <v>8.2161000000000008</v>
      </c>
      <c r="Q457" s="184">
        <v>9.0351999999999997</v>
      </c>
      <c r="R457" s="184">
        <v>8.6283999999999992</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44389</v>
      </c>
      <c r="E458" s="184">
        <v>24.943200000000001</v>
      </c>
      <c r="F458" s="184">
        <v>3.0249999999999999</v>
      </c>
      <c r="G458" s="184">
        <v>3.0249999999999999</v>
      </c>
      <c r="H458" s="184">
        <v>-6.2430000000000003</v>
      </c>
      <c r="I458" s="184">
        <v>0.34499999999999997</v>
      </c>
      <c r="J458" s="184">
        <v>1.2475000000000001</v>
      </c>
      <c r="K458" s="184">
        <v>12.106299999999999</v>
      </c>
      <c r="L458" s="184">
        <v>5.2015000000000002</v>
      </c>
      <c r="M458" s="184">
        <v>9.4522999999999993</v>
      </c>
      <c r="N458" s="184">
        <v>10.7187</v>
      </c>
      <c r="O458" s="184">
        <v>7.0517000000000003</v>
      </c>
      <c r="P458" s="184">
        <v>7.4884000000000004</v>
      </c>
      <c r="Q458" s="184">
        <v>8.3312000000000008</v>
      </c>
      <c r="R458" s="184">
        <v>7.8894000000000002</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44389</v>
      </c>
      <c r="E459" s="184">
        <v>28.871300000000002</v>
      </c>
      <c r="F459" s="184">
        <v>18.781700000000001</v>
      </c>
      <c r="G459" s="184">
        <v>18.781700000000001</v>
      </c>
      <c r="H459" s="184">
        <v>-4.0785</v>
      </c>
      <c r="I459" s="184">
        <v>9.8711000000000002</v>
      </c>
      <c r="J459" s="184">
        <v>7.8865999999999996</v>
      </c>
      <c r="K459" s="184">
        <v>28.2667</v>
      </c>
      <c r="L459" s="184">
        <v>12.1173</v>
      </c>
      <c r="M459" s="184">
        <v>20.521699999999999</v>
      </c>
      <c r="N459" s="184">
        <v>22.408999999999999</v>
      </c>
      <c r="O459" s="184">
        <v>8.7369000000000003</v>
      </c>
      <c r="P459" s="184">
        <v>8.9826999999999995</v>
      </c>
      <c r="Q459" s="184">
        <v>9.7124000000000006</v>
      </c>
      <c r="R459" s="184">
        <v>11.4207</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44389</v>
      </c>
      <c r="E460" s="184">
        <v>27.650500000000001</v>
      </c>
      <c r="F460" s="184">
        <v>17.979199999999999</v>
      </c>
      <c r="G460" s="184">
        <v>17.979199999999999</v>
      </c>
      <c r="H460" s="184">
        <v>-4.8608000000000002</v>
      </c>
      <c r="I460" s="184">
        <v>9.0928000000000004</v>
      </c>
      <c r="J460" s="184">
        <v>7.1113</v>
      </c>
      <c r="K460" s="184">
        <v>27.488</v>
      </c>
      <c r="L460" s="184">
        <v>11.3431</v>
      </c>
      <c r="M460" s="184">
        <v>19.686299999999999</v>
      </c>
      <c r="N460" s="184">
        <v>21.567399999999999</v>
      </c>
      <c r="O460" s="184">
        <v>7.9820000000000002</v>
      </c>
      <c r="P460" s="184">
        <v>8.2948000000000004</v>
      </c>
      <c r="Q460" s="184">
        <v>9.3129000000000008</v>
      </c>
      <c r="R460" s="184">
        <v>10.655099999999999</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44389</v>
      </c>
      <c r="E461" s="184">
        <v>125.61499999999999</v>
      </c>
      <c r="F461" s="184">
        <v>17.653500000000001</v>
      </c>
      <c r="G461" s="184">
        <v>17.653500000000001</v>
      </c>
      <c r="H461" s="184">
        <v>10.023199999999999</v>
      </c>
      <c r="I461" s="184">
        <v>26.522200000000002</v>
      </c>
      <c r="J461" s="184">
        <v>22.077300000000001</v>
      </c>
      <c r="K461" s="184">
        <v>44.095999999999997</v>
      </c>
      <c r="L461" s="184">
        <v>26.621500000000001</v>
      </c>
      <c r="M461" s="184">
        <v>38.507599999999996</v>
      </c>
      <c r="N461" s="184">
        <v>38.285299999999999</v>
      </c>
      <c r="O461" s="184">
        <v>17.832100000000001</v>
      </c>
      <c r="P461" s="184">
        <v>14.0778</v>
      </c>
      <c r="Q461" s="184">
        <v>16.118300000000001</v>
      </c>
      <c r="R461" s="184">
        <v>23.444400000000002</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44389</v>
      </c>
      <c r="E462" s="184">
        <v>131.125</v>
      </c>
      <c r="F462" s="184">
        <v>18.492599999999999</v>
      </c>
      <c r="G462" s="184">
        <v>18.492599999999999</v>
      </c>
      <c r="H462" s="184">
        <v>10.7988</v>
      </c>
      <c r="I462" s="184">
        <v>27.324100000000001</v>
      </c>
      <c r="J462" s="184">
        <v>22.884699999999999</v>
      </c>
      <c r="K462" s="184">
        <v>44.984200000000001</v>
      </c>
      <c r="L462" s="184">
        <v>27.435199999999998</v>
      </c>
      <c r="M462" s="184">
        <v>39.396599999999999</v>
      </c>
      <c r="N462" s="184">
        <v>39.170299999999997</v>
      </c>
      <c r="O462" s="184">
        <v>18.592400000000001</v>
      </c>
      <c r="P462" s="184">
        <v>14.901999999999999</v>
      </c>
      <c r="Q462" s="184">
        <v>15.2257</v>
      </c>
      <c r="R462" s="184">
        <v>24.086400000000001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44389</v>
      </c>
      <c r="E463" s="184">
        <v>22.884499999999999</v>
      </c>
      <c r="F463" s="184">
        <v>10.962</v>
      </c>
      <c r="G463" s="184">
        <v>10.962</v>
      </c>
      <c r="H463" s="184">
        <v>4.1273999999999997</v>
      </c>
      <c r="I463" s="184">
        <v>6.7733999999999996</v>
      </c>
      <c r="J463" s="184">
        <v>-3.6518999999999999</v>
      </c>
      <c r="K463" s="184">
        <v>15.213900000000001</v>
      </c>
      <c r="L463" s="184">
        <v>5.9680999999999997</v>
      </c>
      <c r="M463" s="184">
        <v>12.8423</v>
      </c>
      <c r="N463" s="184">
        <v>15.362299999999999</v>
      </c>
      <c r="O463" s="184">
        <v>9.4667999999999992</v>
      </c>
      <c r="P463" s="184">
        <v>8.7606000000000002</v>
      </c>
      <c r="Q463" s="184">
        <v>9.6257999999999999</v>
      </c>
      <c r="R463" s="184">
        <v>10.7758</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44389</v>
      </c>
      <c r="E464" s="184">
        <v>22.689499999999999</v>
      </c>
      <c r="F464" s="184">
        <v>10.572800000000001</v>
      </c>
      <c r="G464" s="184">
        <v>10.572800000000001</v>
      </c>
      <c r="H464" s="184">
        <v>3.7486000000000002</v>
      </c>
      <c r="I464" s="184">
        <v>6.4043999999999999</v>
      </c>
      <c r="J464" s="184">
        <v>-4.0235000000000003</v>
      </c>
      <c r="K464" s="184">
        <v>14.8301</v>
      </c>
      <c r="L464" s="184">
        <v>5.5872000000000002</v>
      </c>
      <c r="M464" s="184">
        <v>12.4377</v>
      </c>
      <c r="N464" s="184">
        <v>14.958299999999999</v>
      </c>
      <c r="O464" s="184">
        <v>9.1913999999999998</v>
      </c>
      <c r="P464" s="184">
        <v>8.5591000000000008</v>
      </c>
      <c r="Q464" s="184">
        <v>9.4642999999999997</v>
      </c>
      <c r="R464" s="184">
        <v>10.45</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8.7244431818181809</v>
      </c>
      <c r="G465" s="186">
        <v>8.7244431818181809</v>
      </c>
      <c r="H465" s="186">
        <v>1.7712454545454543</v>
      </c>
      <c r="I465" s="186">
        <v>4.3780772727272739</v>
      </c>
      <c r="J465" s="186">
        <v>5.1982045454545451</v>
      </c>
      <c r="K465" s="186">
        <v>22.62579545454545</v>
      </c>
      <c r="L465" s="186">
        <v>14.572068181818183</v>
      </c>
      <c r="M465" s="186">
        <v>20.860000000000007</v>
      </c>
      <c r="N465" s="186">
        <v>19.773249999999997</v>
      </c>
      <c r="O465" s="186">
        <v>9.0985131578947378</v>
      </c>
      <c r="P465" s="186">
        <v>8.7732631578947391</v>
      </c>
      <c r="Q465" s="186">
        <v>9.3777795454545476</v>
      </c>
      <c r="R465" s="186">
        <v>10.482036842105265</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10.7674</v>
      </c>
      <c r="G466" s="186">
        <v>10.7674</v>
      </c>
      <c r="H466" s="186">
        <v>3.7850000000000001</v>
      </c>
      <c r="I466" s="186">
        <v>9.4793500000000002</v>
      </c>
      <c r="J466" s="186">
        <v>3.2338</v>
      </c>
      <c r="K466" s="186">
        <v>19.528100000000002</v>
      </c>
      <c r="L466" s="186">
        <v>11.024100000000001</v>
      </c>
      <c r="M466" s="186">
        <v>18.024050000000003</v>
      </c>
      <c r="N466" s="186">
        <v>18.15465</v>
      </c>
      <c r="O466" s="186">
        <v>8.6177500000000009</v>
      </c>
      <c r="P466" s="186">
        <v>8.2838999999999992</v>
      </c>
      <c r="Q466" s="186">
        <v>9.1286500000000004</v>
      </c>
      <c r="R466" s="186">
        <v>9.1237499999999994</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44389</v>
      </c>
      <c r="E469" s="184">
        <v>234.84</v>
      </c>
      <c r="F469" s="184">
        <v>4.3E-3</v>
      </c>
      <c r="G469" s="184">
        <v>4.3E-3</v>
      </c>
      <c r="H469" s="184">
        <v>-0.41980000000000001</v>
      </c>
      <c r="I469" s="184">
        <v>1.2198</v>
      </c>
      <c r="J469" s="184">
        <v>3.1221000000000001</v>
      </c>
      <c r="K469" s="184">
        <v>18.942499999999999</v>
      </c>
      <c r="L469" s="184">
        <v>19.408100000000001</v>
      </c>
      <c r="M469" s="184">
        <v>42.759900000000002</v>
      </c>
      <c r="N469" s="184">
        <v>56.56</v>
      </c>
      <c r="O469" s="184">
        <v>12.272</v>
      </c>
      <c r="P469" s="184">
        <v>10.8804</v>
      </c>
      <c r="Q469" s="184">
        <v>18.6798</v>
      </c>
      <c r="R469" s="184">
        <v>23.629100000000001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44389</v>
      </c>
      <c r="E470" s="184">
        <v>250.14</v>
      </c>
      <c r="F470" s="184">
        <v>1.2E-2</v>
      </c>
      <c r="G470" s="184">
        <v>1.2E-2</v>
      </c>
      <c r="H470" s="184">
        <v>-0.40610000000000002</v>
      </c>
      <c r="I470" s="184">
        <v>1.2425999999999999</v>
      </c>
      <c r="J470" s="184">
        <v>3.1802999999999999</v>
      </c>
      <c r="K470" s="184">
        <v>19.1313</v>
      </c>
      <c r="L470" s="184">
        <v>19.770199999999999</v>
      </c>
      <c r="M470" s="184">
        <v>43.461799999999997</v>
      </c>
      <c r="N470" s="184">
        <v>57.628100000000003</v>
      </c>
      <c r="O470" s="184">
        <v>13.0242</v>
      </c>
      <c r="P470" s="184">
        <v>11.6828</v>
      </c>
      <c r="Q470" s="184">
        <v>11.952</v>
      </c>
      <c r="R470" s="184">
        <v>24.442699999999999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44389</v>
      </c>
      <c r="E471" s="184">
        <v>12.494</v>
      </c>
      <c r="F471" s="184">
        <v>0.27289999999999998</v>
      </c>
      <c r="G471" s="184">
        <v>0.27289999999999998</v>
      </c>
      <c r="H471" s="184">
        <v>1.6E-2</v>
      </c>
      <c r="I471" s="184">
        <v>0.83120000000000005</v>
      </c>
      <c r="J471" s="184">
        <v>1.0678000000000001</v>
      </c>
      <c r="K471" s="184">
        <v>16.581099999999999</v>
      </c>
      <c r="L471" s="184">
        <v>19.308599999999998</v>
      </c>
      <c r="M471" s="184"/>
      <c r="N471" s="184"/>
      <c r="O471" s="184"/>
      <c r="P471" s="184"/>
      <c r="Q471" s="184">
        <v>24.94</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44389</v>
      </c>
      <c r="E472" s="184">
        <v>12.375</v>
      </c>
      <c r="F472" s="184">
        <v>0.25929999999999997</v>
      </c>
      <c r="G472" s="184">
        <v>0.25929999999999997</v>
      </c>
      <c r="H472" s="184">
        <v>-2.4199999999999999E-2</v>
      </c>
      <c r="I472" s="184">
        <v>0.76539999999999997</v>
      </c>
      <c r="J472" s="184">
        <v>0.92979999999999996</v>
      </c>
      <c r="K472" s="184">
        <v>16.11</v>
      </c>
      <c r="L472" s="184">
        <v>18.3078</v>
      </c>
      <c r="M472" s="184"/>
      <c r="N472" s="184"/>
      <c r="O472" s="184"/>
      <c r="P472" s="184"/>
      <c r="Q472" s="184">
        <v>23.75</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44389</v>
      </c>
      <c r="E473" s="184">
        <v>22.8</v>
      </c>
      <c r="F473" s="184">
        <v>8.7800000000000003E-2</v>
      </c>
      <c r="G473" s="184">
        <v>8.7800000000000003E-2</v>
      </c>
      <c r="H473" s="184">
        <v>-0.61029999999999995</v>
      </c>
      <c r="I473" s="184">
        <v>0.2198</v>
      </c>
      <c r="J473" s="184">
        <v>-4.3799999999999999E-2</v>
      </c>
      <c r="K473" s="184">
        <v>17.103200000000001</v>
      </c>
      <c r="L473" s="184">
        <v>19.4969</v>
      </c>
      <c r="M473" s="184">
        <v>55.101999999999997</v>
      </c>
      <c r="N473" s="184">
        <v>62.6248</v>
      </c>
      <c r="O473" s="184">
        <v>10.3347</v>
      </c>
      <c r="P473" s="184">
        <v>11.679600000000001</v>
      </c>
      <c r="Q473" s="184">
        <v>12.1965</v>
      </c>
      <c r="R473" s="184">
        <v>19.195799999999998</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44389</v>
      </c>
      <c r="E474" s="184">
        <v>24.07</v>
      </c>
      <c r="F474" s="184">
        <v>0.12479999999999999</v>
      </c>
      <c r="G474" s="184">
        <v>0.12479999999999999</v>
      </c>
      <c r="H474" s="184">
        <v>-0.61929999999999996</v>
      </c>
      <c r="I474" s="184">
        <v>0.24990000000000001</v>
      </c>
      <c r="J474" s="184">
        <v>8.3199999999999996E-2</v>
      </c>
      <c r="K474" s="184">
        <v>17.357399999999998</v>
      </c>
      <c r="L474" s="184">
        <v>20.049900000000001</v>
      </c>
      <c r="M474" s="184">
        <v>56.197299999999998</v>
      </c>
      <c r="N474" s="184">
        <v>64.076300000000003</v>
      </c>
      <c r="O474" s="184">
        <v>11.263299999999999</v>
      </c>
      <c r="P474" s="184">
        <v>12.555400000000001</v>
      </c>
      <c r="Q474" s="184">
        <v>13.048999999999999</v>
      </c>
      <c r="R474" s="184">
        <v>20.204699999999999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44389</v>
      </c>
      <c r="E475" s="184">
        <v>15.98</v>
      </c>
      <c r="F475" s="184">
        <v>-6.25E-2</v>
      </c>
      <c r="G475" s="184">
        <v>-6.25E-2</v>
      </c>
      <c r="H475" s="184">
        <v>-0.68369999999999997</v>
      </c>
      <c r="I475" s="184">
        <v>0.37690000000000001</v>
      </c>
      <c r="J475" s="184">
        <v>0.69310000000000005</v>
      </c>
      <c r="K475" s="184">
        <v>10.818300000000001</v>
      </c>
      <c r="L475" s="184">
        <v>9.3771000000000004</v>
      </c>
      <c r="M475" s="184">
        <v>32.394399999999997</v>
      </c>
      <c r="N475" s="184">
        <v>48.928199999999997</v>
      </c>
      <c r="O475" s="184"/>
      <c r="P475" s="184"/>
      <c r="Q475" s="184">
        <v>20.1037</v>
      </c>
      <c r="R475" s="184">
        <v>25.869700000000002</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44389</v>
      </c>
      <c r="E476" s="184">
        <v>15.42</v>
      </c>
      <c r="F476" s="184">
        <v>-6.4799999999999996E-2</v>
      </c>
      <c r="G476" s="184">
        <v>-6.4799999999999996E-2</v>
      </c>
      <c r="H476" s="184">
        <v>-0.70830000000000004</v>
      </c>
      <c r="I476" s="184">
        <v>0.32529999999999998</v>
      </c>
      <c r="J476" s="184">
        <v>0.58709999999999996</v>
      </c>
      <c r="K476" s="184">
        <v>10.537599999999999</v>
      </c>
      <c r="L476" s="184">
        <v>8.8215000000000003</v>
      </c>
      <c r="M476" s="184">
        <v>31.457799999999999</v>
      </c>
      <c r="N476" s="184">
        <v>47.559800000000003</v>
      </c>
      <c r="O476" s="184"/>
      <c r="P476" s="184"/>
      <c r="Q476" s="184">
        <v>18.440999999999999</v>
      </c>
      <c r="R476" s="184">
        <v>24.264700000000001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44389</v>
      </c>
      <c r="E477" s="184">
        <v>78.44</v>
      </c>
      <c r="F477" s="184">
        <v>6.3799999999999996E-2</v>
      </c>
      <c r="G477" s="184">
        <v>6.3799999999999996E-2</v>
      </c>
      <c r="H477" s="184">
        <v>-0.25430000000000003</v>
      </c>
      <c r="I477" s="184">
        <v>-0.14000000000000001</v>
      </c>
      <c r="J477" s="184">
        <v>1.9231</v>
      </c>
      <c r="K477" s="184">
        <v>12.1533</v>
      </c>
      <c r="L477" s="184">
        <v>14.9809</v>
      </c>
      <c r="M477" s="184">
        <v>40.347099999999998</v>
      </c>
      <c r="N477" s="184">
        <v>52.488300000000002</v>
      </c>
      <c r="O477" s="184">
        <v>13.9253</v>
      </c>
      <c r="P477" s="184">
        <v>16.345400000000001</v>
      </c>
      <c r="Q477" s="184">
        <v>13.0845</v>
      </c>
      <c r="R477" s="184">
        <v>23.7271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44389</v>
      </c>
      <c r="E478" s="184">
        <v>81.98</v>
      </c>
      <c r="F478" s="184">
        <v>6.0999999999999999E-2</v>
      </c>
      <c r="G478" s="184">
        <v>6.0999999999999999E-2</v>
      </c>
      <c r="H478" s="184">
        <v>-0.24340000000000001</v>
      </c>
      <c r="I478" s="184">
        <v>-0.12180000000000001</v>
      </c>
      <c r="J478" s="184">
        <v>1.9524999999999999</v>
      </c>
      <c r="K478" s="184">
        <v>12.286</v>
      </c>
      <c r="L478" s="184">
        <v>15.221399999999999</v>
      </c>
      <c r="M478" s="184">
        <v>40.810699999999997</v>
      </c>
      <c r="N478" s="184">
        <v>53.176400000000001</v>
      </c>
      <c r="O478" s="184">
        <v>14.6205</v>
      </c>
      <c r="P478" s="184">
        <v>16.922499999999999</v>
      </c>
      <c r="Q478" s="184">
        <v>14.173500000000001</v>
      </c>
      <c r="R478" s="184">
        <v>24.356400000000001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44389</v>
      </c>
      <c r="E479" s="184">
        <v>74.176100000000005</v>
      </c>
      <c r="F479" s="184">
        <v>0.21590000000000001</v>
      </c>
      <c r="G479" s="184">
        <v>0.21590000000000001</v>
      </c>
      <c r="H479" s="184">
        <v>0.2606</v>
      </c>
      <c r="I479" s="184">
        <v>0.80779999999999996</v>
      </c>
      <c r="J479" s="184">
        <v>2.7383000000000002</v>
      </c>
      <c r="K479" s="184">
        <v>18.228300000000001</v>
      </c>
      <c r="L479" s="184">
        <v>22.757899999999999</v>
      </c>
      <c r="M479" s="184">
        <v>57.558999999999997</v>
      </c>
      <c r="N479" s="184">
        <v>76.075699999999998</v>
      </c>
      <c r="O479" s="184">
        <v>16.161899999999999</v>
      </c>
      <c r="P479" s="184">
        <v>16.114699999999999</v>
      </c>
      <c r="Q479" s="184">
        <v>14.129799999999999</v>
      </c>
      <c r="R479" s="184">
        <v>27.593299999999999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44389</v>
      </c>
      <c r="E480" s="184">
        <v>78.646100000000004</v>
      </c>
      <c r="F480" s="184">
        <v>0.2215</v>
      </c>
      <c r="G480" s="184">
        <v>0.2215</v>
      </c>
      <c r="H480" s="184">
        <v>0.27389999999999998</v>
      </c>
      <c r="I480" s="184">
        <v>0.83450000000000002</v>
      </c>
      <c r="J480" s="184">
        <v>2.7989000000000002</v>
      </c>
      <c r="K480" s="184">
        <v>18.432200000000002</v>
      </c>
      <c r="L480" s="184">
        <v>23.207799999999999</v>
      </c>
      <c r="M480" s="184">
        <v>58.495199999999997</v>
      </c>
      <c r="N480" s="184">
        <v>77.623699999999999</v>
      </c>
      <c r="O480" s="184">
        <v>17.117899999999999</v>
      </c>
      <c r="P480" s="184">
        <v>17.019500000000001</v>
      </c>
      <c r="Q480" s="184">
        <v>15.282400000000001</v>
      </c>
      <c r="R480" s="184">
        <v>28.779599999999999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44389</v>
      </c>
      <c r="E481" s="184">
        <v>101.1538</v>
      </c>
      <c r="F481" s="184">
        <v>-0.22559999999999999</v>
      </c>
      <c r="G481" s="184">
        <v>-0.22559999999999999</v>
      </c>
      <c r="H481" s="184">
        <v>-0.35239999999999999</v>
      </c>
      <c r="I481" s="184">
        <v>0.25409999999999999</v>
      </c>
      <c r="J481" s="184">
        <v>1.9198</v>
      </c>
      <c r="K481" s="184">
        <v>14.911099999999999</v>
      </c>
      <c r="L481" s="184">
        <v>16.7864</v>
      </c>
      <c r="M481" s="184">
        <v>41.8172</v>
      </c>
      <c r="N481" s="184">
        <v>57.024799999999999</v>
      </c>
      <c r="O481" s="184">
        <v>16.094000000000001</v>
      </c>
      <c r="P481" s="184">
        <v>14.988200000000001</v>
      </c>
      <c r="Q481" s="184">
        <v>13.3226</v>
      </c>
      <c r="R481" s="184">
        <v>24.196300000000001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44389</v>
      </c>
      <c r="E482" s="184">
        <v>96.032200000000003</v>
      </c>
      <c r="F482" s="184">
        <v>-0.22989999999999999</v>
      </c>
      <c r="G482" s="184">
        <v>-0.22989999999999999</v>
      </c>
      <c r="H482" s="184">
        <v>-0.36299999999999999</v>
      </c>
      <c r="I482" s="184">
        <v>0.2324</v>
      </c>
      <c r="J482" s="184">
        <v>1.8717999999999999</v>
      </c>
      <c r="K482" s="184">
        <v>14.752000000000001</v>
      </c>
      <c r="L482" s="184">
        <v>16.4572</v>
      </c>
      <c r="M482" s="184">
        <v>41.214300000000001</v>
      </c>
      <c r="N482" s="184">
        <v>56.129399999999997</v>
      </c>
      <c r="O482" s="184">
        <v>15.4198</v>
      </c>
      <c r="P482" s="184">
        <v>14.2956</v>
      </c>
      <c r="Q482" s="184">
        <v>14.982799999999999</v>
      </c>
      <c r="R482" s="184">
        <v>23.5077</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5.2892857142857137E-2</v>
      </c>
      <c r="G483" s="186">
        <v>5.2892857142857137E-2</v>
      </c>
      <c r="H483" s="186">
        <v>-0.29530714285714282</v>
      </c>
      <c r="I483" s="186">
        <v>0.50699285714285725</v>
      </c>
      <c r="J483" s="186">
        <v>1.6302857142857141</v>
      </c>
      <c r="K483" s="186">
        <v>15.524592857142858</v>
      </c>
      <c r="L483" s="186">
        <v>17.425121428571426</v>
      </c>
      <c r="M483" s="186">
        <v>45.134725000000003</v>
      </c>
      <c r="N483" s="186">
        <v>59.15795833333334</v>
      </c>
      <c r="O483" s="186">
        <v>14.02336</v>
      </c>
      <c r="P483" s="186">
        <v>14.248410000000002</v>
      </c>
      <c r="Q483" s="186">
        <v>16.291971428571426</v>
      </c>
      <c r="R483" s="186">
        <v>24.14725833333333</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6.2399999999999997E-2</v>
      </c>
      <c r="G484" s="186">
        <v>6.2399999999999997E-2</v>
      </c>
      <c r="H484" s="186">
        <v>-0.35770000000000002</v>
      </c>
      <c r="I484" s="186">
        <v>0.35109999999999997</v>
      </c>
      <c r="J484" s="186">
        <v>1.8957999999999999</v>
      </c>
      <c r="K484" s="186">
        <v>16.345549999999999</v>
      </c>
      <c r="L484" s="186">
        <v>18.808199999999999</v>
      </c>
      <c r="M484" s="186">
        <v>42.288550000000001</v>
      </c>
      <c r="N484" s="186">
        <v>56.792400000000001</v>
      </c>
      <c r="O484" s="186">
        <v>14.2729</v>
      </c>
      <c r="P484" s="186">
        <v>14.6419</v>
      </c>
      <c r="Q484" s="186">
        <v>14.578150000000001</v>
      </c>
      <c r="R484" s="186">
        <v>24.230499999999999</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44389</v>
      </c>
      <c r="E487" s="184">
        <v>36.782499999999999</v>
      </c>
      <c r="F487" s="184">
        <v>-3.0754000000000001</v>
      </c>
      <c r="G487" s="184">
        <v>-3.0754000000000001</v>
      </c>
      <c r="H487" s="184">
        <v>4.2705000000000002</v>
      </c>
      <c r="I487" s="184">
        <v>3.2504</v>
      </c>
      <c r="J487" s="184">
        <v>-0.10879999999999999</v>
      </c>
      <c r="K487" s="184">
        <v>5.9211999999999998</v>
      </c>
      <c r="L487" s="184">
        <v>5.2412999999999998</v>
      </c>
      <c r="M487" s="184">
        <v>5.8494000000000002</v>
      </c>
      <c r="N487" s="184">
        <v>6.3150000000000004</v>
      </c>
      <c r="O487" s="184">
        <v>5.8832000000000004</v>
      </c>
      <c r="P487" s="184">
        <v>5.6684999999999999</v>
      </c>
      <c r="Q487" s="184">
        <v>7.766</v>
      </c>
      <c r="R487" s="184">
        <v>3.9563000000000001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44389</v>
      </c>
      <c r="E488" s="184">
        <v>24.278099999999998</v>
      </c>
      <c r="F488" s="184">
        <v>-3.6572</v>
      </c>
      <c r="G488" s="184">
        <v>-3.6572</v>
      </c>
      <c r="H488" s="184">
        <v>3.6751999999999998</v>
      </c>
      <c r="I488" s="184">
        <v>2.6444000000000001</v>
      </c>
      <c r="J488" s="184">
        <v>-0.71250000000000002</v>
      </c>
      <c r="K488" s="184">
        <v>5.3929999999999998</v>
      </c>
      <c r="L488" s="184">
        <v>4.7290999999999999</v>
      </c>
      <c r="M488" s="184">
        <v>5.2873999999999999</v>
      </c>
      <c r="N488" s="184">
        <v>5.7260999999999997</v>
      </c>
      <c r="O488" s="184">
        <v>5.2877999999999998</v>
      </c>
      <c r="P488" s="184">
        <v>5.0730000000000004</v>
      </c>
      <c r="Q488" s="184">
        <v>7.4976000000000003</v>
      </c>
      <c r="R488" s="184">
        <v>3.3725999999999998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44389</v>
      </c>
      <c r="E489" s="184">
        <v>35.101999999999997</v>
      </c>
      <c r="F489" s="184">
        <v>-3.7075999999999998</v>
      </c>
      <c r="G489" s="184">
        <v>-3.7075999999999998</v>
      </c>
      <c r="H489" s="184">
        <v>3.6568000000000001</v>
      </c>
      <c r="I489" s="184">
        <v>2.6467999999999998</v>
      </c>
      <c r="J489" s="184">
        <v>-0.71399999999999997</v>
      </c>
      <c r="K489" s="184">
        <v>5.3952999999999998</v>
      </c>
      <c r="L489" s="184">
        <v>4.7355999999999998</v>
      </c>
      <c r="M489" s="184">
        <v>5.2977999999999996</v>
      </c>
      <c r="N489" s="184">
        <v>5.7359999999999998</v>
      </c>
      <c r="O489" s="184">
        <v>5.2930999999999999</v>
      </c>
      <c r="P489" s="184">
        <v>5.0758999999999999</v>
      </c>
      <c r="Q489" s="184">
        <v>7.7606999999999999</v>
      </c>
      <c r="R489" s="184">
        <v>3.3797000000000001</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44389</v>
      </c>
      <c r="E490" s="184">
        <v>1.4522999999999999</v>
      </c>
      <c r="F490" s="184">
        <v>0</v>
      </c>
      <c r="G490" s="184">
        <v>0</v>
      </c>
      <c r="H490" s="184">
        <v>0</v>
      </c>
      <c r="I490" s="184">
        <v>0</v>
      </c>
      <c r="J490" s="184">
        <v>0</v>
      </c>
      <c r="K490" s="184">
        <v>0</v>
      </c>
      <c r="L490" s="184">
        <v>0</v>
      </c>
      <c r="M490" s="184">
        <v>0</v>
      </c>
      <c r="N490" s="184">
        <v>0</v>
      </c>
      <c r="O490" s="184"/>
      <c r="P490" s="184"/>
      <c r="Q490" s="184">
        <v>-15.453099999999999</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44389</v>
      </c>
      <c r="E491" s="184">
        <v>0.96740000000000004</v>
      </c>
      <c r="F491" s="184">
        <v>0</v>
      </c>
      <c r="G491" s="184">
        <v>0</v>
      </c>
      <c r="H491" s="184">
        <v>0</v>
      </c>
      <c r="I491" s="184">
        <v>0</v>
      </c>
      <c r="J491" s="184">
        <v>0</v>
      </c>
      <c r="K491" s="184">
        <v>0</v>
      </c>
      <c r="L491" s="184">
        <v>0</v>
      </c>
      <c r="M491" s="184">
        <v>0</v>
      </c>
      <c r="N491" s="184">
        <v>0</v>
      </c>
      <c r="O491" s="184"/>
      <c r="P491" s="184"/>
      <c r="Q491" s="184">
        <v>-15.4498</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44389</v>
      </c>
      <c r="E492" s="184">
        <v>1.3985000000000001</v>
      </c>
      <c r="F492" s="184">
        <v>0</v>
      </c>
      <c r="G492" s="184">
        <v>0</v>
      </c>
      <c r="H492" s="184">
        <v>0</v>
      </c>
      <c r="I492" s="184">
        <v>0</v>
      </c>
      <c r="J492" s="184">
        <v>0</v>
      </c>
      <c r="K492" s="184">
        <v>0</v>
      </c>
      <c r="L492" s="184">
        <v>0</v>
      </c>
      <c r="M492" s="184">
        <v>0</v>
      </c>
      <c r="N492" s="184">
        <v>0</v>
      </c>
      <c r="O492" s="184"/>
      <c r="P492" s="184"/>
      <c r="Q492" s="184">
        <v>-15.4512</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44389</v>
      </c>
      <c r="E493" s="184">
        <v>25.223500000000001</v>
      </c>
      <c r="F493" s="184">
        <v>-35.9255</v>
      </c>
      <c r="G493" s="184">
        <v>-35.9255</v>
      </c>
      <c r="H493" s="184">
        <v>-16.9375</v>
      </c>
      <c r="I493" s="184">
        <v>-10.777200000000001</v>
      </c>
      <c r="J493" s="184">
        <v>-9.8870000000000005</v>
      </c>
      <c r="K493" s="184">
        <v>2.4365999999999999</v>
      </c>
      <c r="L493" s="184">
        <v>2.5468999999999999</v>
      </c>
      <c r="M493" s="184">
        <v>4.1204000000000001</v>
      </c>
      <c r="N493" s="184">
        <v>3.7507999999999999</v>
      </c>
      <c r="O493" s="184">
        <v>10.297700000000001</v>
      </c>
      <c r="P493" s="184">
        <v>8.9764999999999997</v>
      </c>
      <c r="Q493" s="184">
        <v>9.4725000000000001</v>
      </c>
      <c r="R493" s="184">
        <v>8.8750999999999998</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44389</v>
      </c>
      <c r="E494" s="184">
        <v>23.288699999999999</v>
      </c>
      <c r="F494" s="184">
        <v>-36.4084</v>
      </c>
      <c r="G494" s="184">
        <v>-36.4084</v>
      </c>
      <c r="H494" s="184">
        <v>-17.3612</v>
      </c>
      <c r="I494" s="184">
        <v>-11.202500000000001</v>
      </c>
      <c r="J494" s="184">
        <v>-10.3086</v>
      </c>
      <c r="K494" s="184">
        <v>2.0131000000000001</v>
      </c>
      <c r="L494" s="184">
        <v>2.1324999999999998</v>
      </c>
      <c r="M494" s="184">
        <v>3.6955</v>
      </c>
      <c r="N494" s="184">
        <v>3.3227000000000002</v>
      </c>
      <c r="O494" s="184">
        <v>9.6475000000000009</v>
      </c>
      <c r="P494" s="184">
        <v>8.2067999999999994</v>
      </c>
      <c r="Q494" s="184">
        <v>8.6266999999999996</v>
      </c>
      <c r="R494" s="184">
        <v>8.3493999999999993</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44389</v>
      </c>
      <c r="E495" s="184">
        <v>18.4876</v>
      </c>
      <c r="F495" s="184">
        <v>-2.6318000000000001</v>
      </c>
      <c r="G495" s="184">
        <v>-2.6318000000000001</v>
      </c>
      <c r="H495" s="184">
        <v>3.5844</v>
      </c>
      <c r="I495" s="184">
        <v>3.8696999999999999</v>
      </c>
      <c r="J495" s="184">
        <v>-4.8078000000000003</v>
      </c>
      <c r="K495" s="184">
        <v>3.7025999999999999</v>
      </c>
      <c r="L495" s="184">
        <v>0.54359999999999997</v>
      </c>
      <c r="M495" s="184">
        <v>6.1966000000000001</v>
      </c>
      <c r="N495" s="184">
        <v>5.1577999999999999</v>
      </c>
      <c r="O495" s="184">
        <v>4.0561999999999996</v>
      </c>
      <c r="P495" s="184">
        <v>5.1189</v>
      </c>
      <c r="Q495" s="184">
        <v>7.0354000000000001</v>
      </c>
      <c r="R495" s="184">
        <v>6.0407999999999999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44389</v>
      </c>
      <c r="E496" s="184">
        <v>19.5503</v>
      </c>
      <c r="F496" s="184">
        <v>-2.2400000000000002</v>
      </c>
      <c r="G496" s="184">
        <v>-2.2400000000000002</v>
      </c>
      <c r="H496" s="184">
        <v>3.9502999999999999</v>
      </c>
      <c r="I496" s="184">
        <v>4.2476000000000003</v>
      </c>
      <c r="J496" s="184">
        <v>-4.4518000000000004</v>
      </c>
      <c r="K496" s="184">
        <v>4.0347</v>
      </c>
      <c r="L496" s="184">
        <v>0.87539999999999996</v>
      </c>
      <c r="M496" s="184">
        <v>6.5429000000000004</v>
      </c>
      <c r="N496" s="184">
        <v>5.5039999999999996</v>
      </c>
      <c r="O496" s="184">
        <v>4.4714</v>
      </c>
      <c r="P496" s="184">
        <v>5.6444000000000001</v>
      </c>
      <c r="Q496" s="184">
        <v>7.5217000000000001</v>
      </c>
      <c r="R496" s="184">
        <v>6.4237000000000002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44389</v>
      </c>
      <c r="E497" s="184">
        <v>36.102600000000002</v>
      </c>
      <c r="F497" s="184">
        <v>-8.5538000000000007</v>
      </c>
      <c r="G497" s="184">
        <v>-8.5538000000000007</v>
      </c>
      <c r="H497" s="184">
        <v>-5.8716999999999997</v>
      </c>
      <c r="I497" s="184">
        <v>-0.59199999999999997</v>
      </c>
      <c r="J497" s="184">
        <v>-8.8911999999999995</v>
      </c>
      <c r="K497" s="184">
        <v>1.9492</v>
      </c>
      <c r="L497" s="184">
        <v>-0.93899999999999995</v>
      </c>
      <c r="M497" s="184">
        <v>1.0811999999999999</v>
      </c>
      <c r="N497" s="184">
        <v>1.2451000000000001</v>
      </c>
      <c r="O497" s="184">
        <v>6.7035999999999998</v>
      </c>
      <c r="P497" s="184">
        <v>6.4680999999999997</v>
      </c>
      <c r="Q497" s="184">
        <v>7.9356999999999998</v>
      </c>
      <c r="R497" s="184">
        <v>5.1981000000000002</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44389</v>
      </c>
      <c r="E498" s="184">
        <v>38.605899999999998</v>
      </c>
      <c r="F498" s="184">
        <v>-7.2441000000000004</v>
      </c>
      <c r="G498" s="184">
        <v>-7.2441000000000004</v>
      </c>
      <c r="H498" s="184">
        <v>-4.5476999999999999</v>
      </c>
      <c r="I498" s="184">
        <v>0.73629999999999995</v>
      </c>
      <c r="J498" s="184">
        <v>-7.5694999999999997</v>
      </c>
      <c r="K498" s="184">
        <v>3.2869999999999999</v>
      </c>
      <c r="L498" s="184">
        <v>0.37359999999999999</v>
      </c>
      <c r="M498" s="184">
        <v>2.3574000000000002</v>
      </c>
      <c r="N498" s="184">
        <v>2.4799000000000002</v>
      </c>
      <c r="O498" s="184">
        <v>7.8064999999999998</v>
      </c>
      <c r="P498" s="184">
        <v>7.4949000000000003</v>
      </c>
      <c r="Q498" s="184">
        <v>8.5399999999999991</v>
      </c>
      <c r="R498" s="184">
        <v>6.2801999999999998</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44389</v>
      </c>
      <c r="E499" s="184">
        <v>25.2666</v>
      </c>
      <c r="F499" s="184">
        <v>-7.7477</v>
      </c>
      <c r="G499" s="184">
        <v>-7.7477</v>
      </c>
      <c r="H499" s="184">
        <v>-5.0511999999999997</v>
      </c>
      <c r="I499" s="184">
        <v>0.23730000000000001</v>
      </c>
      <c r="J499" s="184">
        <v>-8.0620999999999992</v>
      </c>
      <c r="K499" s="184">
        <v>2.7894000000000001</v>
      </c>
      <c r="L499" s="184">
        <v>-0.126</v>
      </c>
      <c r="M499" s="184">
        <v>1.8465</v>
      </c>
      <c r="N499" s="184">
        <v>1.9582999999999999</v>
      </c>
      <c r="O499" s="184">
        <v>7.3010999999999999</v>
      </c>
      <c r="P499" s="184">
        <v>7.0438000000000001</v>
      </c>
      <c r="Q499" s="184">
        <v>7.7507999999999999</v>
      </c>
      <c r="R499" s="184">
        <v>5.7541000000000002</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44389</v>
      </c>
      <c r="E500" s="184">
        <v>25.360099999999999</v>
      </c>
      <c r="F500" s="184">
        <v>-1.3911</v>
      </c>
      <c r="G500" s="184">
        <v>-1.3911</v>
      </c>
      <c r="H500" s="184">
        <v>2.4272999999999998</v>
      </c>
      <c r="I500" s="184">
        <v>1.893</v>
      </c>
      <c r="J500" s="184">
        <v>-2.0762999999999998</v>
      </c>
      <c r="K500" s="184">
        <v>2.7789999999999999</v>
      </c>
      <c r="L500" s="184">
        <v>0.86009999999999998</v>
      </c>
      <c r="M500" s="184">
        <v>2.2565</v>
      </c>
      <c r="N500" s="184">
        <v>2.3841000000000001</v>
      </c>
      <c r="O500" s="184">
        <v>8.1000999999999994</v>
      </c>
      <c r="P500" s="184">
        <v>7.6734</v>
      </c>
      <c r="Q500" s="184">
        <v>8.58</v>
      </c>
      <c r="R500" s="184">
        <v>6.1097000000000001</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44389</v>
      </c>
      <c r="E501" s="184">
        <v>24.0077</v>
      </c>
      <c r="F501" s="184">
        <v>-2.4826999999999999</v>
      </c>
      <c r="G501" s="184">
        <v>-2.4826999999999999</v>
      </c>
      <c r="H501" s="184">
        <v>1.3469</v>
      </c>
      <c r="I501" s="184">
        <v>0.80389999999999995</v>
      </c>
      <c r="J501" s="184">
        <v>-3.1547999999999998</v>
      </c>
      <c r="K501" s="184">
        <v>1.74</v>
      </c>
      <c r="L501" s="184">
        <v>-0.16450000000000001</v>
      </c>
      <c r="M501" s="184">
        <v>1.2568999999999999</v>
      </c>
      <c r="N501" s="184">
        <v>1.4141999999999999</v>
      </c>
      <c r="O501" s="184">
        <v>7.157</v>
      </c>
      <c r="P501" s="184">
        <v>6.8452999999999999</v>
      </c>
      <c r="Q501" s="184">
        <v>7.4878</v>
      </c>
      <c r="R501" s="184">
        <v>5.1764000000000001</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44389</v>
      </c>
      <c r="E502" s="184">
        <v>2732.6826999999998</v>
      </c>
      <c r="F502" s="184">
        <v>-5.3266</v>
      </c>
      <c r="G502" s="184">
        <v>-5.3266</v>
      </c>
      <c r="H502" s="184">
        <v>0.77859999999999996</v>
      </c>
      <c r="I502" s="184">
        <v>3.6118000000000001</v>
      </c>
      <c r="J502" s="184">
        <v>-7.4622000000000002</v>
      </c>
      <c r="K502" s="184">
        <v>2.4811000000000001</v>
      </c>
      <c r="L502" s="184">
        <v>0.59689999999999999</v>
      </c>
      <c r="M502" s="184">
        <v>2.5466000000000002</v>
      </c>
      <c r="N502" s="184">
        <v>2.5211000000000001</v>
      </c>
      <c r="O502" s="184">
        <v>10.0236</v>
      </c>
      <c r="P502" s="184">
        <v>8.0047999999999995</v>
      </c>
      <c r="Q502" s="184">
        <v>8.7666000000000004</v>
      </c>
      <c r="R502" s="184">
        <v>8.9559999999999995</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44389</v>
      </c>
      <c r="E503" s="184">
        <v>2631.2328000000002</v>
      </c>
      <c r="F503" s="184">
        <v>-5.9360999999999997</v>
      </c>
      <c r="G503" s="184">
        <v>-5.9360999999999997</v>
      </c>
      <c r="H503" s="184">
        <v>0.1686</v>
      </c>
      <c r="I503" s="184">
        <v>3.0059999999999998</v>
      </c>
      <c r="J503" s="184">
        <v>-8.0469000000000008</v>
      </c>
      <c r="K503" s="184">
        <v>1.8696999999999999</v>
      </c>
      <c r="L503" s="184">
        <v>-3.9199999999999999E-2</v>
      </c>
      <c r="M503" s="184">
        <v>1.8884000000000001</v>
      </c>
      <c r="N503" s="184">
        <v>1.8675999999999999</v>
      </c>
      <c r="O503" s="184">
        <v>9.3610000000000007</v>
      </c>
      <c r="P503" s="184">
        <v>7.4634</v>
      </c>
      <c r="Q503" s="184">
        <v>7.0575000000000001</v>
      </c>
      <c r="R503" s="184">
        <v>8.2634000000000007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44389</v>
      </c>
      <c r="E504" s="184">
        <v>71.3309</v>
      </c>
      <c r="F504" s="184">
        <v>9.7129999999999992</v>
      </c>
      <c r="G504" s="184">
        <v>9.7129999999999992</v>
      </c>
      <c r="H504" s="184">
        <v>-101.7688</v>
      </c>
      <c r="I504" s="184">
        <v>-60.322400000000002</v>
      </c>
      <c r="J504" s="184">
        <v>-24.207000000000001</v>
      </c>
      <c r="K504" s="184">
        <v>0.41880000000000001</v>
      </c>
      <c r="L504" s="184">
        <v>8.5349000000000004</v>
      </c>
      <c r="M504" s="184">
        <v>11.885899999999999</v>
      </c>
      <c r="N504" s="184">
        <v>6.7157999999999998</v>
      </c>
      <c r="O504" s="184">
        <v>4.7507000000000001</v>
      </c>
      <c r="P504" s="184">
        <v>6.2575000000000003</v>
      </c>
      <c r="Q504" s="184">
        <v>8.3961000000000006</v>
      </c>
      <c r="R504" s="184">
        <v>2.5817999999999999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44389</v>
      </c>
      <c r="E505" s="184">
        <v>76.251099999999994</v>
      </c>
      <c r="F505" s="184">
        <v>9.7249999999999996</v>
      </c>
      <c r="G505" s="184">
        <v>9.7249999999999996</v>
      </c>
      <c r="H505" s="184">
        <v>-101.7662</v>
      </c>
      <c r="I505" s="184">
        <v>-60.317999999999998</v>
      </c>
      <c r="J505" s="184">
        <v>-24.2058</v>
      </c>
      <c r="K505" s="184">
        <v>0.41860000000000003</v>
      </c>
      <c r="L505" s="184">
        <v>8.8062000000000005</v>
      </c>
      <c r="M505" s="184">
        <v>12.368</v>
      </c>
      <c r="N505" s="184">
        <v>7.2872000000000003</v>
      </c>
      <c r="O505" s="184">
        <v>5.5610999999999997</v>
      </c>
      <c r="P505" s="184">
        <v>7.1342999999999996</v>
      </c>
      <c r="Q505" s="184">
        <v>8.1834000000000007</v>
      </c>
      <c r="R505" s="184">
        <v>3.2949999999999999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44389</v>
      </c>
      <c r="E512" s="184">
        <v>72.200199999999995</v>
      </c>
      <c r="F512" s="184">
        <v>-1.7185999999999999</v>
      </c>
      <c r="G512" s="184">
        <v>-1.7185999999999999</v>
      </c>
      <c r="H512" s="184">
        <v>3.7581000000000002</v>
      </c>
      <c r="I512" s="184">
        <v>2.2299000000000002</v>
      </c>
      <c r="J512" s="184">
        <v>62.361499999999999</v>
      </c>
      <c r="K512" s="184">
        <v>25.5152</v>
      </c>
      <c r="L512" s="184">
        <v>11.726000000000001</v>
      </c>
      <c r="M512" s="184">
        <v>10.135400000000001</v>
      </c>
      <c r="N512" s="184">
        <v>8.8277000000000001</v>
      </c>
      <c r="O512" s="184">
        <v>7.2672999999999996</v>
      </c>
      <c r="P512" s="184">
        <v>6.3788999999999998</v>
      </c>
      <c r="Q512" s="184">
        <v>8.5037000000000003</v>
      </c>
      <c r="R512" s="184">
        <v>9.0823</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44389</v>
      </c>
      <c r="E513" s="184">
        <v>76.757499999999993</v>
      </c>
      <c r="F513" s="184">
        <v>-1.1094999999999999</v>
      </c>
      <c r="G513" s="184">
        <v>-1.1094999999999999</v>
      </c>
      <c r="H513" s="184">
        <v>4.3648999999999996</v>
      </c>
      <c r="I513" s="184">
        <v>2.8391999999999999</v>
      </c>
      <c r="J513" s="184">
        <v>62.997300000000003</v>
      </c>
      <c r="K513" s="184">
        <v>26.027999999999999</v>
      </c>
      <c r="L513" s="184">
        <v>12.2056</v>
      </c>
      <c r="M513" s="184">
        <v>10.6906</v>
      </c>
      <c r="N513" s="184">
        <v>9.4170999999999996</v>
      </c>
      <c r="O513" s="184">
        <v>7.9452999999999996</v>
      </c>
      <c r="P513" s="184">
        <v>7.0545999999999998</v>
      </c>
      <c r="Q513" s="184">
        <v>8.4329999999999998</v>
      </c>
      <c r="R513" s="184">
        <v>9.7988999999999997</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44389</v>
      </c>
      <c r="E514" s="184">
        <v>72.200199999999995</v>
      </c>
      <c r="F514" s="184">
        <v>-1.7185999999999999</v>
      </c>
      <c r="G514" s="184">
        <v>-1.7185999999999999</v>
      </c>
      <c r="H514" s="184">
        <v>3.7581000000000002</v>
      </c>
      <c r="I514" s="184">
        <v>2.2299000000000002</v>
      </c>
      <c r="J514" s="184">
        <v>62.361499999999999</v>
      </c>
      <c r="K514" s="184">
        <v>25.5152</v>
      </c>
      <c r="L514" s="184">
        <v>11.726000000000001</v>
      </c>
      <c r="M514" s="184">
        <v>10.135400000000001</v>
      </c>
      <c r="N514" s="184">
        <v>8.8277000000000001</v>
      </c>
      <c r="O514" s="184">
        <v>7.2672999999999996</v>
      </c>
      <c r="P514" s="184">
        <v>6.3788999999999998</v>
      </c>
      <c r="Q514" s="184">
        <v>8.5037000000000003</v>
      </c>
      <c r="R514" s="184">
        <v>9.0823</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44389</v>
      </c>
      <c r="E515" s="184">
        <v>72.200199999999995</v>
      </c>
      <c r="F515" s="184">
        <v>-1.7185999999999999</v>
      </c>
      <c r="G515" s="184">
        <v>-1.7185999999999999</v>
      </c>
      <c r="H515" s="184">
        <v>3.7581000000000002</v>
      </c>
      <c r="I515" s="184">
        <v>2.2299000000000002</v>
      </c>
      <c r="J515" s="184">
        <v>62.361499999999999</v>
      </c>
      <c r="K515" s="184">
        <v>25.5152</v>
      </c>
      <c r="L515" s="184">
        <v>11.726000000000001</v>
      </c>
      <c r="M515" s="184">
        <v>10.135400000000001</v>
      </c>
      <c r="N515" s="184">
        <v>8.8277000000000001</v>
      </c>
      <c r="O515" s="184">
        <v>7.2672999999999996</v>
      </c>
      <c r="P515" s="184">
        <v>6.3788999999999998</v>
      </c>
      <c r="Q515" s="184">
        <v>8.5037000000000003</v>
      </c>
      <c r="R515" s="184">
        <v>9.0823</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44389</v>
      </c>
      <c r="E516" s="184">
        <v>28.369700000000002</v>
      </c>
      <c r="F516" s="184">
        <v>-6.0011000000000001</v>
      </c>
      <c r="G516" s="184">
        <v>-6.0011000000000001</v>
      </c>
      <c r="H516" s="184">
        <v>-1.6169</v>
      </c>
      <c r="I516" s="184">
        <v>2.0325000000000002</v>
      </c>
      <c r="J516" s="184">
        <v>-7.4931000000000001</v>
      </c>
      <c r="K516" s="184">
        <v>2.2334999999999998</v>
      </c>
      <c r="L516" s="184">
        <v>4.48E-2</v>
      </c>
      <c r="M516" s="184">
        <v>1.9557</v>
      </c>
      <c r="N516" s="184">
        <v>1.5588</v>
      </c>
      <c r="O516" s="184">
        <v>7.7952000000000004</v>
      </c>
      <c r="P516" s="184">
        <v>6.2907000000000002</v>
      </c>
      <c r="Q516" s="184">
        <v>7.8617999999999997</v>
      </c>
      <c r="R516" s="184">
        <v>5.2690000000000001</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44389</v>
      </c>
      <c r="E517" s="184">
        <v>30.285399999999999</v>
      </c>
      <c r="F517" s="184">
        <v>-5.2202999999999999</v>
      </c>
      <c r="G517" s="184">
        <v>-5.2202999999999999</v>
      </c>
      <c r="H517" s="184">
        <v>-0.82630000000000003</v>
      </c>
      <c r="I517" s="184">
        <v>2.8180000000000001</v>
      </c>
      <c r="J517" s="184">
        <v>-6.7107000000000001</v>
      </c>
      <c r="K517" s="184">
        <v>3.0236999999999998</v>
      </c>
      <c r="L517" s="184">
        <v>0.83379999999999999</v>
      </c>
      <c r="M517" s="184">
        <v>2.7561</v>
      </c>
      <c r="N517" s="184">
        <v>2.3597000000000001</v>
      </c>
      <c r="O517" s="184">
        <v>8.6290999999999993</v>
      </c>
      <c r="P517" s="184">
        <v>7.1025</v>
      </c>
      <c r="Q517" s="184">
        <v>7.7102000000000004</v>
      </c>
      <c r="R517" s="184">
        <v>6.0949999999999998</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44389</v>
      </c>
      <c r="E518" s="184">
        <v>27.275600000000001</v>
      </c>
      <c r="F518" s="184">
        <v>-6.2416999999999998</v>
      </c>
      <c r="G518" s="184">
        <v>-6.2416999999999998</v>
      </c>
      <c r="H518" s="184">
        <v>-1.8728</v>
      </c>
      <c r="I518" s="184">
        <v>1.7790999999999999</v>
      </c>
      <c r="J518" s="184">
        <v>-7.7362000000000002</v>
      </c>
      <c r="K518" s="184">
        <v>1.9832000000000001</v>
      </c>
      <c r="L518" s="184">
        <v>-0.2009</v>
      </c>
      <c r="M518" s="184">
        <v>1.7068000000000001</v>
      </c>
      <c r="N518" s="184">
        <v>1.3096000000000001</v>
      </c>
      <c r="O518" s="184">
        <v>7.5313999999999997</v>
      </c>
      <c r="P518" s="184">
        <v>6.0273000000000003</v>
      </c>
      <c r="Q518" s="184">
        <v>7.5544000000000002</v>
      </c>
      <c r="R518" s="184">
        <v>5.0145999999999997</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44389</v>
      </c>
      <c r="E519" s="184">
        <v>28.3996</v>
      </c>
      <c r="F519" s="184">
        <v>-0.85680000000000001</v>
      </c>
      <c r="G519" s="184">
        <v>-0.85680000000000001</v>
      </c>
      <c r="H519" s="184">
        <v>-0.84440000000000004</v>
      </c>
      <c r="I519" s="184">
        <v>2.6741999999999999</v>
      </c>
      <c r="J519" s="184">
        <v>-2.2139000000000002</v>
      </c>
      <c r="K519" s="184">
        <v>4.7718999999999996</v>
      </c>
      <c r="L519" s="184">
        <v>3.8776999999999999</v>
      </c>
      <c r="M519" s="184">
        <v>5.0755999999999997</v>
      </c>
      <c r="N519" s="184">
        <v>5.4835000000000003</v>
      </c>
      <c r="O519" s="184">
        <v>9.2085000000000008</v>
      </c>
      <c r="P519" s="184">
        <v>8.7132000000000005</v>
      </c>
      <c r="Q519" s="184">
        <v>9.5165000000000006</v>
      </c>
      <c r="R519" s="184">
        <v>8.6929999999999996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44389</v>
      </c>
      <c r="E520" s="184">
        <v>29.799199999999999</v>
      </c>
      <c r="F520" s="184">
        <v>-4.0800000000000003E-2</v>
      </c>
      <c r="G520" s="184">
        <v>-4.0800000000000003E-2</v>
      </c>
      <c r="H520" s="184">
        <v>-5.2499999999999998E-2</v>
      </c>
      <c r="I520" s="184">
        <v>3.4605000000000001</v>
      </c>
      <c r="J520" s="184">
        <v>-1.4246000000000001</v>
      </c>
      <c r="K520" s="184">
        <v>5.5735000000000001</v>
      </c>
      <c r="L520" s="184">
        <v>4.6837</v>
      </c>
      <c r="M520" s="184">
        <v>5.8813000000000004</v>
      </c>
      <c r="N520" s="184">
        <v>6.2887000000000004</v>
      </c>
      <c r="O520" s="184">
        <v>9.9779999999999998</v>
      </c>
      <c r="P520" s="184">
        <v>9.4793000000000003</v>
      </c>
      <c r="Q520" s="184">
        <v>10.694699999999999</v>
      </c>
      <c r="R520" s="184">
        <v>9.4596999999999998</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44389</v>
      </c>
      <c r="E521" s="184">
        <v>17.487200000000001</v>
      </c>
      <c r="F521" s="184">
        <v>-0.34789999999999999</v>
      </c>
      <c r="G521" s="184">
        <v>-0.34789999999999999</v>
      </c>
      <c r="H521" s="184">
        <v>8.2726000000000006</v>
      </c>
      <c r="I521" s="184">
        <v>3.8820999999999999</v>
      </c>
      <c r="J521" s="184">
        <v>-1.9963</v>
      </c>
      <c r="K521" s="184">
        <v>5.2821999999999996</v>
      </c>
      <c r="L521" s="184">
        <v>2.7042000000000002</v>
      </c>
      <c r="M521" s="184">
        <v>4.8890000000000002</v>
      </c>
      <c r="N521" s="184">
        <v>4.9889000000000001</v>
      </c>
      <c r="O521" s="184">
        <v>7.0457999999999998</v>
      </c>
      <c r="P521" s="184">
        <v>5.4781000000000004</v>
      </c>
      <c r="Q521" s="184">
        <v>6.1295999999999999</v>
      </c>
      <c r="R521" s="184">
        <v>6.7370999999999999</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44389</v>
      </c>
      <c r="E522" s="184">
        <v>18.735399999999998</v>
      </c>
      <c r="F522" s="184">
        <v>0.3896</v>
      </c>
      <c r="G522" s="184">
        <v>0.3896</v>
      </c>
      <c r="H522" s="184">
        <v>9.0328999999999997</v>
      </c>
      <c r="I522" s="184">
        <v>4.6281999999999996</v>
      </c>
      <c r="J522" s="184">
        <v>-1.2430000000000001</v>
      </c>
      <c r="K522" s="184">
        <v>6.0434000000000001</v>
      </c>
      <c r="L522" s="184">
        <v>3.4496000000000002</v>
      </c>
      <c r="M522" s="184">
        <v>5.6528</v>
      </c>
      <c r="N522" s="184">
        <v>5.7755999999999998</v>
      </c>
      <c r="O522" s="184">
        <v>7.9978999999999996</v>
      </c>
      <c r="P522" s="184">
        <v>6.6117999999999997</v>
      </c>
      <c r="Q522" s="184">
        <v>6.6228999999999996</v>
      </c>
      <c r="R522" s="184">
        <v>7.5564999999999998</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44389</v>
      </c>
      <c r="E523" s="184">
        <v>29.360399999999998</v>
      </c>
      <c r="F523" s="184">
        <v>-4.7222</v>
      </c>
      <c r="G523" s="184">
        <v>-4.7222</v>
      </c>
      <c r="H523" s="184">
        <v>3.1808999999999998</v>
      </c>
      <c r="I523" s="184">
        <v>2.8268</v>
      </c>
      <c r="J523" s="184">
        <v>-3.4268000000000001</v>
      </c>
      <c r="K523" s="184">
        <v>5.9138000000000002</v>
      </c>
      <c r="L523" s="184">
        <v>1.1140000000000001</v>
      </c>
      <c r="M523" s="184">
        <v>2.907</v>
      </c>
      <c r="N523" s="184">
        <v>2.9546999999999999</v>
      </c>
      <c r="O523" s="184">
        <v>10.5984</v>
      </c>
      <c r="P523" s="184">
        <v>9.0792999999999999</v>
      </c>
      <c r="Q523" s="184">
        <v>9.3885000000000005</v>
      </c>
      <c r="R523" s="184">
        <v>8.3453999999999997</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44389</v>
      </c>
      <c r="E524" s="184">
        <v>27.337399999999999</v>
      </c>
      <c r="F524" s="184">
        <v>-5.6051000000000002</v>
      </c>
      <c r="G524" s="184">
        <v>-5.6051000000000002</v>
      </c>
      <c r="H524" s="184">
        <v>2.3090000000000002</v>
      </c>
      <c r="I524" s="184">
        <v>1.9470000000000001</v>
      </c>
      <c r="J524" s="184">
        <v>-4.2956000000000003</v>
      </c>
      <c r="K524" s="184">
        <v>5.0273000000000003</v>
      </c>
      <c r="L524" s="184">
        <v>0.18529999999999999</v>
      </c>
      <c r="M524" s="184">
        <v>1.9954000000000001</v>
      </c>
      <c r="N524" s="184">
        <v>2.0636000000000001</v>
      </c>
      <c r="O524" s="184">
        <v>9.7418999999999993</v>
      </c>
      <c r="P524" s="184">
        <v>8.2234999999999996</v>
      </c>
      <c r="Q524" s="184">
        <v>8.2955000000000005</v>
      </c>
      <c r="R524" s="184">
        <v>7.4612999999999996</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44389</v>
      </c>
      <c r="E525" s="184">
        <v>17.981200000000001</v>
      </c>
      <c r="F525" s="184">
        <v>-3.5851000000000002</v>
      </c>
      <c r="G525" s="184">
        <v>-3.5851000000000002</v>
      </c>
      <c r="H525" s="184">
        <v>6.0677000000000003</v>
      </c>
      <c r="I525" s="184">
        <v>3.0629</v>
      </c>
      <c r="J525" s="184">
        <v>-3.2063000000000001</v>
      </c>
      <c r="K525" s="184">
        <v>7.3391000000000002</v>
      </c>
      <c r="L525" s="184">
        <v>5.3380000000000001</v>
      </c>
      <c r="M525" s="184">
        <v>6.5208000000000004</v>
      </c>
      <c r="N525" s="184">
        <v>6.48</v>
      </c>
      <c r="O525" s="184">
        <v>7.7298</v>
      </c>
      <c r="P525" s="184">
        <v>7.4161999999999999</v>
      </c>
      <c r="Q525" s="184">
        <v>7.5561999999999996</v>
      </c>
      <c r="R525" s="184">
        <v>7.5785</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44389</v>
      </c>
      <c r="E526" s="184">
        <v>17.213899999999999</v>
      </c>
      <c r="F526" s="184">
        <v>-3.8155000000000001</v>
      </c>
      <c r="G526" s="184">
        <v>-3.8155000000000001</v>
      </c>
      <c r="H526" s="184">
        <v>5.8224</v>
      </c>
      <c r="I526" s="184">
        <v>2.8201000000000001</v>
      </c>
      <c r="J526" s="184">
        <v>-3.4508999999999999</v>
      </c>
      <c r="K526" s="184">
        <v>7.0853000000000002</v>
      </c>
      <c r="L526" s="184">
        <v>4.9890999999999996</v>
      </c>
      <c r="M526" s="184">
        <v>6.1083999999999996</v>
      </c>
      <c r="N526" s="184">
        <v>6.0259</v>
      </c>
      <c r="O526" s="184">
        <v>7.1123000000000003</v>
      </c>
      <c r="P526" s="184">
        <v>6.8102999999999998</v>
      </c>
      <c r="Q526" s="184">
        <v>6.9755000000000003</v>
      </c>
      <c r="R526" s="184">
        <v>7.0018000000000002</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44389</v>
      </c>
      <c r="E527" s="184">
        <v>1210.4132999999999</v>
      </c>
      <c r="F527" s="184">
        <v>-6.6656000000000004</v>
      </c>
      <c r="G527" s="184">
        <v>-6.6656000000000004</v>
      </c>
      <c r="H527" s="184">
        <v>-0.70850000000000002</v>
      </c>
      <c r="I527" s="184">
        <v>0.78490000000000004</v>
      </c>
      <c r="J527" s="184">
        <v>-5.1596000000000002</v>
      </c>
      <c r="K527" s="184">
        <v>3.9024000000000001</v>
      </c>
      <c r="L527" s="184">
        <v>2.8311000000000002</v>
      </c>
      <c r="M527" s="184">
        <v>5.2043999999999997</v>
      </c>
      <c r="N527" s="184">
        <v>4.6228999999999996</v>
      </c>
      <c r="O527" s="184"/>
      <c r="P527" s="184"/>
      <c r="Q527" s="184">
        <v>7.6044999999999998</v>
      </c>
      <c r="R527" s="184">
        <v>6.1920000000000002</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44389</v>
      </c>
      <c r="E528" s="184">
        <v>1194.2229</v>
      </c>
      <c r="F528" s="184">
        <v>-7.1813000000000002</v>
      </c>
      <c r="G528" s="184">
        <v>-7.1813000000000002</v>
      </c>
      <c r="H528" s="184">
        <v>-1.2231000000000001</v>
      </c>
      <c r="I528" s="184">
        <v>0.26939999999999997</v>
      </c>
      <c r="J528" s="184">
        <v>-5.6726999999999999</v>
      </c>
      <c r="K528" s="184">
        <v>3.3776999999999999</v>
      </c>
      <c r="L528" s="184">
        <v>2.3077000000000001</v>
      </c>
      <c r="M528" s="184">
        <v>4.6691000000000003</v>
      </c>
      <c r="N528" s="184">
        <v>4.0815999999999999</v>
      </c>
      <c r="O528" s="184"/>
      <c r="P528" s="184"/>
      <c r="Q528" s="184">
        <v>7.0498000000000003</v>
      </c>
      <c r="R528" s="184">
        <v>5.6407999999999996</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44389</v>
      </c>
      <c r="E529" s="184">
        <v>34.240099999999998</v>
      </c>
      <c r="F529" s="184">
        <v>-0.53300000000000003</v>
      </c>
      <c r="G529" s="184">
        <v>-0.53300000000000003</v>
      </c>
      <c r="H529" s="184">
        <v>4.0082000000000004</v>
      </c>
      <c r="I529" s="184">
        <v>4.1334999999999997</v>
      </c>
      <c r="J529" s="184">
        <v>-3.7363</v>
      </c>
      <c r="K529" s="184">
        <v>4.2967000000000004</v>
      </c>
      <c r="L529" s="184">
        <v>2.6898</v>
      </c>
      <c r="M529" s="184">
        <v>3.7559</v>
      </c>
      <c r="N529" s="184">
        <v>3.7399</v>
      </c>
      <c r="O529" s="184">
        <v>6.7127999999999997</v>
      </c>
      <c r="P529" s="184">
        <v>7.3041999999999998</v>
      </c>
      <c r="Q529" s="184">
        <v>8.0845000000000002</v>
      </c>
      <c r="R529" s="184">
        <v>6.1734</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44389</v>
      </c>
      <c r="E530" s="184">
        <v>32.650599999999997</v>
      </c>
      <c r="F530" s="184">
        <v>-1.2667999999999999</v>
      </c>
      <c r="G530" s="184">
        <v>-1.2667999999999999</v>
      </c>
      <c r="H530" s="184">
        <v>3.2759</v>
      </c>
      <c r="I530" s="184">
        <v>3.3980000000000001</v>
      </c>
      <c r="J530" s="184">
        <v>-4.4618000000000002</v>
      </c>
      <c r="K530" s="184">
        <v>3.5594000000000001</v>
      </c>
      <c r="L530" s="184">
        <v>1.9512</v>
      </c>
      <c r="M530" s="184">
        <v>3.0074999999999998</v>
      </c>
      <c r="N530" s="184">
        <v>2.9849999999999999</v>
      </c>
      <c r="O530" s="184">
        <v>6.0663</v>
      </c>
      <c r="P530" s="184">
        <v>6.6745000000000001</v>
      </c>
      <c r="Q530" s="184">
        <v>6.7712000000000003</v>
      </c>
      <c r="R530" s="184">
        <v>5.4730999999999996</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44389</v>
      </c>
      <c r="E531" s="184">
        <v>31.008400000000002</v>
      </c>
      <c r="F531" s="184">
        <v>-10.232200000000001</v>
      </c>
      <c r="G531" s="184">
        <v>-10.232200000000001</v>
      </c>
      <c r="H531" s="184">
        <v>-3.3273999999999999</v>
      </c>
      <c r="I531" s="184">
        <v>-1.4370000000000001</v>
      </c>
      <c r="J531" s="184">
        <v>-3.5320999999999998</v>
      </c>
      <c r="K531" s="184">
        <v>4.6981000000000002</v>
      </c>
      <c r="L531" s="184">
        <v>1.6853</v>
      </c>
      <c r="M531" s="184">
        <v>4.2279</v>
      </c>
      <c r="N531" s="184">
        <v>4.4562999999999997</v>
      </c>
      <c r="O531" s="184">
        <v>10.194900000000001</v>
      </c>
      <c r="P531" s="184">
        <v>9.2339000000000002</v>
      </c>
      <c r="Q531" s="184">
        <v>9.5916999999999994</v>
      </c>
      <c r="R531" s="184">
        <v>8.1367999999999991</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44389</v>
      </c>
      <c r="E532" s="184">
        <v>29.395800000000001</v>
      </c>
      <c r="F532" s="184">
        <v>-10.999599999999999</v>
      </c>
      <c r="G532" s="184">
        <v>-10.999599999999999</v>
      </c>
      <c r="H532" s="184">
        <v>-4.0589000000000004</v>
      </c>
      <c r="I532" s="184">
        <v>-2.1800000000000002</v>
      </c>
      <c r="J532" s="184">
        <v>-4.2702</v>
      </c>
      <c r="K532" s="184">
        <v>3.9491000000000001</v>
      </c>
      <c r="L532" s="184">
        <v>0.94420000000000004</v>
      </c>
      <c r="M532" s="184">
        <v>3.4803999999999999</v>
      </c>
      <c r="N532" s="184">
        <v>3.7145999999999999</v>
      </c>
      <c r="O532" s="184">
        <v>9.4661000000000008</v>
      </c>
      <c r="P532" s="184">
        <v>8.5608000000000004</v>
      </c>
      <c r="Q532" s="184">
        <v>8.5558999999999994</v>
      </c>
      <c r="R532" s="184">
        <v>7.4013999999999998</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44389</v>
      </c>
      <c r="E533" s="184">
        <v>24.869700000000002</v>
      </c>
      <c r="F533" s="184">
        <v>-14.0243</v>
      </c>
      <c r="G533" s="184">
        <v>-14.0243</v>
      </c>
      <c r="H533" s="184">
        <v>4.1127000000000002</v>
      </c>
      <c r="I533" s="184">
        <v>6.6001000000000003</v>
      </c>
      <c r="J533" s="184">
        <v>-5.5225999999999997</v>
      </c>
      <c r="K533" s="184">
        <v>4.0942999999999996</v>
      </c>
      <c r="L533" s="184">
        <v>0.1258</v>
      </c>
      <c r="M533" s="184">
        <v>1.9157</v>
      </c>
      <c r="N533" s="184">
        <v>2.5150000000000001</v>
      </c>
      <c r="O533" s="184">
        <v>8.8346</v>
      </c>
      <c r="P533" s="184">
        <v>8.1155000000000008</v>
      </c>
      <c r="Q533" s="184">
        <v>8.8457000000000008</v>
      </c>
      <c r="R533" s="184">
        <v>7.1016000000000004</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44389</v>
      </c>
      <c r="E534" s="184">
        <v>23.514700000000001</v>
      </c>
      <c r="F534" s="184">
        <v>-14.728199999999999</v>
      </c>
      <c r="G534" s="184">
        <v>-14.728199999999999</v>
      </c>
      <c r="H534" s="184">
        <v>3.3948999999999998</v>
      </c>
      <c r="I534" s="184">
        <v>5.8784000000000001</v>
      </c>
      <c r="J534" s="184">
        <v>-6.2407000000000004</v>
      </c>
      <c r="K534" s="184">
        <v>3.3696000000000002</v>
      </c>
      <c r="L534" s="184">
        <v>-0.59340000000000004</v>
      </c>
      <c r="M534" s="184">
        <v>1.2013</v>
      </c>
      <c r="N534" s="184">
        <v>1.8056000000000001</v>
      </c>
      <c r="O534" s="184">
        <v>8.0564999999999998</v>
      </c>
      <c r="P534" s="184">
        <v>7.2763999999999998</v>
      </c>
      <c r="Q534" s="184">
        <v>5.9158999999999997</v>
      </c>
      <c r="R534" s="184">
        <v>6.3677999999999999</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44389</v>
      </c>
      <c r="E535" s="184">
        <v>12.0764</v>
      </c>
      <c r="F535" s="184">
        <v>-6.1425000000000001</v>
      </c>
      <c r="G535" s="184">
        <v>-6.1425000000000001</v>
      </c>
      <c r="H535" s="184">
        <v>-1.2949999999999999</v>
      </c>
      <c r="I535" s="184">
        <v>-0.1943</v>
      </c>
      <c r="J535" s="184">
        <v>-2.8982999999999999</v>
      </c>
      <c r="K535" s="184">
        <v>3.3929999999999998</v>
      </c>
      <c r="L535" s="184">
        <v>3.2389000000000001</v>
      </c>
      <c r="M535" s="184">
        <v>3.8755999999999999</v>
      </c>
      <c r="N535" s="184">
        <v>4.5048000000000004</v>
      </c>
      <c r="O535" s="184"/>
      <c r="P535" s="184"/>
      <c r="Q535" s="184">
        <v>6.7319000000000004</v>
      </c>
      <c r="R535" s="184">
        <v>6.0944000000000003</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44389</v>
      </c>
      <c r="E536" s="184">
        <v>11.696199999999999</v>
      </c>
      <c r="F536" s="184">
        <v>-7.1733000000000002</v>
      </c>
      <c r="G536" s="184">
        <v>-7.1733000000000002</v>
      </c>
      <c r="H536" s="184">
        <v>-2.3616999999999999</v>
      </c>
      <c r="I536" s="184">
        <v>-1.2922</v>
      </c>
      <c r="J536" s="184">
        <v>-3.9929999999999999</v>
      </c>
      <c r="K536" s="184">
        <v>2.2970000000000002</v>
      </c>
      <c r="L536" s="184">
        <v>2.1537999999999999</v>
      </c>
      <c r="M536" s="184">
        <v>2.7854000000000001</v>
      </c>
      <c r="N536" s="184">
        <v>3.3824000000000001</v>
      </c>
      <c r="O536" s="184"/>
      <c r="P536" s="184"/>
      <c r="Q536" s="184">
        <v>5.5594000000000001</v>
      </c>
      <c r="R536" s="184">
        <v>4.9272999999999998</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44389</v>
      </c>
      <c r="E537" s="184">
        <v>14.0099</v>
      </c>
      <c r="F537" s="184">
        <v>-2.3443000000000001</v>
      </c>
      <c r="G537" s="184">
        <v>-2.3443000000000001</v>
      </c>
      <c r="H537" s="184">
        <v>4.5072999999999999</v>
      </c>
      <c r="I537" s="184">
        <v>3.5592000000000001</v>
      </c>
      <c r="J537" s="184">
        <v>-2.9091</v>
      </c>
      <c r="K537" s="184">
        <v>4.2327000000000004</v>
      </c>
      <c r="L537" s="184">
        <v>2.8953000000000002</v>
      </c>
      <c r="M537" s="184">
        <v>3.2372000000000001</v>
      </c>
      <c r="N537" s="184">
        <v>2.8388</v>
      </c>
      <c r="O537" s="184">
        <v>9.6902000000000008</v>
      </c>
      <c r="P537" s="184"/>
      <c r="Q537" s="184">
        <v>8.1488999999999994</v>
      </c>
      <c r="R537" s="184">
        <v>7.524</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44389</v>
      </c>
      <c r="E538" s="184">
        <v>13.292199999999999</v>
      </c>
      <c r="F538" s="184">
        <v>-3.2942999999999998</v>
      </c>
      <c r="G538" s="184">
        <v>-3.2942999999999998</v>
      </c>
      <c r="H538" s="184">
        <v>3.5722</v>
      </c>
      <c r="I538" s="184">
        <v>2.6113</v>
      </c>
      <c r="J538" s="184">
        <v>-3.8582000000000001</v>
      </c>
      <c r="K538" s="184">
        <v>3.2734000000000001</v>
      </c>
      <c r="L538" s="184">
        <v>1.9268000000000001</v>
      </c>
      <c r="M538" s="184">
        <v>2.2656999999999998</v>
      </c>
      <c r="N538" s="184">
        <v>1.8776999999999999</v>
      </c>
      <c r="O538" s="184">
        <v>8.4855999999999998</v>
      </c>
      <c r="P538" s="184"/>
      <c r="Q538" s="184">
        <v>6.8356000000000003</v>
      </c>
      <c r="R538" s="184">
        <v>6.4730999999999996</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44389</v>
      </c>
      <c r="E539" s="184">
        <v>29.127400000000002</v>
      </c>
      <c r="F539" s="184">
        <v>-13.8103</v>
      </c>
      <c r="G539" s="184">
        <v>-13.8103</v>
      </c>
      <c r="H539" s="184">
        <v>-22.796099999999999</v>
      </c>
      <c r="I539" s="184">
        <v>-17.8855</v>
      </c>
      <c r="J539" s="184">
        <v>-9.6579999999999995</v>
      </c>
      <c r="K539" s="184">
        <v>1.2695000000000001</v>
      </c>
      <c r="L539" s="184">
        <v>0.9173</v>
      </c>
      <c r="M539" s="184">
        <v>3.367</v>
      </c>
      <c r="N539" s="184">
        <v>2.8321999999999998</v>
      </c>
      <c r="O539" s="184">
        <v>8.0716999999999999</v>
      </c>
      <c r="P539" s="184">
        <v>6.9637000000000002</v>
      </c>
      <c r="Q539" s="184">
        <v>6.6250999999999998</v>
      </c>
      <c r="R539" s="184">
        <v>6.1970999999999998</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44389</v>
      </c>
      <c r="E540" s="184">
        <v>30.7545</v>
      </c>
      <c r="F540" s="184">
        <v>-13.3963</v>
      </c>
      <c r="G540" s="184">
        <v>-13.3963</v>
      </c>
      <c r="H540" s="184">
        <v>-22.385200000000001</v>
      </c>
      <c r="I540" s="184">
        <v>-17.4725</v>
      </c>
      <c r="J540" s="184">
        <v>-9.2490000000000006</v>
      </c>
      <c r="K540" s="184">
        <v>1.6816</v>
      </c>
      <c r="L540" s="184">
        <v>1.3372999999999999</v>
      </c>
      <c r="M540" s="184">
        <v>3.8048999999999999</v>
      </c>
      <c r="N540" s="184">
        <v>3.2751999999999999</v>
      </c>
      <c r="O540" s="184">
        <v>8.7177000000000007</v>
      </c>
      <c r="P540" s="184">
        <v>7.6260000000000003</v>
      </c>
      <c r="Q540" s="184">
        <v>8.4520999999999997</v>
      </c>
      <c r="R540" s="184">
        <v>6.7636000000000003</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44389</v>
      </c>
      <c r="E541" s="184">
        <v>2103.2714000000001</v>
      </c>
      <c r="F541" s="184">
        <v>-6.4713000000000003</v>
      </c>
      <c r="G541" s="184">
        <v>-6.4713000000000003</v>
      </c>
      <c r="H541" s="184">
        <v>0.71009999999999995</v>
      </c>
      <c r="I541" s="184">
        <v>2.0484</v>
      </c>
      <c r="J541" s="184">
        <v>-5.1974999999999998</v>
      </c>
      <c r="K541" s="184">
        <v>3.0678999999999998</v>
      </c>
      <c r="L541" s="184">
        <v>1.6274999999999999</v>
      </c>
      <c r="M541" s="184">
        <v>2.3818999999999999</v>
      </c>
      <c r="N541" s="184">
        <v>2.7646000000000002</v>
      </c>
      <c r="O541" s="184">
        <v>8.3981999999999992</v>
      </c>
      <c r="P541" s="184">
        <v>7.7858000000000001</v>
      </c>
      <c r="Q541" s="184">
        <v>8.1370000000000005</v>
      </c>
      <c r="R541" s="184">
        <v>6.0833000000000004</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44389</v>
      </c>
      <c r="E542" s="184">
        <v>2273.5418</v>
      </c>
      <c r="F542" s="184">
        <v>-5.2576000000000001</v>
      </c>
      <c r="G542" s="184">
        <v>-5.2576000000000001</v>
      </c>
      <c r="H542" s="184">
        <v>1.9241999999999999</v>
      </c>
      <c r="I542" s="184">
        <v>3.2616000000000001</v>
      </c>
      <c r="J542" s="184">
        <v>-3.9912999999999998</v>
      </c>
      <c r="K542" s="184">
        <v>4.2892999999999999</v>
      </c>
      <c r="L542" s="184">
        <v>2.8521000000000001</v>
      </c>
      <c r="M542" s="184">
        <v>3.5573000000000001</v>
      </c>
      <c r="N542" s="184">
        <v>3.8818999999999999</v>
      </c>
      <c r="O542" s="184">
        <v>9.3583999999999996</v>
      </c>
      <c r="P542" s="184">
        <v>8.8794000000000004</v>
      </c>
      <c r="Q542" s="184">
        <v>8.9479000000000006</v>
      </c>
      <c r="R542" s="184">
        <v>7.0735000000000001</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44389</v>
      </c>
      <c r="E547" s="184">
        <v>16.519200000000001</v>
      </c>
      <c r="F547" s="184">
        <v>-2.0619000000000001</v>
      </c>
      <c r="G547" s="184">
        <v>-2.0619000000000001</v>
      </c>
      <c r="H547" s="184">
        <v>0.37880000000000003</v>
      </c>
      <c r="I547" s="184">
        <v>1.8636999999999999</v>
      </c>
      <c r="J547" s="184">
        <v>-3.0072999999999999</v>
      </c>
      <c r="K547" s="184">
        <v>2.5855000000000001</v>
      </c>
      <c r="L547" s="184">
        <v>2.1629</v>
      </c>
      <c r="M547" s="184">
        <v>2.7886000000000002</v>
      </c>
      <c r="N547" s="184">
        <v>3.8614000000000002</v>
      </c>
      <c r="O547" s="184">
        <v>8.4969999999999999</v>
      </c>
      <c r="P547" s="184">
        <v>8.0579000000000001</v>
      </c>
      <c r="Q547" s="184">
        <v>8.4990000000000006</v>
      </c>
      <c r="R547" s="184">
        <v>6.8968999999999996</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44389</v>
      </c>
      <c r="E548" s="184">
        <v>16.440200000000001</v>
      </c>
      <c r="F548" s="184">
        <v>-2.2198000000000002</v>
      </c>
      <c r="G548" s="184">
        <v>-2.2198000000000002</v>
      </c>
      <c r="H548" s="184">
        <v>0.222</v>
      </c>
      <c r="I548" s="184">
        <v>1.7456</v>
      </c>
      <c r="J548" s="184">
        <v>-3.1284999999999998</v>
      </c>
      <c r="K548" s="184">
        <v>2.4645999999999999</v>
      </c>
      <c r="L548" s="184">
        <v>2.0407000000000002</v>
      </c>
      <c r="M548" s="184">
        <v>2.6667000000000001</v>
      </c>
      <c r="N548" s="184">
        <v>3.7372000000000001</v>
      </c>
      <c r="O548" s="184">
        <v>8.3672000000000004</v>
      </c>
      <c r="P548" s="184">
        <v>7.9390999999999998</v>
      </c>
      <c r="Q548" s="184">
        <v>8.3816000000000006</v>
      </c>
      <c r="R548" s="184">
        <v>6.7643000000000004</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44389</v>
      </c>
      <c r="E549" s="184">
        <v>29.528099999999998</v>
      </c>
      <c r="F549" s="184">
        <v>3.1322999999999999</v>
      </c>
      <c r="G549" s="184">
        <v>3.1322999999999999</v>
      </c>
      <c r="H549" s="184">
        <v>-0.68859999999999999</v>
      </c>
      <c r="I549" s="184">
        <v>1.4930000000000001</v>
      </c>
      <c r="J549" s="184">
        <v>0.24329999999999999</v>
      </c>
      <c r="K549" s="184">
        <v>2.5756000000000001</v>
      </c>
      <c r="L549" s="184">
        <v>1.9208000000000001</v>
      </c>
      <c r="M549" s="184">
        <v>2.8609</v>
      </c>
      <c r="N549" s="184">
        <v>2.8788999999999998</v>
      </c>
      <c r="O549" s="184">
        <v>9.9367999999999999</v>
      </c>
      <c r="P549" s="184">
        <v>8.7966999999999995</v>
      </c>
      <c r="Q549" s="184">
        <v>8.8122000000000007</v>
      </c>
      <c r="R549" s="184">
        <v>7.4720000000000004</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44389</v>
      </c>
      <c r="E550" s="184">
        <v>27.8521</v>
      </c>
      <c r="F550" s="184">
        <v>2.403</v>
      </c>
      <c r="G550" s="184">
        <v>2.403</v>
      </c>
      <c r="H550" s="184">
        <v>-1.4411</v>
      </c>
      <c r="I550" s="184">
        <v>0.73029999999999995</v>
      </c>
      <c r="J550" s="184">
        <v>-0.52400000000000002</v>
      </c>
      <c r="K550" s="184">
        <v>1.8024</v>
      </c>
      <c r="L550" s="184">
        <v>1.1460999999999999</v>
      </c>
      <c r="M550" s="184">
        <v>2.0771999999999999</v>
      </c>
      <c r="N550" s="184">
        <v>2.0897999999999999</v>
      </c>
      <c r="O550" s="184">
        <v>9.1608999999999998</v>
      </c>
      <c r="P550" s="184">
        <v>8.0091000000000001</v>
      </c>
      <c r="Q550" s="184">
        <v>6.0255000000000001</v>
      </c>
      <c r="R550" s="184">
        <v>6.7369000000000003</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44389</v>
      </c>
      <c r="E551" s="184">
        <v>35.608800000000002</v>
      </c>
      <c r="F551" s="184">
        <v>-0.17080000000000001</v>
      </c>
      <c r="G551" s="184">
        <v>-0.17080000000000001</v>
      </c>
      <c r="H551" s="184">
        <v>10.0059</v>
      </c>
      <c r="I551" s="184">
        <v>7.4600999999999997</v>
      </c>
      <c r="J551" s="184">
        <v>0.17199999999999999</v>
      </c>
      <c r="K551" s="184">
        <v>6.2483000000000004</v>
      </c>
      <c r="L551" s="184">
        <v>4.4421999999999997</v>
      </c>
      <c r="M551" s="184">
        <v>5.3311000000000002</v>
      </c>
      <c r="N551" s="184">
        <v>4.7500999999999998</v>
      </c>
      <c r="O551" s="184">
        <v>8.3859999999999992</v>
      </c>
      <c r="P551" s="184">
        <v>7.7195</v>
      </c>
      <c r="Q551" s="184">
        <v>9.1437000000000008</v>
      </c>
      <c r="R551" s="184">
        <v>7.7380000000000004</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44389</v>
      </c>
      <c r="E552" s="184">
        <v>32.659999999999997</v>
      </c>
      <c r="F552" s="184">
        <v>-0.59599999999999997</v>
      </c>
      <c r="G552" s="184">
        <v>-0.59599999999999997</v>
      </c>
      <c r="H552" s="184">
        <v>9.5808</v>
      </c>
      <c r="I552" s="184">
        <v>7.0437000000000003</v>
      </c>
      <c r="J552" s="184">
        <v>-0.24149999999999999</v>
      </c>
      <c r="K552" s="184">
        <v>5.8209999999999997</v>
      </c>
      <c r="L552" s="184">
        <v>3.8169</v>
      </c>
      <c r="M552" s="184">
        <v>4.4524999999999997</v>
      </c>
      <c r="N552" s="184">
        <v>3.7505999999999999</v>
      </c>
      <c r="O552" s="184">
        <v>7.2805</v>
      </c>
      <c r="P552" s="184">
        <v>6.6132</v>
      </c>
      <c r="Q552" s="184">
        <v>6.8480999999999996</v>
      </c>
      <c r="R552" s="184">
        <v>6.6326999999999998</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44389</v>
      </c>
      <c r="E553" s="184">
        <v>18.942699999999999</v>
      </c>
      <c r="F553" s="184">
        <v>-17.253</v>
      </c>
      <c r="G553" s="184">
        <v>-17.253</v>
      </c>
      <c r="H553" s="184">
        <v>-2.6962000000000002</v>
      </c>
      <c r="I553" s="184">
        <v>1.198</v>
      </c>
      <c r="J553" s="184">
        <v>-9.2809000000000008</v>
      </c>
      <c r="K553" s="184">
        <v>2.3492000000000002</v>
      </c>
      <c r="L553" s="184">
        <v>-4.0399999999999998E-2</v>
      </c>
      <c r="M553" s="184">
        <v>1.5572999999999999</v>
      </c>
      <c r="N553" s="184">
        <v>1.8586</v>
      </c>
      <c r="O553" s="184">
        <v>8.1227</v>
      </c>
      <c r="P553" s="184">
        <v>6.3964999999999996</v>
      </c>
      <c r="Q553" s="184">
        <v>7.0197000000000003</v>
      </c>
      <c r="R553" s="184">
        <v>6.3536000000000001</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44389</v>
      </c>
      <c r="E554" s="184">
        <v>19.811499999999999</v>
      </c>
      <c r="F554" s="184">
        <v>-16.864899999999999</v>
      </c>
      <c r="G554" s="184">
        <v>-16.864899999999999</v>
      </c>
      <c r="H554" s="184">
        <v>-2.3414000000000001</v>
      </c>
      <c r="I554" s="184">
        <v>1.5669999999999999</v>
      </c>
      <c r="J554" s="184">
        <v>-8.9238</v>
      </c>
      <c r="K554" s="184">
        <v>2.7046999999999999</v>
      </c>
      <c r="L554" s="184">
        <v>0.1875</v>
      </c>
      <c r="M554" s="184">
        <v>1.7759</v>
      </c>
      <c r="N554" s="184">
        <v>2.1111</v>
      </c>
      <c r="O554" s="184">
        <v>8.3863000000000003</v>
      </c>
      <c r="P554" s="184">
        <v>6.8300999999999998</v>
      </c>
      <c r="Q554" s="184">
        <v>7.3368000000000002</v>
      </c>
      <c r="R554" s="184">
        <v>6.6317000000000004</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44389</v>
      </c>
      <c r="E555" s="184">
        <v>0.32300000000000001</v>
      </c>
      <c r="F555" s="184">
        <v>11.3108</v>
      </c>
      <c r="G555" s="184">
        <v>11.3108</v>
      </c>
      <c r="H555" s="184">
        <v>9.7040000000000006</v>
      </c>
      <c r="I555" s="184">
        <v>10.535500000000001</v>
      </c>
      <c r="J555" s="184">
        <v>11.0383</v>
      </c>
      <c r="K555" s="184">
        <v>11.102600000000001</v>
      </c>
      <c r="L555" s="184">
        <v>-40.271500000000003</v>
      </c>
      <c r="M555" s="184">
        <v>-24.425899999999999</v>
      </c>
      <c r="N555" s="184">
        <v>-16.361499999999999</v>
      </c>
      <c r="O555" s="184"/>
      <c r="P555" s="184"/>
      <c r="Q555" s="184">
        <v>-9.8732000000000006</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44389</v>
      </c>
      <c r="E556" s="184">
        <v>0.308</v>
      </c>
      <c r="F556" s="184">
        <v>11.8622</v>
      </c>
      <c r="G556" s="184">
        <v>11.8622</v>
      </c>
      <c r="H556" s="184">
        <v>11.877599999999999</v>
      </c>
      <c r="I556" s="184">
        <v>11.050800000000001</v>
      </c>
      <c r="J556" s="184">
        <v>11.1915</v>
      </c>
      <c r="K556" s="184">
        <v>11.245799999999999</v>
      </c>
      <c r="L556" s="184">
        <v>-40.582500000000003</v>
      </c>
      <c r="M556" s="184">
        <v>-24.643799999999999</v>
      </c>
      <c r="N556" s="184">
        <v>-16.530999999999999</v>
      </c>
      <c r="O556" s="184"/>
      <c r="P556" s="184"/>
      <c r="Q556" s="184">
        <v>-10.0084</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44389</v>
      </c>
      <c r="E557" s="184">
        <v>22.351700000000001</v>
      </c>
      <c r="F557" s="184">
        <v>-1.5239</v>
      </c>
      <c r="G557" s="184">
        <v>-1.5239</v>
      </c>
      <c r="H557" s="184">
        <v>-0.95630000000000004</v>
      </c>
      <c r="I557" s="184">
        <v>1.1202000000000001</v>
      </c>
      <c r="J557" s="184">
        <v>-1.2681</v>
      </c>
      <c r="K557" s="184">
        <v>2.9447000000000001</v>
      </c>
      <c r="L557" s="184">
        <v>1.4841</v>
      </c>
      <c r="M557" s="184">
        <v>2.1564999999999999</v>
      </c>
      <c r="N557" s="184">
        <v>1.9887999999999999</v>
      </c>
      <c r="O557" s="184">
        <v>2.4148999999999998</v>
      </c>
      <c r="P557" s="184">
        <v>4.7175000000000002</v>
      </c>
      <c r="Q557" s="184">
        <v>7.0209000000000001</v>
      </c>
      <c r="R557" s="184">
        <v>4.0936000000000003</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44389</v>
      </c>
      <c r="E558" s="184">
        <v>21.186</v>
      </c>
      <c r="F558" s="184">
        <v>-2.0670999999999999</v>
      </c>
      <c r="G558" s="184">
        <v>-2.0670999999999999</v>
      </c>
      <c r="H558" s="184">
        <v>-1.5008999999999999</v>
      </c>
      <c r="I558" s="184">
        <v>0.56620000000000004</v>
      </c>
      <c r="J558" s="184">
        <v>-1.8255999999999999</v>
      </c>
      <c r="K558" s="184">
        <v>2.3824999999999998</v>
      </c>
      <c r="L558" s="184">
        <v>0.91700000000000004</v>
      </c>
      <c r="M558" s="184">
        <v>1.5790999999999999</v>
      </c>
      <c r="N558" s="184">
        <v>1.4092</v>
      </c>
      <c r="O558" s="184">
        <v>1.7733000000000001</v>
      </c>
      <c r="P558" s="184">
        <v>4.0057999999999998</v>
      </c>
      <c r="Q558" s="184">
        <v>7.0235000000000003</v>
      </c>
      <c r="R558" s="184">
        <v>3.4864000000000002</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-4.6253580645161279</v>
      </c>
      <c r="G559" s="186">
        <v>-4.6253580645161279</v>
      </c>
      <c r="H559" s="186">
        <v>-2.9812854838709657</v>
      </c>
      <c r="I559" s="186">
        <v>-0.586245161290323</v>
      </c>
      <c r="J559" s="186">
        <v>-5.9466129032258085E-2</v>
      </c>
      <c r="K559" s="186">
        <v>5.0396516129032243</v>
      </c>
      <c r="L559" s="186">
        <v>1.2778193548387089</v>
      </c>
      <c r="M559" s="186">
        <v>3.0957483870967746</v>
      </c>
      <c r="N559" s="186">
        <v>3.1192999999999991</v>
      </c>
      <c r="O559" s="186">
        <v>7.7206735849056614</v>
      </c>
      <c r="P559" s="186">
        <v>7.119188235294116</v>
      </c>
      <c r="Q559" s="186">
        <v>6.1671096774193552</v>
      </c>
      <c r="R559" s="186">
        <v>6.5736719298245623</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-3.18485</v>
      </c>
      <c r="G560" s="186">
        <v>-3.18485</v>
      </c>
      <c r="H560" s="186">
        <v>0.3004</v>
      </c>
      <c r="I560" s="186">
        <v>2.0404499999999999</v>
      </c>
      <c r="J560" s="186">
        <v>-3.4914999999999998</v>
      </c>
      <c r="K560" s="186">
        <v>3.37365</v>
      </c>
      <c r="L560" s="186">
        <v>1.80305</v>
      </c>
      <c r="M560" s="186">
        <v>3.12235</v>
      </c>
      <c r="N560" s="186">
        <v>3.29895</v>
      </c>
      <c r="O560" s="186">
        <v>8.0564999999999998</v>
      </c>
      <c r="P560" s="186">
        <v>7.1025</v>
      </c>
      <c r="Q560" s="186">
        <v>7.7557499999999999</v>
      </c>
      <c r="R560" s="186">
        <v>6.6317000000000004</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44389</v>
      </c>
      <c r="E563" s="184">
        <v>48.88</v>
      </c>
      <c r="F563" s="184">
        <v>0.39019999999999999</v>
      </c>
      <c r="G563" s="184">
        <v>0.39019999999999999</v>
      </c>
      <c r="H563" s="184">
        <v>-0.30590000000000001</v>
      </c>
      <c r="I563" s="184">
        <v>2.0500000000000001E-2</v>
      </c>
      <c r="J563" s="184">
        <v>-0.69079999999999997</v>
      </c>
      <c r="K563" s="184">
        <v>7.4757999999999996</v>
      </c>
      <c r="L563" s="184">
        <v>4.3106999999999998</v>
      </c>
      <c r="M563" s="184">
        <v>23.465499999999999</v>
      </c>
      <c r="N563" s="184">
        <v>32.537999999999997</v>
      </c>
      <c r="O563" s="184">
        <v>7.2992999999999997</v>
      </c>
      <c r="P563" s="184">
        <v>11.038</v>
      </c>
      <c r="Q563" s="184">
        <v>11.3306</v>
      </c>
      <c r="R563" s="184">
        <v>14.3622</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44389</v>
      </c>
      <c r="E564" s="184">
        <v>52.82</v>
      </c>
      <c r="F564" s="184">
        <v>0.3992</v>
      </c>
      <c r="G564" s="184">
        <v>0.3992</v>
      </c>
      <c r="H564" s="184">
        <v>-0.30199999999999999</v>
      </c>
      <c r="I564" s="184">
        <v>3.7900000000000003E-2</v>
      </c>
      <c r="J564" s="184">
        <v>-0.63959999999999995</v>
      </c>
      <c r="K564" s="184">
        <v>7.6421000000000001</v>
      </c>
      <c r="L564" s="184">
        <v>4.6355000000000004</v>
      </c>
      <c r="M564" s="184">
        <v>24.077999999999999</v>
      </c>
      <c r="N564" s="184">
        <v>33.417499999999997</v>
      </c>
      <c r="O564" s="184">
        <v>8.0785</v>
      </c>
      <c r="P564" s="184">
        <v>12.031499999999999</v>
      </c>
      <c r="Q564" s="184">
        <v>15.472200000000001</v>
      </c>
      <c r="R564" s="184">
        <v>15.1069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44389</v>
      </c>
      <c r="E565" s="184">
        <v>40</v>
      </c>
      <c r="F565" s="184">
        <v>0.37640000000000001</v>
      </c>
      <c r="G565" s="184">
        <v>0.37640000000000001</v>
      </c>
      <c r="H565" s="184">
        <v>-0.37359999999999999</v>
      </c>
      <c r="I565" s="184">
        <v>0</v>
      </c>
      <c r="J565" s="184">
        <v>-0.67049999999999998</v>
      </c>
      <c r="K565" s="184">
        <v>7.6425999999999998</v>
      </c>
      <c r="L565" s="184">
        <v>4.5751999999999997</v>
      </c>
      <c r="M565" s="184">
        <v>23.6858</v>
      </c>
      <c r="N565" s="184">
        <v>32.9345</v>
      </c>
      <c r="O565" s="184">
        <v>8.1438000000000006</v>
      </c>
      <c r="P565" s="184">
        <v>11.716100000000001</v>
      </c>
      <c r="Q565" s="184">
        <v>11.044700000000001</v>
      </c>
      <c r="R565" s="184">
        <v>15.1793</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44389</v>
      </c>
      <c r="E566" s="184">
        <v>40</v>
      </c>
      <c r="F566" s="184">
        <v>0.37640000000000001</v>
      </c>
      <c r="G566" s="184">
        <v>0.37640000000000001</v>
      </c>
      <c r="H566" s="184">
        <v>-0.37359999999999999</v>
      </c>
      <c r="I566" s="184">
        <v>0</v>
      </c>
      <c r="J566" s="184">
        <v>-0.67049999999999998</v>
      </c>
      <c r="K566" s="184">
        <v>7.6425999999999998</v>
      </c>
      <c r="L566" s="184">
        <v>4.5751999999999997</v>
      </c>
      <c r="M566" s="184">
        <v>23.6858</v>
      </c>
      <c r="N566" s="184">
        <v>32.9345</v>
      </c>
      <c r="O566" s="184">
        <v>8.1438000000000006</v>
      </c>
      <c r="P566" s="184">
        <v>11.716100000000001</v>
      </c>
      <c r="Q566" s="184">
        <v>11.044700000000001</v>
      </c>
      <c r="R566" s="184">
        <v>15.1793</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44389</v>
      </c>
      <c r="E567" s="184">
        <v>43.27</v>
      </c>
      <c r="F567" s="184">
        <v>0.39439999999999997</v>
      </c>
      <c r="G567" s="184">
        <v>0.39439999999999997</v>
      </c>
      <c r="H567" s="184">
        <v>-0.32250000000000001</v>
      </c>
      <c r="I567" s="184">
        <v>6.9400000000000003E-2</v>
      </c>
      <c r="J567" s="184">
        <v>-0.57440000000000002</v>
      </c>
      <c r="K567" s="184">
        <v>7.8783000000000003</v>
      </c>
      <c r="L567" s="184">
        <v>5.0243000000000002</v>
      </c>
      <c r="M567" s="184">
        <v>24.518000000000001</v>
      </c>
      <c r="N567" s="184">
        <v>34.170499999999997</v>
      </c>
      <c r="O567" s="184">
        <v>9.2121999999999993</v>
      </c>
      <c r="P567" s="184">
        <v>12.8537</v>
      </c>
      <c r="Q567" s="184">
        <v>16.256</v>
      </c>
      <c r="R567" s="184">
        <v>16.277699999999999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44389</v>
      </c>
      <c r="E568" s="184">
        <v>74.047399999999996</v>
      </c>
      <c r="F568" s="184">
        <v>-4.3299999999999998E-2</v>
      </c>
      <c r="G568" s="184">
        <v>-4.3299999999999998E-2</v>
      </c>
      <c r="H568" s="184">
        <v>3.6999999999999998E-2</v>
      </c>
      <c r="I568" s="184">
        <v>1.6393</v>
      </c>
      <c r="J568" s="184">
        <v>2.4836</v>
      </c>
      <c r="K568" s="184">
        <v>13.5313</v>
      </c>
      <c r="L568" s="184">
        <v>10.6683</v>
      </c>
      <c r="M568" s="184">
        <v>42.3904</v>
      </c>
      <c r="N568" s="184">
        <v>53.121499999999997</v>
      </c>
      <c r="O568" s="184">
        <v>15.961600000000001</v>
      </c>
      <c r="P568" s="184">
        <v>17.290600000000001</v>
      </c>
      <c r="Q568" s="184">
        <v>20.661000000000001</v>
      </c>
      <c r="R568" s="184">
        <v>23.6587</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44389</v>
      </c>
      <c r="E569" s="184">
        <v>67.645600000000002</v>
      </c>
      <c r="F569" s="184">
        <v>-5.0500000000000003E-2</v>
      </c>
      <c r="G569" s="184">
        <v>-5.0500000000000003E-2</v>
      </c>
      <c r="H569" s="184">
        <v>2.0299999999999999E-2</v>
      </c>
      <c r="I569" s="184">
        <v>1.6053999999999999</v>
      </c>
      <c r="J569" s="184">
        <v>2.4079999999999999</v>
      </c>
      <c r="K569" s="184">
        <v>13.284000000000001</v>
      </c>
      <c r="L569" s="184">
        <v>10.1815</v>
      </c>
      <c r="M569" s="184">
        <v>41.455500000000001</v>
      </c>
      <c r="N569" s="184">
        <v>51.792200000000001</v>
      </c>
      <c r="O569" s="184">
        <v>14.934699999999999</v>
      </c>
      <c r="P569" s="184">
        <v>16.162600000000001</v>
      </c>
      <c r="Q569" s="184">
        <v>18.012799999999999</v>
      </c>
      <c r="R569" s="184">
        <v>22.641200000000001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44389</v>
      </c>
      <c r="E570" s="184">
        <v>63.33</v>
      </c>
      <c r="F570" s="184">
        <v>0.22159999999999999</v>
      </c>
      <c r="G570" s="184">
        <v>0.22159999999999999</v>
      </c>
      <c r="H570" s="184">
        <v>0.11070000000000001</v>
      </c>
      <c r="I570" s="184">
        <v>1.8167</v>
      </c>
      <c r="J570" s="184">
        <v>2.2606000000000002</v>
      </c>
      <c r="K570" s="184">
        <v>14.873900000000001</v>
      </c>
      <c r="L570" s="184">
        <v>13.5557</v>
      </c>
      <c r="M570" s="184">
        <v>40.3279</v>
      </c>
      <c r="N570" s="184">
        <v>56.835099999999997</v>
      </c>
      <c r="O570" s="184">
        <v>11.1868</v>
      </c>
      <c r="P570" s="184">
        <v>11.516500000000001</v>
      </c>
      <c r="Q570" s="184">
        <v>7.9637000000000002</v>
      </c>
      <c r="R570" s="184">
        <v>21.017700000000001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44389</v>
      </c>
      <c r="E571" s="184">
        <v>69.09</v>
      </c>
      <c r="F571" s="184">
        <v>0.2321</v>
      </c>
      <c r="G571" s="184">
        <v>0.2321</v>
      </c>
      <c r="H571" s="184">
        <v>0.13039999999999999</v>
      </c>
      <c r="I571" s="184">
        <v>1.8575999999999999</v>
      </c>
      <c r="J571" s="184">
        <v>2.3403999999999998</v>
      </c>
      <c r="K571" s="184">
        <v>15.0733</v>
      </c>
      <c r="L571" s="184">
        <v>13.972300000000001</v>
      </c>
      <c r="M571" s="184">
        <v>41.115200000000002</v>
      </c>
      <c r="N571" s="184">
        <v>57.992199999999997</v>
      </c>
      <c r="O571" s="184">
        <v>12.031599999999999</v>
      </c>
      <c r="P571" s="184">
        <v>12.440099999999999</v>
      </c>
      <c r="Q571" s="184">
        <v>8.9109999999999996</v>
      </c>
      <c r="R571" s="184">
        <v>21.873699999999999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44389</v>
      </c>
      <c r="E572" s="184">
        <v>55.118000000000002</v>
      </c>
      <c r="F572" s="184">
        <v>0.18179999999999999</v>
      </c>
      <c r="G572" s="184">
        <v>0.18179999999999999</v>
      </c>
      <c r="H572" s="184">
        <v>-0.61670000000000003</v>
      </c>
      <c r="I572" s="184">
        <v>-0.2858</v>
      </c>
      <c r="J572" s="184">
        <v>1.0283</v>
      </c>
      <c r="K572" s="184">
        <v>11.363</v>
      </c>
      <c r="L572" s="184">
        <v>8.2357999999999993</v>
      </c>
      <c r="M572" s="184">
        <v>31.452400000000001</v>
      </c>
      <c r="N572" s="184">
        <v>43.952599999999997</v>
      </c>
      <c r="O572" s="184">
        <v>14.352</v>
      </c>
      <c r="P572" s="184">
        <v>12.404400000000001</v>
      </c>
      <c r="Q572" s="184">
        <v>11.620799999999999</v>
      </c>
      <c r="R572" s="184">
        <v>19.819199999999999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44389</v>
      </c>
      <c r="E573" s="184">
        <v>59.152000000000001</v>
      </c>
      <c r="F573" s="184">
        <v>0.19309999999999999</v>
      </c>
      <c r="G573" s="184">
        <v>0.19309999999999999</v>
      </c>
      <c r="H573" s="184">
        <v>-0.59160000000000001</v>
      </c>
      <c r="I573" s="184">
        <v>-0.2344</v>
      </c>
      <c r="J573" s="184">
        <v>1.1422000000000001</v>
      </c>
      <c r="K573" s="184">
        <v>11.734</v>
      </c>
      <c r="L573" s="184">
        <v>8.9535999999999998</v>
      </c>
      <c r="M573" s="184">
        <v>32.755800000000001</v>
      </c>
      <c r="N573" s="184">
        <v>45.8491</v>
      </c>
      <c r="O573" s="184">
        <v>15.736800000000001</v>
      </c>
      <c r="P573" s="184">
        <v>13.682600000000001</v>
      </c>
      <c r="Q573" s="184">
        <v>15.7171</v>
      </c>
      <c r="R573" s="184">
        <v>21.320699999999999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44389</v>
      </c>
      <c r="E574" s="184">
        <v>16.22</v>
      </c>
      <c r="F574" s="184">
        <v>0</v>
      </c>
      <c r="G574" s="184">
        <v>0</v>
      </c>
      <c r="H574" s="184">
        <v>0.80800000000000005</v>
      </c>
      <c r="I574" s="184">
        <v>3.5099</v>
      </c>
      <c r="J574" s="184">
        <v>5.0518000000000001</v>
      </c>
      <c r="K574" s="184">
        <v>20.059200000000001</v>
      </c>
      <c r="L574" s="184">
        <v>26.619800000000001</v>
      </c>
      <c r="M574" s="184">
        <v>52.3005</v>
      </c>
      <c r="N574" s="184">
        <v>78.634399999999999</v>
      </c>
      <c r="O574" s="184">
        <v>18.149799999999999</v>
      </c>
      <c r="P574" s="184"/>
      <c r="Q574" s="184">
        <v>15.3133</v>
      </c>
      <c r="R574" s="184">
        <v>39.394199999999998</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44389</v>
      </c>
      <c r="E575" s="184">
        <v>15.8</v>
      </c>
      <c r="F575" s="184">
        <v>0</v>
      </c>
      <c r="G575" s="184">
        <v>0</v>
      </c>
      <c r="H575" s="184">
        <v>0.8296</v>
      </c>
      <c r="I575" s="184">
        <v>3.5387</v>
      </c>
      <c r="J575" s="184">
        <v>4.9833999999999996</v>
      </c>
      <c r="K575" s="184">
        <v>19.878599999999999</v>
      </c>
      <c r="L575" s="184">
        <v>26.298999999999999</v>
      </c>
      <c r="M575" s="184">
        <v>51.631500000000003</v>
      </c>
      <c r="N575" s="184">
        <v>77.528099999999995</v>
      </c>
      <c r="O575" s="184">
        <v>17.281199999999998</v>
      </c>
      <c r="P575" s="184"/>
      <c r="Q575" s="184">
        <v>14.4255</v>
      </c>
      <c r="R575" s="184">
        <v>38.411299999999997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44389</v>
      </c>
      <c r="E576" s="184">
        <v>19.920000000000002</v>
      </c>
      <c r="F576" s="184">
        <v>0.25159999999999999</v>
      </c>
      <c r="G576" s="184">
        <v>0.25159999999999999</v>
      </c>
      <c r="H576" s="184">
        <v>0.96299999999999997</v>
      </c>
      <c r="I576" s="184">
        <v>4.2385999999999999</v>
      </c>
      <c r="J576" s="184">
        <v>6.1833999999999998</v>
      </c>
      <c r="K576" s="184">
        <v>21.389399999999998</v>
      </c>
      <c r="L576" s="184">
        <v>27.5288</v>
      </c>
      <c r="M576" s="184">
        <v>54.778599999999997</v>
      </c>
      <c r="N576" s="184">
        <v>81.751800000000003</v>
      </c>
      <c r="O576" s="184"/>
      <c r="P576" s="184"/>
      <c r="Q576" s="184">
        <v>28.697299999999998</v>
      </c>
      <c r="R576" s="184">
        <v>37.741999999999997</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44389</v>
      </c>
      <c r="E577" s="184">
        <v>19.34</v>
      </c>
      <c r="F577" s="184">
        <v>0.25919999999999999</v>
      </c>
      <c r="G577" s="184">
        <v>0.25919999999999999</v>
      </c>
      <c r="H577" s="184">
        <v>0.9395</v>
      </c>
      <c r="I577" s="184">
        <v>4.2587999999999999</v>
      </c>
      <c r="J577" s="184">
        <v>6.1471</v>
      </c>
      <c r="K577" s="184">
        <v>21.177900000000001</v>
      </c>
      <c r="L577" s="184">
        <v>26.9862</v>
      </c>
      <c r="M577" s="184">
        <v>53.613999999999997</v>
      </c>
      <c r="N577" s="184">
        <v>79.906999999999996</v>
      </c>
      <c r="O577" s="184"/>
      <c r="P577" s="184"/>
      <c r="Q577" s="184">
        <v>27.3126</v>
      </c>
      <c r="R577" s="184">
        <v>36.309899999999999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44389</v>
      </c>
      <c r="E578" s="184">
        <v>102.99</v>
      </c>
      <c r="F578" s="184">
        <v>2.9100000000000001E-2</v>
      </c>
      <c r="G578" s="184">
        <v>2.9100000000000001E-2</v>
      </c>
      <c r="H578" s="184">
        <v>0.34100000000000003</v>
      </c>
      <c r="I578" s="184">
        <v>3.1343999999999999</v>
      </c>
      <c r="J578" s="184">
        <v>4.5902000000000003</v>
      </c>
      <c r="K578" s="184">
        <v>19.270399999999999</v>
      </c>
      <c r="L578" s="184">
        <v>22.156300000000002</v>
      </c>
      <c r="M578" s="184">
        <v>49.217599999999997</v>
      </c>
      <c r="N578" s="184">
        <v>73.910799999999995</v>
      </c>
      <c r="O578" s="184">
        <v>20.0947</v>
      </c>
      <c r="P578" s="184">
        <v>20.761500000000002</v>
      </c>
      <c r="Q578" s="184">
        <v>18.981400000000001</v>
      </c>
      <c r="R578" s="184">
        <v>37.571399999999997</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44389</v>
      </c>
      <c r="E579" s="184">
        <v>92.43</v>
      </c>
      <c r="F579" s="184">
        <v>2.1600000000000001E-2</v>
      </c>
      <c r="G579" s="184">
        <v>2.1600000000000001E-2</v>
      </c>
      <c r="H579" s="184">
        <v>0.31469999999999998</v>
      </c>
      <c r="I579" s="184">
        <v>3.1009000000000002</v>
      </c>
      <c r="J579" s="184">
        <v>4.5114999999999998</v>
      </c>
      <c r="K579" s="184">
        <v>18.988199999999999</v>
      </c>
      <c r="L579" s="184">
        <v>21.506499999999999</v>
      </c>
      <c r="M579" s="184">
        <v>48.006399999999999</v>
      </c>
      <c r="N579" s="184">
        <v>72.026799999999994</v>
      </c>
      <c r="O579" s="184">
        <v>18.750399999999999</v>
      </c>
      <c r="P579" s="184">
        <v>19.293600000000001</v>
      </c>
      <c r="Q579" s="184">
        <v>19.671700000000001</v>
      </c>
      <c r="R579" s="184">
        <v>36.082900000000002</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44389</v>
      </c>
      <c r="E580" s="184">
        <v>98.93</v>
      </c>
      <c r="F580" s="184">
        <v>3.0300000000000001E-2</v>
      </c>
      <c r="G580" s="184">
        <v>3.0300000000000001E-2</v>
      </c>
      <c r="H580" s="184">
        <v>0.32450000000000001</v>
      </c>
      <c r="I580" s="184">
        <v>3.1057999999999999</v>
      </c>
      <c r="J580" s="184">
        <v>4.5330000000000004</v>
      </c>
      <c r="K580" s="184">
        <v>19.077999999999999</v>
      </c>
      <c r="L580" s="184">
        <v>21.774999999999999</v>
      </c>
      <c r="M580" s="184">
        <v>48.565899999999999</v>
      </c>
      <c r="N580" s="184">
        <v>72.954499999999996</v>
      </c>
      <c r="O580" s="184">
        <v>19.5306</v>
      </c>
      <c r="P580" s="184">
        <v>20.138000000000002</v>
      </c>
      <c r="Q580" s="184">
        <v>20.330300000000001</v>
      </c>
      <c r="R580" s="184">
        <v>36.888199999999998</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44389</v>
      </c>
      <c r="E581" s="184">
        <v>111.68</v>
      </c>
      <c r="F581" s="184">
        <v>0.19739999999999999</v>
      </c>
      <c r="G581" s="184">
        <v>0.19739999999999999</v>
      </c>
      <c r="H581" s="184">
        <v>-0.23230000000000001</v>
      </c>
      <c r="I581" s="184">
        <v>0.81240000000000001</v>
      </c>
      <c r="J581" s="184">
        <v>2.0095000000000001</v>
      </c>
      <c r="K581" s="184">
        <v>15.0154</v>
      </c>
      <c r="L581" s="184">
        <v>14.637700000000001</v>
      </c>
      <c r="M581" s="184">
        <v>41.045699999999997</v>
      </c>
      <c r="N581" s="184">
        <v>62.941299999999998</v>
      </c>
      <c r="O581" s="184">
        <v>20.756399999999999</v>
      </c>
      <c r="P581" s="184">
        <v>18.5959</v>
      </c>
      <c r="Q581" s="184">
        <v>16.7165</v>
      </c>
      <c r="R581" s="184">
        <v>28.1767</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44389</v>
      </c>
      <c r="E582" s="184">
        <v>105.02</v>
      </c>
      <c r="F582" s="184">
        <v>0.1908</v>
      </c>
      <c r="G582" s="184">
        <v>0.1908</v>
      </c>
      <c r="H582" s="184">
        <v>-0.25640000000000002</v>
      </c>
      <c r="I582" s="184">
        <v>0.76759999999999995</v>
      </c>
      <c r="J582" s="184">
        <v>1.8918999999999999</v>
      </c>
      <c r="K582" s="184">
        <v>14.6632</v>
      </c>
      <c r="L582" s="184">
        <v>13.941599999999999</v>
      </c>
      <c r="M582" s="184">
        <v>39.802999999999997</v>
      </c>
      <c r="N582" s="184">
        <v>61.073599999999999</v>
      </c>
      <c r="O582" s="184">
        <v>19.572199999999999</v>
      </c>
      <c r="P582" s="184">
        <v>17.524799999999999</v>
      </c>
      <c r="Q582" s="184">
        <v>20.397300000000001</v>
      </c>
      <c r="R582" s="184">
        <v>26.805399999999999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44389</v>
      </c>
      <c r="E583" s="184">
        <v>80.111000000000004</v>
      </c>
      <c r="F583" s="184">
        <v>0.49049999999999999</v>
      </c>
      <c r="G583" s="184">
        <v>0.49049999999999999</v>
      </c>
      <c r="H583" s="184">
        <v>0.86370000000000002</v>
      </c>
      <c r="I583" s="184">
        <v>1.1464000000000001</v>
      </c>
      <c r="J583" s="184">
        <v>2.4489999999999998</v>
      </c>
      <c r="K583" s="184">
        <v>17.231000000000002</v>
      </c>
      <c r="L583" s="184">
        <v>19.914100000000001</v>
      </c>
      <c r="M583" s="184">
        <v>51.967100000000002</v>
      </c>
      <c r="N583" s="184">
        <v>63.415100000000002</v>
      </c>
      <c r="O583" s="184">
        <v>19.318999999999999</v>
      </c>
      <c r="P583" s="184">
        <v>17.424499999999998</v>
      </c>
      <c r="Q583" s="184">
        <v>18.417300000000001</v>
      </c>
      <c r="R583" s="184">
        <v>25.883500000000002</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44389</v>
      </c>
      <c r="E584" s="184">
        <v>74.903999999999996</v>
      </c>
      <c r="F584" s="184">
        <v>0.48159999999999997</v>
      </c>
      <c r="G584" s="184">
        <v>0.48159999999999997</v>
      </c>
      <c r="H584" s="184">
        <v>0.84409999999999996</v>
      </c>
      <c r="I584" s="184">
        <v>1.1109</v>
      </c>
      <c r="J584" s="184">
        <v>2.3683999999999998</v>
      </c>
      <c r="K584" s="184">
        <v>16.957100000000001</v>
      </c>
      <c r="L584" s="184">
        <v>19.344200000000001</v>
      </c>
      <c r="M584" s="184">
        <v>50.879199999999997</v>
      </c>
      <c r="N584" s="184">
        <v>61.853099999999998</v>
      </c>
      <c r="O584" s="184">
        <v>18.167100000000001</v>
      </c>
      <c r="P584" s="184">
        <v>16.2193</v>
      </c>
      <c r="Q584" s="184">
        <v>14.908099999999999</v>
      </c>
      <c r="R584" s="184">
        <v>24.6798</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44389</v>
      </c>
      <c r="E585" s="184">
        <v>71.78</v>
      </c>
      <c r="F585" s="184">
        <v>0.67320000000000002</v>
      </c>
      <c r="G585" s="184">
        <v>0.67320000000000002</v>
      </c>
      <c r="H585" s="184">
        <v>1.0701000000000001</v>
      </c>
      <c r="I585" s="184">
        <v>2.1343000000000001</v>
      </c>
      <c r="J585" s="184">
        <v>2.9399000000000002</v>
      </c>
      <c r="K585" s="184">
        <v>14.372199999999999</v>
      </c>
      <c r="L585" s="184">
        <v>13.773999999999999</v>
      </c>
      <c r="M585" s="184">
        <v>40.058500000000002</v>
      </c>
      <c r="N585" s="184">
        <v>54.564999999999998</v>
      </c>
      <c r="O585" s="184">
        <v>13.5891</v>
      </c>
      <c r="P585" s="184">
        <v>13.906599999999999</v>
      </c>
      <c r="Q585" s="184">
        <v>15.0947</v>
      </c>
      <c r="R585" s="184">
        <v>20.743300000000001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44389</v>
      </c>
      <c r="E586" s="184">
        <v>64.91</v>
      </c>
      <c r="F586" s="184">
        <v>0.65129999999999999</v>
      </c>
      <c r="G586" s="184">
        <v>0.65129999999999999</v>
      </c>
      <c r="H586" s="184">
        <v>1.0271999999999999</v>
      </c>
      <c r="I586" s="184">
        <v>2.0596999999999999</v>
      </c>
      <c r="J586" s="184">
        <v>2.7869999999999999</v>
      </c>
      <c r="K586" s="184">
        <v>13.8772</v>
      </c>
      <c r="L586" s="184">
        <v>12.828099999999999</v>
      </c>
      <c r="M586" s="184">
        <v>38.282899999999998</v>
      </c>
      <c r="N586" s="184">
        <v>51.978499999999997</v>
      </c>
      <c r="O586" s="184">
        <v>11.668699999999999</v>
      </c>
      <c r="P586" s="184">
        <v>12.282</v>
      </c>
      <c r="Q586" s="184">
        <v>16.085799999999999</v>
      </c>
      <c r="R586" s="184">
        <v>18.6968</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44389</v>
      </c>
      <c r="E587" s="184">
        <v>783.42539999999997</v>
      </c>
      <c r="F587" s="184">
        <v>0.1777</v>
      </c>
      <c r="G587" s="184">
        <v>0.1777</v>
      </c>
      <c r="H587" s="184">
        <v>-0.37240000000000001</v>
      </c>
      <c r="I587" s="184">
        <v>-0.30730000000000002</v>
      </c>
      <c r="J587" s="184">
        <v>0.67759999999999998</v>
      </c>
      <c r="K587" s="184">
        <v>16.5229</v>
      </c>
      <c r="L587" s="184">
        <v>16.2392</v>
      </c>
      <c r="M587" s="184">
        <v>50.921900000000001</v>
      </c>
      <c r="N587" s="184">
        <v>63.532899999999998</v>
      </c>
      <c r="O587" s="184">
        <v>11.9603</v>
      </c>
      <c r="P587" s="184">
        <v>11.449400000000001</v>
      </c>
      <c r="Q587" s="184">
        <v>21.630500000000001</v>
      </c>
      <c r="R587" s="184">
        <v>17.9161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44389</v>
      </c>
      <c r="E588" s="184">
        <v>845.18799999999999</v>
      </c>
      <c r="F588" s="184">
        <v>0.18459999999999999</v>
      </c>
      <c r="G588" s="184">
        <v>0.18459999999999999</v>
      </c>
      <c r="H588" s="184">
        <v>-0.35599999999999998</v>
      </c>
      <c r="I588" s="184">
        <v>-0.27460000000000001</v>
      </c>
      <c r="J588" s="184">
        <v>0.74819999999999998</v>
      </c>
      <c r="K588" s="184">
        <v>16.762499999999999</v>
      </c>
      <c r="L588" s="184">
        <v>16.730699999999999</v>
      </c>
      <c r="M588" s="184">
        <v>51.896999999999998</v>
      </c>
      <c r="N588" s="184">
        <v>64.975899999999996</v>
      </c>
      <c r="O588" s="184">
        <v>13.0138</v>
      </c>
      <c r="P588" s="184">
        <v>12.5343</v>
      </c>
      <c r="Q588" s="184">
        <v>15.7522</v>
      </c>
      <c r="R588" s="184">
        <v>19.014299999999999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44389</v>
      </c>
      <c r="E589" s="184">
        <v>509.19600000000003</v>
      </c>
      <c r="F589" s="184">
        <v>0.10440000000000001</v>
      </c>
      <c r="G589" s="184">
        <v>0.10440000000000001</v>
      </c>
      <c r="H589" s="184">
        <v>-0.81089999999999995</v>
      </c>
      <c r="I589" s="184">
        <v>0.67520000000000002</v>
      </c>
      <c r="J589" s="184">
        <v>0.46899999999999997</v>
      </c>
      <c r="K589" s="184">
        <v>15.619400000000001</v>
      </c>
      <c r="L589" s="184">
        <v>16.674099999999999</v>
      </c>
      <c r="M589" s="184">
        <v>45.203699999999998</v>
      </c>
      <c r="N589" s="184">
        <v>58.530299999999997</v>
      </c>
      <c r="O589" s="184">
        <v>14.517200000000001</v>
      </c>
      <c r="P589" s="184">
        <v>15.0045</v>
      </c>
      <c r="Q589" s="184">
        <v>21.091200000000001</v>
      </c>
      <c r="R589" s="184">
        <v>18.342500000000001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44389</v>
      </c>
      <c r="E590" s="184">
        <v>533.91899999999998</v>
      </c>
      <c r="F590" s="184">
        <v>0.1082</v>
      </c>
      <c r="G590" s="184">
        <v>0.1082</v>
      </c>
      <c r="H590" s="184">
        <v>-0.8024</v>
      </c>
      <c r="I590" s="184">
        <v>0.69269999999999998</v>
      </c>
      <c r="J590" s="184">
        <v>0.50749999999999995</v>
      </c>
      <c r="K590" s="184">
        <v>15.7448</v>
      </c>
      <c r="L590" s="184">
        <v>16.912400000000002</v>
      </c>
      <c r="M590" s="184">
        <v>45.666200000000003</v>
      </c>
      <c r="N590" s="184">
        <v>59.233800000000002</v>
      </c>
      <c r="O590" s="184">
        <v>15.069599999999999</v>
      </c>
      <c r="P590" s="184">
        <v>15.659700000000001</v>
      </c>
      <c r="Q590" s="184">
        <v>16.334700000000002</v>
      </c>
      <c r="R590" s="184">
        <v>18.8996</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44389</v>
      </c>
      <c r="E591" s="184">
        <v>2119.0659119893498</v>
      </c>
      <c r="F591" s="184">
        <v>-4.1999999999999997E-3</v>
      </c>
      <c r="G591" s="184">
        <v>-4.1999999999999997E-3</v>
      </c>
      <c r="H591" s="184">
        <v>-0.53590000000000004</v>
      </c>
      <c r="I591" s="184">
        <v>0.35899999999999999</v>
      </c>
      <c r="J591" s="184">
        <v>1.7064999999999999</v>
      </c>
      <c r="K591" s="184">
        <v>14.391999999999999</v>
      </c>
      <c r="L591" s="184">
        <v>13.373200000000001</v>
      </c>
      <c r="M591" s="184">
        <v>38.853000000000002</v>
      </c>
      <c r="N591" s="184">
        <v>48.571599999999997</v>
      </c>
      <c r="O591" s="184">
        <v>9.1172000000000004</v>
      </c>
      <c r="P591" s="184">
        <v>10.3239</v>
      </c>
      <c r="Q591" s="184">
        <v>23.579799999999999</v>
      </c>
      <c r="R591" s="184">
        <v>12.2522</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44389</v>
      </c>
      <c r="E592" s="184">
        <v>684.25300000000004</v>
      </c>
      <c r="F592" s="184">
        <v>-1E-4</v>
      </c>
      <c r="G592" s="184">
        <v>-1E-4</v>
      </c>
      <c r="H592" s="184">
        <v>-0.52639999999999998</v>
      </c>
      <c r="I592" s="184">
        <v>0.37819999999999998</v>
      </c>
      <c r="J592" s="184">
        <v>1.7498</v>
      </c>
      <c r="K592" s="184">
        <v>14.543100000000001</v>
      </c>
      <c r="L592" s="184">
        <v>13.6625</v>
      </c>
      <c r="M592" s="184">
        <v>39.428400000000003</v>
      </c>
      <c r="N592" s="184">
        <v>49.4358</v>
      </c>
      <c r="O592" s="184">
        <v>9.7640999999999991</v>
      </c>
      <c r="P592" s="184">
        <v>11.040900000000001</v>
      </c>
      <c r="Q592" s="184">
        <v>12.8439</v>
      </c>
      <c r="R592" s="184">
        <v>12.892899999999999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44389</v>
      </c>
      <c r="E593" s="184">
        <v>50.3461</v>
      </c>
      <c r="F593" s="184">
        <v>0.2046</v>
      </c>
      <c r="G593" s="184">
        <v>0.2046</v>
      </c>
      <c r="H593" s="184">
        <v>-0.17730000000000001</v>
      </c>
      <c r="I593" s="184">
        <v>0.57650000000000001</v>
      </c>
      <c r="J593" s="184">
        <v>1.8892</v>
      </c>
      <c r="K593" s="184">
        <v>14.1288</v>
      </c>
      <c r="L593" s="184">
        <v>12.2857</v>
      </c>
      <c r="M593" s="184">
        <v>37.756</v>
      </c>
      <c r="N593" s="184">
        <v>50.986400000000003</v>
      </c>
      <c r="O593" s="184">
        <v>11.5616</v>
      </c>
      <c r="P593" s="184">
        <v>12.0542</v>
      </c>
      <c r="Q593" s="184">
        <v>11.7699</v>
      </c>
      <c r="R593" s="184">
        <v>17.571000000000002</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44389</v>
      </c>
      <c r="E594" s="184">
        <v>54.190300000000001</v>
      </c>
      <c r="F594" s="184">
        <v>0.21490000000000001</v>
      </c>
      <c r="G594" s="184">
        <v>0.21490000000000001</v>
      </c>
      <c r="H594" s="184">
        <v>-0.15329999999999999</v>
      </c>
      <c r="I594" s="184">
        <v>0.62470000000000003</v>
      </c>
      <c r="J594" s="184">
        <v>1.998</v>
      </c>
      <c r="K594" s="184">
        <v>14.4847</v>
      </c>
      <c r="L594" s="184">
        <v>12.9918</v>
      </c>
      <c r="M594" s="184">
        <v>39.060699999999997</v>
      </c>
      <c r="N594" s="184">
        <v>52.911900000000003</v>
      </c>
      <c r="O594" s="184">
        <v>12.813499999999999</v>
      </c>
      <c r="P594" s="184">
        <v>13.1275</v>
      </c>
      <c r="Q594" s="184">
        <v>14.5868</v>
      </c>
      <c r="R594" s="184">
        <v>19.0749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44389</v>
      </c>
      <c r="E595" s="184">
        <v>527.51</v>
      </c>
      <c r="F595" s="184">
        <v>0.23369999999999999</v>
      </c>
      <c r="G595" s="184">
        <v>0.23369999999999999</v>
      </c>
      <c r="H595" s="184">
        <v>3.5999999999999997E-2</v>
      </c>
      <c r="I595" s="184">
        <v>0.22800000000000001</v>
      </c>
      <c r="J595" s="184">
        <v>0.48380000000000001</v>
      </c>
      <c r="K595" s="184">
        <v>12.749499999999999</v>
      </c>
      <c r="L595" s="184">
        <v>11.857799999999999</v>
      </c>
      <c r="M595" s="184">
        <v>43.908200000000001</v>
      </c>
      <c r="N595" s="184">
        <v>53.341500000000003</v>
      </c>
      <c r="O595" s="184">
        <v>13.491099999999999</v>
      </c>
      <c r="P595" s="184">
        <v>12.7729</v>
      </c>
      <c r="Q595" s="184">
        <v>19.8385</v>
      </c>
      <c r="R595" s="184">
        <v>18.1571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44389</v>
      </c>
      <c r="E596" s="184">
        <v>570.20000000000005</v>
      </c>
      <c r="F596" s="184">
        <v>0.23910000000000001</v>
      </c>
      <c r="G596" s="184">
        <v>0.23910000000000001</v>
      </c>
      <c r="H596" s="184">
        <v>5.0900000000000001E-2</v>
      </c>
      <c r="I596" s="184">
        <v>0.25850000000000001</v>
      </c>
      <c r="J596" s="184">
        <v>0.5484</v>
      </c>
      <c r="K596" s="184">
        <v>12.962300000000001</v>
      </c>
      <c r="L596" s="184">
        <v>12.1911</v>
      </c>
      <c r="M596" s="184">
        <v>44.614400000000003</v>
      </c>
      <c r="N596" s="184">
        <v>54.4253</v>
      </c>
      <c r="O596" s="184">
        <v>14.3436</v>
      </c>
      <c r="P596" s="184">
        <v>13.829700000000001</v>
      </c>
      <c r="Q596" s="184">
        <v>16.1432</v>
      </c>
      <c r="R596" s="184">
        <v>18.978400000000001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44389</v>
      </c>
      <c r="E597" s="184">
        <v>14.36</v>
      </c>
      <c r="F597" s="184">
        <v>0</v>
      </c>
      <c r="G597" s="184">
        <v>0</v>
      </c>
      <c r="H597" s="184">
        <v>-0.62280000000000002</v>
      </c>
      <c r="I597" s="184">
        <v>6.9699999999999998E-2</v>
      </c>
      <c r="J597" s="184">
        <v>0.27929999999999999</v>
      </c>
      <c r="K597" s="184">
        <v>15.8065</v>
      </c>
      <c r="L597" s="184">
        <v>11.577299999999999</v>
      </c>
      <c r="M597" s="184">
        <v>38.343000000000004</v>
      </c>
      <c r="N597" s="184">
        <v>52.118600000000001</v>
      </c>
      <c r="O597" s="184">
        <v>10.4315</v>
      </c>
      <c r="P597" s="184"/>
      <c r="Q597" s="184">
        <v>11.564</v>
      </c>
      <c r="R597" s="184">
        <v>15.662000000000001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44389</v>
      </c>
      <c r="E598" s="184">
        <v>14.75</v>
      </c>
      <c r="F598" s="184">
        <v>-6.7799999999999999E-2</v>
      </c>
      <c r="G598" s="184">
        <v>-6.7799999999999999E-2</v>
      </c>
      <c r="H598" s="184">
        <v>-0.6734</v>
      </c>
      <c r="I598" s="184">
        <v>6.7799999999999999E-2</v>
      </c>
      <c r="J598" s="184">
        <v>0.27189999999999998</v>
      </c>
      <c r="K598" s="184">
        <v>15.868</v>
      </c>
      <c r="L598" s="184">
        <v>11.8271</v>
      </c>
      <c r="M598" s="184">
        <v>38.758200000000002</v>
      </c>
      <c r="N598" s="184">
        <v>52.691499999999998</v>
      </c>
      <c r="O598" s="184">
        <v>11.2479</v>
      </c>
      <c r="P598" s="184"/>
      <c r="Q598" s="184">
        <v>12.4717</v>
      </c>
      <c r="R598" s="184">
        <v>16.143999999999998</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44389</v>
      </c>
      <c r="E599" s="184">
        <v>37.92</v>
      </c>
      <c r="F599" s="184">
        <v>0.18490000000000001</v>
      </c>
      <c r="G599" s="184">
        <v>0.18490000000000001</v>
      </c>
      <c r="H599" s="184">
        <v>-7.9100000000000004E-2</v>
      </c>
      <c r="I599" s="184">
        <v>1.0123</v>
      </c>
      <c r="J599" s="184">
        <v>1.1739999999999999</v>
      </c>
      <c r="K599" s="184">
        <v>13.1265</v>
      </c>
      <c r="L599" s="184">
        <v>9.6271000000000004</v>
      </c>
      <c r="M599" s="184">
        <v>35.042700000000004</v>
      </c>
      <c r="N599" s="184">
        <v>42.8249</v>
      </c>
      <c r="O599" s="184">
        <v>9.9389000000000003</v>
      </c>
      <c r="P599" s="184">
        <v>12.1569</v>
      </c>
      <c r="Q599" s="184">
        <v>18.5291</v>
      </c>
      <c r="R599" s="184">
        <v>18.2197</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44389</v>
      </c>
      <c r="E600" s="184">
        <v>34.57</v>
      </c>
      <c r="F600" s="184">
        <v>0.14480000000000001</v>
      </c>
      <c r="G600" s="184">
        <v>0.14480000000000001</v>
      </c>
      <c r="H600" s="184">
        <v>-0.11559999999999999</v>
      </c>
      <c r="I600" s="184">
        <v>0.93430000000000002</v>
      </c>
      <c r="J600" s="184">
        <v>1.0523</v>
      </c>
      <c r="K600" s="184">
        <v>12.7896</v>
      </c>
      <c r="L600" s="184">
        <v>8.9848999999999997</v>
      </c>
      <c r="M600" s="184">
        <v>33.836599999999997</v>
      </c>
      <c r="N600" s="184">
        <v>41.101999999999997</v>
      </c>
      <c r="O600" s="184">
        <v>8.4720999999999993</v>
      </c>
      <c r="P600" s="184">
        <v>10.561400000000001</v>
      </c>
      <c r="Q600" s="184">
        <v>17.139099999999999</v>
      </c>
      <c r="R600" s="184">
        <v>16.799199999999999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44389</v>
      </c>
      <c r="E601" s="184">
        <v>95.25</v>
      </c>
      <c r="F601" s="184">
        <v>0.46410000000000001</v>
      </c>
      <c r="G601" s="184">
        <v>0.46410000000000001</v>
      </c>
      <c r="H601" s="184">
        <v>-0.314</v>
      </c>
      <c r="I601" s="184">
        <v>1.1039000000000001</v>
      </c>
      <c r="J601" s="184">
        <v>1.4484999999999999</v>
      </c>
      <c r="K601" s="184">
        <v>17.723400000000002</v>
      </c>
      <c r="L601" s="184">
        <v>25.4941</v>
      </c>
      <c r="M601" s="184">
        <v>59.6815</v>
      </c>
      <c r="N601" s="184">
        <v>80.774299999999997</v>
      </c>
      <c r="O601" s="184">
        <v>16.7087</v>
      </c>
      <c r="P601" s="184">
        <v>18.0093</v>
      </c>
      <c r="Q601" s="184">
        <v>18.545000000000002</v>
      </c>
      <c r="R601" s="184">
        <v>26.441199999999998</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44389</v>
      </c>
      <c r="E602" s="184">
        <v>86.84</v>
      </c>
      <c r="F602" s="184">
        <v>0.4511</v>
      </c>
      <c r="G602" s="184">
        <v>0.4511</v>
      </c>
      <c r="H602" s="184">
        <v>-0.33279999999999998</v>
      </c>
      <c r="I602" s="184">
        <v>1.0589999999999999</v>
      </c>
      <c r="J602" s="184">
        <v>1.3539000000000001</v>
      </c>
      <c r="K602" s="184">
        <v>17.4148</v>
      </c>
      <c r="L602" s="184">
        <v>24.823899999999998</v>
      </c>
      <c r="M602" s="184">
        <v>58.409300000000002</v>
      </c>
      <c r="N602" s="184">
        <v>78.830299999999994</v>
      </c>
      <c r="O602" s="184">
        <v>15.370699999999999</v>
      </c>
      <c r="P602" s="184">
        <v>16.659800000000001</v>
      </c>
      <c r="Q602" s="184">
        <v>18.793900000000001</v>
      </c>
      <c r="R602" s="184">
        <v>25.094100000000001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44389</v>
      </c>
      <c r="E603" s="184">
        <v>13.05</v>
      </c>
      <c r="F603" s="184">
        <v>0.23039999999999999</v>
      </c>
      <c r="G603" s="184">
        <v>0.23039999999999999</v>
      </c>
      <c r="H603" s="184">
        <v>-0.38169999999999998</v>
      </c>
      <c r="I603" s="184">
        <v>-0.153</v>
      </c>
      <c r="J603" s="184">
        <v>0.3846</v>
      </c>
      <c r="K603" s="184">
        <v>10.4061</v>
      </c>
      <c r="L603" s="184">
        <v>9.5717999999999996</v>
      </c>
      <c r="M603" s="184">
        <v>32.085000000000001</v>
      </c>
      <c r="N603" s="184">
        <v>44.198900000000002</v>
      </c>
      <c r="O603" s="184">
        <v>10.536300000000001</v>
      </c>
      <c r="P603" s="184"/>
      <c r="Q603" s="184">
        <v>7.8105000000000002</v>
      </c>
      <c r="R603" s="184">
        <v>15.6096</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44389</v>
      </c>
      <c r="E604" s="184">
        <v>12.29</v>
      </c>
      <c r="F604" s="184">
        <v>0.2447</v>
      </c>
      <c r="G604" s="184">
        <v>0.2447</v>
      </c>
      <c r="H604" s="184">
        <v>-0.48580000000000001</v>
      </c>
      <c r="I604" s="184">
        <v>-0.24349999999999999</v>
      </c>
      <c r="J604" s="184">
        <v>0.16300000000000001</v>
      </c>
      <c r="K604" s="184">
        <v>9.9283999999999999</v>
      </c>
      <c r="L604" s="184">
        <v>6.9626000000000001</v>
      </c>
      <c r="M604" s="184">
        <v>28.4222</v>
      </c>
      <c r="N604" s="184">
        <v>39.500599999999999</v>
      </c>
      <c r="O604" s="184">
        <v>8.5367999999999995</v>
      </c>
      <c r="P604" s="184"/>
      <c r="Q604" s="184">
        <v>5.9983000000000004</v>
      </c>
      <c r="R604" s="184">
        <v>13.0097</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44389</v>
      </c>
      <c r="E605" s="184">
        <v>75.680000000000007</v>
      </c>
      <c r="F605" s="184">
        <v>0.27829999999999999</v>
      </c>
      <c r="G605" s="184">
        <v>0.27829999999999999</v>
      </c>
      <c r="H605" s="184">
        <v>-0.30299999999999999</v>
      </c>
      <c r="I605" s="184">
        <v>1.5703</v>
      </c>
      <c r="J605" s="184">
        <v>1.7750999999999999</v>
      </c>
      <c r="K605" s="184">
        <v>15.155200000000001</v>
      </c>
      <c r="L605" s="184">
        <v>14.0618</v>
      </c>
      <c r="M605" s="184">
        <v>38.7605</v>
      </c>
      <c r="N605" s="184">
        <v>53.229399999999998</v>
      </c>
      <c r="O605" s="184">
        <v>14.309100000000001</v>
      </c>
      <c r="P605" s="184">
        <v>15.111499999999999</v>
      </c>
      <c r="Q605" s="184">
        <v>14.929399999999999</v>
      </c>
      <c r="R605" s="184">
        <v>22.6633</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44389</v>
      </c>
      <c r="E606" s="184">
        <v>85.3</v>
      </c>
      <c r="F606" s="184">
        <v>0.29389999999999999</v>
      </c>
      <c r="G606" s="184">
        <v>0.29389999999999999</v>
      </c>
      <c r="H606" s="184">
        <v>-0.28060000000000002</v>
      </c>
      <c r="I606" s="184">
        <v>1.6081000000000001</v>
      </c>
      <c r="J606" s="184">
        <v>1.8751</v>
      </c>
      <c r="K606" s="184">
        <v>15.488799999999999</v>
      </c>
      <c r="L606" s="184">
        <v>14.773999999999999</v>
      </c>
      <c r="M606" s="184">
        <v>40.111699999999999</v>
      </c>
      <c r="N606" s="184">
        <v>55.175600000000003</v>
      </c>
      <c r="O606" s="184">
        <v>15.799799999999999</v>
      </c>
      <c r="P606" s="184">
        <v>16.7666</v>
      </c>
      <c r="Q606" s="184">
        <v>18.7136</v>
      </c>
      <c r="R606" s="184">
        <v>24.126799999999999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44389</v>
      </c>
      <c r="E607" s="184">
        <v>14.8698</v>
      </c>
      <c r="F607" s="184">
        <v>0.1138</v>
      </c>
      <c r="G607" s="184">
        <v>0.1138</v>
      </c>
      <c r="H607" s="184">
        <v>-0.65269999999999995</v>
      </c>
      <c r="I607" s="184">
        <v>0.14549999999999999</v>
      </c>
      <c r="J607" s="184">
        <v>-0.69989999999999997</v>
      </c>
      <c r="K607" s="184">
        <v>13.633100000000001</v>
      </c>
      <c r="L607" s="184">
        <v>16.8201</v>
      </c>
      <c r="M607" s="184">
        <v>43.274999999999999</v>
      </c>
      <c r="N607" s="184">
        <v>59.512999999999998</v>
      </c>
      <c r="O607" s="184"/>
      <c r="P607" s="184"/>
      <c r="Q607" s="184">
        <v>25.7056</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44389</v>
      </c>
      <c r="E608" s="184">
        <v>14.315300000000001</v>
      </c>
      <c r="F608" s="184">
        <v>9.5799999999999996E-2</v>
      </c>
      <c r="G608" s="184">
        <v>9.5799999999999996E-2</v>
      </c>
      <c r="H608" s="184">
        <v>-0.69440000000000002</v>
      </c>
      <c r="I608" s="184">
        <v>6.08E-2</v>
      </c>
      <c r="J608" s="184">
        <v>-0.88549999999999995</v>
      </c>
      <c r="K608" s="184">
        <v>13.011699999999999</v>
      </c>
      <c r="L608" s="184">
        <v>15.552199999999999</v>
      </c>
      <c r="M608" s="184">
        <v>40.9375</v>
      </c>
      <c r="N608" s="184">
        <v>56.023400000000002</v>
      </c>
      <c r="O608" s="184"/>
      <c r="P608" s="184"/>
      <c r="Q608" s="184">
        <v>22.980899999999998</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44389</v>
      </c>
      <c r="E609" s="184">
        <v>25.308199999999999</v>
      </c>
      <c r="F609" s="184">
        <v>0.15160000000000001</v>
      </c>
      <c r="G609" s="184">
        <v>0.15160000000000001</v>
      </c>
      <c r="H609" s="184">
        <v>4.9399999999999999E-2</v>
      </c>
      <c r="I609" s="184">
        <v>0.4138</v>
      </c>
      <c r="J609" s="184">
        <v>0.53910000000000002</v>
      </c>
      <c r="K609" s="184">
        <v>12.041700000000001</v>
      </c>
      <c r="L609" s="184">
        <v>11.1891</v>
      </c>
      <c r="M609" s="184">
        <v>41.955199999999998</v>
      </c>
      <c r="N609" s="184">
        <v>56.200299999999999</v>
      </c>
      <c r="O609" s="184">
        <v>14.9786</v>
      </c>
      <c r="P609" s="184">
        <v>16.310199999999998</v>
      </c>
      <c r="Q609" s="184">
        <v>7.2363999999999997</v>
      </c>
      <c r="R609" s="184">
        <v>22.559699999999999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44389</v>
      </c>
      <c r="E610" s="184">
        <v>27.718699999999998</v>
      </c>
      <c r="F610" s="184">
        <v>0.1583</v>
      </c>
      <c r="G610" s="184">
        <v>0.1583</v>
      </c>
      <c r="H610" s="184">
        <v>6.4299999999999996E-2</v>
      </c>
      <c r="I610" s="184">
        <v>0.44319999999999998</v>
      </c>
      <c r="J610" s="184">
        <v>0.60360000000000003</v>
      </c>
      <c r="K610" s="184">
        <v>12.2515</v>
      </c>
      <c r="L610" s="184">
        <v>11.601100000000001</v>
      </c>
      <c r="M610" s="184">
        <v>42.750399999999999</v>
      </c>
      <c r="N610" s="184">
        <v>57.379100000000001</v>
      </c>
      <c r="O610" s="184">
        <v>15.8415</v>
      </c>
      <c r="P610" s="184">
        <v>17.428799999999999</v>
      </c>
      <c r="Q610" s="184">
        <v>17.220099999999999</v>
      </c>
      <c r="R610" s="184">
        <v>23.478999999999999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44389</v>
      </c>
      <c r="E611" s="184">
        <v>65.497</v>
      </c>
      <c r="F611" s="184">
        <v>0.21879999999999999</v>
      </c>
      <c r="G611" s="184">
        <v>0.21879999999999999</v>
      </c>
      <c r="H611" s="184">
        <v>-2.29E-2</v>
      </c>
      <c r="I611" s="184">
        <v>0.31090000000000001</v>
      </c>
      <c r="J611" s="184">
        <v>1.9044000000000001</v>
      </c>
      <c r="K611" s="184">
        <v>13.0038</v>
      </c>
      <c r="L611" s="184">
        <v>16.2593</v>
      </c>
      <c r="M611" s="184">
        <v>40.878</v>
      </c>
      <c r="N611" s="184">
        <v>55.261299999999999</v>
      </c>
      <c r="O611" s="184">
        <v>16.5806</v>
      </c>
      <c r="P611" s="184">
        <v>15.115500000000001</v>
      </c>
      <c r="Q611" s="184">
        <v>12.7652</v>
      </c>
      <c r="R611" s="184">
        <v>21.376000000000001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44389</v>
      </c>
      <c r="E612" s="184">
        <v>72.926000000000002</v>
      </c>
      <c r="F612" s="184">
        <v>0.22950000000000001</v>
      </c>
      <c r="G612" s="184">
        <v>0.22950000000000001</v>
      </c>
      <c r="H612" s="184">
        <v>2.7000000000000001E-3</v>
      </c>
      <c r="I612" s="184">
        <v>0.36059999999999998</v>
      </c>
      <c r="J612" s="184">
        <v>2.0171999999999999</v>
      </c>
      <c r="K612" s="184">
        <v>13.364100000000001</v>
      </c>
      <c r="L612" s="184">
        <v>17.037400000000002</v>
      </c>
      <c r="M612" s="184">
        <v>42.286299999999997</v>
      </c>
      <c r="N612" s="184">
        <v>57.3309</v>
      </c>
      <c r="O612" s="184">
        <v>18.011399999999998</v>
      </c>
      <c r="P612" s="184">
        <v>16.601800000000001</v>
      </c>
      <c r="Q612" s="184">
        <v>16.156400000000001</v>
      </c>
      <c r="R612" s="184">
        <v>22.9254</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44389</v>
      </c>
      <c r="E613" s="184">
        <v>78.391000000000005</v>
      </c>
      <c r="F613" s="184">
        <v>0.1482</v>
      </c>
      <c r="G613" s="184">
        <v>0.1482</v>
      </c>
      <c r="H613" s="184">
        <v>0.75700000000000001</v>
      </c>
      <c r="I613" s="184">
        <v>1.2423999999999999</v>
      </c>
      <c r="J613" s="184">
        <v>1.7892999999999999</v>
      </c>
      <c r="K613" s="184">
        <v>12.341799999999999</v>
      </c>
      <c r="L613" s="184">
        <v>13.386699999999999</v>
      </c>
      <c r="M613" s="184">
        <v>37.385899999999999</v>
      </c>
      <c r="N613" s="184">
        <v>54.173400000000001</v>
      </c>
      <c r="O613" s="184">
        <v>10.6229</v>
      </c>
      <c r="P613" s="184">
        <v>13.446099999999999</v>
      </c>
      <c r="Q613" s="184">
        <v>15.078200000000001</v>
      </c>
      <c r="R613" s="184">
        <v>18.573399999999999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44389</v>
      </c>
      <c r="E614" s="184">
        <v>74.221999999999994</v>
      </c>
      <c r="F614" s="184">
        <v>0.14299999999999999</v>
      </c>
      <c r="G614" s="184">
        <v>0.14299999999999999</v>
      </c>
      <c r="H614" s="184">
        <v>0.74239999999999995</v>
      </c>
      <c r="I614" s="184">
        <v>1.2122999999999999</v>
      </c>
      <c r="J614" s="184">
        <v>1.7241</v>
      </c>
      <c r="K614" s="184">
        <v>12.131399999999999</v>
      </c>
      <c r="L614" s="184">
        <v>12.993399999999999</v>
      </c>
      <c r="M614" s="184">
        <v>36.688800000000001</v>
      </c>
      <c r="N614" s="184">
        <v>53.145600000000002</v>
      </c>
      <c r="O614" s="184">
        <v>9.9635999999999996</v>
      </c>
      <c r="P614" s="184">
        <v>12.686999999999999</v>
      </c>
      <c r="Q614" s="184">
        <v>13.919600000000001</v>
      </c>
      <c r="R614" s="184">
        <v>17.848700000000001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44389</v>
      </c>
      <c r="E615" s="184">
        <v>90.333600000000004</v>
      </c>
      <c r="F615" s="184">
        <v>0.12089999999999999</v>
      </c>
      <c r="G615" s="184">
        <v>0.12089999999999999</v>
      </c>
      <c r="H615" s="184">
        <v>-0.55049999999999999</v>
      </c>
      <c r="I615" s="184">
        <v>0.45839999999999997</v>
      </c>
      <c r="J615" s="184">
        <v>2.3245</v>
      </c>
      <c r="K615" s="184">
        <v>12.6577</v>
      </c>
      <c r="L615" s="184">
        <v>9.3673000000000002</v>
      </c>
      <c r="M615" s="184">
        <v>34.263399999999997</v>
      </c>
      <c r="N615" s="184">
        <v>47.896799999999999</v>
      </c>
      <c r="O615" s="184">
        <v>11.697699999999999</v>
      </c>
      <c r="P615" s="184">
        <v>12.8345</v>
      </c>
      <c r="Q615" s="184">
        <v>9.7540999999999993</v>
      </c>
      <c r="R615" s="184">
        <v>16.993099999999998</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44389</v>
      </c>
      <c r="E616" s="184">
        <v>98.450599999999994</v>
      </c>
      <c r="F616" s="184">
        <v>0.1313</v>
      </c>
      <c r="G616" s="184">
        <v>0.1313</v>
      </c>
      <c r="H616" s="184">
        <v>-0.52659999999999996</v>
      </c>
      <c r="I616" s="184">
        <v>0.50700000000000001</v>
      </c>
      <c r="J616" s="184">
        <v>2.4346999999999999</v>
      </c>
      <c r="K616" s="184">
        <v>13.0168</v>
      </c>
      <c r="L616" s="184">
        <v>10.0572</v>
      </c>
      <c r="M616" s="184">
        <v>35.527500000000003</v>
      </c>
      <c r="N616" s="184">
        <v>49.769100000000002</v>
      </c>
      <c r="O616" s="184">
        <v>13.012700000000001</v>
      </c>
      <c r="P616" s="184">
        <v>14.143700000000001</v>
      </c>
      <c r="Q616" s="184">
        <v>14.946199999999999</v>
      </c>
      <c r="R616" s="184">
        <v>18.386299999999999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44389</v>
      </c>
      <c r="E617" s="184">
        <v>18.5562</v>
      </c>
      <c r="F617" s="184">
        <v>0.24310000000000001</v>
      </c>
      <c r="G617" s="184">
        <v>0.24310000000000001</v>
      </c>
      <c r="H617" s="184">
        <v>-0.22420000000000001</v>
      </c>
      <c r="I617" s="184">
        <v>1.0388999999999999</v>
      </c>
      <c r="J617" s="184">
        <v>2.8117999999999999</v>
      </c>
      <c r="K617" s="184">
        <v>16.1556</v>
      </c>
      <c r="L617" s="184">
        <v>19.8249</v>
      </c>
      <c r="M617" s="184">
        <v>49.488799999999998</v>
      </c>
      <c r="N617" s="184">
        <v>63.138599999999997</v>
      </c>
      <c r="O617" s="184">
        <v>15.862</v>
      </c>
      <c r="P617" s="184"/>
      <c r="Q617" s="184">
        <v>13.949400000000001</v>
      </c>
      <c r="R617" s="184">
        <v>24.178899999999999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44389</v>
      </c>
      <c r="E618" s="184">
        <v>16.898</v>
      </c>
      <c r="F618" s="184">
        <v>0.22950000000000001</v>
      </c>
      <c r="G618" s="184">
        <v>0.22950000000000001</v>
      </c>
      <c r="H618" s="184">
        <v>-0.25619999999999998</v>
      </c>
      <c r="I618" s="184">
        <v>0.97399999999999998</v>
      </c>
      <c r="J618" s="184">
        <v>2.6659999999999999</v>
      </c>
      <c r="K618" s="184">
        <v>15.678699999999999</v>
      </c>
      <c r="L618" s="184">
        <v>18.857700000000001</v>
      </c>
      <c r="M618" s="184">
        <v>47.677500000000002</v>
      </c>
      <c r="N618" s="184">
        <v>60.456499999999998</v>
      </c>
      <c r="O618" s="184">
        <v>13.8568</v>
      </c>
      <c r="P618" s="184"/>
      <c r="Q618" s="184">
        <v>11.718500000000001</v>
      </c>
      <c r="R618" s="184">
        <v>22.129799999999999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44389</v>
      </c>
      <c r="E619" s="184">
        <v>30.704999999999998</v>
      </c>
      <c r="F619" s="184">
        <v>0.34639999999999999</v>
      </c>
      <c r="G619" s="184">
        <v>0.34639999999999999</v>
      </c>
      <c r="H619" s="184">
        <v>-0.13980000000000001</v>
      </c>
      <c r="I619" s="184">
        <v>0.38579999999999998</v>
      </c>
      <c r="J619" s="184">
        <v>1.6183000000000001</v>
      </c>
      <c r="K619" s="184">
        <v>14.9785</v>
      </c>
      <c r="L619" s="184">
        <v>17.589600000000001</v>
      </c>
      <c r="M619" s="184">
        <v>45.943199999999997</v>
      </c>
      <c r="N619" s="184">
        <v>64.947599999999994</v>
      </c>
      <c r="O619" s="184">
        <v>21.849499999999999</v>
      </c>
      <c r="P619" s="184">
        <v>22.404900000000001</v>
      </c>
      <c r="Q619" s="184">
        <v>22.434799999999999</v>
      </c>
      <c r="R619" s="184">
        <v>28.439699999999998</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44389</v>
      </c>
      <c r="E620" s="184">
        <v>28.341000000000001</v>
      </c>
      <c r="F620" s="184">
        <v>0.33629999999999999</v>
      </c>
      <c r="G620" s="184">
        <v>0.33629999999999999</v>
      </c>
      <c r="H620" s="184">
        <v>-0.1656</v>
      </c>
      <c r="I620" s="184">
        <v>0.33629999999999999</v>
      </c>
      <c r="J620" s="184">
        <v>1.5079</v>
      </c>
      <c r="K620" s="184">
        <v>14.615600000000001</v>
      </c>
      <c r="L620" s="184">
        <v>16.764199999999999</v>
      </c>
      <c r="M620" s="184">
        <v>44.361199999999997</v>
      </c>
      <c r="N620" s="184">
        <v>62.533700000000003</v>
      </c>
      <c r="O620" s="184">
        <v>19.994800000000001</v>
      </c>
      <c r="P620" s="184">
        <v>20.6661</v>
      </c>
      <c r="Q620" s="184">
        <v>20.677700000000002</v>
      </c>
      <c r="R620" s="184">
        <v>26.4937</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44389</v>
      </c>
      <c r="E621" s="184">
        <v>27.201499999999999</v>
      </c>
      <c r="F621" s="184">
        <v>0.47320000000000001</v>
      </c>
      <c r="G621" s="184">
        <v>0.47320000000000001</v>
      </c>
      <c r="H621" s="184">
        <v>0.39860000000000001</v>
      </c>
      <c r="I621" s="184">
        <v>1.4451000000000001</v>
      </c>
      <c r="J621" s="184">
        <v>3.3468</v>
      </c>
      <c r="K621" s="184">
        <v>16.5381</v>
      </c>
      <c r="L621" s="184">
        <v>17.369299999999999</v>
      </c>
      <c r="M621" s="184">
        <v>49.406300000000002</v>
      </c>
      <c r="N621" s="184">
        <v>58.601900000000001</v>
      </c>
      <c r="O621" s="184">
        <v>13.167999999999999</v>
      </c>
      <c r="P621" s="184">
        <v>17.2927</v>
      </c>
      <c r="Q621" s="184">
        <v>16.708100000000002</v>
      </c>
      <c r="R621" s="184">
        <v>23.557500000000001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44389</v>
      </c>
      <c r="E622" s="184">
        <v>24.9282</v>
      </c>
      <c r="F622" s="184">
        <v>0.4622</v>
      </c>
      <c r="G622" s="184">
        <v>0.4622</v>
      </c>
      <c r="H622" s="184">
        <v>0.37330000000000002</v>
      </c>
      <c r="I622" s="184">
        <v>1.3938999999999999</v>
      </c>
      <c r="J622" s="184">
        <v>3.2322000000000002</v>
      </c>
      <c r="K622" s="184">
        <v>16.167200000000001</v>
      </c>
      <c r="L622" s="184">
        <v>16.615500000000001</v>
      </c>
      <c r="M622" s="184">
        <v>47.944499999999998</v>
      </c>
      <c r="N622" s="184">
        <v>56.469200000000001</v>
      </c>
      <c r="O622" s="184">
        <v>11.6928</v>
      </c>
      <c r="P622" s="184">
        <v>15.7357</v>
      </c>
      <c r="Q622" s="184">
        <v>15.146000000000001</v>
      </c>
      <c r="R622" s="184">
        <v>21.921500000000002</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44389</v>
      </c>
      <c r="E623" s="184">
        <v>20.326599999999999</v>
      </c>
      <c r="F623" s="184">
        <v>5.5100000000000003E-2</v>
      </c>
      <c r="G623" s="184">
        <v>5.5100000000000003E-2</v>
      </c>
      <c r="H623" s="184">
        <v>-0.44519999999999998</v>
      </c>
      <c r="I623" s="184">
        <v>-0.3256</v>
      </c>
      <c r="J623" s="184">
        <v>0.27529999999999999</v>
      </c>
      <c r="K623" s="184">
        <v>12.551600000000001</v>
      </c>
      <c r="L623" s="184">
        <v>9.4139999999999997</v>
      </c>
      <c r="M623" s="184">
        <v>34.0274</v>
      </c>
      <c r="N623" s="184">
        <v>44.259500000000003</v>
      </c>
      <c r="O623" s="184">
        <v>11.755800000000001</v>
      </c>
      <c r="P623" s="184">
        <v>13.159700000000001</v>
      </c>
      <c r="Q623" s="184">
        <v>13.6678</v>
      </c>
      <c r="R623" s="184">
        <v>15.956</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44389</v>
      </c>
      <c r="E624" s="184">
        <v>18.510100000000001</v>
      </c>
      <c r="F624" s="184">
        <v>3.8899999999999997E-2</v>
      </c>
      <c r="G624" s="184">
        <v>3.8899999999999997E-2</v>
      </c>
      <c r="H624" s="184">
        <v>-0.48170000000000002</v>
      </c>
      <c r="I624" s="184">
        <v>-0.3982</v>
      </c>
      <c r="J624" s="184">
        <v>0.113</v>
      </c>
      <c r="K624" s="184">
        <v>12.006600000000001</v>
      </c>
      <c r="L624" s="184">
        <v>8.3538999999999994</v>
      </c>
      <c r="M624" s="184">
        <v>32.072600000000001</v>
      </c>
      <c r="N624" s="184">
        <v>41.424799999999998</v>
      </c>
      <c r="O624" s="184">
        <v>9.7832000000000008</v>
      </c>
      <c r="P624" s="184">
        <v>11.252700000000001</v>
      </c>
      <c r="Q624" s="184">
        <v>11.7622</v>
      </c>
      <c r="R624" s="184">
        <v>13.9573</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44389</v>
      </c>
      <c r="E625" s="184">
        <v>68.4011</v>
      </c>
      <c r="F625" s="184">
        <v>0.19600000000000001</v>
      </c>
      <c r="G625" s="184">
        <v>0.19600000000000001</v>
      </c>
      <c r="H625" s="184">
        <v>-0.11700000000000001</v>
      </c>
      <c r="I625" s="184">
        <v>0.22670000000000001</v>
      </c>
      <c r="J625" s="184">
        <v>0.61650000000000005</v>
      </c>
      <c r="K625" s="184">
        <v>12.3355</v>
      </c>
      <c r="L625" s="184">
        <v>17.0032</v>
      </c>
      <c r="M625" s="184">
        <v>47.648800000000001</v>
      </c>
      <c r="N625" s="184">
        <v>59.448700000000002</v>
      </c>
      <c r="O625" s="184">
        <v>7.6235999999999997</v>
      </c>
      <c r="P625" s="184">
        <v>7.5334000000000003</v>
      </c>
      <c r="Q625" s="184">
        <v>12.9268</v>
      </c>
      <c r="R625" s="184">
        <v>12.08</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44389</v>
      </c>
      <c r="E626" s="184">
        <v>73.010999999999996</v>
      </c>
      <c r="F626" s="184">
        <v>0.20080000000000001</v>
      </c>
      <c r="G626" s="184">
        <v>0.20080000000000001</v>
      </c>
      <c r="H626" s="184">
        <v>-0.1056</v>
      </c>
      <c r="I626" s="184">
        <v>0.2505</v>
      </c>
      <c r="J626" s="184">
        <v>0.66910000000000003</v>
      </c>
      <c r="K626" s="184">
        <v>12.5227</v>
      </c>
      <c r="L626" s="184">
        <v>17.411999999999999</v>
      </c>
      <c r="M626" s="184">
        <v>48.431899999999999</v>
      </c>
      <c r="N626" s="184">
        <v>60.578099999999999</v>
      </c>
      <c r="O626" s="184">
        <v>8.4137000000000004</v>
      </c>
      <c r="P626" s="184">
        <v>8.4126999999999992</v>
      </c>
      <c r="Q626" s="184">
        <v>13.494</v>
      </c>
      <c r="R626" s="184">
        <v>12.860300000000001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44389</v>
      </c>
      <c r="E627" s="184">
        <v>16.6356</v>
      </c>
      <c r="F627" s="184">
        <v>0.27910000000000001</v>
      </c>
      <c r="G627" s="184">
        <v>0.27910000000000001</v>
      </c>
      <c r="H627" s="184">
        <v>-0.13930000000000001</v>
      </c>
      <c r="I627" s="184">
        <v>0.88970000000000005</v>
      </c>
      <c r="J627" s="184">
        <v>1.7132000000000001</v>
      </c>
      <c r="K627" s="184">
        <v>12.705</v>
      </c>
      <c r="L627" s="184">
        <v>13.9253</v>
      </c>
      <c r="M627" s="184">
        <v>28.9481</v>
      </c>
      <c r="N627" s="184">
        <v>54.0533</v>
      </c>
      <c r="O627" s="184"/>
      <c r="P627" s="184"/>
      <c r="Q627" s="184">
        <v>29.482199999999999</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44389</v>
      </c>
      <c r="E628" s="184">
        <v>16.241399999999999</v>
      </c>
      <c r="F628" s="184">
        <v>0.26860000000000001</v>
      </c>
      <c r="G628" s="184">
        <v>0.26860000000000001</v>
      </c>
      <c r="H628" s="184">
        <v>-0.16350000000000001</v>
      </c>
      <c r="I628" s="184">
        <v>0.84009999999999996</v>
      </c>
      <c r="J628" s="184">
        <v>1.6021000000000001</v>
      </c>
      <c r="K628" s="184">
        <v>12.3413</v>
      </c>
      <c r="L628" s="184">
        <v>13.236499999999999</v>
      </c>
      <c r="M628" s="184">
        <v>27.788399999999999</v>
      </c>
      <c r="N628" s="184">
        <v>52.1999</v>
      </c>
      <c r="O628" s="184"/>
      <c r="P628" s="184"/>
      <c r="Q628" s="184">
        <v>27.915400000000002</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44389</v>
      </c>
      <c r="E629" s="184">
        <v>22.61</v>
      </c>
      <c r="F629" s="184">
        <v>0.13289999999999999</v>
      </c>
      <c r="G629" s="184">
        <v>0.13289999999999999</v>
      </c>
      <c r="H629" s="184">
        <v>-0.52790000000000004</v>
      </c>
      <c r="I629" s="184">
        <v>-8.8400000000000006E-2</v>
      </c>
      <c r="J629" s="184">
        <v>0</v>
      </c>
      <c r="K629" s="184">
        <v>15.534000000000001</v>
      </c>
      <c r="L629" s="184">
        <v>15.948700000000001</v>
      </c>
      <c r="M629" s="184">
        <v>46.343000000000004</v>
      </c>
      <c r="N629" s="184">
        <v>58.444299999999998</v>
      </c>
      <c r="O629" s="184">
        <v>15.495799999999999</v>
      </c>
      <c r="P629" s="184">
        <v>15.765599999999999</v>
      </c>
      <c r="Q629" s="184">
        <v>15.7156</v>
      </c>
      <c r="R629" s="184">
        <v>22.454000000000001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44389</v>
      </c>
      <c r="E630" s="184">
        <v>20.95</v>
      </c>
      <c r="F630" s="184">
        <v>0.1434</v>
      </c>
      <c r="G630" s="184">
        <v>0.1434</v>
      </c>
      <c r="H630" s="184">
        <v>-0.52229999999999999</v>
      </c>
      <c r="I630" s="184">
        <v>-0.14299999999999999</v>
      </c>
      <c r="J630" s="184">
        <v>-9.5399999999999999E-2</v>
      </c>
      <c r="K630" s="184">
        <v>15.236499999999999</v>
      </c>
      <c r="L630" s="184">
        <v>15.299899999999999</v>
      </c>
      <c r="M630" s="184">
        <v>45.083100000000002</v>
      </c>
      <c r="N630" s="184">
        <v>56.694099999999999</v>
      </c>
      <c r="O630" s="184">
        <v>13.827500000000001</v>
      </c>
      <c r="P630" s="184">
        <v>14.077400000000001</v>
      </c>
      <c r="Q630" s="184">
        <v>14.147600000000001</v>
      </c>
      <c r="R630" s="184">
        <v>20.880500000000001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44389</v>
      </c>
      <c r="E631" s="184">
        <v>805.248825371929</v>
      </c>
      <c r="F631" s="184">
        <v>0.16209999999999999</v>
      </c>
      <c r="G631" s="184">
        <v>0.16209999999999999</v>
      </c>
      <c r="H631" s="184">
        <v>-0.74129999999999996</v>
      </c>
      <c r="I631" s="184">
        <v>-0.4541</v>
      </c>
      <c r="J631" s="184">
        <v>0.77480000000000004</v>
      </c>
      <c r="K631" s="184">
        <v>14.7592</v>
      </c>
      <c r="L631" s="184">
        <v>12.9754</v>
      </c>
      <c r="M631" s="184">
        <v>41.027200000000001</v>
      </c>
      <c r="N631" s="184">
        <v>53.031599999999997</v>
      </c>
      <c r="O631" s="184">
        <v>12.068199999999999</v>
      </c>
      <c r="P631" s="184">
        <v>11.131399999999999</v>
      </c>
      <c r="Q631" s="184">
        <v>18.942599999999999</v>
      </c>
      <c r="R631" s="184">
        <v>19.029499999999999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44389</v>
      </c>
      <c r="E632" s="184">
        <v>284.18</v>
      </c>
      <c r="F632" s="184">
        <v>0.16569999999999999</v>
      </c>
      <c r="G632" s="184">
        <v>0.16569999999999999</v>
      </c>
      <c r="H632" s="184">
        <v>-0.73350000000000004</v>
      </c>
      <c r="I632" s="184">
        <v>-0.43440000000000001</v>
      </c>
      <c r="J632" s="184">
        <v>0.81240000000000001</v>
      </c>
      <c r="K632" s="184">
        <v>14.8759</v>
      </c>
      <c r="L632" s="184">
        <v>13.2011</v>
      </c>
      <c r="M632" s="184">
        <v>41.453499999999998</v>
      </c>
      <c r="N632" s="184">
        <v>53.660600000000002</v>
      </c>
      <c r="O632" s="184">
        <v>12.5046</v>
      </c>
      <c r="P632" s="184">
        <v>11.6534</v>
      </c>
      <c r="Q632" s="184">
        <v>12.7804</v>
      </c>
      <c r="R632" s="184">
        <v>19.468499999999999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44389</v>
      </c>
      <c r="E633" s="184">
        <v>439.50067655383299</v>
      </c>
      <c r="F633" s="184">
        <v>0.16159999999999999</v>
      </c>
      <c r="G633" s="184">
        <v>0.16159999999999999</v>
      </c>
      <c r="H633" s="184">
        <v>-0.74939999999999996</v>
      </c>
      <c r="I633" s="184">
        <v>-0.46460000000000001</v>
      </c>
      <c r="J633" s="184">
        <v>0.80269999999999997</v>
      </c>
      <c r="K633" s="184">
        <v>14.7273</v>
      </c>
      <c r="L633" s="184">
        <v>12.961399999999999</v>
      </c>
      <c r="M633" s="184">
        <v>40.932600000000001</v>
      </c>
      <c r="N633" s="184">
        <v>52.595199999999998</v>
      </c>
      <c r="O633" s="184">
        <v>12.219099999999999</v>
      </c>
      <c r="P633" s="184">
        <v>14.1625</v>
      </c>
      <c r="Q633" s="184">
        <v>16.1295</v>
      </c>
      <c r="R633" s="184">
        <v>19.290900000000001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44389</v>
      </c>
      <c r="E634" s="184">
        <v>304.52999999999997</v>
      </c>
      <c r="F634" s="184">
        <v>0.1678</v>
      </c>
      <c r="G634" s="184">
        <v>0.1678</v>
      </c>
      <c r="H634" s="184">
        <v>-0.73670000000000002</v>
      </c>
      <c r="I634" s="184">
        <v>-0.4446</v>
      </c>
      <c r="J634" s="184">
        <v>0.8478</v>
      </c>
      <c r="K634" s="184">
        <v>14.8736</v>
      </c>
      <c r="L634" s="184">
        <v>13.250299999999999</v>
      </c>
      <c r="M634" s="184">
        <v>41.477400000000003</v>
      </c>
      <c r="N634" s="184">
        <v>53.384700000000002</v>
      </c>
      <c r="O634" s="184">
        <v>12.860099999999999</v>
      </c>
      <c r="P634" s="184">
        <v>14.758100000000001</v>
      </c>
      <c r="Q634" s="184">
        <v>16.0243</v>
      </c>
      <c r="R634" s="184">
        <v>19.882100000000001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44389</v>
      </c>
      <c r="E635" s="184">
        <v>200.43629999999999</v>
      </c>
      <c r="F635" s="184">
        <v>0.73419999999999996</v>
      </c>
      <c r="G635" s="184">
        <v>0.73419999999999996</v>
      </c>
      <c r="H635" s="184">
        <v>0.37490000000000001</v>
      </c>
      <c r="I635" s="184">
        <v>2.9432999999999998</v>
      </c>
      <c r="J635" s="184">
        <v>3.1448</v>
      </c>
      <c r="K635" s="184">
        <v>24.356999999999999</v>
      </c>
      <c r="L635" s="184">
        <v>36.680199999999999</v>
      </c>
      <c r="M635" s="184">
        <v>73.070599999999999</v>
      </c>
      <c r="N635" s="184">
        <v>113.377</v>
      </c>
      <c r="O635" s="184">
        <v>30.184100000000001</v>
      </c>
      <c r="P635" s="184">
        <v>23.537500000000001</v>
      </c>
      <c r="Q635" s="184">
        <v>15.1165</v>
      </c>
      <c r="R635" s="184">
        <v>45.288499999999999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44389</v>
      </c>
      <c r="E636" s="184">
        <v>212.15969999999999</v>
      </c>
      <c r="F636" s="184">
        <v>0.75109999999999999</v>
      </c>
      <c r="G636" s="184">
        <v>0.75109999999999999</v>
      </c>
      <c r="H636" s="184">
        <v>0.41399999999999998</v>
      </c>
      <c r="I636" s="184">
        <v>3.0238999999999998</v>
      </c>
      <c r="J636" s="184">
        <v>3.3216999999999999</v>
      </c>
      <c r="K636" s="184">
        <v>25.024999999999999</v>
      </c>
      <c r="L636" s="184">
        <v>38.179699999999997</v>
      </c>
      <c r="M636" s="184">
        <v>75.859499999999997</v>
      </c>
      <c r="N636" s="184">
        <v>117.8578</v>
      </c>
      <c r="O636" s="184">
        <v>32.140099999999997</v>
      </c>
      <c r="P636" s="184">
        <v>24.7241</v>
      </c>
      <c r="Q636" s="184">
        <v>21.952200000000001</v>
      </c>
      <c r="R636" s="184">
        <v>48.084099999999999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44389</v>
      </c>
      <c r="E637" s="184">
        <v>72.55</v>
      </c>
      <c r="F637" s="184">
        <v>0</v>
      </c>
      <c r="G637" s="184">
        <v>0</v>
      </c>
      <c r="H637" s="184">
        <v>-9.64E-2</v>
      </c>
      <c r="I637" s="184">
        <v>-0.48010000000000003</v>
      </c>
      <c r="J637" s="184">
        <v>-0.49380000000000002</v>
      </c>
      <c r="K637" s="184">
        <v>12.3239</v>
      </c>
      <c r="L637" s="184">
        <v>11.4953</v>
      </c>
      <c r="M637" s="184">
        <v>39.331699999999998</v>
      </c>
      <c r="N637" s="184">
        <v>59.661099999999998</v>
      </c>
      <c r="O637" s="184">
        <v>11.127700000000001</v>
      </c>
      <c r="P637" s="184">
        <v>11.1099</v>
      </c>
      <c r="Q637" s="184">
        <v>17.092199999999998</v>
      </c>
      <c r="R637" s="184">
        <v>15.833299999999999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44389</v>
      </c>
      <c r="E638" s="184">
        <v>71.459999999999994</v>
      </c>
      <c r="F638" s="184">
        <v>0</v>
      </c>
      <c r="G638" s="184">
        <v>0</v>
      </c>
      <c r="H638" s="184">
        <v>-9.7900000000000001E-2</v>
      </c>
      <c r="I638" s="184">
        <v>-0.4874</v>
      </c>
      <c r="J638" s="184">
        <v>-0.52900000000000003</v>
      </c>
      <c r="K638" s="184">
        <v>12.1997</v>
      </c>
      <c r="L638" s="184">
        <v>11.239100000000001</v>
      </c>
      <c r="M638" s="184">
        <v>38.838200000000001</v>
      </c>
      <c r="N638" s="184">
        <v>58.905900000000003</v>
      </c>
      <c r="O638" s="184">
        <v>10.6526</v>
      </c>
      <c r="P638" s="184">
        <v>10.732900000000001</v>
      </c>
      <c r="Q638" s="184">
        <v>16.7578</v>
      </c>
      <c r="R638" s="184">
        <v>15.270300000000001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44389</v>
      </c>
      <c r="E639" s="184">
        <v>214.20509999999999</v>
      </c>
      <c r="F639" s="184">
        <v>0.62870000000000004</v>
      </c>
      <c r="G639" s="184">
        <v>0.62870000000000004</v>
      </c>
      <c r="H639" s="184">
        <v>-0.13600000000000001</v>
      </c>
      <c r="I639" s="184">
        <v>0.24349999999999999</v>
      </c>
      <c r="J639" s="184">
        <v>0.70320000000000005</v>
      </c>
      <c r="K639" s="184">
        <v>15.047700000000001</v>
      </c>
      <c r="L639" s="184">
        <v>13.614100000000001</v>
      </c>
      <c r="M639" s="184">
        <v>41.229799999999997</v>
      </c>
      <c r="N639" s="184">
        <v>55.254100000000001</v>
      </c>
      <c r="O639" s="184">
        <v>15.093</v>
      </c>
      <c r="P639" s="184">
        <v>12.6076</v>
      </c>
      <c r="Q639" s="184">
        <v>14.482699999999999</v>
      </c>
      <c r="R639" s="184">
        <v>20.867699999999999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44389</v>
      </c>
      <c r="E640" s="184">
        <v>631.90240159389498</v>
      </c>
      <c r="F640" s="184">
        <v>0.62409999999999999</v>
      </c>
      <c r="G640" s="184">
        <v>0.62409999999999999</v>
      </c>
      <c r="H640" s="184">
        <v>-0.14649999999999999</v>
      </c>
      <c r="I640" s="184">
        <v>0.22159999999999999</v>
      </c>
      <c r="J640" s="184">
        <v>0.65310000000000001</v>
      </c>
      <c r="K640" s="184">
        <v>14.875999999999999</v>
      </c>
      <c r="L640" s="184">
        <v>13.254300000000001</v>
      </c>
      <c r="M640" s="184">
        <v>40.569099999999999</v>
      </c>
      <c r="N640" s="184">
        <v>54.293199999999999</v>
      </c>
      <c r="O640" s="184">
        <v>14.3735</v>
      </c>
      <c r="P640" s="184">
        <v>11.874700000000001</v>
      </c>
      <c r="Q640" s="184">
        <v>15.7775</v>
      </c>
      <c r="R640" s="184">
        <v>20.109300000000001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44389</v>
      </c>
      <c r="E641" s="184">
        <v>22.3188</v>
      </c>
      <c r="F641" s="184">
        <v>0.42430000000000001</v>
      </c>
      <c r="G641" s="184">
        <v>0.42430000000000001</v>
      </c>
      <c r="H641" s="184">
        <v>0.77029999999999998</v>
      </c>
      <c r="I641" s="184">
        <v>3.7862</v>
      </c>
      <c r="J641" s="184">
        <v>2.44</v>
      </c>
      <c r="K641" s="184">
        <v>15.7422</v>
      </c>
      <c r="L641" s="184">
        <v>19.811900000000001</v>
      </c>
      <c r="M641" s="184">
        <v>48.859499999999997</v>
      </c>
      <c r="N641" s="184">
        <v>74.773899999999998</v>
      </c>
      <c r="O641" s="184">
        <v>19.0045</v>
      </c>
      <c r="P641" s="184">
        <v>15.3827</v>
      </c>
      <c r="Q641" s="184">
        <v>13.3889</v>
      </c>
      <c r="R641" s="184">
        <v>27.0745</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44389</v>
      </c>
      <c r="E642" s="184">
        <v>21.7683</v>
      </c>
      <c r="F642" s="184">
        <v>0.42159999999999997</v>
      </c>
      <c r="G642" s="184">
        <v>0.42159999999999997</v>
      </c>
      <c r="H642" s="184">
        <v>0.76380000000000003</v>
      </c>
      <c r="I642" s="184">
        <v>3.7722000000000002</v>
      </c>
      <c r="J642" s="184">
        <v>2.4097</v>
      </c>
      <c r="K642" s="184">
        <v>15.6412</v>
      </c>
      <c r="L642" s="184">
        <v>19.604700000000001</v>
      </c>
      <c r="M642" s="184">
        <v>48.466500000000003</v>
      </c>
      <c r="N642" s="184">
        <v>74.153400000000005</v>
      </c>
      <c r="O642" s="184">
        <v>18.365600000000001</v>
      </c>
      <c r="P642" s="184">
        <v>14.889099999999999</v>
      </c>
      <c r="Q642" s="184">
        <v>12.9488</v>
      </c>
      <c r="R642" s="184">
        <v>26.6294</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44389</v>
      </c>
      <c r="E643" s="184">
        <v>23.694299999999998</v>
      </c>
      <c r="F643" s="184">
        <v>0.35489999999999999</v>
      </c>
      <c r="G643" s="184">
        <v>0.35489999999999999</v>
      </c>
      <c r="H643" s="184">
        <v>0.7107</v>
      </c>
      <c r="I643" s="184">
        <v>4.0500999999999996</v>
      </c>
      <c r="J643" s="184">
        <v>2.59</v>
      </c>
      <c r="K643" s="184">
        <v>16.337299999999999</v>
      </c>
      <c r="L643" s="184">
        <v>19.7698</v>
      </c>
      <c r="M643" s="184">
        <v>48.375900000000001</v>
      </c>
      <c r="N643" s="184">
        <v>74.066599999999994</v>
      </c>
      <c r="O643" s="184">
        <v>20.892700000000001</v>
      </c>
      <c r="P643" s="184">
        <v>16.7118</v>
      </c>
      <c r="Q643" s="184">
        <v>14.667999999999999</v>
      </c>
      <c r="R643" s="184">
        <v>28.5061</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44389</v>
      </c>
      <c r="E644" s="184">
        <v>23.116399999999999</v>
      </c>
      <c r="F644" s="184">
        <v>0.35160000000000002</v>
      </c>
      <c r="G644" s="184">
        <v>0.35160000000000002</v>
      </c>
      <c r="H644" s="184">
        <v>0.7036</v>
      </c>
      <c r="I644" s="184">
        <v>4.0361000000000002</v>
      </c>
      <c r="J644" s="184">
        <v>2.5590999999999999</v>
      </c>
      <c r="K644" s="184">
        <v>16.235199999999999</v>
      </c>
      <c r="L644" s="184">
        <v>19.562799999999999</v>
      </c>
      <c r="M644" s="184">
        <v>47.988500000000002</v>
      </c>
      <c r="N644" s="184">
        <v>73.455399999999997</v>
      </c>
      <c r="O644" s="184">
        <v>20.247800000000002</v>
      </c>
      <c r="P644" s="184">
        <v>16.2257</v>
      </c>
      <c r="Q644" s="184">
        <v>14.2187</v>
      </c>
      <c r="R644" s="184">
        <v>28.062999999999999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44389</v>
      </c>
      <c r="E645" s="184">
        <v>23.348500000000001</v>
      </c>
      <c r="F645" s="184">
        <v>0.43319999999999997</v>
      </c>
      <c r="G645" s="184">
        <v>0.43319999999999997</v>
      </c>
      <c r="H645" s="184">
        <v>0.8</v>
      </c>
      <c r="I645" s="184">
        <v>3.7370000000000001</v>
      </c>
      <c r="J645" s="184">
        <v>2.3849999999999998</v>
      </c>
      <c r="K645" s="184">
        <v>15.904500000000001</v>
      </c>
      <c r="L645" s="184">
        <v>20.005400000000002</v>
      </c>
      <c r="M645" s="184">
        <v>49.307099999999998</v>
      </c>
      <c r="N645" s="184">
        <v>74.604799999999997</v>
      </c>
      <c r="O645" s="184">
        <v>21.964200000000002</v>
      </c>
      <c r="P645" s="184">
        <v>16.0778</v>
      </c>
      <c r="Q645" s="184">
        <v>17.403500000000001</v>
      </c>
      <c r="R645" s="184">
        <v>27.981000000000002</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44389</v>
      </c>
      <c r="E646" s="184">
        <v>22.269500000000001</v>
      </c>
      <c r="F646" s="184">
        <v>0.42980000000000002</v>
      </c>
      <c r="G646" s="184">
        <v>0.42980000000000002</v>
      </c>
      <c r="H646" s="184">
        <v>0.79110000000000003</v>
      </c>
      <c r="I646" s="184">
        <v>3.7195</v>
      </c>
      <c r="J646" s="184">
        <v>2.3471000000000002</v>
      </c>
      <c r="K646" s="184">
        <v>15.7759</v>
      </c>
      <c r="L646" s="184">
        <v>19.737500000000001</v>
      </c>
      <c r="M646" s="184">
        <v>48.786700000000003</v>
      </c>
      <c r="N646" s="184">
        <v>73.7714</v>
      </c>
      <c r="O646" s="184">
        <v>21.1891</v>
      </c>
      <c r="P646" s="184">
        <v>15.085599999999999</v>
      </c>
      <c r="Q646" s="184">
        <v>16.357099999999999</v>
      </c>
      <c r="R646" s="184">
        <v>27.366900000000001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44389</v>
      </c>
      <c r="E647" s="184">
        <v>27.2514</v>
      </c>
      <c r="F647" s="184">
        <v>1.2431000000000001</v>
      </c>
      <c r="G647" s="184">
        <v>1.2431000000000001</v>
      </c>
      <c r="H647" s="184">
        <v>1.2130000000000001</v>
      </c>
      <c r="I647" s="184">
        <v>5.9878999999999998</v>
      </c>
      <c r="J647" s="184">
        <v>10.7555</v>
      </c>
      <c r="K647" s="184">
        <v>29.479399999999998</v>
      </c>
      <c r="L647" s="184">
        <v>37.773200000000003</v>
      </c>
      <c r="M647" s="184">
        <v>76.425600000000003</v>
      </c>
      <c r="N647" s="184">
        <v>98.109899999999996</v>
      </c>
      <c r="O647" s="184">
        <v>28.855899999999998</v>
      </c>
      <c r="P647" s="184"/>
      <c r="Q647" s="184">
        <v>26.3599</v>
      </c>
      <c r="R647" s="184">
        <v>44.894100000000002</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44389</v>
      </c>
      <c r="E648" s="184">
        <v>26.427900000000001</v>
      </c>
      <c r="F648" s="184">
        <v>1.2393000000000001</v>
      </c>
      <c r="G648" s="184">
        <v>1.2393000000000001</v>
      </c>
      <c r="H648" s="184">
        <v>1.204</v>
      </c>
      <c r="I648" s="184">
        <v>5.9696999999999996</v>
      </c>
      <c r="J648" s="184">
        <v>10.7127</v>
      </c>
      <c r="K648" s="184">
        <v>29.334199999999999</v>
      </c>
      <c r="L648" s="184">
        <v>37.464199999999998</v>
      </c>
      <c r="M648" s="184">
        <v>75.809799999999996</v>
      </c>
      <c r="N648" s="184">
        <v>97.161299999999997</v>
      </c>
      <c r="O648" s="184">
        <v>28.064699999999998</v>
      </c>
      <c r="P648" s="184"/>
      <c r="Q648" s="184">
        <v>25.458300000000001</v>
      </c>
      <c r="R648" s="184">
        <v>44.1873</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44389</v>
      </c>
      <c r="E649" s="184">
        <v>15.121499999999999</v>
      </c>
      <c r="F649" s="184">
        <v>0.218</v>
      </c>
      <c r="G649" s="184">
        <v>0.218</v>
      </c>
      <c r="H649" s="184">
        <v>9.1999999999999998E-2</v>
      </c>
      <c r="I649" s="184">
        <v>1.4274</v>
      </c>
      <c r="J649" s="184">
        <v>2.4721000000000002</v>
      </c>
      <c r="K649" s="184">
        <v>14.4536</v>
      </c>
      <c r="L649" s="184">
        <v>15.218500000000001</v>
      </c>
      <c r="M649" s="184">
        <v>41.374000000000002</v>
      </c>
      <c r="N649" s="184">
        <v>57.188099999999999</v>
      </c>
      <c r="O649" s="184">
        <v>15.2781</v>
      </c>
      <c r="P649" s="184"/>
      <c r="Q649" s="184">
        <v>13.368</v>
      </c>
      <c r="R649" s="184">
        <v>21.361499999999999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44389</v>
      </c>
      <c r="E650" s="184">
        <v>14.7745</v>
      </c>
      <c r="F650" s="184">
        <v>0.21429999999999999</v>
      </c>
      <c r="G650" s="184">
        <v>0.21429999999999999</v>
      </c>
      <c r="H650" s="184">
        <v>8.4000000000000005E-2</v>
      </c>
      <c r="I650" s="184">
        <v>1.4112</v>
      </c>
      <c r="J650" s="184">
        <v>2.4371</v>
      </c>
      <c r="K650" s="184">
        <v>14.339600000000001</v>
      </c>
      <c r="L650" s="184">
        <v>15.0411</v>
      </c>
      <c r="M650" s="184">
        <v>40.943100000000001</v>
      </c>
      <c r="N650" s="184">
        <v>56.4681</v>
      </c>
      <c r="O650" s="184">
        <v>14.532</v>
      </c>
      <c r="P650" s="184"/>
      <c r="Q650" s="184">
        <v>12.5723</v>
      </c>
      <c r="R650" s="184">
        <v>20.724900000000002</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44389</v>
      </c>
      <c r="E651" s="184">
        <v>16.700900000000001</v>
      </c>
      <c r="F651" s="184">
        <v>0.24610000000000001</v>
      </c>
      <c r="G651" s="184">
        <v>0.24610000000000001</v>
      </c>
      <c r="H651" s="184">
        <v>0.40339999999999998</v>
      </c>
      <c r="I651" s="184">
        <v>1.2826</v>
      </c>
      <c r="J651" s="184">
        <v>3.1461000000000001</v>
      </c>
      <c r="K651" s="184">
        <v>16.391500000000001</v>
      </c>
      <c r="L651" s="184">
        <v>16.364699999999999</v>
      </c>
      <c r="M651" s="184">
        <v>45.939700000000002</v>
      </c>
      <c r="N651" s="184">
        <v>63.107500000000002</v>
      </c>
      <c r="O651" s="184"/>
      <c r="P651" s="184"/>
      <c r="Q651" s="184">
        <v>18.718599999999999</v>
      </c>
      <c r="R651" s="184">
        <v>25.172999999999998</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44389</v>
      </c>
      <c r="E652" s="184">
        <v>16.322500000000002</v>
      </c>
      <c r="F652" s="184">
        <v>0.2432</v>
      </c>
      <c r="G652" s="184">
        <v>0.2432</v>
      </c>
      <c r="H652" s="184">
        <v>0.39610000000000001</v>
      </c>
      <c r="I652" s="184">
        <v>1.2668999999999999</v>
      </c>
      <c r="J652" s="184">
        <v>3.1112000000000002</v>
      </c>
      <c r="K652" s="184">
        <v>16.275300000000001</v>
      </c>
      <c r="L652" s="184">
        <v>16.182600000000001</v>
      </c>
      <c r="M652" s="184">
        <v>45.472900000000003</v>
      </c>
      <c r="N652" s="184">
        <v>62.312800000000003</v>
      </c>
      <c r="O652" s="184"/>
      <c r="P652" s="184"/>
      <c r="Q652" s="184">
        <v>17.811800000000002</v>
      </c>
      <c r="R652" s="184">
        <v>24.468399999999999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44389</v>
      </c>
      <c r="E653" s="184">
        <v>72.172399999999996</v>
      </c>
      <c r="F653" s="184">
        <v>0.88749999999999996</v>
      </c>
      <c r="G653" s="184">
        <v>0.88749999999999996</v>
      </c>
      <c r="H653" s="184">
        <v>0.63680000000000003</v>
      </c>
      <c r="I653" s="184">
        <v>3.7481</v>
      </c>
      <c r="J653" s="184">
        <v>5.3341000000000003</v>
      </c>
      <c r="K653" s="184">
        <v>20.7316</v>
      </c>
      <c r="L653" s="184">
        <v>27.7042</v>
      </c>
      <c r="M653" s="184">
        <v>55.408299999999997</v>
      </c>
      <c r="N653" s="184">
        <v>81.7761</v>
      </c>
      <c r="O653" s="184">
        <v>29.663499999999999</v>
      </c>
      <c r="P653" s="184">
        <v>23.863399999999999</v>
      </c>
      <c r="Q653" s="184">
        <v>23.698899999999998</v>
      </c>
      <c r="R653" s="184">
        <v>39.5779</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44389</v>
      </c>
      <c r="E654" s="184">
        <v>53.645400000000002</v>
      </c>
      <c r="F654" s="184">
        <v>0.85960000000000003</v>
      </c>
      <c r="G654" s="184">
        <v>0.85960000000000003</v>
      </c>
      <c r="H654" s="184">
        <v>0.83550000000000002</v>
      </c>
      <c r="I654" s="184">
        <v>4.5781999999999998</v>
      </c>
      <c r="J654" s="184">
        <v>7.4542999999999999</v>
      </c>
      <c r="K654" s="184">
        <v>22.745999999999999</v>
      </c>
      <c r="L654" s="184">
        <v>30.212</v>
      </c>
      <c r="M654" s="184">
        <v>57.892499999999998</v>
      </c>
      <c r="N654" s="184">
        <v>87.025899999999993</v>
      </c>
      <c r="O654" s="184">
        <v>32.365400000000001</v>
      </c>
      <c r="P654" s="184">
        <v>25.076499999999999</v>
      </c>
      <c r="Q654" s="184">
        <v>25.8903</v>
      </c>
      <c r="R654" s="184">
        <v>43.862299999999998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44389</v>
      </c>
      <c r="E655" s="184">
        <v>52.070799999999998</v>
      </c>
      <c r="F655" s="184">
        <v>0.85629999999999995</v>
      </c>
      <c r="G655" s="184">
        <v>0.85629999999999995</v>
      </c>
      <c r="H655" s="184">
        <v>0.8276</v>
      </c>
      <c r="I655" s="184">
        <v>4.5621</v>
      </c>
      <c r="J655" s="184">
        <v>7.4184999999999999</v>
      </c>
      <c r="K655" s="184">
        <v>22.624300000000002</v>
      </c>
      <c r="L655" s="184">
        <v>29.9467</v>
      </c>
      <c r="M655" s="184">
        <v>57.371600000000001</v>
      </c>
      <c r="N655" s="184">
        <v>86.169300000000007</v>
      </c>
      <c r="O655" s="184">
        <v>31.5214</v>
      </c>
      <c r="P655" s="184">
        <v>24.447399999999998</v>
      </c>
      <c r="Q655" s="184">
        <v>25.377300000000002</v>
      </c>
      <c r="R655" s="184">
        <v>43.18</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44389</v>
      </c>
      <c r="E656" s="184">
        <v>14.7119</v>
      </c>
      <c r="F656" s="184">
        <v>0.2351</v>
      </c>
      <c r="G656" s="184">
        <v>0.2351</v>
      </c>
      <c r="H656" s="184">
        <v>-0.26979999999999998</v>
      </c>
      <c r="I656" s="184">
        <v>0.30270000000000002</v>
      </c>
      <c r="J656" s="184">
        <v>0.32869999999999999</v>
      </c>
      <c r="K656" s="184">
        <v>10.007</v>
      </c>
      <c r="L656" s="184">
        <v>5.5804999999999998</v>
      </c>
      <c r="M656" s="184">
        <v>25.1906</v>
      </c>
      <c r="N656" s="184">
        <v>35.091799999999999</v>
      </c>
      <c r="O656" s="184"/>
      <c r="P656" s="184"/>
      <c r="Q656" s="184">
        <v>16.97</v>
      </c>
      <c r="R656" s="184">
        <v>18.327000000000002</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44389</v>
      </c>
      <c r="E657" s="184">
        <v>14.0319</v>
      </c>
      <c r="F657" s="184">
        <v>0.22</v>
      </c>
      <c r="G657" s="184">
        <v>0.22</v>
      </c>
      <c r="H657" s="184">
        <v>-0.30409999999999998</v>
      </c>
      <c r="I657" s="184">
        <v>0.2336</v>
      </c>
      <c r="J657" s="184">
        <v>0.17780000000000001</v>
      </c>
      <c r="K657" s="184">
        <v>9.5137999999999998</v>
      </c>
      <c r="L657" s="184">
        <v>4.6266999999999996</v>
      </c>
      <c r="M657" s="184">
        <v>23.474599999999999</v>
      </c>
      <c r="N657" s="184">
        <v>32.611600000000003</v>
      </c>
      <c r="O657" s="184"/>
      <c r="P657" s="184"/>
      <c r="Q657" s="184">
        <v>14.7441</v>
      </c>
      <c r="R657" s="184">
        <v>16.1205</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44389</v>
      </c>
      <c r="E658" s="184">
        <v>132.9529</v>
      </c>
      <c r="F658" s="184">
        <v>0.18809999999999999</v>
      </c>
      <c r="G658" s="184">
        <v>0.18809999999999999</v>
      </c>
      <c r="H658" s="184">
        <v>4.3400000000000001E-2</v>
      </c>
      <c r="I658" s="184">
        <v>0.55600000000000005</v>
      </c>
      <c r="J658" s="184">
        <v>1.218</v>
      </c>
      <c r="K658" s="184">
        <v>12.863099999999999</v>
      </c>
      <c r="L658" s="184">
        <v>12.569800000000001</v>
      </c>
      <c r="M658" s="184">
        <v>38.716000000000001</v>
      </c>
      <c r="N658" s="184">
        <v>52.780099999999997</v>
      </c>
      <c r="O658" s="184">
        <v>9.1933000000000007</v>
      </c>
      <c r="P658" s="184">
        <v>10.6966</v>
      </c>
      <c r="Q658" s="184">
        <v>15.3164</v>
      </c>
      <c r="R658" s="184">
        <v>15.652900000000001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44389</v>
      </c>
      <c r="E659" s="184">
        <v>137.7389</v>
      </c>
      <c r="F659" s="184">
        <v>0.191</v>
      </c>
      <c r="G659" s="184">
        <v>0.191</v>
      </c>
      <c r="H659" s="184">
        <v>5.4300000000000001E-2</v>
      </c>
      <c r="I659" s="184">
        <v>0.58340000000000003</v>
      </c>
      <c r="J659" s="184">
        <v>1.2858000000000001</v>
      </c>
      <c r="K659" s="184">
        <v>13.0975</v>
      </c>
      <c r="L659" s="184">
        <v>12.9398</v>
      </c>
      <c r="M659" s="184">
        <v>39.296199999999999</v>
      </c>
      <c r="N659" s="184">
        <v>53.558700000000002</v>
      </c>
      <c r="O659" s="184">
        <v>9.6782000000000004</v>
      </c>
      <c r="P659" s="184">
        <v>11.2361</v>
      </c>
      <c r="Q659" s="184">
        <v>12.9655</v>
      </c>
      <c r="R659" s="184">
        <v>16.163499999999999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44389</v>
      </c>
      <c r="E660" s="184">
        <v>16.830200000000001</v>
      </c>
      <c r="F660" s="184">
        <v>1.4931000000000001</v>
      </c>
      <c r="G660" s="184">
        <v>1.4931000000000001</v>
      </c>
      <c r="H660" s="184">
        <v>2.9811000000000001</v>
      </c>
      <c r="I660" s="184">
        <v>8.4588000000000001</v>
      </c>
      <c r="J660" s="184">
        <v>9.6059000000000001</v>
      </c>
      <c r="K660" s="184">
        <v>38.058799999999998</v>
      </c>
      <c r="L660" s="184">
        <v>44.2102</v>
      </c>
      <c r="M660" s="184">
        <v>88.3078</v>
      </c>
      <c r="N660" s="184">
        <v>107.3349</v>
      </c>
      <c r="O660" s="184">
        <v>11.753399999999999</v>
      </c>
      <c r="P660" s="184"/>
      <c r="Q660" s="184">
        <v>11.848100000000001</v>
      </c>
      <c r="R660" s="184">
        <v>30.044</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44389</v>
      </c>
      <c r="E661" s="184">
        <v>16.459199999999999</v>
      </c>
      <c r="F661" s="184">
        <v>1.4910000000000001</v>
      </c>
      <c r="G661" s="184">
        <v>1.4910000000000001</v>
      </c>
      <c r="H661" s="184">
        <v>2.9775</v>
      </c>
      <c r="I661" s="184">
        <v>8.4512</v>
      </c>
      <c r="J661" s="184">
        <v>9.5891999999999999</v>
      </c>
      <c r="K661" s="184">
        <v>38.001800000000003</v>
      </c>
      <c r="L661" s="184">
        <v>44.109699999999997</v>
      </c>
      <c r="M661" s="184">
        <v>88.096500000000006</v>
      </c>
      <c r="N661" s="184">
        <v>107.01049999999999</v>
      </c>
      <c r="O661" s="184">
        <v>11.4697</v>
      </c>
      <c r="P661" s="184"/>
      <c r="Q661" s="184">
        <v>11.3131</v>
      </c>
      <c r="R661" s="184">
        <v>29.842700000000001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44389</v>
      </c>
      <c r="E662" s="184">
        <v>14.422700000000001</v>
      </c>
      <c r="F662" s="184">
        <v>1.4305000000000001</v>
      </c>
      <c r="G662" s="184">
        <v>1.4305000000000001</v>
      </c>
      <c r="H662" s="184">
        <v>2.9567999999999999</v>
      </c>
      <c r="I662" s="184">
        <v>8.9368999999999996</v>
      </c>
      <c r="J662" s="184">
        <v>9.8061000000000007</v>
      </c>
      <c r="K662" s="184">
        <v>37.631700000000002</v>
      </c>
      <c r="L662" s="184">
        <v>45.401800000000001</v>
      </c>
      <c r="M662" s="184">
        <v>89.872299999999996</v>
      </c>
      <c r="N662" s="184">
        <v>108.4687</v>
      </c>
      <c r="O662" s="184">
        <v>12.005800000000001</v>
      </c>
      <c r="P662" s="184"/>
      <c r="Q662" s="184">
        <v>8.8810000000000002</v>
      </c>
      <c r="R662" s="184">
        <v>31.1219</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44389</v>
      </c>
      <c r="E663" s="184">
        <v>14.1676</v>
      </c>
      <c r="F663" s="184">
        <v>1.4297</v>
      </c>
      <c r="G663" s="184">
        <v>1.4297</v>
      </c>
      <c r="H663" s="184">
        <v>2.9546999999999999</v>
      </c>
      <c r="I663" s="184">
        <v>8.9321000000000002</v>
      </c>
      <c r="J663" s="184">
        <v>9.7957000000000001</v>
      </c>
      <c r="K663" s="184">
        <v>37.588299999999997</v>
      </c>
      <c r="L663" s="184">
        <v>45.317700000000002</v>
      </c>
      <c r="M663" s="184">
        <v>89.7209</v>
      </c>
      <c r="N663" s="184">
        <v>108.2582</v>
      </c>
      <c r="O663" s="184">
        <v>11.6967</v>
      </c>
      <c r="P663" s="184"/>
      <c r="Q663" s="184">
        <v>8.4305000000000003</v>
      </c>
      <c r="R663" s="184">
        <v>30.9682</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44389</v>
      </c>
      <c r="E664" s="184">
        <v>14.4199</v>
      </c>
      <c r="F664" s="184">
        <v>1.5565</v>
      </c>
      <c r="G664" s="184">
        <v>1.5565</v>
      </c>
      <c r="H664" s="184">
        <v>2.8875999999999999</v>
      </c>
      <c r="I664" s="184">
        <v>8.5076000000000001</v>
      </c>
      <c r="J664" s="184">
        <v>9.7781000000000002</v>
      </c>
      <c r="K664" s="184">
        <v>39.488500000000002</v>
      </c>
      <c r="L664" s="184">
        <v>48.689399999999999</v>
      </c>
      <c r="M664" s="184">
        <v>94.490300000000005</v>
      </c>
      <c r="N664" s="184">
        <v>117.1443</v>
      </c>
      <c r="O664" s="184">
        <v>13.0893</v>
      </c>
      <c r="P664" s="184"/>
      <c r="Q664" s="184">
        <v>9.5276999999999994</v>
      </c>
      <c r="R664" s="184">
        <v>32.733699999999999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44389</v>
      </c>
      <c r="E665" s="184">
        <v>14.145</v>
      </c>
      <c r="F665" s="184">
        <v>1.5550999999999999</v>
      </c>
      <c r="G665" s="184">
        <v>1.5550999999999999</v>
      </c>
      <c r="H665" s="184">
        <v>2.8839999999999999</v>
      </c>
      <c r="I665" s="184">
        <v>8.4997000000000007</v>
      </c>
      <c r="J665" s="184">
        <v>9.7600999999999996</v>
      </c>
      <c r="K665" s="184">
        <v>39.422800000000002</v>
      </c>
      <c r="L665" s="184">
        <v>48.505499999999998</v>
      </c>
      <c r="M665" s="184">
        <v>94.088800000000006</v>
      </c>
      <c r="N665" s="184">
        <v>116.51609999999999</v>
      </c>
      <c r="O665" s="184">
        <v>12.6759</v>
      </c>
      <c r="P665" s="184"/>
      <c r="Q665" s="184">
        <v>9.0047999999999995</v>
      </c>
      <c r="R665" s="184">
        <v>32.330599999999997</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44389</v>
      </c>
      <c r="E666" s="184">
        <v>13.585599999999999</v>
      </c>
      <c r="F666" s="184">
        <v>1.5404</v>
      </c>
      <c r="G666" s="184">
        <v>1.5404</v>
      </c>
      <c r="H666" s="184">
        <v>2.6745999999999999</v>
      </c>
      <c r="I666" s="184">
        <v>7.9619</v>
      </c>
      <c r="J666" s="184">
        <v>9.6081000000000003</v>
      </c>
      <c r="K666" s="184">
        <v>40.290599999999998</v>
      </c>
      <c r="L666" s="184">
        <v>49.863799999999998</v>
      </c>
      <c r="M666" s="184">
        <v>95.223500000000001</v>
      </c>
      <c r="N666" s="184">
        <v>115.4051</v>
      </c>
      <c r="O666" s="184">
        <v>12.4459</v>
      </c>
      <c r="P666" s="184"/>
      <c r="Q666" s="184">
        <v>8.4231999999999996</v>
      </c>
      <c r="R666" s="184">
        <v>31.680800000000001</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44389</v>
      </c>
      <c r="E667" s="184">
        <v>13.083600000000001</v>
      </c>
      <c r="F667" s="184">
        <v>1.5389999999999999</v>
      </c>
      <c r="G667" s="184">
        <v>1.5389999999999999</v>
      </c>
      <c r="H667" s="184">
        <v>2.6711999999999998</v>
      </c>
      <c r="I667" s="184">
        <v>7.9541000000000004</v>
      </c>
      <c r="J667" s="184">
        <v>9.5916999999999994</v>
      </c>
      <c r="K667" s="184">
        <v>40.226999999999997</v>
      </c>
      <c r="L667" s="184">
        <v>49.696199999999997</v>
      </c>
      <c r="M667" s="184">
        <v>94.867500000000007</v>
      </c>
      <c r="N667" s="184">
        <v>114.85509999999999</v>
      </c>
      <c r="O667" s="184">
        <v>11.6835</v>
      </c>
      <c r="P667" s="184"/>
      <c r="Q667" s="184">
        <v>7.3510999999999997</v>
      </c>
      <c r="R667" s="184">
        <v>31.33</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44389</v>
      </c>
      <c r="E668" s="184">
        <v>19.828199999999999</v>
      </c>
      <c r="F668" s="184">
        <v>0.28420000000000001</v>
      </c>
      <c r="G668" s="184">
        <v>0.28420000000000001</v>
      </c>
      <c r="H668" s="184">
        <v>-0.27460000000000001</v>
      </c>
      <c r="I668" s="184">
        <v>-0.38929999999999998</v>
      </c>
      <c r="J668" s="184">
        <v>0.48139999999999999</v>
      </c>
      <c r="K668" s="184">
        <v>13.8714</v>
      </c>
      <c r="L668" s="184">
        <v>13.337</v>
      </c>
      <c r="M668" s="184">
        <v>41.177199999999999</v>
      </c>
      <c r="N668" s="184">
        <v>54.061700000000002</v>
      </c>
      <c r="O668" s="184">
        <v>13.3726</v>
      </c>
      <c r="P668" s="184">
        <v>13.655099999999999</v>
      </c>
      <c r="Q668" s="184">
        <v>11.475</v>
      </c>
      <c r="R668" s="184">
        <v>20.758199999999999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44389</v>
      </c>
      <c r="E669" s="184">
        <v>19.409800000000001</v>
      </c>
      <c r="F669" s="184">
        <v>0.28160000000000002</v>
      </c>
      <c r="G669" s="184">
        <v>0.28160000000000002</v>
      </c>
      <c r="H669" s="184">
        <v>-0.27900000000000003</v>
      </c>
      <c r="I669" s="184">
        <v>-0.39360000000000001</v>
      </c>
      <c r="J669" s="184">
        <v>0.47620000000000001</v>
      </c>
      <c r="K669" s="184">
        <v>13.8825</v>
      </c>
      <c r="L669" s="184">
        <v>13.3445</v>
      </c>
      <c r="M669" s="184">
        <v>41.179600000000001</v>
      </c>
      <c r="N669" s="184">
        <v>54.058300000000003</v>
      </c>
      <c r="O669" s="184">
        <v>13.1076</v>
      </c>
      <c r="P669" s="184">
        <v>13.337</v>
      </c>
      <c r="Q669" s="184">
        <v>11.0984</v>
      </c>
      <c r="R669" s="184">
        <v>20.557600000000001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44389</v>
      </c>
      <c r="E670" s="184">
        <v>21.632999999999999</v>
      </c>
      <c r="F670" s="184">
        <v>0.29809999999999998</v>
      </c>
      <c r="G670" s="184">
        <v>0.29809999999999998</v>
      </c>
      <c r="H670" s="184">
        <v>-0.33450000000000002</v>
      </c>
      <c r="I670" s="184">
        <v>-0.41160000000000002</v>
      </c>
      <c r="J670" s="184">
        <v>0.51200000000000001</v>
      </c>
      <c r="K670" s="184">
        <v>13.5138</v>
      </c>
      <c r="L670" s="184">
        <v>13.135</v>
      </c>
      <c r="M670" s="184">
        <v>40.018500000000003</v>
      </c>
      <c r="N670" s="184">
        <v>53.686</v>
      </c>
      <c r="O670" s="184">
        <v>13.8302</v>
      </c>
      <c r="P670" s="184">
        <v>14.3935</v>
      </c>
      <c r="Q670" s="184">
        <v>15.6333</v>
      </c>
      <c r="R670" s="184">
        <v>21.064800000000002</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44389</v>
      </c>
      <c r="E671" s="184">
        <v>21.1586</v>
      </c>
      <c r="F671" s="184">
        <v>0.29630000000000001</v>
      </c>
      <c r="G671" s="184">
        <v>0.29630000000000001</v>
      </c>
      <c r="H671" s="184">
        <v>-0.3377</v>
      </c>
      <c r="I671" s="184">
        <v>-0.41789999999999999</v>
      </c>
      <c r="J671" s="184">
        <v>0.49780000000000002</v>
      </c>
      <c r="K671" s="184">
        <v>13.466799999999999</v>
      </c>
      <c r="L671" s="184">
        <v>13.0436</v>
      </c>
      <c r="M671" s="184">
        <v>39.848100000000002</v>
      </c>
      <c r="N671" s="184">
        <v>53.436599999999999</v>
      </c>
      <c r="O671" s="184">
        <v>13.4452</v>
      </c>
      <c r="P671" s="184">
        <v>13.911199999999999</v>
      </c>
      <c r="Q671" s="184">
        <v>15.1516</v>
      </c>
      <c r="R671" s="184">
        <v>20.818300000000001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44389</v>
      </c>
      <c r="E672" s="184">
        <v>13.8613</v>
      </c>
      <c r="F672" s="184">
        <v>1.3631</v>
      </c>
      <c r="G672" s="184">
        <v>1.3631</v>
      </c>
      <c r="H672" s="184">
        <v>2.2151999999999998</v>
      </c>
      <c r="I672" s="184">
        <v>6.5385</v>
      </c>
      <c r="J672" s="184">
        <v>7.8365</v>
      </c>
      <c r="K672" s="184">
        <v>35.253300000000003</v>
      </c>
      <c r="L672" s="184">
        <v>43.8431</v>
      </c>
      <c r="M672" s="184">
        <v>86.117699999999999</v>
      </c>
      <c r="N672" s="184">
        <v>107.35550000000001</v>
      </c>
      <c r="O672" s="184">
        <v>13.676399999999999</v>
      </c>
      <c r="P672" s="184"/>
      <c r="Q672" s="184">
        <v>10.4232</v>
      </c>
      <c r="R672" s="184">
        <v>29.735199999999999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44389</v>
      </c>
      <c r="E673" s="184">
        <v>13.5557</v>
      </c>
      <c r="F673" s="184">
        <v>1.3593999999999999</v>
      </c>
      <c r="G673" s="184">
        <v>1.3593999999999999</v>
      </c>
      <c r="H673" s="184">
        <v>2.21</v>
      </c>
      <c r="I673" s="184">
        <v>6.5313999999999997</v>
      </c>
      <c r="J673" s="184">
        <v>7.8244999999999996</v>
      </c>
      <c r="K673" s="184">
        <v>35.217599999999997</v>
      </c>
      <c r="L673" s="184">
        <v>43.734000000000002</v>
      </c>
      <c r="M673" s="184">
        <v>85.877899999999997</v>
      </c>
      <c r="N673" s="184">
        <v>106.97620000000001</v>
      </c>
      <c r="O673" s="184">
        <v>13.029400000000001</v>
      </c>
      <c r="P673" s="184"/>
      <c r="Q673" s="184">
        <v>9.6782000000000004</v>
      </c>
      <c r="R673" s="184">
        <v>29.480499999999999</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44389</v>
      </c>
      <c r="E674" s="184">
        <v>15.8911</v>
      </c>
      <c r="F674" s="184">
        <v>1.3683000000000001</v>
      </c>
      <c r="G674" s="184">
        <v>1.3683000000000001</v>
      </c>
      <c r="H674" s="184">
        <v>2.1652999999999998</v>
      </c>
      <c r="I674" s="184">
        <v>6.4851999999999999</v>
      </c>
      <c r="J674" s="184">
        <v>7.6684000000000001</v>
      </c>
      <c r="K674" s="184">
        <v>34.177999999999997</v>
      </c>
      <c r="L674" s="184">
        <v>41.884799999999998</v>
      </c>
      <c r="M674" s="184">
        <v>84.9178</v>
      </c>
      <c r="N674" s="184">
        <v>103.52330000000001</v>
      </c>
      <c r="O674" s="184">
        <v>16.541499999999999</v>
      </c>
      <c r="P674" s="184"/>
      <c r="Q674" s="184">
        <v>16.467500000000001</v>
      </c>
      <c r="R674" s="184">
        <v>29.5517</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44389</v>
      </c>
      <c r="E675" s="184">
        <v>15.7171</v>
      </c>
      <c r="F675" s="184">
        <v>1.3640000000000001</v>
      </c>
      <c r="G675" s="184">
        <v>1.3640000000000001</v>
      </c>
      <c r="H675" s="184">
        <v>2.1573000000000002</v>
      </c>
      <c r="I675" s="184">
        <v>6.4706999999999999</v>
      </c>
      <c r="J675" s="184">
        <v>7.6395999999999997</v>
      </c>
      <c r="K675" s="184">
        <v>34.077500000000001</v>
      </c>
      <c r="L675" s="184">
        <v>41.677199999999999</v>
      </c>
      <c r="M675" s="184">
        <v>84.512</v>
      </c>
      <c r="N675" s="184">
        <v>102.92700000000001</v>
      </c>
      <c r="O675" s="184">
        <v>16.1234</v>
      </c>
      <c r="P675" s="184"/>
      <c r="Q675" s="184">
        <v>16.046299999999999</v>
      </c>
      <c r="R675" s="184">
        <v>29.175899999999999</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44389</v>
      </c>
      <c r="E680" s="184">
        <v>27.165800000000001</v>
      </c>
      <c r="F680" s="184">
        <v>0.16259999999999999</v>
      </c>
      <c r="G680" s="184">
        <v>0.16259999999999999</v>
      </c>
      <c r="H680" s="184">
        <v>-0.64949999999999997</v>
      </c>
      <c r="I680" s="184">
        <v>4.53E-2</v>
      </c>
      <c r="J680" s="184">
        <v>0.15890000000000001</v>
      </c>
      <c r="K680" s="184">
        <v>11.3476</v>
      </c>
      <c r="L680" s="184">
        <v>11.199</v>
      </c>
      <c r="M680" s="184">
        <v>35.865699999999997</v>
      </c>
      <c r="N680" s="184">
        <v>51.236199999999997</v>
      </c>
      <c r="O680" s="184">
        <v>14.794600000000001</v>
      </c>
      <c r="P680" s="184">
        <v>14.976699999999999</v>
      </c>
      <c r="Q680" s="184">
        <v>15.956</v>
      </c>
      <c r="R680" s="184">
        <v>18.414000000000001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44389</v>
      </c>
      <c r="E681" s="184">
        <v>24.8706</v>
      </c>
      <c r="F681" s="184">
        <v>0.153</v>
      </c>
      <c r="G681" s="184">
        <v>0.153</v>
      </c>
      <c r="H681" s="184">
        <v>-0.67220000000000002</v>
      </c>
      <c r="I681" s="184">
        <v>-8.0000000000000004E-4</v>
      </c>
      <c r="J681" s="184">
        <v>5.4699999999999999E-2</v>
      </c>
      <c r="K681" s="184">
        <v>11.0077</v>
      </c>
      <c r="L681" s="184">
        <v>10.48</v>
      </c>
      <c r="M681" s="184">
        <v>34.525799999999997</v>
      </c>
      <c r="N681" s="184">
        <v>49.2179</v>
      </c>
      <c r="O681" s="184">
        <v>13.183199999999999</v>
      </c>
      <c r="P681" s="184">
        <v>13.5054</v>
      </c>
      <c r="Q681" s="184">
        <v>14.4496</v>
      </c>
      <c r="R681" s="184">
        <v>16.732299999999999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44389</v>
      </c>
      <c r="E682" s="184">
        <v>112.03</v>
      </c>
      <c r="F682" s="184">
        <v>0.18779999999999999</v>
      </c>
      <c r="G682" s="184">
        <v>0.18779999999999999</v>
      </c>
      <c r="H682" s="184">
        <v>-0.55920000000000003</v>
      </c>
      <c r="I682" s="184">
        <v>8.8999999999999999E-3</v>
      </c>
      <c r="J682" s="184">
        <v>0.61970000000000003</v>
      </c>
      <c r="K682" s="184">
        <v>12.5025</v>
      </c>
      <c r="L682" s="184">
        <v>9.8656000000000006</v>
      </c>
      <c r="M682" s="184">
        <v>28.696200000000001</v>
      </c>
      <c r="N682" s="184">
        <v>44.201300000000003</v>
      </c>
      <c r="O682" s="184">
        <v>11.1866</v>
      </c>
      <c r="P682" s="184">
        <v>14.1234</v>
      </c>
      <c r="Q682" s="184">
        <v>13.271599999999999</v>
      </c>
      <c r="R682" s="184">
        <v>17.419499999999999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44389</v>
      </c>
      <c r="E683" s="184">
        <v>160.25824255475499</v>
      </c>
      <c r="F683" s="184">
        <v>0.1804</v>
      </c>
      <c r="G683" s="184">
        <v>0.1804</v>
      </c>
      <c r="H683" s="184">
        <v>-0.57469999999999999</v>
      </c>
      <c r="I683" s="184">
        <v>-1.89E-2</v>
      </c>
      <c r="J683" s="184">
        <v>0.56220000000000003</v>
      </c>
      <c r="K683" s="184">
        <v>12.3018</v>
      </c>
      <c r="L683" s="184">
        <v>9.5277999999999992</v>
      </c>
      <c r="M683" s="184">
        <v>28.1326</v>
      </c>
      <c r="N683" s="184">
        <v>43.344200000000001</v>
      </c>
      <c r="O683" s="184">
        <v>10.4076</v>
      </c>
      <c r="P683" s="184">
        <v>13.406000000000001</v>
      </c>
      <c r="Q683" s="184">
        <v>11.589700000000001</v>
      </c>
      <c r="R683" s="184">
        <v>16.591200000000001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44389</v>
      </c>
      <c r="E684" s="184">
        <v>37.35</v>
      </c>
      <c r="F684" s="184">
        <v>-2.6800000000000001E-2</v>
      </c>
      <c r="G684" s="184">
        <v>-2.6800000000000001E-2</v>
      </c>
      <c r="H684" s="184">
        <v>-8.0299999999999996E-2</v>
      </c>
      <c r="I684" s="184">
        <v>1.3019000000000001</v>
      </c>
      <c r="J684" s="184">
        <v>2.6099000000000001</v>
      </c>
      <c r="K684" s="184">
        <v>15.384600000000001</v>
      </c>
      <c r="L684" s="184">
        <v>14.8171</v>
      </c>
      <c r="M684" s="184">
        <v>39.417700000000004</v>
      </c>
      <c r="N684" s="184">
        <v>55.560200000000002</v>
      </c>
      <c r="O684" s="184">
        <v>15.9497</v>
      </c>
      <c r="P684" s="184">
        <v>13.264099999999999</v>
      </c>
      <c r="Q684" s="184">
        <v>14.781000000000001</v>
      </c>
      <c r="R684" s="184">
        <v>24.376100000000001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44389</v>
      </c>
      <c r="E685" s="184">
        <v>39.18</v>
      </c>
      <c r="F685" s="184">
        <v>-5.0999999999999997E-2</v>
      </c>
      <c r="G685" s="184">
        <v>-5.0999999999999997E-2</v>
      </c>
      <c r="H685" s="184">
        <v>-7.6499999999999999E-2</v>
      </c>
      <c r="I685" s="184">
        <v>1.2927</v>
      </c>
      <c r="J685" s="184">
        <v>2.673</v>
      </c>
      <c r="K685" s="184">
        <v>15.5411</v>
      </c>
      <c r="L685" s="184">
        <v>15.133699999999999</v>
      </c>
      <c r="M685" s="184">
        <v>39.9786</v>
      </c>
      <c r="N685" s="184">
        <v>56.407200000000003</v>
      </c>
      <c r="O685" s="184">
        <v>16.482500000000002</v>
      </c>
      <c r="P685" s="184">
        <v>13.990500000000001</v>
      </c>
      <c r="Q685" s="184">
        <v>13.6717</v>
      </c>
      <c r="R685" s="184">
        <v>24.9499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44389</v>
      </c>
      <c r="E686" s="184">
        <v>20.261900000000001</v>
      </c>
      <c r="F686" s="184">
        <v>0.3795</v>
      </c>
      <c r="G686" s="184">
        <v>0.3795</v>
      </c>
      <c r="H686" s="184">
        <v>-0.53120000000000001</v>
      </c>
      <c r="I686" s="184">
        <v>-0.2</v>
      </c>
      <c r="J686" s="184">
        <v>-0.84370000000000001</v>
      </c>
      <c r="K686" s="184">
        <v>16.567599999999999</v>
      </c>
      <c r="L686" s="184">
        <v>21.128599999999999</v>
      </c>
      <c r="M686" s="184">
        <v>51.633699999999997</v>
      </c>
      <c r="N686" s="184">
        <v>67.529899999999998</v>
      </c>
      <c r="O686" s="184">
        <v>14.673</v>
      </c>
      <c r="P686" s="184">
        <v>13.4893</v>
      </c>
      <c r="Q686" s="184">
        <v>14.287599999999999</v>
      </c>
      <c r="R686" s="184">
        <v>24.139199999999999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44389</v>
      </c>
      <c r="E687" s="184">
        <v>21.370799999999999</v>
      </c>
      <c r="F687" s="184">
        <v>0.38090000000000002</v>
      </c>
      <c r="G687" s="184">
        <v>0.38090000000000002</v>
      </c>
      <c r="H687" s="184">
        <v>-0.52780000000000005</v>
      </c>
      <c r="I687" s="184">
        <v>-0.1938</v>
      </c>
      <c r="J687" s="184">
        <v>-0.83109999999999995</v>
      </c>
      <c r="K687" s="184">
        <v>16.610800000000001</v>
      </c>
      <c r="L687" s="184">
        <v>21.218399999999999</v>
      </c>
      <c r="M687" s="184">
        <v>51.803899999999999</v>
      </c>
      <c r="N687" s="184">
        <v>67.810199999999995</v>
      </c>
      <c r="O687" s="184">
        <v>15.0785</v>
      </c>
      <c r="P687" s="184">
        <v>14.5502</v>
      </c>
      <c r="Q687" s="184">
        <v>15.4451</v>
      </c>
      <c r="R687" s="184">
        <v>24.338000000000001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44389</v>
      </c>
      <c r="E688" s="184">
        <v>14.727</v>
      </c>
      <c r="F688" s="184">
        <v>0.67059999999999997</v>
      </c>
      <c r="G688" s="184">
        <v>0.67059999999999997</v>
      </c>
      <c r="H688" s="184">
        <v>-0.33229999999999998</v>
      </c>
      <c r="I688" s="184">
        <v>-0.1701</v>
      </c>
      <c r="J688" s="184">
        <v>-0.58530000000000004</v>
      </c>
      <c r="K688" s="184">
        <v>18.552</v>
      </c>
      <c r="L688" s="184">
        <v>22.1752</v>
      </c>
      <c r="M688" s="184">
        <v>55.724299999999999</v>
      </c>
      <c r="N688" s="184">
        <v>68.062700000000007</v>
      </c>
      <c r="O688" s="184">
        <v>12.7841</v>
      </c>
      <c r="P688" s="184"/>
      <c r="Q688" s="184">
        <v>9.0607000000000006</v>
      </c>
      <c r="R688" s="184">
        <v>19.471699999999998</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44389</v>
      </c>
      <c r="E689" s="184">
        <v>15.451000000000001</v>
      </c>
      <c r="F689" s="184">
        <v>0.67179999999999995</v>
      </c>
      <c r="G689" s="184">
        <v>0.67179999999999995</v>
      </c>
      <c r="H689" s="184">
        <v>-0.32900000000000001</v>
      </c>
      <c r="I689" s="184">
        <v>-0.1641</v>
      </c>
      <c r="J689" s="184">
        <v>-0.57079999999999997</v>
      </c>
      <c r="K689" s="184">
        <v>18.602</v>
      </c>
      <c r="L689" s="184">
        <v>22.265999999999998</v>
      </c>
      <c r="M689" s="184">
        <v>55.891199999999998</v>
      </c>
      <c r="N689" s="184">
        <v>68.295000000000002</v>
      </c>
      <c r="O689" s="184">
        <v>13.3977</v>
      </c>
      <c r="P689" s="184"/>
      <c r="Q689" s="184">
        <v>10.239800000000001</v>
      </c>
      <c r="R689" s="184">
        <v>19.762699999999999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44389</v>
      </c>
      <c r="E690" s="184">
        <v>13.7036</v>
      </c>
      <c r="F690" s="184">
        <v>0.68989999999999996</v>
      </c>
      <c r="G690" s="184">
        <v>0.68989999999999996</v>
      </c>
      <c r="H690" s="184">
        <v>-0.14360000000000001</v>
      </c>
      <c r="I690" s="184">
        <v>-2.2000000000000001E-3</v>
      </c>
      <c r="J690" s="184">
        <v>6.13E-2</v>
      </c>
      <c r="K690" s="184">
        <v>17.996099999999998</v>
      </c>
      <c r="L690" s="184">
        <v>22.4815</v>
      </c>
      <c r="M690" s="184">
        <v>54.704799999999999</v>
      </c>
      <c r="N690" s="184">
        <v>64.990300000000005</v>
      </c>
      <c r="O690" s="184">
        <v>13.4636</v>
      </c>
      <c r="P690" s="184"/>
      <c r="Q690" s="184">
        <v>7.62</v>
      </c>
      <c r="R690" s="184">
        <v>20.035499999999999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44389</v>
      </c>
      <c r="E691" s="184">
        <v>14.3796</v>
      </c>
      <c r="F691" s="184">
        <v>0.69040000000000001</v>
      </c>
      <c r="G691" s="184">
        <v>0.69040000000000001</v>
      </c>
      <c r="H691" s="184">
        <v>-0.14169999999999999</v>
      </c>
      <c r="I691" s="184">
        <v>1.4E-3</v>
      </c>
      <c r="J691" s="184">
        <v>6.9599999999999995E-2</v>
      </c>
      <c r="K691" s="184">
        <v>18.025200000000002</v>
      </c>
      <c r="L691" s="184">
        <v>22.542300000000001</v>
      </c>
      <c r="M691" s="184">
        <v>54.824100000000001</v>
      </c>
      <c r="N691" s="184">
        <v>65.159400000000005</v>
      </c>
      <c r="O691" s="184">
        <v>14.2296</v>
      </c>
      <c r="P691" s="184"/>
      <c r="Q691" s="184">
        <v>8.8346999999999998</v>
      </c>
      <c r="R691" s="184">
        <v>20.2744</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44389</v>
      </c>
      <c r="E692" s="184">
        <v>11.450100000000001</v>
      </c>
      <c r="F692" s="184">
        <v>8.3900000000000002E-2</v>
      </c>
      <c r="G692" s="184">
        <v>8.3900000000000002E-2</v>
      </c>
      <c r="H692" s="184">
        <v>-3.32E-2</v>
      </c>
      <c r="I692" s="184">
        <v>1.2235</v>
      </c>
      <c r="J692" s="184">
        <v>0.77100000000000002</v>
      </c>
      <c r="K692" s="184">
        <v>12.333</v>
      </c>
      <c r="L692" s="184">
        <v>11.9968</v>
      </c>
      <c r="M692" s="184">
        <v>38.031199999999998</v>
      </c>
      <c r="N692" s="184">
        <v>43.565899999999999</v>
      </c>
      <c r="O692" s="184">
        <v>7.2039</v>
      </c>
      <c r="P692" s="184"/>
      <c r="Q692" s="184">
        <v>3.9653</v>
      </c>
      <c r="R692" s="184">
        <v>17.709700000000002</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44389</v>
      </c>
      <c r="E693" s="184">
        <v>11.895099999999999</v>
      </c>
      <c r="F693" s="184">
        <v>8.7499999999999994E-2</v>
      </c>
      <c r="G693" s="184">
        <v>8.7499999999999994E-2</v>
      </c>
      <c r="H693" s="184">
        <v>-2.4400000000000002E-2</v>
      </c>
      <c r="I693" s="184">
        <v>1.2401</v>
      </c>
      <c r="J693" s="184">
        <v>0.8085</v>
      </c>
      <c r="K693" s="184">
        <v>12.4534</v>
      </c>
      <c r="L693" s="184">
        <v>12.222200000000001</v>
      </c>
      <c r="M693" s="184">
        <v>38.445500000000003</v>
      </c>
      <c r="N693" s="184">
        <v>44.162100000000002</v>
      </c>
      <c r="O693" s="184">
        <v>8.1920000000000002</v>
      </c>
      <c r="P693" s="184"/>
      <c r="Q693" s="184">
        <v>5.1100000000000003</v>
      </c>
      <c r="R693" s="184">
        <v>18.250599999999999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44389</v>
      </c>
      <c r="E694" s="184">
        <v>11.9336</v>
      </c>
      <c r="F694" s="184">
        <v>0.104</v>
      </c>
      <c r="G694" s="184">
        <v>0.104</v>
      </c>
      <c r="H694" s="184">
        <v>-7.5399999999999995E-2</v>
      </c>
      <c r="I694" s="184">
        <v>0.85189999999999999</v>
      </c>
      <c r="J694" s="184">
        <v>0.74539999999999995</v>
      </c>
      <c r="K694" s="184">
        <v>12.396599999999999</v>
      </c>
      <c r="L694" s="184">
        <v>11.4977</v>
      </c>
      <c r="M694" s="184">
        <v>37.109499999999997</v>
      </c>
      <c r="N694" s="184">
        <v>42.427799999999998</v>
      </c>
      <c r="O694" s="184">
        <v>8.1083999999999996</v>
      </c>
      <c r="P694" s="184"/>
      <c r="Q694" s="184">
        <v>5.5099</v>
      </c>
      <c r="R694" s="184">
        <v>18.392900000000001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44389</v>
      </c>
      <c r="E695" s="184">
        <v>12.343500000000001</v>
      </c>
      <c r="F695" s="184">
        <v>0.1062</v>
      </c>
      <c r="G695" s="184">
        <v>0.1062</v>
      </c>
      <c r="H695" s="184">
        <v>-6.9599999999999995E-2</v>
      </c>
      <c r="I695" s="184">
        <v>0.86539999999999995</v>
      </c>
      <c r="J695" s="184">
        <v>0.77480000000000004</v>
      </c>
      <c r="K695" s="184">
        <v>12.4908</v>
      </c>
      <c r="L695" s="184">
        <v>11.688700000000001</v>
      </c>
      <c r="M695" s="184">
        <v>37.461599999999997</v>
      </c>
      <c r="N695" s="184">
        <v>42.922499999999999</v>
      </c>
      <c r="O695" s="184">
        <v>9.0790000000000006</v>
      </c>
      <c r="P695" s="184"/>
      <c r="Q695" s="184">
        <v>6.5964999999999998</v>
      </c>
      <c r="R695" s="184">
        <v>18.812799999999999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44389</v>
      </c>
      <c r="E696" s="184">
        <v>140.99870000000001</v>
      </c>
      <c r="F696" s="184">
        <v>-1.5699999999999999E-2</v>
      </c>
      <c r="G696" s="184">
        <v>-1.5699999999999999E-2</v>
      </c>
      <c r="H696" s="184">
        <v>3.8E-3</v>
      </c>
      <c r="I696" s="184">
        <v>1.1613</v>
      </c>
      <c r="J696" s="184">
        <v>2.6806000000000001</v>
      </c>
      <c r="K696" s="184">
        <v>14.2158</v>
      </c>
      <c r="L696" s="184">
        <v>12.5632</v>
      </c>
      <c r="M696" s="184">
        <v>44.843400000000003</v>
      </c>
      <c r="N696" s="184">
        <v>59.1355</v>
      </c>
      <c r="O696" s="184">
        <v>16.847000000000001</v>
      </c>
      <c r="P696" s="184">
        <v>14.853</v>
      </c>
      <c r="Q696" s="184">
        <v>15.104100000000001</v>
      </c>
      <c r="R696" s="184">
        <v>25.238399999999999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44389</v>
      </c>
      <c r="E697" s="184">
        <v>131.1583</v>
      </c>
      <c r="F697" s="184">
        <v>-2.23E-2</v>
      </c>
      <c r="G697" s="184">
        <v>-2.23E-2</v>
      </c>
      <c r="H697" s="184">
        <v>-1.35E-2</v>
      </c>
      <c r="I697" s="184">
        <v>1.1269</v>
      </c>
      <c r="J697" s="184">
        <v>2.6040000000000001</v>
      </c>
      <c r="K697" s="184">
        <v>13.9611</v>
      </c>
      <c r="L697" s="184">
        <v>12.039199999999999</v>
      </c>
      <c r="M697" s="184">
        <v>43.8489</v>
      </c>
      <c r="N697" s="184">
        <v>57.648600000000002</v>
      </c>
      <c r="O697" s="184">
        <v>15.779400000000001</v>
      </c>
      <c r="P697" s="184">
        <v>13.804</v>
      </c>
      <c r="Q697" s="184">
        <v>12.0595</v>
      </c>
      <c r="R697" s="184">
        <v>24.068100000000001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44389</v>
      </c>
      <c r="E698" s="184">
        <v>207.074038170769</v>
      </c>
      <c r="F698" s="184">
        <v>0.20019999999999999</v>
      </c>
      <c r="G698" s="184">
        <v>0.20019999999999999</v>
      </c>
      <c r="H698" s="184">
        <v>-0.53500000000000003</v>
      </c>
      <c r="I698" s="184">
        <v>-8.7099999999999997E-2</v>
      </c>
      <c r="J698" s="184">
        <v>1.2998000000000001</v>
      </c>
      <c r="K698" s="184">
        <v>11.6911</v>
      </c>
      <c r="L698" s="184">
        <v>10.8406</v>
      </c>
      <c r="M698" s="184">
        <v>35.314599999999999</v>
      </c>
      <c r="N698" s="184">
        <v>49.301200000000001</v>
      </c>
      <c r="O698" s="184">
        <v>11.0944</v>
      </c>
      <c r="P698" s="184">
        <v>12.1579</v>
      </c>
      <c r="Q698" s="184">
        <v>18.005800000000001</v>
      </c>
      <c r="R698" s="184">
        <v>16.450800000000001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0.38248106060606041</v>
      </c>
      <c r="G699" s="186">
        <v>0.38248106060606041</v>
      </c>
      <c r="H699" s="186">
        <v>0.20390984848484847</v>
      </c>
      <c r="I699" s="186">
        <v>1.6722840909090912</v>
      </c>
      <c r="J699" s="186">
        <v>2.3939522727272733</v>
      </c>
      <c r="K699" s="186">
        <v>16.94883484848485</v>
      </c>
      <c r="L699" s="186">
        <v>18.416250757575764</v>
      </c>
      <c r="M699" s="186">
        <v>47.2303984848485</v>
      </c>
      <c r="N699" s="186">
        <v>63.307695454545438</v>
      </c>
      <c r="O699" s="186">
        <v>14.581289344262297</v>
      </c>
      <c r="P699" s="186">
        <v>14.714794444444445</v>
      </c>
      <c r="Q699" s="186">
        <v>15.208819696969693</v>
      </c>
      <c r="R699" s="186">
        <v>23.490638281250007</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0.23125000000000001</v>
      </c>
      <c r="G700" s="186">
        <v>0.23125000000000001</v>
      </c>
      <c r="H700" s="186">
        <v>-9.715E-2</v>
      </c>
      <c r="I700" s="186">
        <v>0.82624999999999993</v>
      </c>
      <c r="J700" s="186">
        <v>1.7098499999999999</v>
      </c>
      <c r="K700" s="186">
        <v>14.8749</v>
      </c>
      <c r="L700" s="186">
        <v>14.795549999999999</v>
      </c>
      <c r="M700" s="186">
        <v>42.120750000000001</v>
      </c>
      <c r="N700" s="186">
        <v>57.259500000000003</v>
      </c>
      <c r="O700" s="186">
        <v>13.477349999999999</v>
      </c>
      <c r="P700" s="186">
        <v>13.950849999999999</v>
      </c>
      <c r="Q700" s="186">
        <v>15.086449999999999</v>
      </c>
      <c r="R700" s="186">
        <v>21.19275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44389</v>
      </c>
      <c r="E703" s="184">
        <v>31.625499999999999</v>
      </c>
      <c r="F703" s="184">
        <v>0.2107</v>
      </c>
      <c r="G703" s="184">
        <v>0.2107</v>
      </c>
      <c r="H703" s="184">
        <v>5.3100000000000001E-2</v>
      </c>
      <c r="I703" s="184">
        <v>0.7994</v>
      </c>
      <c r="J703" s="184">
        <v>0.75570000000000004</v>
      </c>
      <c r="K703" s="184">
        <v>10.1462</v>
      </c>
      <c r="L703" s="184">
        <v>9.6823999999999995</v>
      </c>
      <c r="M703" s="184">
        <v>28.7348</v>
      </c>
      <c r="N703" s="184">
        <v>37.2545</v>
      </c>
      <c r="O703" s="184">
        <v>12.616899999999999</v>
      </c>
      <c r="P703" s="184">
        <v>12.1351</v>
      </c>
      <c r="Q703" s="184">
        <v>11.9702</v>
      </c>
      <c r="R703" s="184">
        <v>18.573399999999999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44389</v>
      </c>
      <c r="E704" s="184">
        <v>33.631999999999998</v>
      </c>
      <c r="F704" s="184">
        <v>0.2172</v>
      </c>
      <c r="G704" s="184">
        <v>0.2172</v>
      </c>
      <c r="H704" s="184">
        <v>7.1999999999999995E-2</v>
      </c>
      <c r="I704" s="184">
        <v>0.83950000000000002</v>
      </c>
      <c r="J704" s="184">
        <v>0.85099999999999998</v>
      </c>
      <c r="K704" s="184">
        <v>10.4162</v>
      </c>
      <c r="L704" s="184">
        <v>10.2331</v>
      </c>
      <c r="M704" s="184">
        <v>29.773099999999999</v>
      </c>
      <c r="N704" s="184">
        <v>38.707500000000003</v>
      </c>
      <c r="O704" s="184">
        <v>13.6113</v>
      </c>
      <c r="P704" s="184">
        <v>13.068199999999999</v>
      </c>
      <c r="Q704" s="184">
        <v>13.4099</v>
      </c>
      <c r="R704" s="184">
        <v>19.697700000000001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44389</v>
      </c>
      <c r="E705" s="184">
        <v>109.84350000000001</v>
      </c>
      <c r="F705" s="184">
        <v>0.44340000000000002</v>
      </c>
      <c r="G705" s="184">
        <v>0.44340000000000002</v>
      </c>
      <c r="H705" s="184">
        <v>0.1346</v>
      </c>
      <c r="I705" s="184">
        <v>0.61599999999999999</v>
      </c>
      <c r="J705" s="184">
        <v>0.93269999999999997</v>
      </c>
      <c r="K705" s="184">
        <v>13.244899999999999</v>
      </c>
      <c r="L705" s="184">
        <v>17.1128</v>
      </c>
      <c r="M705" s="184">
        <v>45.0792</v>
      </c>
      <c r="N705" s="184">
        <v>53.082999999999998</v>
      </c>
      <c r="O705" s="184">
        <v>10.5916</v>
      </c>
      <c r="P705" s="184">
        <v>10.319800000000001</v>
      </c>
      <c r="Q705" s="184">
        <v>14.565099999999999</v>
      </c>
      <c r="R705" s="184">
        <v>16.025300000000001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44389</v>
      </c>
      <c r="E706" s="184">
        <v>114.39619999999999</v>
      </c>
      <c r="F706" s="184">
        <v>0.44729999999999998</v>
      </c>
      <c r="G706" s="184">
        <v>0.44729999999999998</v>
      </c>
      <c r="H706" s="184">
        <v>0.1434</v>
      </c>
      <c r="I706" s="184">
        <v>0.63370000000000004</v>
      </c>
      <c r="J706" s="184">
        <v>0.96909999999999996</v>
      </c>
      <c r="K706" s="184">
        <v>13.360099999999999</v>
      </c>
      <c r="L706" s="184">
        <v>17.381900000000002</v>
      </c>
      <c r="M706" s="184">
        <v>45.6569</v>
      </c>
      <c r="N706" s="184">
        <v>54.034300000000002</v>
      </c>
      <c r="O706" s="184">
        <v>11.223100000000001</v>
      </c>
      <c r="P706" s="184">
        <v>10.8893</v>
      </c>
      <c r="Q706" s="184">
        <v>12.465400000000001</v>
      </c>
      <c r="R706" s="184">
        <v>16.772600000000001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44389</v>
      </c>
      <c r="E707" s="184">
        <v>73.159899999999993</v>
      </c>
      <c r="F707" s="184">
        <v>0.2974</v>
      </c>
      <c r="G707" s="184">
        <v>0.2974</v>
      </c>
      <c r="H707" s="184">
        <v>6.2899999999999998E-2</v>
      </c>
      <c r="I707" s="184">
        <v>1.1153999999999999</v>
      </c>
      <c r="J707" s="184">
        <v>1.3697999999999999</v>
      </c>
      <c r="K707" s="184">
        <v>11.474399999999999</v>
      </c>
      <c r="L707" s="184">
        <v>18.947199999999999</v>
      </c>
      <c r="M707" s="184">
        <v>38.766199999999998</v>
      </c>
      <c r="N707" s="184">
        <v>44.349699999999999</v>
      </c>
      <c r="O707" s="184">
        <v>8.1450999999999993</v>
      </c>
      <c r="P707" s="184">
        <v>8.5257000000000005</v>
      </c>
      <c r="Q707" s="184">
        <v>11.9535</v>
      </c>
      <c r="R707" s="184">
        <v>10.7164</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44389</v>
      </c>
      <c r="E708" s="184">
        <v>76.880799999999994</v>
      </c>
      <c r="F708" s="184">
        <v>0.3014</v>
      </c>
      <c r="G708" s="184">
        <v>0.3014</v>
      </c>
      <c r="H708" s="184">
        <v>7.22E-2</v>
      </c>
      <c r="I708" s="184">
        <v>1.1342000000000001</v>
      </c>
      <c r="J708" s="184">
        <v>1.4111</v>
      </c>
      <c r="K708" s="184">
        <v>11.6076</v>
      </c>
      <c r="L708" s="184">
        <v>19.249400000000001</v>
      </c>
      <c r="M708" s="184">
        <v>39.3371</v>
      </c>
      <c r="N708" s="184">
        <v>45.226100000000002</v>
      </c>
      <c r="O708" s="184">
        <v>8.8041</v>
      </c>
      <c r="P708" s="184">
        <v>9.2118000000000002</v>
      </c>
      <c r="Q708" s="184">
        <v>10.718299999999999</v>
      </c>
      <c r="R708" s="184">
        <v>11.401899999999999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44389</v>
      </c>
      <c r="E709" s="184">
        <v>24.723500000000001</v>
      </c>
      <c r="F709" s="184">
        <v>0.16</v>
      </c>
      <c r="G709" s="184">
        <v>0.16</v>
      </c>
      <c r="H709" s="184">
        <v>-0.47260000000000002</v>
      </c>
      <c r="I709" s="184">
        <v>0.36699999999999999</v>
      </c>
      <c r="J709" s="184">
        <v>1.5993999999999999</v>
      </c>
      <c r="K709" s="184">
        <v>11.4635</v>
      </c>
      <c r="L709" s="184">
        <v>10.4255</v>
      </c>
      <c r="M709" s="184">
        <v>32.436399999999999</v>
      </c>
      <c r="N709" s="184">
        <v>44.137700000000002</v>
      </c>
      <c r="O709" s="184">
        <v>11.807399999999999</v>
      </c>
      <c r="P709" s="184">
        <v>12.220700000000001</v>
      </c>
      <c r="Q709" s="184">
        <v>13.385400000000001</v>
      </c>
      <c r="R709" s="184">
        <v>17.8307</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44389</v>
      </c>
      <c r="E710" s="184">
        <v>25.254899999999999</v>
      </c>
      <c r="F710" s="184">
        <v>0.16300000000000001</v>
      </c>
      <c r="G710" s="184">
        <v>0.16300000000000001</v>
      </c>
      <c r="H710" s="184">
        <v>-0.46579999999999999</v>
      </c>
      <c r="I710" s="184">
        <v>0.38040000000000002</v>
      </c>
      <c r="J710" s="184">
        <v>1.6297999999999999</v>
      </c>
      <c r="K710" s="184">
        <v>11.561199999999999</v>
      </c>
      <c r="L710" s="184">
        <v>10.617699999999999</v>
      </c>
      <c r="M710" s="184">
        <v>32.783499999999997</v>
      </c>
      <c r="N710" s="184">
        <v>44.651000000000003</v>
      </c>
      <c r="O710" s="184">
        <v>12.177300000000001</v>
      </c>
      <c r="P710" s="184">
        <v>12.5647</v>
      </c>
      <c r="Q710" s="184">
        <v>13.720499999999999</v>
      </c>
      <c r="R710" s="184">
        <v>18.2486</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44389</v>
      </c>
      <c r="E711" s="184">
        <v>22.834299999999999</v>
      </c>
      <c r="F711" s="184">
        <v>0.12280000000000001</v>
      </c>
      <c r="G711" s="184">
        <v>0.12280000000000001</v>
      </c>
      <c r="H711" s="184">
        <v>-0.37830000000000003</v>
      </c>
      <c r="I711" s="184">
        <v>0.3115</v>
      </c>
      <c r="J711" s="184">
        <v>1.2073</v>
      </c>
      <c r="K711" s="184">
        <v>9.3670000000000009</v>
      </c>
      <c r="L711" s="184">
        <v>8.4626000000000001</v>
      </c>
      <c r="M711" s="184">
        <v>26.1633</v>
      </c>
      <c r="N711" s="184">
        <v>35.143799999999999</v>
      </c>
      <c r="O711" s="184">
        <v>10.909700000000001</v>
      </c>
      <c r="P711" s="184">
        <v>11.103400000000001</v>
      </c>
      <c r="Q711" s="184">
        <v>12.141400000000001</v>
      </c>
      <c r="R711" s="184">
        <v>15.868399999999999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44389</v>
      </c>
      <c r="E712" s="184">
        <v>23.434000000000001</v>
      </c>
      <c r="F712" s="184">
        <v>0.1273</v>
      </c>
      <c r="G712" s="184">
        <v>0.1273</v>
      </c>
      <c r="H712" s="184">
        <v>-0.3669</v>
      </c>
      <c r="I712" s="184">
        <v>0.33400000000000002</v>
      </c>
      <c r="J712" s="184">
        <v>1.2574000000000001</v>
      </c>
      <c r="K712" s="184">
        <v>9.5257000000000005</v>
      </c>
      <c r="L712" s="184">
        <v>8.7773000000000003</v>
      </c>
      <c r="M712" s="184">
        <v>26.717500000000001</v>
      </c>
      <c r="N712" s="184">
        <v>35.943800000000003</v>
      </c>
      <c r="O712" s="184">
        <v>11.480700000000001</v>
      </c>
      <c r="P712" s="184">
        <v>11.557700000000001</v>
      </c>
      <c r="Q712" s="184">
        <v>12.5456</v>
      </c>
      <c r="R712" s="184">
        <v>16.5732</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44389</v>
      </c>
      <c r="E713" s="184">
        <v>11.7677</v>
      </c>
      <c r="F713" s="184">
        <v>0.1489</v>
      </c>
      <c r="G713" s="184">
        <v>0.1489</v>
      </c>
      <c r="H713" s="184">
        <v>-0.57450000000000001</v>
      </c>
      <c r="I713" s="184">
        <v>-0.50060000000000004</v>
      </c>
      <c r="J713" s="184">
        <v>-1.101</v>
      </c>
      <c r="K713" s="184">
        <v>17.793600000000001</v>
      </c>
      <c r="L713" s="184">
        <v>17.935300000000002</v>
      </c>
      <c r="M713" s="184">
        <v>62.759900000000002</v>
      </c>
      <c r="N713" s="184">
        <v>53.0379</v>
      </c>
      <c r="O713" s="184">
        <v>5.2145999999999999</v>
      </c>
      <c r="P713" s="184"/>
      <c r="Q713" s="184">
        <v>5.5034000000000001</v>
      </c>
      <c r="R713" s="184">
        <v>3.1644999999999999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44389</v>
      </c>
      <c r="E714" s="184">
        <v>11.7676</v>
      </c>
      <c r="F714" s="184">
        <v>0.1489</v>
      </c>
      <c r="G714" s="184">
        <v>0.1489</v>
      </c>
      <c r="H714" s="184">
        <v>-0.57450000000000001</v>
      </c>
      <c r="I714" s="184">
        <v>-0.50060000000000004</v>
      </c>
      <c r="J714" s="184">
        <v>-1.101</v>
      </c>
      <c r="K714" s="184">
        <v>17.7926</v>
      </c>
      <c r="L714" s="184">
        <v>17.9343</v>
      </c>
      <c r="M714" s="184">
        <v>62.758499999999998</v>
      </c>
      <c r="N714" s="184">
        <v>53.0366</v>
      </c>
      <c r="O714" s="184">
        <v>5.2142999999999997</v>
      </c>
      <c r="P714" s="184"/>
      <c r="Q714" s="184">
        <v>5.5030999999999999</v>
      </c>
      <c r="R714" s="184">
        <v>3.1640000000000001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44389</v>
      </c>
      <c r="E715" s="184">
        <v>14.9521</v>
      </c>
      <c r="F715" s="184">
        <v>0.32140000000000002</v>
      </c>
      <c r="G715" s="184">
        <v>0.32140000000000002</v>
      </c>
      <c r="H715" s="184">
        <v>-4.8800000000000003E-2</v>
      </c>
      <c r="I715" s="184">
        <v>0.50749999999999995</v>
      </c>
      <c r="J715" s="184">
        <v>0.28100000000000003</v>
      </c>
      <c r="K715" s="184">
        <v>17.863900000000001</v>
      </c>
      <c r="L715" s="184">
        <v>20.799700000000001</v>
      </c>
      <c r="M715" s="184">
        <v>54.677999999999997</v>
      </c>
      <c r="N715" s="184">
        <v>64.426199999999994</v>
      </c>
      <c r="O715" s="184"/>
      <c r="P715" s="184"/>
      <c r="Q715" s="184">
        <v>33.897300000000001</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44389</v>
      </c>
      <c r="E716" s="184">
        <v>15.141400000000001</v>
      </c>
      <c r="F716" s="184">
        <v>0.33</v>
      </c>
      <c r="G716" s="184">
        <v>0.33</v>
      </c>
      <c r="H716" s="184">
        <v>-2.9100000000000001E-2</v>
      </c>
      <c r="I716" s="184">
        <v>0.54579999999999995</v>
      </c>
      <c r="J716" s="184">
        <v>0.3679</v>
      </c>
      <c r="K716" s="184">
        <v>18.158300000000001</v>
      </c>
      <c r="L716" s="184">
        <v>21.388500000000001</v>
      </c>
      <c r="M716" s="184">
        <v>55.796599999999998</v>
      </c>
      <c r="N716" s="184">
        <v>66.024100000000004</v>
      </c>
      <c r="O716" s="184"/>
      <c r="P716" s="184"/>
      <c r="Q716" s="184">
        <v>35.125300000000003</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44389</v>
      </c>
      <c r="E717" s="184">
        <v>89.8964</v>
      </c>
      <c r="F717" s="184">
        <v>2.0400000000000001E-2</v>
      </c>
      <c r="G717" s="184">
        <v>2.0400000000000001E-2</v>
      </c>
      <c r="H717" s="184">
        <v>-0.37280000000000002</v>
      </c>
      <c r="I717" s="184">
        <v>-0.122</v>
      </c>
      <c r="J717" s="184">
        <v>5.45E-2</v>
      </c>
      <c r="K717" s="184">
        <v>11.1629</v>
      </c>
      <c r="L717" s="184">
        <v>12.5968</v>
      </c>
      <c r="M717" s="184">
        <v>40.042299999999997</v>
      </c>
      <c r="N717" s="184">
        <v>54.223700000000001</v>
      </c>
      <c r="O717" s="184">
        <v>11.7105</v>
      </c>
      <c r="P717" s="184">
        <v>12.3674</v>
      </c>
      <c r="Q717" s="184">
        <v>13.3072</v>
      </c>
      <c r="R717" s="184">
        <v>17.066199999999998</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44389</v>
      </c>
      <c r="E718" s="184">
        <v>93.053100000000001</v>
      </c>
      <c r="F718" s="184">
        <v>2.2700000000000001E-2</v>
      </c>
      <c r="G718" s="184">
        <v>2.2700000000000001E-2</v>
      </c>
      <c r="H718" s="184">
        <v>-0.3674</v>
      </c>
      <c r="I718" s="184">
        <v>-0.1113</v>
      </c>
      <c r="J718" s="184">
        <v>7.8700000000000006E-2</v>
      </c>
      <c r="K718" s="184">
        <v>11.245900000000001</v>
      </c>
      <c r="L718" s="184">
        <v>12.7949</v>
      </c>
      <c r="M718" s="184">
        <v>40.448399999999999</v>
      </c>
      <c r="N718" s="184">
        <v>54.799500000000002</v>
      </c>
      <c r="O718" s="184">
        <v>12.104200000000001</v>
      </c>
      <c r="P718" s="184">
        <v>12.7692</v>
      </c>
      <c r="Q718" s="184">
        <v>11.8606</v>
      </c>
      <c r="R718" s="184">
        <v>17.486899999999999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44389</v>
      </c>
      <c r="E719" s="184">
        <v>117.3192</v>
      </c>
      <c r="F719" s="184">
        <v>0.27829999999999999</v>
      </c>
      <c r="G719" s="184">
        <v>0.27829999999999999</v>
      </c>
      <c r="H719" s="184">
        <v>0.27060000000000001</v>
      </c>
      <c r="I719" s="184">
        <v>0.89490000000000003</v>
      </c>
      <c r="J719" s="184">
        <v>1.0676000000000001</v>
      </c>
      <c r="K719" s="184">
        <v>19.343599999999999</v>
      </c>
      <c r="L719" s="184">
        <v>22.335699999999999</v>
      </c>
      <c r="M719" s="184">
        <v>65.105099999999993</v>
      </c>
      <c r="N719" s="184">
        <v>70.679400000000001</v>
      </c>
      <c r="O719" s="184">
        <v>17.645900000000001</v>
      </c>
      <c r="P719" s="184">
        <v>16.087199999999999</v>
      </c>
      <c r="Q719" s="184">
        <v>15.0364</v>
      </c>
      <c r="R719" s="184">
        <v>28.836600000000001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44389</v>
      </c>
      <c r="E720" s="184">
        <v>119.47020000000001</v>
      </c>
      <c r="F720" s="184">
        <v>0.28349999999999997</v>
      </c>
      <c r="G720" s="184">
        <v>0.28349999999999997</v>
      </c>
      <c r="H720" s="184">
        <v>0.28299999999999997</v>
      </c>
      <c r="I720" s="184">
        <v>0.92079999999999995</v>
      </c>
      <c r="J720" s="184">
        <v>1.1188</v>
      </c>
      <c r="K720" s="184">
        <v>19.4741</v>
      </c>
      <c r="L720" s="184">
        <v>22.577500000000001</v>
      </c>
      <c r="M720" s="184">
        <v>65.546899999999994</v>
      </c>
      <c r="N720" s="184">
        <v>71.257900000000006</v>
      </c>
      <c r="O720" s="184">
        <v>17.983599999999999</v>
      </c>
      <c r="P720" s="184">
        <v>16.3965</v>
      </c>
      <c r="Q720" s="184">
        <v>15.5067</v>
      </c>
      <c r="R720" s="184">
        <v>29.055399999999999</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44389</v>
      </c>
      <c r="E721" s="184">
        <v>30.6615</v>
      </c>
      <c r="F721" s="184">
        <v>0.183</v>
      </c>
      <c r="G721" s="184">
        <v>0.183</v>
      </c>
      <c r="H721" s="184">
        <v>-0.24210000000000001</v>
      </c>
      <c r="I721" s="184">
        <v>0.31109999999999999</v>
      </c>
      <c r="J721" s="184">
        <v>0.81710000000000005</v>
      </c>
      <c r="K721" s="184">
        <v>9.8363999999999994</v>
      </c>
      <c r="L721" s="184">
        <v>8.1465999999999994</v>
      </c>
      <c r="M721" s="184">
        <v>23.331700000000001</v>
      </c>
      <c r="N721" s="184">
        <v>35.995899999999999</v>
      </c>
      <c r="O721" s="184">
        <v>9.2934000000000001</v>
      </c>
      <c r="P721" s="184">
        <v>9.7843999999999998</v>
      </c>
      <c r="Q721" s="184">
        <v>10.3217</v>
      </c>
      <c r="R721" s="184">
        <v>14.185</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44389</v>
      </c>
      <c r="E722" s="184">
        <v>29.207599999999999</v>
      </c>
      <c r="F722" s="184">
        <v>0.1759</v>
      </c>
      <c r="G722" s="184">
        <v>0.1759</v>
      </c>
      <c r="H722" s="184">
        <v>-0.25819999999999999</v>
      </c>
      <c r="I722" s="184">
        <v>0.27950000000000003</v>
      </c>
      <c r="J722" s="184">
        <v>0.74680000000000002</v>
      </c>
      <c r="K722" s="184">
        <v>9.6166999999999998</v>
      </c>
      <c r="L722" s="184">
        <v>7.6957000000000004</v>
      </c>
      <c r="M722" s="184">
        <v>22.534099999999999</v>
      </c>
      <c r="N722" s="184">
        <v>34.8508</v>
      </c>
      <c r="O722" s="184">
        <v>8.3391999999999999</v>
      </c>
      <c r="P722" s="184">
        <v>8.9673999999999996</v>
      </c>
      <c r="Q722" s="184">
        <v>9.8384999999999998</v>
      </c>
      <c r="R722" s="184">
        <v>13.2227</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44389</v>
      </c>
      <c r="E723" s="184">
        <v>14.3451</v>
      </c>
      <c r="F723" s="184">
        <v>0.1026</v>
      </c>
      <c r="G723" s="184">
        <v>0.1026</v>
      </c>
      <c r="H723" s="184">
        <v>0.84570000000000001</v>
      </c>
      <c r="I723" s="184">
        <v>1.1194</v>
      </c>
      <c r="J723" s="184">
        <v>-0.5222</v>
      </c>
      <c r="K723" s="184">
        <v>15.4331</v>
      </c>
      <c r="L723" s="184">
        <v>13.4323</v>
      </c>
      <c r="M723" s="184">
        <v>43.259</v>
      </c>
      <c r="N723" s="184">
        <v>48.684699999999999</v>
      </c>
      <c r="O723" s="184"/>
      <c r="P723" s="184"/>
      <c r="Q723" s="184">
        <v>16.6113</v>
      </c>
      <c r="R723" s="184">
        <v>20.557500000000001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44389</v>
      </c>
      <c r="E724" s="184">
        <v>14.255000000000001</v>
      </c>
      <c r="F724" s="184">
        <v>0.1004</v>
      </c>
      <c r="G724" s="184">
        <v>0.1004</v>
      </c>
      <c r="H724" s="184">
        <v>0.84109999999999996</v>
      </c>
      <c r="I724" s="184">
        <v>1.1093</v>
      </c>
      <c r="J724" s="184">
        <v>-0.54420000000000002</v>
      </c>
      <c r="K724" s="184">
        <v>15.3588</v>
      </c>
      <c r="L724" s="184">
        <v>13.286</v>
      </c>
      <c r="M724" s="184">
        <v>42.987499999999997</v>
      </c>
      <c r="N724" s="184">
        <v>48.290300000000002</v>
      </c>
      <c r="O724" s="184"/>
      <c r="P724" s="184"/>
      <c r="Q724" s="184">
        <v>16.2988</v>
      </c>
      <c r="R724" s="184">
        <v>20.251899999999999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44389</v>
      </c>
      <c r="E725" s="184">
        <v>49.58</v>
      </c>
      <c r="F725" s="184">
        <v>0.16969999999999999</v>
      </c>
      <c r="G725" s="184">
        <v>0.16969999999999999</v>
      </c>
      <c r="H725" s="184">
        <v>-3.8300000000000001E-2</v>
      </c>
      <c r="I725" s="184">
        <v>1.0043</v>
      </c>
      <c r="J725" s="184">
        <v>2.2479</v>
      </c>
      <c r="K725" s="184">
        <v>12.9617</v>
      </c>
      <c r="L725" s="184">
        <v>12.8408</v>
      </c>
      <c r="M725" s="184">
        <v>37.4893</v>
      </c>
      <c r="N725" s="184">
        <v>50.603000000000002</v>
      </c>
      <c r="O725" s="184">
        <v>12.944100000000001</v>
      </c>
      <c r="P725" s="184">
        <v>13.1137</v>
      </c>
      <c r="Q725" s="184">
        <v>14.290100000000001</v>
      </c>
      <c r="R725" s="184">
        <v>18.845700000000001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0.20766086956521737</v>
      </c>
      <c r="G726" s="186">
        <v>0.20766086956521737</v>
      </c>
      <c r="H726" s="186">
        <v>-6.1334782608695668E-2</v>
      </c>
      <c r="I726" s="186">
        <v>0.52126956521739132</v>
      </c>
      <c r="J726" s="186">
        <v>0.67370434782608712</v>
      </c>
      <c r="K726" s="186">
        <v>13.400365217391306</v>
      </c>
      <c r="L726" s="186">
        <v>14.550173913043476</v>
      </c>
      <c r="M726" s="186">
        <v>41.834143478260856</v>
      </c>
      <c r="N726" s="186">
        <v>49.497452173913054</v>
      </c>
      <c r="O726" s="186">
        <v>11.148263157894737</v>
      </c>
      <c r="P726" s="186">
        <v>11.828364705882352</v>
      </c>
      <c r="Q726" s="186">
        <v>14.346769565217397</v>
      </c>
      <c r="R726" s="186">
        <v>16.549742857142856</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0.1759</v>
      </c>
      <c r="G727" s="186">
        <v>0.1759</v>
      </c>
      <c r="H727" s="186">
        <v>-3.8300000000000001E-2</v>
      </c>
      <c r="I727" s="186">
        <v>0.54579999999999995</v>
      </c>
      <c r="J727" s="186">
        <v>0.85099999999999998</v>
      </c>
      <c r="K727" s="186">
        <v>11.6076</v>
      </c>
      <c r="L727" s="186">
        <v>13.286</v>
      </c>
      <c r="M727" s="186">
        <v>40.042299999999997</v>
      </c>
      <c r="N727" s="186">
        <v>48.684699999999999</v>
      </c>
      <c r="O727" s="186">
        <v>11.480700000000001</v>
      </c>
      <c r="P727" s="186">
        <v>12.1351</v>
      </c>
      <c r="Q727" s="186">
        <v>13.3072</v>
      </c>
      <c r="R727" s="186">
        <v>17.066199999999998</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44389</v>
      </c>
      <c r="E730" s="184">
        <v>17.98</v>
      </c>
      <c r="F730" s="184">
        <v>0.1114</v>
      </c>
      <c r="G730" s="184">
        <v>0.1114</v>
      </c>
      <c r="H730" s="184">
        <v>0</v>
      </c>
      <c r="I730" s="184">
        <v>0.33479999999999999</v>
      </c>
      <c r="J730" s="184">
        <v>0.72829999999999995</v>
      </c>
      <c r="K730" s="184">
        <v>5.2077</v>
      </c>
      <c r="L730" s="184">
        <v>6.1393000000000004</v>
      </c>
      <c r="M730" s="184">
        <v>17.978999999999999</v>
      </c>
      <c r="N730" s="184">
        <v>24.687899999999999</v>
      </c>
      <c r="O730" s="184">
        <v>9.2906999999999993</v>
      </c>
      <c r="P730" s="184">
        <v>9.5548000000000002</v>
      </c>
      <c r="Q730" s="184">
        <v>9.2599</v>
      </c>
      <c r="R730" s="184">
        <v>12.665800000000001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44389</v>
      </c>
      <c r="E731" s="184">
        <v>16.760000000000002</v>
      </c>
      <c r="F731" s="184">
        <v>0.1195</v>
      </c>
      <c r="G731" s="184">
        <v>0.1195</v>
      </c>
      <c r="H731" s="184">
        <v>0</v>
      </c>
      <c r="I731" s="184">
        <v>0.29920000000000002</v>
      </c>
      <c r="J731" s="184">
        <v>0.66069999999999995</v>
      </c>
      <c r="K731" s="184">
        <v>4.9467999999999996</v>
      </c>
      <c r="L731" s="184">
        <v>5.6081000000000003</v>
      </c>
      <c r="M731" s="184">
        <v>17.120899999999999</v>
      </c>
      <c r="N731" s="184">
        <v>23.416799999999999</v>
      </c>
      <c r="O731" s="184">
        <v>8.2766999999999999</v>
      </c>
      <c r="P731" s="184">
        <v>8.4100999999999999</v>
      </c>
      <c r="Q731" s="184">
        <v>8.1072000000000006</v>
      </c>
      <c r="R731" s="184">
        <v>11.6119</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44389</v>
      </c>
      <c r="E732" s="184">
        <v>17.07</v>
      </c>
      <c r="F732" s="184">
        <v>5.8599999999999999E-2</v>
      </c>
      <c r="G732" s="184">
        <v>5.8599999999999999E-2</v>
      </c>
      <c r="H732" s="184">
        <v>-5.8500000000000003E-2</v>
      </c>
      <c r="I732" s="184">
        <v>0.29380000000000001</v>
      </c>
      <c r="J732" s="184">
        <v>1.2456</v>
      </c>
      <c r="K732" s="184">
        <v>5.8933</v>
      </c>
      <c r="L732" s="184">
        <v>5.3053999999999997</v>
      </c>
      <c r="M732" s="184">
        <v>16.518799999999999</v>
      </c>
      <c r="N732" s="184">
        <v>22.894200000000001</v>
      </c>
      <c r="O732" s="184">
        <v>9.8336000000000006</v>
      </c>
      <c r="P732" s="184">
        <v>10.201000000000001</v>
      </c>
      <c r="Q732" s="184">
        <v>9.4614999999999991</v>
      </c>
      <c r="R732" s="184">
        <v>12.346399999999999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44389</v>
      </c>
      <c r="E733" s="184">
        <v>15.87</v>
      </c>
      <c r="F733" s="184">
        <v>0</v>
      </c>
      <c r="G733" s="184">
        <v>0</v>
      </c>
      <c r="H733" s="184">
        <v>-0.12590000000000001</v>
      </c>
      <c r="I733" s="184">
        <v>0.18940000000000001</v>
      </c>
      <c r="J733" s="184">
        <v>1.0828</v>
      </c>
      <c r="K733" s="184">
        <v>5.4485000000000001</v>
      </c>
      <c r="L733" s="184">
        <v>4.4766000000000004</v>
      </c>
      <c r="M733" s="184">
        <v>15.1669</v>
      </c>
      <c r="N733" s="184">
        <v>21.052600000000002</v>
      </c>
      <c r="O733" s="184">
        <v>8.4475999999999996</v>
      </c>
      <c r="P733" s="184">
        <v>8.8567999999999998</v>
      </c>
      <c r="Q733" s="184">
        <v>8.1209000000000007</v>
      </c>
      <c r="R733" s="184">
        <v>10.857200000000001</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44389</v>
      </c>
      <c r="E734" s="184">
        <v>12.14</v>
      </c>
      <c r="F734" s="184">
        <v>8.2400000000000001E-2</v>
      </c>
      <c r="G734" s="184">
        <v>8.2400000000000001E-2</v>
      </c>
      <c r="H734" s="184">
        <v>8.2400000000000001E-2</v>
      </c>
      <c r="I734" s="184">
        <v>0.3306</v>
      </c>
      <c r="J734" s="184">
        <v>0.57999999999999996</v>
      </c>
      <c r="K734" s="184">
        <v>2.0167999999999999</v>
      </c>
      <c r="L734" s="184">
        <v>2.6204999999999998</v>
      </c>
      <c r="M734" s="184">
        <v>6.4912000000000001</v>
      </c>
      <c r="N734" s="184">
        <v>10.9689</v>
      </c>
      <c r="O734" s="184"/>
      <c r="P734" s="184"/>
      <c r="Q734" s="184">
        <v>10.3604</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44389</v>
      </c>
      <c r="E735" s="184">
        <v>11.88</v>
      </c>
      <c r="F735" s="184">
        <v>0</v>
      </c>
      <c r="G735" s="184">
        <v>0</v>
      </c>
      <c r="H735" s="184">
        <v>0</v>
      </c>
      <c r="I735" s="184">
        <v>0.1686</v>
      </c>
      <c r="J735" s="184">
        <v>0.42270000000000002</v>
      </c>
      <c r="K735" s="184">
        <v>1.6253</v>
      </c>
      <c r="L735" s="184">
        <v>2.0619000000000001</v>
      </c>
      <c r="M735" s="184">
        <v>5.6</v>
      </c>
      <c r="N735" s="184">
        <v>9.6952999999999996</v>
      </c>
      <c r="O735" s="184"/>
      <c r="P735" s="184"/>
      <c r="Q735" s="184">
        <v>9.1524000000000001</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44389</v>
      </c>
      <c r="E736" s="184">
        <v>16.808</v>
      </c>
      <c r="F736" s="184">
        <v>0.40620000000000001</v>
      </c>
      <c r="G736" s="184">
        <v>0.40620000000000001</v>
      </c>
      <c r="H736" s="184">
        <v>0.33429999999999999</v>
      </c>
      <c r="I736" s="184">
        <v>0.67679999999999996</v>
      </c>
      <c r="J736" s="184">
        <v>1.3507</v>
      </c>
      <c r="K736" s="184">
        <v>5.984</v>
      </c>
      <c r="L736" s="184">
        <v>8.8036999999999992</v>
      </c>
      <c r="M736" s="184">
        <v>19.1296</v>
      </c>
      <c r="N736" s="184">
        <v>26.252500000000001</v>
      </c>
      <c r="O736" s="184">
        <v>9.7711000000000006</v>
      </c>
      <c r="P736" s="184">
        <v>9.7109000000000005</v>
      </c>
      <c r="Q736" s="184">
        <v>10.307600000000001</v>
      </c>
      <c r="R736" s="184">
        <v>12.6319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44389</v>
      </c>
      <c r="E737" s="184">
        <v>15.558999999999999</v>
      </c>
      <c r="F737" s="184">
        <v>0.40010000000000001</v>
      </c>
      <c r="G737" s="184">
        <v>0.40010000000000001</v>
      </c>
      <c r="H737" s="184">
        <v>0.30299999999999999</v>
      </c>
      <c r="I737" s="184">
        <v>0.62080000000000002</v>
      </c>
      <c r="J737" s="184">
        <v>1.2164999999999999</v>
      </c>
      <c r="K737" s="184">
        <v>5.5635000000000003</v>
      </c>
      <c r="L737" s="184">
        <v>7.9585999999999997</v>
      </c>
      <c r="M737" s="184">
        <v>17.737400000000001</v>
      </c>
      <c r="N737" s="184">
        <v>24.283100000000001</v>
      </c>
      <c r="O737" s="184">
        <v>8.1011000000000006</v>
      </c>
      <c r="P737" s="184">
        <v>8.0939999999999994</v>
      </c>
      <c r="Q737" s="184">
        <v>8.7101000000000006</v>
      </c>
      <c r="R737" s="184">
        <v>10.9185</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44389</v>
      </c>
      <c r="E738" s="184">
        <v>18.489799999999999</v>
      </c>
      <c r="F738" s="184">
        <v>8.3900000000000002E-2</v>
      </c>
      <c r="G738" s="184">
        <v>8.3900000000000002E-2</v>
      </c>
      <c r="H738" s="184">
        <v>-7.6700000000000004E-2</v>
      </c>
      <c r="I738" s="184">
        <v>0.14349999999999999</v>
      </c>
      <c r="J738" s="184">
        <v>1.238</v>
      </c>
      <c r="K738" s="184">
        <v>5.7405999999999997</v>
      </c>
      <c r="L738" s="184">
        <v>6.0218999999999996</v>
      </c>
      <c r="M738" s="184">
        <v>14.9399</v>
      </c>
      <c r="N738" s="184">
        <v>19.120699999999999</v>
      </c>
      <c r="O738" s="184">
        <v>10.527900000000001</v>
      </c>
      <c r="P738" s="184">
        <v>10.2195</v>
      </c>
      <c r="Q738" s="184">
        <v>9.5320999999999998</v>
      </c>
      <c r="R738" s="184">
        <v>13.1295</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44389</v>
      </c>
      <c r="E739" s="184">
        <v>17.5611</v>
      </c>
      <c r="F739" s="184">
        <v>7.2400000000000006E-2</v>
      </c>
      <c r="G739" s="184">
        <v>7.2400000000000006E-2</v>
      </c>
      <c r="H739" s="184">
        <v>-0.1047</v>
      </c>
      <c r="I739" s="184">
        <v>8.8900000000000007E-2</v>
      </c>
      <c r="J739" s="184">
        <v>1.1205000000000001</v>
      </c>
      <c r="K739" s="184">
        <v>5.4245999999999999</v>
      </c>
      <c r="L739" s="184">
        <v>5.4461000000000004</v>
      </c>
      <c r="M739" s="184">
        <v>14.027200000000001</v>
      </c>
      <c r="N739" s="184">
        <v>17.870799999999999</v>
      </c>
      <c r="O739" s="184">
        <v>9.3739000000000008</v>
      </c>
      <c r="P739" s="184">
        <v>9.2479999999999993</v>
      </c>
      <c r="Q739" s="184">
        <v>8.6991999999999994</v>
      </c>
      <c r="R739" s="184">
        <v>11.983000000000001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44389</v>
      </c>
      <c r="E740" s="184">
        <v>12.200900000000001</v>
      </c>
      <c r="F740" s="184">
        <v>0.1124</v>
      </c>
      <c r="G740" s="184">
        <v>0.1124</v>
      </c>
      <c r="H740" s="184">
        <v>-0.1023</v>
      </c>
      <c r="I740" s="184">
        <v>9.5200000000000007E-2</v>
      </c>
      <c r="J740" s="184">
        <v>0.28770000000000001</v>
      </c>
      <c r="K740" s="184">
        <v>6.641</v>
      </c>
      <c r="L740" s="184">
        <v>5.6748000000000003</v>
      </c>
      <c r="M740" s="184">
        <v>18.405899999999999</v>
      </c>
      <c r="N740" s="184">
        <v>22.864100000000001</v>
      </c>
      <c r="O740" s="184"/>
      <c r="P740" s="184"/>
      <c r="Q740" s="184">
        <v>7.1597</v>
      </c>
      <c r="R740" s="184">
        <v>8.9895999999999994</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44389</v>
      </c>
      <c r="E741" s="184">
        <v>12.790900000000001</v>
      </c>
      <c r="F741" s="184">
        <v>0.1221</v>
      </c>
      <c r="G741" s="184">
        <v>0.1221</v>
      </c>
      <c r="H741" s="184">
        <v>-7.8100000000000003E-2</v>
      </c>
      <c r="I741" s="184">
        <v>0.14330000000000001</v>
      </c>
      <c r="J741" s="184">
        <v>0.39319999999999999</v>
      </c>
      <c r="K741" s="184">
        <v>6.9831000000000003</v>
      </c>
      <c r="L741" s="184">
        <v>6.3789999999999996</v>
      </c>
      <c r="M741" s="184">
        <v>19.584700000000002</v>
      </c>
      <c r="N741" s="184">
        <v>24.473500000000001</v>
      </c>
      <c r="O741" s="184"/>
      <c r="P741" s="184"/>
      <c r="Q741" s="184">
        <v>8.9334000000000007</v>
      </c>
      <c r="R741" s="184">
        <v>10.7202</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44389</v>
      </c>
      <c r="E742" s="184">
        <v>45.857999999999997</v>
      </c>
      <c r="F742" s="184">
        <v>3.0499999999999999E-2</v>
      </c>
      <c r="G742" s="184">
        <v>3.0499999999999999E-2</v>
      </c>
      <c r="H742" s="184">
        <v>-0.36930000000000002</v>
      </c>
      <c r="I742" s="184">
        <v>0.14410000000000001</v>
      </c>
      <c r="J742" s="184">
        <v>0.72260000000000002</v>
      </c>
      <c r="K742" s="184">
        <v>8.5755999999999997</v>
      </c>
      <c r="L742" s="184">
        <v>9.7921999999999993</v>
      </c>
      <c r="M742" s="184">
        <v>23.629799999999999</v>
      </c>
      <c r="N742" s="184">
        <v>27.3904</v>
      </c>
      <c r="O742" s="184">
        <v>9.5399999999999991</v>
      </c>
      <c r="P742" s="184">
        <v>9.7071000000000005</v>
      </c>
      <c r="Q742" s="184">
        <v>9.4726999999999997</v>
      </c>
      <c r="R742" s="184">
        <v>11.3032</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44389</v>
      </c>
      <c r="E743" s="184">
        <v>49.482999999999997</v>
      </c>
      <c r="F743" s="184">
        <v>4.0399999999999998E-2</v>
      </c>
      <c r="G743" s="184">
        <v>4.0399999999999998E-2</v>
      </c>
      <c r="H743" s="184">
        <v>-0.35039999999999999</v>
      </c>
      <c r="I743" s="184">
        <v>0.1782</v>
      </c>
      <c r="J743" s="184">
        <v>0.7944</v>
      </c>
      <c r="K743" s="184">
        <v>8.7969000000000008</v>
      </c>
      <c r="L743" s="184">
        <v>10.2219</v>
      </c>
      <c r="M743" s="184">
        <v>24.363499999999998</v>
      </c>
      <c r="N743" s="184">
        <v>28.400500000000001</v>
      </c>
      <c r="O743" s="184">
        <v>10.52</v>
      </c>
      <c r="P743" s="184">
        <v>10.981400000000001</v>
      </c>
      <c r="Q743" s="184">
        <v>10.5365</v>
      </c>
      <c r="R743" s="184">
        <v>12.136799999999999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44389</v>
      </c>
      <c r="E746" s="184">
        <v>16.32</v>
      </c>
      <c r="F746" s="184">
        <v>0</v>
      </c>
      <c r="G746" s="184">
        <v>0</v>
      </c>
      <c r="H746" s="184">
        <v>-6.1199999999999997E-2</v>
      </c>
      <c r="I746" s="184">
        <v>6.13E-2</v>
      </c>
      <c r="J746" s="184">
        <v>0.30730000000000002</v>
      </c>
      <c r="K746" s="184">
        <v>2.5125999999999999</v>
      </c>
      <c r="L746" s="184">
        <v>4.3478000000000003</v>
      </c>
      <c r="M746" s="184">
        <v>13.728199999999999</v>
      </c>
      <c r="N746" s="184">
        <v>16.156600000000001</v>
      </c>
      <c r="O746" s="184">
        <v>8.0907</v>
      </c>
      <c r="P746" s="184">
        <v>8.0092999999999996</v>
      </c>
      <c r="Q746" s="184">
        <v>7.6970000000000001</v>
      </c>
      <c r="R746" s="184">
        <v>7.8032000000000004</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44389</v>
      </c>
      <c r="E747" s="184">
        <v>17.170000000000002</v>
      </c>
      <c r="F747" s="184">
        <v>5.8299999999999998E-2</v>
      </c>
      <c r="G747" s="184">
        <v>5.8299999999999998E-2</v>
      </c>
      <c r="H747" s="184">
        <v>0</v>
      </c>
      <c r="I747" s="184">
        <v>0.1166</v>
      </c>
      <c r="J747" s="184">
        <v>0.40939999999999999</v>
      </c>
      <c r="K747" s="184">
        <v>2.6913999999999998</v>
      </c>
      <c r="L747" s="184">
        <v>4.7590000000000003</v>
      </c>
      <c r="M747" s="184">
        <v>14.3142</v>
      </c>
      <c r="N747" s="184">
        <v>16.9619</v>
      </c>
      <c r="O747" s="184">
        <v>8.7960999999999991</v>
      </c>
      <c r="P747" s="184">
        <v>8.7994000000000003</v>
      </c>
      <c r="Q747" s="184">
        <v>8.5280000000000005</v>
      </c>
      <c r="R747" s="184">
        <v>8.4699000000000009</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44389</v>
      </c>
      <c r="E748" s="184">
        <v>20.100000000000001</v>
      </c>
      <c r="F748" s="184">
        <v>-1.6899999999999998E-2</v>
      </c>
      <c r="G748" s="184">
        <v>-1.6899999999999998E-2</v>
      </c>
      <c r="H748" s="184">
        <v>-0.14660000000000001</v>
      </c>
      <c r="I748" s="184">
        <v>0.42270000000000002</v>
      </c>
      <c r="J748" s="184">
        <v>0.76149999999999995</v>
      </c>
      <c r="K748" s="184">
        <v>4.9871999999999996</v>
      </c>
      <c r="L748" s="184">
        <v>4.2434000000000003</v>
      </c>
      <c r="M748" s="184">
        <v>14.7254</v>
      </c>
      <c r="N748" s="184">
        <v>19.935600000000001</v>
      </c>
      <c r="O748" s="184">
        <v>7.6966000000000001</v>
      </c>
      <c r="P748" s="184">
        <v>6.1256000000000004</v>
      </c>
      <c r="Q748" s="184">
        <v>6.9737</v>
      </c>
      <c r="R748" s="184">
        <v>10.429600000000001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44389</v>
      </c>
      <c r="E749" s="184">
        <v>21.796700000000001</v>
      </c>
      <c r="F749" s="184">
        <v>-7.7999999999999996E-3</v>
      </c>
      <c r="G749" s="184">
        <v>-7.7999999999999996E-3</v>
      </c>
      <c r="H749" s="184">
        <v>-0.12690000000000001</v>
      </c>
      <c r="I749" s="184">
        <v>0.46510000000000001</v>
      </c>
      <c r="J749" s="184">
        <v>0.8518</v>
      </c>
      <c r="K749" s="184">
        <v>5.2533000000000003</v>
      </c>
      <c r="L749" s="184">
        <v>4.7239000000000004</v>
      </c>
      <c r="M749" s="184">
        <v>15.525700000000001</v>
      </c>
      <c r="N749" s="184">
        <v>21.114999999999998</v>
      </c>
      <c r="O749" s="184">
        <v>9.0467999999999993</v>
      </c>
      <c r="P749" s="184">
        <v>7.5002000000000004</v>
      </c>
      <c r="Q749" s="184">
        <v>7.7084999999999999</v>
      </c>
      <c r="R749" s="184">
        <v>11.4472</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44389</v>
      </c>
      <c r="E750" s="184">
        <v>25.43</v>
      </c>
      <c r="F750" s="184">
        <v>0.23649999999999999</v>
      </c>
      <c r="G750" s="184">
        <v>0.23649999999999999</v>
      </c>
      <c r="H750" s="184">
        <v>-3.9300000000000002E-2</v>
      </c>
      <c r="I750" s="184">
        <v>3.9300000000000002E-2</v>
      </c>
      <c r="J750" s="184">
        <v>0.43440000000000001</v>
      </c>
      <c r="K750" s="184">
        <v>4.6071999999999997</v>
      </c>
      <c r="L750" s="184">
        <v>4.4782000000000002</v>
      </c>
      <c r="M750" s="184">
        <v>12.075799999999999</v>
      </c>
      <c r="N750" s="184">
        <v>16.384399999999999</v>
      </c>
      <c r="O750" s="184">
        <v>8.3087999999999997</v>
      </c>
      <c r="P750" s="184">
        <v>7.4550999999999998</v>
      </c>
      <c r="Q750" s="184">
        <v>7.7613000000000003</v>
      </c>
      <c r="R750" s="184">
        <v>9.5868000000000002</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44389</v>
      </c>
      <c r="E751" s="184">
        <v>23.85</v>
      </c>
      <c r="F751" s="184">
        <v>0.25219999999999998</v>
      </c>
      <c r="G751" s="184">
        <v>0.25219999999999998</v>
      </c>
      <c r="H751" s="184">
        <v>-4.19E-2</v>
      </c>
      <c r="I751" s="184">
        <v>0</v>
      </c>
      <c r="J751" s="184">
        <v>0.37880000000000003</v>
      </c>
      <c r="K751" s="184">
        <v>4.3307000000000002</v>
      </c>
      <c r="L751" s="184">
        <v>3.9216000000000002</v>
      </c>
      <c r="M751" s="184">
        <v>11.188800000000001</v>
      </c>
      <c r="N751" s="184">
        <v>15.2174</v>
      </c>
      <c r="O751" s="184">
        <v>7.1782000000000004</v>
      </c>
      <c r="P751" s="184">
        <v>6.4295</v>
      </c>
      <c r="Q751" s="184">
        <v>6.8609</v>
      </c>
      <c r="R751" s="184">
        <v>8.4598999999999993</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44389</v>
      </c>
      <c r="E752" s="184">
        <v>12.673500000000001</v>
      </c>
      <c r="F752" s="184">
        <v>0.16200000000000001</v>
      </c>
      <c r="G752" s="184">
        <v>0.16200000000000001</v>
      </c>
      <c r="H752" s="184">
        <v>-3.39E-2</v>
      </c>
      <c r="I752" s="184">
        <v>0.71840000000000004</v>
      </c>
      <c r="J752" s="184">
        <v>0.92049999999999998</v>
      </c>
      <c r="K752" s="184">
        <v>5.2861000000000002</v>
      </c>
      <c r="L752" s="184">
        <v>5.9755000000000003</v>
      </c>
      <c r="M752" s="184">
        <v>12.2691</v>
      </c>
      <c r="N752" s="184">
        <v>16.6828</v>
      </c>
      <c r="O752" s="184"/>
      <c r="P752" s="184"/>
      <c r="Q752" s="184">
        <v>10.6046</v>
      </c>
      <c r="R752" s="184">
        <v>11.0785</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44389</v>
      </c>
      <c r="E753" s="184">
        <v>12.152200000000001</v>
      </c>
      <c r="F753" s="184">
        <v>0.1492</v>
      </c>
      <c r="G753" s="184">
        <v>0.1492</v>
      </c>
      <c r="H753" s="184">
        <v>-6.5799999999999997E-2</v>
      </c>
      <c r="I753" s="184">
        <v>0.6552</v>
      </c>
      <c r="J753" s="184">
        <v>0.77869999999999995</v>
      </c>
      <c r="K753" s="184">
        <v>4.8479999999999999</v>
      </c>
      <c r="L753" s="184">
        <v>5.0747</v>
      </c>
      <c r="M753" s="184">
        <v>10.837300000000001</v>
      </c>
      <c r="N753" s="184">
        <v>14.688800000000001</v>
      </c>
      <c r="O753" s="184"/>
      <c r="P753" s="184"/>
      <c r="Q753" s="184">
        <v>8.6457999999999995</v>
      </c>
      <c r="R753" s="184">
        <v>9.1441999999999997</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44389</v>
      </c>
      <c r="E754" s="184">
        <v>17.334399999999999</v>
      </c>
      <c r="F754" s="184">
        <v>9.8199999999999996E-2</v>
      </c>
      <c r="G754" s="184">
        <v>9.8199999999999996E-2</v>
      </c>
      <c r="H754" s="184">
        <v>-0.34320000000000001</v>
      </c>
      <c r="I754" s="184">
        <v>4.6699999999999998E-2</v>
      </c>
      <c r="J754" s="184">
        <v>0.3276</v>
      </c>
      <c r="K754" s="184">
        <v>3.8915000000000002</v>
      </c>
      <c r="L754" s="184">
        <v>3.9020999999999999</v>
      </c>
      <c r="M754" s="184">
        <v>11.0952</v>
      </c>
      <c r="N754" s="184">
        <v>16.5212</v>
      </c>
      <c r="O754" s="184">
        <v>8.19</v>
      </c>
      <c r="P754" s="184">
        <v>8.6677</v>
      </c>
      <c r="Q754" s="184">
        <v>8.4901</v>
      </c>
      <c r="R754" s="184">
        <v>10.122999999999999</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44389</v>
      </c>
      <c r="E755" s="184">
        <v>18.2456</v>
      </c>
      <c r="F755" s="184">
        <v>0.10589999999999999</v>
      </c>
      <c r="G755" s="184">
        <v>0.10589999999999999</v>
      </c>
      <c r="H755" s="184">
        <v>-0.32500000000000001</v>
      </c>
      <c r="I755" s="184">
        <v>8.3400000000000002E-2</v>
      </c>
      <c r="J755" s="184">
        <v>0.4083</v>
      </c>
      <c r="K755" s="184">
        <v>4.1386000000000003</v>
      </c>
      <c r="L755" s="184">
        <v>4.3959999999999999</v>
      </c>
      <c r="M755" s="184">
        <v>11.893599999999999</v>
      </c>
      <c r="N755" s="184">
        <v>17.646799999999999</v>
      </c>
      <c r="O755" s="184">
        <v>9.1132000000000009</v>
      </c>
      <c r="P755" s="184">
        <v>9.5371000000000006</v>
      </c>
      <c r="Q755" s="184">
        <v>9.3165999999999993</v>
      </c>
      <c r="R755" s="184">
        <v>11.152699999999999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44389</v>
      </c>
      <c r="E756" s="184">
        <v>23.388000000000002</v>
      </c>
      <c r="F756" s="184">
        <v>0.1971</v>
      </c>
      <c r="G756" s="184">
        <v>0.1971</v>
      </c>
      <c r="H756" s="184">
        <v>0.11559999999999999</v>
      </c>
      <c r="I756" s="184">
        <v>0.5806</v>
      </c>
      <c r="J756" s="184">
        <v>1.0673999999999999</v>
      </c>
      <c r="K756" s="184">
        <v>7.0879000000000003</v>
      </c>
      <c r="L756" s="184">
        <v>8.2075999999999993</v>
      </c>
      <c r="M756" s="184">
        <v>20.1541</v>
      </c>
      <c r="N756" s="184">
        <v>28.547899999999998</v>
      </c>
      <c r="O756" s="184">
        <v>8.9068000000000005</v>
      </c>
      <c r="P756" s="184">
        <v>8.6548999999999996</v>
      </c>
      <c r="Q756" s="184">
        <v>9.1534999999999993</v>
      </c>
      <c r="R756" s="184">
        <v>12.821999999999999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44389</v>
      </c>
      <c r="E757" s="184">
        <v>21.85</v>
      </c>
      <c r="F757" s="184">
        <v>0.188</v>
      </c>
      <c r="G757" s="184">
        <v>0.188</v>
      </c>
      <c r="H757" s="184">
        <v>9.6199999999999994E-2</v>
      </c>
      <c r="I757" s="184">
        <v>0.54300000000000004</v>
      </c>
      <c r="J757" s="184">
        <v>0.98909999999999998</v>
      </c>
      <c r="K757" s="184">
        <v>6.8460000000000001</v>
      </c>
      <c r="L757" s="184">
        <v>7.7522000000000002</v>
      </c>
      <c r="M757" s="184">
        <v>19.4054</v>
      </c>
      <c r="N757" s="184">
        <v>27.442399999999999</v>
      </c>
      <c r="O757" s="184">
        <v>7.9410999999999996</v>
      </c>
      <c r="P757" s="184">
        <v>7.7527999999999997</v>
      </c>
      <c r="Q757" s="184">
        <v>8.3558000000000003</v>
      </c>
      <c r="R757" s="184">
        <v>11.8119</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44389</v>
      </c>
      <c r="E758" s="184">
        <v>15.932</v>
      </c>
      <c r="F758" s="184">
        <v>2.3900000000000001E-2</v>
      </c>
      <c r="G758" s="184">
        <v>2.3900000000000001E-2</v>
      </c>
      <c r="H758" s="184">
        <v>-0.2873</v>
      </c>
      <c r="I758" s="184">
        <v>0.2195</v>
      </c>
      <c r="J758" s="184">
        <v>0.81689999999999996</v>
      </c>
      <c r="K758" s="184">
        <v>6.9922000000000004</v>
      </c>
      <c r="L758" s="184">
        <v>7.3932000000000002</v>
      </c>
      <c r="M758" s="184">
        <v>20.813199999999998</v>
      </c>
      <c r="N758" s="184">
        <v>28.931000000000001</v>
      </c>
      <c r="O758" s="184">
        <v>12.636799999999999</v>
      </c>
      <c r="P758" s="184"/>
      <c r="Q758" s="184">
        <v>11.0496</v>
      </c>
      <c r="R758" s="184">
        <v>15.4459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44389</v>
      </c>
      <c r="E759" s="184">
        <v>14.639699999999999</v>
      </c>
      <c r="F759" s="184">
        <v>8.8999999999999999E-3</v>
      </c>
      <c r="G759" s="184">
        <v>8.8999999999999999E-3</v>
      </c>
      <c r="H759" s="184">
        <v>-0.32269999999999999</v>
      </c>
      <c r="I759" s="184">
        <v>0.14910000000000001</v>
      </c>
      <c r="J759" s="184">
        <v>0.65869999999999995</v>
      </c>
      <c r="K759" s="184">
        <v>6.5186000000000002</v>
      </c>
      <c r="L759" s="184">
        <v>6.4930000000000003</v>
      </c>
      <c r="M759" s="184">
        <v>19.327500000000001</v>
      </c>
      <c r="N759" s="184">
        <v>26.802199999999999</v>
      </c>
      <c r="O759" s="184">
        <v>10.7287</v>
      </c>
      <c r="P759" s="184"/>
      <c r="Q759" s="184">
        <v>8.9557000000000002</v>
      </c>
      <c r="R759" s="184">
        <v>13.5809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44389</v>
      </c>
      <c r="E760" s="184">
        <v>14.275</v>
      </c>
      <c r="F760" s="184">
        <v>0.14729999999999999</v>
      </c>
      <c r="G760" s="184">
        <v>0.14729999999999999</v>
      </c>
      <c r="H760" s="184">
        <v>-4.9000000000000002E-2</v>
      </c>
      <c r="I760" s="184">
        <v>0.33029999999999998</v>
      </c>
      <c r="J760" s="184">
        <v>0.83350000000000002</v>
      </c>
      <c r="K760" s="184">
        <v>6.8807999999999998</v>
      </c>
      <c r="L760" s="184">
        <v>8.2997999999999994</v>
      </c>
      <c r="M760" s="184">
        <v>18.928599999999999</v>
      </c>
      <c r="N760" s="184">
        <v>28.2454</v>
      </c>
      <c r="O760" s="184"/>
      <c r="P760" s="184"/>
      <c r="Q760" s="184">
        <v>14.854900000000001</v>
      </c>
      <c r="R760" s="184">
        <v>16.072900000000001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44389</v>
      </c>
      <c r="E761" s="184">
        <v>13.877000000000001</v>
      </c>
      <c r="F761" s="184">
        <v>0.14430000000000001</v>
      </c>
      <c r="G761" s="184">
        <v>0.14430000000000001</v>
      </c>
      <c r="H761" s="184">
        <v>-6.4799999999999996E-2</v>
      </c>
      <c r="I761" s="184">
        <v>0.29630000000000001</v>
      </c>
      <c r="J761" s="184">
        <v>0.75509999999999999</v>
      </c>
      <c r="K761" s="184">
        <v>6.6148999999999996</v>
      </c>
      <c r="L761" s="184">
        <v>7.7657999999999996</v>
      </c>
      <c r="M761" s="184">
        <v>18.021799999999999</v>
      </c>
      <c r="N761" s="184">
        <v>26.927700000000002</v>
      </c>
      <c r="O761" s="184"/>
      <c r="P761" s="184"/>
      <c r="Q761" s="184">
        <v>13.598100000000001</v>
      </c>
      <c r="R761" s="184">
        <v>14.857900000000001</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44389</v>
      </c>
      <c r="E762" s="184">
        <v>11.919499999999999</v>
      </c>
      <c r="F762" s="184">
        <v>6.0400000000000002E-2</v>
      </c>
      <c r="G762" s="184">
        <v>6.0400000000000002E-2</v>
      </c>
      <c r="H762" s="184">
        <v>-0.38690000000000002</v>
      </c>
      <c r="I762" s="184">
        <v>-0.1106</v>
      </c>
      <c r="J762" s="184">
        <v>0.45340000000000003</v>
      </c>
      <c r="K762" s="184">
        <v>5.6337000000000002</v>
      </c>
      <c r="L762" s="184">
        <v>6.242</v>
      </c>
      <c r="M762" s="184">
        <v>15.8268</v>
      </c>
      <c r="N762" s="184">
        <v>18.893000000000001</v>
      </c>
      <c r="O762" s="184">
        <v>-1.7727999999999999</v>
      </c>
      <c r="P762" s="184">
        <v>2.2650999999999999</v>
      </c>
      <c r="Q762" s="184">
        <v>2.9091</v>
      </c>
      <c r="R762" s="184">
        <v>-2.4725999999999999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44389</v>
      </c>
      <c r="E763" s="184">
        <v>12.6652</v>
      </c>
      <c r="F763" s="184">
        <v>6.6400000000000001E-2</v>
      </c>
      <c r="G763" s="184">
        <v>6.6400000000000001E-2</v>
      </c>
      <c r="H763" s="184">
        <v>-0.37130000000000002</v>
      </c>
      <c r="I763" s="184">
        <v>-7.8899999999999998E-2</v>
      </c>
      <c r="J763" s="184">
        <v>0.52300000000000002</v>
      </c>
      <c r="K763" s="184">
        <v>5.8484999999999996</v>
      </c>
      <c r="L763" s="184">
        <v>6.6714000000000002</v>
      </c>
      <c r="M763" s="184">
        <v>16.534500000000001</v>
      </c>
      <c r="N763" s="184">
        <v>19.868600000000001</v>
      </c>
      <c r="O763" s="184">
        <v>-0.95240000000000002</v>
      </c>
      <c r="P763" s="184">
        <v>3.2639</v>
      </c>
      <c r="Q763" s="184">
        <v>3.9340000000000002</v>
      </c>
      <c r="R763" s="184">
        <v>-1.6919</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44389</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44389</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44389</v>
      </c>
      <c r="E768" s="184">
        <v>38.257199999999997</v>
      </c>
      <c r="F768" s="184">
        <v>9.2899999999999996E-2</v>
      </c>
      <c r="G768" s="184">
        <v>9.2899999999999996E-2</v>
      </c>
      <c r="H768" s="184">
        <v>7.2499999999999995E-2</v>
      </c>
      <c r="I768" s="184">
        <v>0.59770000000000001</v>
      </c>
      <c r="J768" s="184">
        <v>1.0948</v>
      </c>
      <c r="K768" s="184">
        <v>6.4089</v>
      </c>
      <c r="L768" s="184">
        <v>6.343</v>
      </c>
      <c r="M768" s="184">
        <v>14.8934</v>
      </c>
      <c r="N768" s="184">
        <v>20.072299999999998</v>
      </c>
      <c r="O768" s="184">
        <v>7.5488999999999997</v>
      </c>
      <c r="P768" s="184">
        <v>7.6025</v>
      </c>
      <c r="Q768" s="184">
        <v>7.9954000000000001</v>
      </c>
      <c r="R768" s="184">
        <v>8.9018999999999995</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44389</v>
      </c>
      <c r="E769" s="184">
        <v>41.909599999999998</v>
      </c>
      <c r="F769" s="184">
        <v>0.1051</v>
      </c>
      <c r="G769" s="184">
        <v>0.1051</v>
      </c>
      <c r="H769" s="184">
        <v>0.10059999999999999</v>
      </c>
      <c r="I769" s="184">
        <v>0.65449999999999997</v>
      </c>
      <c r="J769" s="184">
        <v>1.2211000000000001</v>
      </c>
      <c r="K769" s="184">
        <v>6.7984</v>
      </c>
      <c r="L769" s="184">
        <v>7.1154999999999999</v>
      </c>
      <c r="M769" s="184">
        <v>16.120699999999999</v>
      </c>
      <c r="N769" s="184">
        <v>21.7471</v>
      </c>
      <c r="O769" s="184">
        <v>8.7690999999999999</v>
      </c>
      <c r="P769" s="184">
        <v>8.9038000000000004</v>
      </c>
      <c r="Q769" s="184">
        <v>9.7819000000000003</v>
      </c>
      <c r="R769" s="184">
        <v>10.2294</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44389</v>
      </c>
      <c r="E770" s="184">
        <v>46.705300000000001</v>
      </c>
      <c r="F770" s="184">
        <v>3.6600000000000001E-2</v>
      </c>
      <c r="G770" s="184">
        <v>3.6600000000000001E-2</v>
      </c>
      <c r="H770" s="184">
        <v>-7.7700000000000005E-2</v>
      </c>
      <c r="I770" s="184">
        <v>0.2389</v>
      </c>
      <c r="J770" s="184">
        <v>1.4262999999999999</v>
      </c>
      <c r="K770" s="184">
        <v>7.9602000000000004</v>
      </c>
      <c r="L770" s="184">
        <v>7.5864000000000003</v>
      </c>
      <c r="M770" s="184">
        <v>20.849499999999999</v>
      </c>
      <c r="N770" s="184">
        <v>25.001100000000001</v>
      </c>
      <c r="O770" s="184">
        <v>10.192600000000001</v>
      </c>
      <c r="P770" s="184">
        <v>9.4123000000000001</v>
      </c>
      <c r="Q770" s="184">
        <v>8.3809000000000005</v>
      </c>
      <c r="R770" s="184">
        <v>13.5848</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44389</v>
      </c>
      <c r="E771" s="184">
        <v>50.751199999999997</v>
      </c>
      <c r="F771" s="184">
        <v>4.8899999999999999E-2</v>
      </c>
      <c r="G771" s="184">
        <v>4.8899999999999999E-2</v>
      </c>
      <c r="H771" s="184">
        <v>-4.8800000000000003E-2</v>
      </c>
      <c r="I771" s="184">
        <v>0.2954</v>
      </c>
      <c r="J771" s="184">
        <v>1.5488999999999999</v>
      </c>
      <c r="K771" s="184">
        <v>8.3411000000000008</v>
      </c>
      <c r="L771" s="184">
        <v>8.3640000000000008</v>
      </c>
      <c r="M771" s="184">
        <v>22.111999999999998</v>
      </c>
      <c r="N771" s="184">
        <v>26.712</v>
      </c>
      <c r="O771" s="184">
        <v>11.6242</v>
      </c>
      <c r="P771" s="184">
        <v>10.6707</v>
      </c>
      <c r="Q771" s="184">
        <v>9.0680999999999994</v>
      </c>
      <c r="R771" s="184">
        <v>15.011200000000001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44389</v>
      </c>
      <c r="E772" s="184">
        <v>46.705300000000001</v>
      </c>
      <c r="F772" s="184">
        <v>3.6600000000000001E-2</v>
      </c>
      <c r="G772" s="184">
        <v>3.6600000000000001E-2</v>
      </c>
      <c r="H772" s="184">
        <v>-7.7700000000000005E-2</v>
      </c>
      <c r="I772" s="184">
        <v>0.2389</v>
      </c>
      <c r="J772" s="184">
        <v>1.4262999999999999</v>
      </c>
      <c r="K772" s="184">
        <v>7.9602000000000004</v>
      </c>
      <c r="L772" s="184">
        <v>7.5864000000000003</v>
      </c>
      <c r="M772" s="184">
        <v>20.849499999999999</v>
      </c>
      <c r="N772" s="184">
        <v>25.001100000000001</v>
      </c>
      <c r="O772" s="184">
        <v>10.192600000000001</v>
      </c>
      <c r="P772" s="184">
        <v>9.4123000000000001</v>
      </c>
      <c r="Q772" s="184">
        <v>8.3809000000000005</v>
      </c>
      <c r="R772" s="184">
        <v>13.5848</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44389</v>
      </c>
      <c r="E773" s="184">
        <v>46.705300000000001</v>
      </c>
      <c r="F773" s="184">
        <v>3.6600000000000001E-2</v>
      </c>
      <c r="G773" s="184">
        <v>3.6600000000000001E-2</v>
      </c>
      <c r="H773" s="184">
        <v>-7.7700000000000005E-2</v>
      </c>
      <c r="I773" s="184">
        <v>0.2389</v>
      </c>
      <c r="J773" s="184">
        <v>1.4262999999999999</v>
      </c>
      <c r="K773" s="184">
        <v>7.9602000000000004</v>
      </c>
      <c r="L773" s="184">
        <v>7.5864000000000003</v>
      </c>
      <c r="M773" s="184">
        <v>20.849499999999999</v>
      </c>
      <c r="N773" s="184">
        <v>25.001100000000001</v>
      </c>
      <c r="O773" s="184">
        <v>10.192600000000001</v>
      </c>
      <c r="P773" s="184">
        <v>9.4123000000000001</v>
      </c>
      <c r="Q773" s="184">
        <v>8.3809000000000005</v>
      </c>
      <c r="R773" s="184">
        <v>13.5848</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44389</v>
      </c>
      <c r="E774" s="184">
        <v>17.834599999999998</v>
      </c>
      <c r="F774" s="184">
        <v>0.12690000000000001</v>
      </c>
      <c r="G774" s="184">
        <v>0.12690000000000001</v>
      </c>
      <c r="H774" s="184">
        <v>-2.1899999999999999E-2</v>
      </c>
      <c r="I774" s="184">
        <v>0.155</v>
      </c>
      <c r="J774" s="184">
        <v>0.44209999999999999</v>
      </c>
      <c r="K774" s="184">
        <v>6.3152999999999997</v>
      </c>
      <c r="L774" s="184">
        <v>5.6307999999999998</v>
      </c>
      <c r="M774" s="184">
        <v>18.938600000000001</v>
      </c>
      <c r="N774" s="184">
        <v>25.150700000000001</v>
      </c>
      <c r="O774" s="184">
        <v>10.403</v>
      </c>
      <c r="P774" s="184">
        <v>9.7083999999999993</v>
      </c>
      <c r="Q774" s="184">
        <v>9.8953000000000007</v>
      </c>
      <c r="R774" s="184">
        <v>13.430899999999999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44389</v>
      </c>
      <c r="E775" s="184">
        <v>16.5227</v>
      </c>
      <c r="F775" s="184">
        <v>0.12180000000000001</v>
      </c>
      <c r="G775" s="184">
        <v>0.12180000000000001</v>
      </c>
      <c r="H775" s="184">
        <v>-3.3300000000000003E-2</v>
      </c>
      <c r="I775" s="184">
        <v>0.13270000000000001</v>
      </c>
      <c r="J775" s="184">
        <v>0.3901</v>
      </c>
      <c r="K775" s="184">
        <v>6.1420000000000003</v>
      </c>
      <c r="L775" s="184">
        <v>5.2750000000000004</v>
      </c>
      <c r="M775" s="184">
        <v>18.332899999999999</v>
      </c>
      <c r="N775" s="184">
        <v>24.2944</v>
      </c>
      <c r="O775" s="184">
        <v>9.4751999999999992</v>
      </c>
      <c r="P775" s="184">
        <v>8.4921000000000006</v>
      </c>
      <c r="Q775" s="184">
        <v>8.5343999999999998</v>
      </c>
      <c r="R775" s="184">
        <v>12.6828</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44389</v>
      </c>
      <c r="E776" s="184">
        <v>12.6653</v>
      </c>
      <c r="F776" s="184">
        <v>3.2399999999999998E-2</v>
      </c>
      <c r="G776" s="184">
        <v>3.2399999999999998E-2</v>
      </c>
      <c r="H776" s="184">
        <v>-0.19539999999999999</v>
      </c>
      <c r="I776" s="184">
        <v>-9.7799999999999998E-2</v>
      </c>
      <c r="J776" s="184">
        <v>0.247</v>
      </c>
      <c r="K776" s="184">
        <v>4.1768000000000001</v>
      </c>
      <c r="L776" s="184">
        <v>3.6423000000000001</v>
      </c>
      <c r="M776" s="184">
        <v>11.7234</v>
      </c>
      <c r="N776" s="184">
        <v>16.859000000000002</v>
      </c>
      <c r="O776" s="184"/>
      <c r="P776" s="184"/>
      <c r="Q776" s="184">
        <v>9.5239999999999991</v>
      </c>
      <c r="R776" s="184">
        <v>9.4635999999999996</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44389</v>
      </c>
      <c r="E777" s="184">
        <v>12.1031</v>
      </c>
      <c r="F777" s="184">
        <v>1.9E-2</v>
      </c>
      <c r="G777" s="184">
        <v>1.9E-2</v>
      </c>
      <c r="H777" s="184">
        <v>-0.22750000000000001</v>
      </c>
      <c r="I777" s="184">
        <v>-0.16170000000000001</v>
      </c>
      <c r="J777" s="184">
        <v>0.1026</v>
      </c>
      <c r="K777" s="184">
        <v>3.7317</v>
      </c>
      <c r="L777" s="184">
        <v>2.7707000000000002</v>
      </c>
      <c r="M777" s="184">
        <v>10.3361</v>
      </c>
      <c r="N777" s="184">
        <v>14.948</v>
      </c>
      <c r="O777" s="184"/>
      <c r="P777" s="184"/>
      <c r="Q777" s="184">
        <v>7.6258999999999997</v>
      </c>
      <c r="R777" s="184">
        <v>7.5941000000000001</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44389</v>
      </c>
      <c r="E778" s="184">
        <v>42.641100000000002</v>
      </c>
      <c r="F778" s="184">
        <v>3.1699999999999999E-2</v>
      </c>
      <c r="G778" s="184">
        <v>3.1699999999999999E-2</v>
      </c>
      <c r="H778" s="184">
        <v>-0.2757</v>
      </c>
      <c r="I778" s="184">
        <v>-0.1595</v>
      </c>
      <c r="J778" s="184">
        <v>5.1200000000000002E-2</v>
      </c>
      <c r="K778" s="184">
        <v>3.8656000000000001</v>
      </c>
      <c r="L778" s="184">
        <v>4.2836999999999996</v>
      </c>
      <c r="M778" s="184">
        <v>12.691800000000001</v>
      </c>
      <c r="N778" s="184">
        <v>18.6053</v>
      </c>
      <c r="O778" s="184">
        <v>8.7538999999999998</v>
      </c>
      <c r="P778" s="184">
        <v>8.0000999999999998</v>
      </c>
      <c r="Q778" s="184">
        <v>8.3018000000000001</v>
      </c>
      <c r="R778" s="184">
        <v>9.7834000000000003</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44389</v>
      </c>
      <c r="E779" s="184">
        <v>51.6237443970317</v>
      </c>
      <c r="F779" s="184">
        <v>2.3300000000000001E-2</v>
      </c>
      <c r="G779" s="184">
        <v>2.3300000000000001E-2</v>
      </c>
      <c r="H779" s="184">
        <v>-0.29599999999999999</v>
      </c>
      <c r="I779" s="184">
        <v>-0.1996</v>
      </c>
      <c r="J779" s="184">
        <v>-3.5799999999999998E-2</v>
      </c>
      <c r="K779" s="184">
        <v>3.5973999999999999</v>
      </c>
      <c r="L779" s="184">
        <v>3.7277999999999998</v>
      </c>
      <c r="M779" s="184">
        <v>11.770200000000001</v>
      </c>
      <c r="N779" s="184">
        <v>17.298200000000001</v>
      </c>
      <c r="O779" s="184">
        <v>7.6096000000000004</v>
      </c>
      <c r="P779" s="184">
        <v>6.8464</v>
      </c>
      <c r="Q779" s="184">
        <v>7.8010999999999999</v>
      </c>
      <c r="R779" s="184">
        <v>8.5952999999999999</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44389</v>
      </c>
      <c r="E780" s="184">
        <v>12.96</v>
      </c>
      <c r="F780" s="184">
        <v>0</v>
      </c>
      <c r="G780" s="184">
        <v>0</v>
      </c>
      <c r="H780" s="184">
        <v>-0.15409999999999999</v>
      </c>
      <c r="I780" s="184">
        <v>0</v>
      </c>
      <c r="J780" s="184">
        <v>7.7200000000000005E-2</v>
      </c>
      <c r="K780" s="184">
        <v>3.5971000000000002</v>
      </c>
      <c r="L780" s="184">
        <v>3.0207000000000002</v>
      </c>
      <c r="M780" s="184">
        <v>10.5802</v>
      </c>
      <c r="N780" s="184">
        <v>15.8177</v>
      </c>
      <c r="O780" s="184"/>
      <c r="P780" s="184"/>
      <c r="Q780" s="184">
        <v>9.2657000000000007</v>
      </c>
      <c r="R780" s="184">
        <v>10.2468</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44389</v>
      </c>
      <c r="E781" s="184">
        <v>12.73</v>
      </c>
      <c r="F781" s="184">
        <v>-7.85E-2</v>
      </c>
      <c r="G781" s="184">
        <v>-7.85E-2</v>
      </c>
      <c r="H781" s="184">
        <v>-0.15690000000000001</v>
      </c>
      <c r="I781" s="184">
        <v>-7.85E-2</v>
      </c>
      <c r="J781" s="184">
        <v>0</v>
      </c>
      <c r="K781" s="184">
        <v>3.4119000000000002</v>
      </c>
      <c r="L781" s="184">
        <v>2.7441</v>
      </c>
      <c r="M781" s="184">
        <v>10.1211</v>
      </c>
      <c r="N781" s="184">
        <v>15.2036</v>
      </c>
      <c r="O781" s="184"/>
      <c r="P781" s="184"/>
      <c r="Q781" s="184">
        <v>8.5991</v>
      </c>
      <c r="R781" s="184">
        <v>9.6771999999999991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44389</v>
      </c>
      <c r="E782" s="184">
        <v>12.786899999999999</v>
      </c>
      <c r="F782" s="184">
        <v>1.7999999999999999E-2</v>
      </c>
      <c r="G782" s="184">
        <v>1.7999999999999999E-2</v>
      </c>
      <c r="H782" s="184">
        <v>-0.22239999999999999</v>
      </c>
      <c r="I782" s="184">
        <v>-0.1234</v>
      </c>
      <c r="J782" s="184">
        <v>-0.1336</v>
      </c>
      <c r="K782" s="184">
        <v>5.7161999999999997</v>
      </c>
      <c r="L782" s="184">
        <v>6.6516999999999999</v>
      </c>
      <c r="M782" s="184">
        <v>17.8766</v>
      </c>
      <c r="N782" s="184">
        <v>23.074000000000002</v>
      </c>
      <c r="O782" s="184"/>
      <c r="P782" s="184"/>
      <c r="Q782" s="184">
        <v>8.9481999999999999</v>
      </c>
      <c r="R782" s="184">
        <v>11.2104</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44389</v>
      </c>
      <c r="E783" s="184">
        <v>12.4468</v>
      </c>
      <c r="F783" s="184">
        <v>1.04E-2</v>
      </c>
      <c r="G783" s="184">
        <v>1.04E-2</v>
      </c>
      <c r="H783" s="184">
        <v>-0.23880000000000001</v>
      </c>
      <c r="I783" s="184">
        <v>-0.15479999999999999</v>
      </c>
      <c r="J783" s="184">
        <v>-0.20369999999999999</v>
      </c>
      <c r="K783" s="184">
        <v>5.4983000000000004</v>
      </c>
      <c r="L783" s="184">
        <v>6.2122000000000002</v>
      </c>
      <c r="M783" s="184">
        <v>17.1419</v>
      </c>
      <c r="N783" s="184">
        <v>22.034600000000001</v>
      </c>
      <c r="O783" s="184"/>
      <c r="P783" s="184"/>
      <c r="Q783" s="184">
        <v>7.9291</v>
      </c>
      <c r="R783" s="184">
        <v>10.344099999999999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8.3509999999999987E-2</v>
      </c>
      <c r="G784" s="186">
        <v>8.3509999999999987E-2</v>
      </c>
      <c r="H784" s="186">
        <v>-9.8620000000000013E-2</v>
      </c>
      <c r="I784" s="186">
        <v>0.19643799999999995</v>
      </c>
      <c r="J784" s="186">
        <v>0.65199799999999997</v>
      </c>
      <c r="K784" s="186">
        <v>5.3059639999999995</v>
      </c>
      <c r="L784" s="186">
        <v>5.5939579999999998</v>
      </c>
      <c r="M784" s="186">
        <v>15.250947999999994</v>
      </c>
      <c r="N784" s="186">
        <v>20.343204</v>
      </c>
      <c r="O784" s="186">
        <v>8.5986147058823548</v>
      </c>
      <c r="P784" s="186">
        <v>8.3720343749999984</v>
      </c>
      <c r="Q784" s="186">
        <v>8.4324700000000021</v>
      </c>
      <c r="R784" s="186">
        <v>10.768293478260871</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5.9499999999999997E-2</v>
      </c>
      <c r="G785" s="186">
        <v>5.9499999999999997E-2</v>
      </c>
      <c r="H785" s="186">
        <v>-7.7200000000000005E-2</v>
      </c>
      <c r="I785" s="186">
        <v>0.15205000000000002</v>
      </c>
      <c r="J785" s="186">
        <v>0.65969999999999995</v>
      </c>
      <c r="K785" s="186">
        <v>5.5309000000000008</v>
      </c>
      <c r="L785" s="186">
        <v>5.6528</v>
      </c>
      <c r="M785" s="186">
        <v>15.973749999999999</v>
      </c>
      <c r="N785" s="186">
        <v>21.0838</v>
      </c>
      <c r="O785" s="186">
        <v>8.9768000000000008</v>
      </c>
      <c r="P785" s="186">
        <v>8.733550000000001</v>
      </c>
      <c r="Q785" s="186">
        <v>8.6224500000000006</v>
      </c>
      <c r="R785" s="186">
        <v>11.115600000000001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44389</v>
      </c>
      <c r="E788" s="184">
        <v>1063.8800000000001</v>
      </c>
      <c r="F788" s="184">
        <v>7.1499999999999994E-2</v>
      </c>
      <c r="G788" s="184">
        <v>7.1499999999999994E-2</v>
      </c>
      <c r="H788" s="184">
        <v>0.32440000000000002</v>
      </c>
      <c r="I788" s="184">
        <v>0.90769999999999995</v>
      </c>
      <c r="J788" s="184">
        <v>1.8749</v>
      </c>
      <c r="K788" s="184">
        <v>15.521100000000001</v>
      </c>
      <c r="L788" s="184">
        <v>13.865600000000001</v>
      </c>
      <c r="M788" s="184">
        <v>43.860900000000001</v>
      </c>
      <c r="N788" s="184">
        <v>60.063800000000001</v>
      </c>
      <c r="O788" s="184">
        <v>14.726900000000001</v>
      </c>
      <c r="P788" s="184">
        <v>15.3012</v>
      </c>
      <c r="Q788" s="184">
        <v>22.616099999999999</v>
      </c>
      <c r="R788" s="184">
        <v>21.908999999999999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44389</v>
      </c>
      <c r="E789" s="184">
        <v>1149.92</v>
      </c>
      <c r="F789" s="184">
        <v>7.8299999999999995E-2</v>
      </c>
      <c r="G789" s="184">
        <v>7.8299999999999995E-2</v>
      </c>
      <c r="H789" s="184">
        <v>0.34289999999999998</v>
      </c>
      <c r="I789" s="184">
        <v>0.94630000000000003</v>
      </c>
      <c r="J789" s="184">
        <v>1.9577</v>
      </c>
      <c r="K789" s="184">
        <v>15.7583</v>
      </c>
      <c r="L789" s="184">
        <v>14.3028</v>
      </c>
      <c r="M789" s="184">
        <v>44.733199999999997</v>
      </c>
      <c r="N789" s="184">
        <v>61.421700000000001</v>
      </c>
      <c r="O789" s="184">
        <v>15.7506</v>
      </c>
      <c r="P789" s="184">
        <v>16.435700000000001</v>
      </c>
      <c r="Q789" s="184">
        <v>18.078700000000001</v>
      </c>
      <c r="R789" s="184">
        <v>22.9528</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44389</v>
      </c>
      <c r="E790" s="184">
        <v>18.14</v>
      </c>
      <c r="F790" s="184">
        <v>5.5199999999999999E-2</v>
      </c>
      <c r="G790" s="184">
        <v>5.5199999999999999E-2</v>
      </c>
      <c r="H790" s="184">
        <v>0.1104</v>
      </c>
      <c r="I790" s="184">
        <v>1.1148</v>
      </c>
      <c r="J790" s="184">
        <v>2.4279999999999999</v>
      </c>
      <c r="K790" s="184">
        <v>13.8018</v>
      </c>
      <c r="L790" s="184">
        <v>10.7448</v>
      </c>
      <c r="M790" s="184">
        <v>37.3202</v>
      </c>
      <c r="N790" s="184">
        <v>48.202599999999997</v>
      </c>
      <c r="O790" s="184">
        <v>16.935400000000001</v>
      </c>
      <c r="P790" s="184"/>
      <c r="Q790" s="184">
        <v>17.7117</v>
      </c>
      <c r="R790" s="184">
        <v>23.4298</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44389</v>
      </c>
      <c r="E791" s="184">
        <v>17.16</v>
      </c>
      <c r="F791" s="184">
        <v>0</v>
      </c>
      <c r="G791" s="184">
        <v>0</v>
      </c>
      <c r="H791" s="184">
        <v>5.8299999999999998E-2</v>
      </c>
      <c r="I791" s="184">
        <v>1.0005999999999999</v>
      </c>
      <c r="J791" s="184">
        <v>2.2646000000000002</v>
      </c>
      <c r="K791" s="184">
        <v>13.4171</v>
      </c>
      <c r="L791" s="184">
        <v>10</v>
      </c>
      <c r="M791" s="184">
        <v>35.974600000000002</v>
      </c>
      <c r="N791" s="184">
        <v>46.167000000000002</v>
      </c>
      <c r="O791" s="184">
        <v>15.2341</v>
      </c>
      <c r="P791" s="184"/>
      <c r="Q791" s="184">
        <v>15.9352</v>
      </c>
      <c r="R791" s="184">
        <v>21.699100000000001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44389</v>
      </c>
      <c r="E792" s="184">
        <v>17.989999999999998</v>
      </c>
      <c r="F792" s="184">
        <v>0.2787</v>
      </c>
      <c r="G792" s="184">
        <v>0.2787</v>
      </c>
      <c r="H792" s="184">
        <v>-0.60770000000000002</v>
      </c>
      <c r="I792" s="184">
        <v>1.0673999999999999</v>
      </c>
      <c r="J792" s="184">
        <v>2.8</v>
      </c>
      <c r="K792" s="184">
        <v>20.657299999999999</v>
      </c>
      <c r="L792" s="184">
        <v>24.6708</v>
      </c>
      <c r="M792" s="184">
        <v>52.1997</v>
      </c>
      <c r="N792" s="184">
        <v>74.490799999999993</v>
      </c>
      <c r="O792" s="184"/>
      <c r="P792" s="184"/>
      <c r="Q792" s="184">
        <v>76.303200000000004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44389</v>
      </c>
      <c r="E793" s="184">
        <v>17.649999999999999</v>
      </c>
      <c r="F793" s="184">
        <v>0.2271</v>
      </c>
      <c r="G793" s="184">
        <v>0.2271</v>
      </c>
      <c r="H793" s="184">
        <v>-0.67530000000000001</v>
      </c>
      <c r="I793" s="184">
        <v>1.0303</v>
      </c>
      <c r="J793" s="184">
        <v>2.6162999999999998</v>
      </c>
      <c r="K793" s="184">
        <v>20.149799999999999</v>
      </c>
      <c r="L793" s="184">
        <v>23.599399999999999</v>
      </c>
      <c r="M793" s="184">
        <v>50.085000000000001</v>
      </c>
      <c r="N793" s="184">
        <v>71.359200000000001</v>
      </c>
      <c r="O793" s="184"/>
      <c r="P793" s="184"/>
      <c r="Q793" s="184">
        <v>73.084699999999998</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44389</v>
      </c>
      <c r="E794" s="184">
        <v>217.94</v>
      </c>
      <c r="F794" s="184">
        <v>0.10100000000000001</v>
      </c>
      <c r="G794" s="184">
        <v>0.10100000000000001</v>
      </c>
      <c r="H794" s="184">
        <v>-0.2198</v>
      </c>
      <c r="I794" s="184">
        <v>0.63260000000000005</v>
      </c>
      <c r="J794" s="184">
        <v>2.0032000000000001</v>
      </c>
      <c r="K794" s="184">
        <v>14.440200000000001</v>
      </c>
      <c r="L794" s="184">
        <v>14.170500000000001</v>
      </c>
      <c r="M794" s="184">
        <v>36.922800000000002</v>
      </c>
      <c r="N794" s="184">
        <v>53.500500000000002</v>
      </c>
      <c r="O794" s="184">
        <v>18.146999999999998</v>
      </c>
      <c r="P794" s="184">
        <v>18.044699999999999</v>
      </c>
      <c r="Q794" s="184">
        <v>15.459899999999999</v>
      </c>
      <c r="R794" s="184">
        <v>25.200299999999999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44389</v>
      </c>
      <c r="E795" s="184">
        <v>204.21</v>
      </c>
      <c r="F795" s="184">
        <v>8.8200000000000001E-2</v>
      </c>
      <c r="G795" s="184">
        <v>8.8200000000000001E-2</v>
      </c>
      <c r="H795" s="184">
        <v>-0.2442</v>
      </c>
      <c r="I795" s="184">
        <v>0.57620000000000005</v>
      </c>
      <c r="J795" s="184">
        <v>1.8858999999999999</v>
      </c>
      <c r="K795" s="184">
        <v>14.058299999999999</v>
      </c>
      <c r="L795" s="184">
        <v>13.4374</v>
      </c>
      <c r="M795" s="184">
        <v>35.624600000000001</v>
      </c>
      <c r="N795" s="184">
        <v>51.524799999999999</v>
      </c>
      <c r="O795" s="184">
        <v>16.862100000000002</v>
      </c>
      <c r="P795" s="184">
        <v>16.9529</v>
      </c>
      <c r="Q795" s="184">
        <v>18.430700000000002</v>
      </c>
      <c r="R795" s="184">
        <v>23.583500000000001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44389</v>
      </c>
      <c r="E796" s="184">
        <v>66.519000000000005</v>
      </c>
      <c r="F796" s="184">
        <v>0.60499999999999998</v>
      </c>
      <c r="G796" s="184">
        <v>0.60499999999999998</v>
      </c>
      <c r="H796" s="184">
        <v>1.262</v>
      </c>
      <c r="I796" s="184">
        <v>1.7701</v>
      </c>
      <c r="J796" s="184">
        <v>3.6396000000000002</v>
      </c>
      <c r="K796" s="184">
        <v>17.1831</v>
      </c>
      <c r="L796" s="184">
        <v>18.088100000000001</v>
      </c>
      <c r="M796" s="184">
        <v>50.8538</v>
      </c>
      <c r="N796" s="184">
        <v>60.953800000000001</v>
      </c>
      <c r="O796" s="184">
        <v>19.2346</v>
      </c>
      <c r="P796" s="184">
        <v>18.042200000000001</v>
      </c>
      <c r="Q796" s="184">
        <v>16.677099999999999</v>
      </c>
      <c r="R796" s="184">
        <v>27.909600000000001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44389</v>
      </c>
      <c r="E797" s="184">
        <v>183.81822817911399</v>
      </c>
      <c r="F797" s="184">
        <v>0.60499999999999998</v>
      </c>
      <c r="G797" s="184">
        <v>0.60499999999999998</v>
      </c>
      <c r="H797" s="184">
        <v>1.2618</v>
      </c>
      <c r="I797" s="184">
        <v>1.7706</v>
      </c>
      <c r="J797" s="184">
        <v>3.6402999999999999</v>
      </c>
      <c r="K797" s="184">
        <v>17.184200000000001</v>
      </c>
      <c r="L797" s="184">
        <v>18.087399999999999</v>
      </c>
      <c r="M797" s="184">
        <v>50.855400000000003</v>
      </c>
      <c r="N797" s="184">
        <v>60.955399999999997</v>
      </c>
      <c r="O797" s="184">
        <v>18.150600000000001</v>
      </c>
      <c r="P797" s="184">
        <v>17.398700000000002</v>
      </c>
      <c r="Q797" s="184">
        <v>16.3064</v>
      </c>
      <c r="R797" s="184">
        <v>26.995699999999999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44389</v>
      </c>
      <c r="E798" s="184">
        <v>62.460999999999999</v>
      </c>
      <c r="F798" s="184">
        <v>0.59750000000000003</v>
      </c>
      <c r="G798" s="184">
        <v>0.59750000000000003</v>
      </c>
      <c r="H798" s="184">
        <v>1.2432000000000001</v>
      </c>
      <c r="I798" s="184">
        <v>1.7330000000000001</v>
      </c>
      <c r="J798" s="184">
        <v>3.5528</v>
      </c>
      <c r="K798" s="184">
        <v>16.8872</v>
      </c>
      <c r="L798" s="184">
        <v>17.496200000000002</v>
      </c>
      <c r="M798" s="184">
        <v>49.711199999999998</v>
      </c>
      <c r="N798" s="184">
        <v>59.339300000000001</v>
      </c>
      <c r="O798" s="184">
        <v>18.149799999999999</v>
      </c>
      <c r="P798" s="184">
        <v>17.054200000000002</v>
      </c>
      <c r="Q798" s="184">
        <v>13.8672</v>
      </c>
      <c r="R798" s="184">
        <v>26.658200000000001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44389</v>
      </c>
      <c r="E799" s="184">
        <v>778.99726860228998</v>
      </c>
      <c r="F799" s="184">
        <v>0.59560000000000002</v>
      </c>
      <c r="G799" s="184">
        <v>0.59560000000000002</v>
      </c>
      <c r="H799" s="184">
        <v>1.2428999999999999</v>
      </c>
      <c r="I799" s="184">
        <v>1.7311000000000001</v>
      </c>
      <c r="J799" s="184">
        <v>3.5503999999999998</v>
      </c>
      <c r="K799" s="184">
        <v>16.885999999999999</v>
      </c>
      <c r="L799" s="184">
        <v>17.497699999999998</v>
      </c>
      <c r="M799" s="184">
        <v>49.713200000000001</v>
      </c>
      <c r="N799" s="184">
        <v>59.3384</v>
      </c>
      <c r="O799" s="184">
        <v>17.0669</v>
      </c>
      <c r="P799" s="184">
        <v>16.409700000000001</v>
      </c>
      <c r="Q799" s="184">
        <v>19.701799999999999</v>
      </c>
      <c r="R799" s="184">
        <v>25.7485</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44389</v>
      </c>
      <c r="E800" s="184">
        <v>22.802</v>
      </c>
      <c r="F800" s="184">
        <v>0.74670000000000003</v>
      </c>
      <c r="G800" s="184">
        <v>0.74670000000000003</v>
      </c>
      <c r="H800" s="184">
        <v>1.2882</v>
      </c>
      <c r="I800" s="184">
        <v>2.1229</v>
      </c>
      <c r="J800" s="184">
        <v>3.5278</v>
      </c>
      <c r="K800" s="184">
        <v>16.771599999999999</v>
      </c>
      <c r="L800" s="184">
        <v>17.4392</v>
      </c>
      <c r="M800" s="184">
        <v>45.690399999999997</v>
      </c>
      <c r="N800" s="184">
        <v>61.647500000000001</v>
      </c>
      <c r="O800" s="184">
        <v>15.328799999999999</v>
      </c>
      <c r="P800" s="184">
        <v>16.938800000000001</v>
      </c>
      <c r="Q800" s="184">
        <v>13.6518</v>
      </c>
      <c r="R800" s="184">
        <v>22.619199999999999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44389</v>
      </c>
      <c r="E801" s="184">
        <v>21.045000000000002</v>
      </c>
      <c r="F801" s="184">
        <v>0.73719999999999997</v>
      </c>
      <c r="G801" s="184">
        <v>0.73719999999999997</v>
      </c>
      <c r="H801" s="184">
        <v>1.2558</v>
      </c>
      <c r="I801" s="184">
        <v>2.0611000000000002</v>
      </c>
      <c r="J801" s="184">
        <v>3.3797000000000001</v>
      </c>
      <c r="K801" s="184">
        <v>16.264299999999999</v>
      </c>
      <c r="L801" s="184">
        <v>16.418700000000001</v>
      </c>
      <c r="M801" s="184">
        <v>43.789299999999997</v>
      </c>
      <c r="N801" s="184">
        <v>58.806199999999997</v>
      </c>
      <c r="O801" s="184">
        <v>13.354200000000001</v>
      </c>
      <c r="P801" s="184">
        <v>15.4224</v>
      </c>
      <c r="Q801" s="184">
        <v>12.245699999999999</v>
      </c>
      <c r="R801" s="184">
        <v>20.459099999999999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44389</v>
      </c>
      <c r="E802" s="184">
        <v>845.54589999999996</v>
      </c>
      <c r="F802" s="184">
        <v>0.2306</v>
      </c>
      <c r="G802" s="184">
        <v>0.2306</v>
      </c>
      <c r="H802" s="184">
        <v>-0.85429999999999995</v>
      </c>
      <c r="I802" s="184">
        <v>-0.51549999999999996</v>
      </c>
      <c r="J802" s="184">
        <v>0.53620000000000001</v>
      </c>
      <c r="K802" s="184">
        <v>14.0822</v>
      </c>
      <c r="L802" s="184">
        <v>14.918900000000001</v>
      </c>
      <c r="M802" s="184">
        <v>50.611400000000003</v>
      </c>
      <c r="N802" s="184">
        <v>61.8123</v>
      </c>
      <c r="O802" s="184">
        <v>13.1114</v>
      </c>
      <c r="P802" s="184">
        <v>12.0921</v>
      </c>
      <c r="Q802" s="184">
        <v>18.005099999999999</v>
      </c>
      <c r="R802" s="184">
        <v>21.132100000000001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44389</v>
      </c>
      <c r="E803" s="184">
        <v>913.05430000000001</v>
      </c>
      <c r="F803" s="184">
        <v>0.23669999999999999</v>
      </c>
      <c r="G803" s="184">
        <v>0.23669999999999999</v>
      </c>
      <c r="H803" s="184">
        <v>-0.84009999999999996</v>
      </c>
      <c r="I803" s="184">
        <v>-0.4869</v>
      </c>
      <c r="J803" s="184">
        <v>0.59809999999999997</v>
      </c>
      <c r="K803" s="184">
        <v>14.283899999999999</v>
      </c>
      <c r="L803" s="184">
        <v>15.337999999999999</v>
      </c>
      <c r="M803" s="184">
        <v>51.442399999999999</v>
      </c>
      <c r="N803" s="184">
        <v>63.017200000000003</v>
      </c>
      <c r="O803" s="184">
        <v>14.0312</v>
      </c>
      <c r="P803" s="184">
        <v>13.133900000000001</v>
      </c>
      <c r="Q803" s="184">
        <v>16.196400000000001</v>
      </c>
      <c r="R803" s="184">
        <v>22.053899999999999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44389</v>
      </c>
      <c r="E804" s="184">
        <v>885.73800000000006</v>
      </c>
      <c r="F804" s="184">
        <v>0.17949999999999999</v>
      </c>
      <c r="G804" s="184">
        <v>0.17949999999999999</v>
      </c>
      <c r="H804" s="184">
        <v>-1.2272000000000001</v>
      </c>
      <c r="I804" s="184">
        <v>-0.50170000000000003</v>
      </c>
      <c r="J804" s="184">
        <v>-1.7488999999999999</v>
      </c>
      <c r="K804" s="184">
        <v>15.6929</v>
      </c>
      <c r="L804" s="184">
        <v>16.758199999999999</v>
      </c>
      <c r="M804" s="184">
        <v>53.521799999999999</v>
      </c>
      <c r="N804" s="184">
        <v>60.806699999999999</v>
      </c>
      <c r="O804" s="184">
        <v>13.841799999999999</v>
      </c>
      <c r="P804" s="184">
        <v>13.1639</v>
      </c>
      <c r="Q804" s="184">
        <v>18.401700000000002</v>
      </c>
      <c r="R804" s="184">
        <v>14.432600000000001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44389</v>
      </c>
      <c r="E805" s="184">
        <v>943.17600000000004</v>
      </c>
      <c r="F805" s="184">
        <v>0.1845</v>
      </c>
      <c r="G805" s="184">
        <v>0.1845</v>
      </c>
      <c r="H805" s="184">
        <v>-1.2158</v>
      </c>
      <c r="I805" s="184">
        <v>-0.47849999999999998</v>
      </c>
      <c r="J805" s="184">
        <v>-1.6984999999999999</v>
      </c>
      <c r="K805" s="184">
        <v>15.8703</v>
      </c>
      <c r="L805" s="184">
        <v>17.106100000000001</v>
      </c>
      <c r="M805" s="184">
        <v>54.190100000000001</v>
      </c>
      <c r="N805" s="184">
        <v>61.757800000000003</v>
      </c>
      <c r="O805" s="184">
        <v>14.5541</v>
      </c>
      <c r="P805" s="184">
        <v>13.9955</v>
      </c>
      <c r="Q805" s="184">
        <v>14.662100000000001</v>
      </c>
      <c r="R805" s="184">
        <v>15.0846</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44389</v>
      </c>
      <c r="E806" s="184">
        <v>119.2319</v>
      </c>
      <c r="F806" s="184">
        <v>0.26800000000000002</v>
      </c>
      <c r="G806" s="184">
        <v>0.26800000000000002</v>
      </c>
      <c r="H806" s="184">
        <v>-0.49509999999999998</v>
      </c>
      <c r="I806" s="184">
        <v>0.66100000000000003</v>
      </c>
      <c r="J806" s="184">
        <v>2.3875000000000002</v>
      </c>
      <c r="K806" s="184">
        <v>14.896599999999999</v>
      </c>
      <c r="L806" s="184">
        <v>12.543900000000001</v>
      </c>
      <c r="M806" s="184">
        <v>37.468299999999999</v>
      </c>
      <c r="N806" s="184">
        <v>52.593200000000003</v>
      </c>
      <c r="O806" s="184">
        <v>10.9269</v>
      </c>
      <c r="P806" s="184">
        <v>11.493</v>
      </c>
      <c r="Q806" s="184">
        <v>15.3163</v>
      </c>
      <c r="R806" s="184">
        <v>19.458300000000001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44389</v>
      </c>
      <c r="E807" s="184">
        <v>128.16589999999999</v>
      </c>
      <c r="F807" s="184">
        <v>0.27739999999999998</v>
      </c>
      <c r="G807" s="184">
        <v>0.27739999999999998</v>
      </c>
      <c r="H807" s="184">
        <v>-0.4733</v>
      </c>
      <c r="I807" s="184">
        <v>0.70530000000000004</v>
      </c>
      <c r="J807" s="184">
        <v>2.4891999999999999</v>
      </c>
      <c r="K807" s="184">
        <v>15.2277</v>
      </c>
      <c r="L807" s="184">
        <v>13.196099999999999</v>
      </c>
      <c r="M807" s="184">
        <v>38.664499999999997</v>
      </c>
      <c r="N807" s="184">
        <v>54.387700000000002</v>
      </c>
      <c r="O807" s="184">
        <v>12.0886</v>
      </c>
      <c r="P807" s="184">
        <v>12.523</v>
      </c>
      <c r="Q807" s="184">
        <v>15.2211</v>
      </c>
      <c r="R807" s="184">
        <v>20.848500000000001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44389</v>
      </c>
      <c r="E808" s="184">
        <v>30.27</v>
      </c>
      <c r="F808" s="184">
        <v>0.16550000000000001</v>
      </c>
      <c r="G808" s="184">
        <v>0.16550000000000001</v>
      </c>
      <c r="H808" s="184">
        <v>-0.2964</v>
      </c>
      <c r="I808" s="184">
        <v>0.79920000000000002</v>
      </c>
      <c r="J808" s="184">
        <v>1.9192</v>
      </c>
      <c r="K808" s="184">
        <v>15.1388</v>
      </c>
      <c r="L808" s="184">
        <v>13.370799999999999</v>
      </c>
      <c r="M808" s="184">
        <v>37.465899999999998</v>
      </c>
      <c r="N808" s="184">
        <v>50.074399999999997</v>
      </c>
      <c r="O808" s="184">
        <v>12.0327</v>
      </c>
      <c r="P808" s="184">
        <v>11.562799999999999</v>
      </c>
      <c r="Q808" s="184">
        <v>16.393599999999999</v>
      </c>
      <c r="R808" s="184">
        <v>21.482399999999998</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44389</v>
      </c>
      <c r="E809" s="184">
        <v>33.28</v>
      </c>
      <c r="F809" s="184">
        <v>0.18060000000000001</v>
      </c>
      <c r="G809" s="184">
        <v>0.18060000000000001</v>
      </c>
      <c r="H809" s="184">
        <v>-0.2697</v>
      </c>
      <c r="I809" s="184">
        <v>0.87909999999999999</v>
      </c>
      <c r="J809" s="184">
        <v>2.0546000000000002</v>
      </c>
      <c r="K809" s="184">
        <v>15.5556</v>
      </c>
      <c r="L809" s="184">
        <v>14.0898</v>
      </c>
      <c r="M809" s="184">
        <v>38.840200000000003</v>
      </c>
      <c r="N809" s="184">
        <v>52.032899999999998</v>
      </c>
      <c r="O809" s="184">
        <v>13.6889</v>
      </c>
      <c r="P809" s="184">
        <v>13.388</v>
      </c>
      <c r="Q809" s="184">
        <v>17.915900000000001</v>
      </c>
      <c r="R809" s="184">
        <v>23.097899999999999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44389</v>
      </c>
      <c r="E810" s="184">
        <v>130.53</v>
      </c>
      <c r="F810" s="184">
        <v>0.17649999999999999</v>
      </c>
      <c r="G810" s="184">
        <v>0.17649999999999999</v>
      </c>
      <c r="H810" s="184">
        <v>-0.47270000000000001</v>
      </c>
      <c r="I810" s="184">
        <v>-0.1988</v>
      </c>
      <c r="J810" s="184">
        <v>1.4928999999999999</v>
      </c>
      <c r="K810" s="184">
        <v>12.5938</v>
      </c>
      <c r="L810" s="184">
        <v>11.8988</v>
      </c>
      <c r="M810" s="184">
        <v>38.083100000000002</v>
      </c>
      <c r="N810" s="184">
        <v>50.779699999999998</v>
      </c>
      <c r="O810" s="184">
        <v>9.9780999999999995</v>
      </c>
      <c r="P810" s="184">
        <v>10.992900000000001</v>
      </c>
      <c r="Q810" s="184">
        <v>14.7225</v>
      </c>
      <c r="R810" s="184">
        <v>17.3033</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44389</v>
      </c>
      <c r="E811" s="184">
        <v>122.86</v>
      </c>
      <c r="F811" s="184">
        <v>0.17119999999999999</v>
      </c>
      <c r="G811" s="184">
        <v>0.17119999999999999</v>
      </c>
      <c r="H811" s="184">
        <v>-0.48599999999999999</v>
      </c>
      <c r="I811" s="184">
        <v>-0.21929999999999999</v>
      </c>
      <c r="J811" s="184">
        <v>1.4366000000000001</v>
      </c>
      <c r="K811" s="184">
        <v>12.395899999999999</v>
      </c>
      <c r="L811" s="184">
        <v>11.5084</v>
      </c>
      <c r="M811" s="184">
        <v>37.350499999999997</v>
      </c>
      <c r="N811" s="184">
        <v>49.719700000000003</v>
      </c>
      <c r="O811" s="184">
        <v>9.2195</v>
      </c>
      <c r="P811" s="184">
        <v>10.1968</v>
      </c>
      <c r="Q811" s="184">
        <v>17.209299999999999</v>
      </c>
      <c r="R811" s="184">
        <v>16.509699999999999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44389</v>
      </c>
      <c r="E812" s="184">
        <v>45.398499999999999</v>
      </c>
      <c r="F812" s="184">
        <v>-5.9700000000000003E-2</v>
      </c>
      <c r="G812" s="184">
        <v>-5.9700000000000003E-2</v>
      </c>
      <c r="H812" s="184">
        <v>-0.55089999999999995</v>
      </c>
      <c r="I812" s="184">
        <v>-1.23E-2</v>
      </c>
      <c r="J812" s="184">
        <v>-1.0999999999999999E-2</v>
      </c>
      <c r="K812" s="184">
        <v>10.745900000000001</v>
      </c>
      <c r="L812" s="184">
        <v>10.1729</v>
      </c>
      <c r="M812" s="184">
        <v>45.5411</v>
      </c>
      <c r="N812" s="184">
        <v>46.877000000000002</v>
      </c>
      <c r="O812" s="184">
        <v>13.0619</v>
      </c>
      <c r="P812" s="184">
        <v>15.5298</v>
      </c>
      <c r="Q812" s="184">
        <v>12.537800000000001</v>
      </c>
      <c r="R812" s="184">
        <v>20.396100000000001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44389</v>
      </c>
      <c r="E813" s="184">
        <v>49.407899999999998</v>
      </c>
      <c r="F813" s="184">
        <v>-5.3400000000000003E-2</v>
      </c>
      <c r="G813" s="184">
        <v>-5.3400000000000003E-2</v>
      </c>
      <c r="H813" s="184">
        <v>-0.53610000000000002</v>
      </c>
      <c r="I813" s="184">
        <v>1.7600000000000001E-2</v>
      </c>
      <c r="J813" s="184">
        <v>5.5100000000000003E-2</v>
      </c>
      <c r="K813" s="184">
        <v>10.961399999999999</v>
      </c>
      <c r="L813" s="184">
        <v>10.5998</v>
      </c>
      <c r="M813" s="184">
        <v>46.392899999999997</v>
      </c>
      <c r="N813" s="184">
        <v>48.033299999999997</v>
      </c>
      <c r="O813" s="184">
        <v>13.946199999999999</v>
      </c>
      <c r="P813" s="184">
        <v>16.623699999999999</v>
      </c>
      <c r="Q813" s="184">
        <v>16.190899999999999</v>
      </c>
      <c r="R813" s="184">
        <v>21.337700000000002</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44389</v>
      </c>
      <c r="E814" s="184">
        <v>48.972000000000001</v>
      </c>
      <c r="F814" s="184">
        <v>0.37919999999999998</v>
      </c>
      <c r="G814" s="184">
        <v>0.37919999999999998</v>
      </c>
      <c r="H814" s="184">
        <v>0.21079999999999999</v>
      </c>
      <c r="I814" s="184">
        <v>0.36070000000000002</v>
      </c>
      <c r="J814" s="184">
        <v>1.4186000000000001</v>
      </c>
      <c r="K814" s="184">
        <v>11.518000000000001</v>
      </c>
      <c r="L814" s="184">
        <v>11.4697</v>
      </c>
      <c r="M814" s="184">
        <v>35.110100000000003</v>
      </c>
      <c r="N814" s="184">
        <v>47.049799999999998</v>
      </c>
      <c r="O814" s="184">
        <v>13.2783</v>
      </c>
      <c r="P814" s="184">
        <v>14.2966</v>
      </c>
      <c r="Q814" s="184">
        <v>14.3582</v>
      </c>
      <c r="R814" s="184">
        <v>17.373200000000001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44389</v>
      </c>
      <c r="E815" s="184">
        <v>53.222999999999999</v>
      </c>
      <c r="F815" s="184">
        <v>0.38669999999999999</v>
      </c>
      <c r="G815" s="184">
        <v>0.38669999999999999</v>
      </c>
      <c r="H815" s="184">
        <v>0.22789999999999999</v>
      </c>
      <c r="I815" s="184">
        <v>0.39610000000000001</v>
      </c>
      <c r="J815" s="184">
        <v>1.4988999999999999</v>
      </c>
      <c r="K815" s="184">
        <v>11.7872</v>
      </c>
      <c r="L815" s="184">
        <v>12.020099999999999</v>
      </c>
      <c r="M815" s="184">
        <v>36.095799999999997</v>
      </c>
      <c r="N815" s="184">
        <v>48.472700000000003</v>
      </c>
      <c r="O815" s="184">
        <v>14.3908</v>
      </c>
      <c r="P815" s="184">
        <v>15.4922</v>
      </c>
      <c r="Q815" s="184">
        <v>17.566099999999999</v>
      </c>
      <c r="R815" s="184">
        <v>18.502199999999998</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44389</v>
      </c>
      <c r="E816" s="184">
        <v>117.098</v>
      </c>
      <c r="F816" s="184">
        <v>0.14030000000000001</v>
      </c>
      <c r="G816" s="184">
        <v>0.14030000000000001</v>
      </c>
      <c r="H816" s="184">
        <v>-0.53259999999999996</v>
      </c>
      <c r="I816" s="184">
        <v>-0.247</v>
      </c>
      <c r="J816" s="184">
        <v>-2.5600000000000001E-2</v>
      </c>
      <c r="K816" s="184">
        <v>11.85</v>
      </c>
      <c r="L816" s="184">
        <v>11.273899999999999</v>
      </c>
      <c r="M816" s="184">
        <v>33.933399999999999</v>
      </c>
      <c r="N816" s="184">
        <v>47.768900000000002</v>
      </c>
      <c r="O816" s="184">
        <v>10.3582</v>
      </c>
      <c r="P816" s="184">
        <v>12.1309</v>
      </c>
      <c r="Q816" s="184">
        <v>14.0884</v>
      </c>
      <c r="R816" s="184">
        <v>17.396799999999999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44389</v>
      </c>
      <c r="E817" s="184">
        <v>110.407</v>
      </c>
      <c r="F817" s="184">
        <v>0.1351</v>
      </c>
      <c r="G817" s="184">
        <v>0.1351</v>
      </c>
      <c r="H817" s="184">
        <v>-0.54679999999999995</v>
      </c>
      <c r="I817" s="184">
        <v>-0.27550000000000002</v>
      </c>
      <c r="J817" s="184">
        <v>-8.8700000000000001E-2</v>
      </c>
      <c r="K817" s="184">
        <v>11.6418</v>
      </c>
      <c r="L817" s="184">
        <v>10.881600000000001</v>
      </c>
      <c r="M817" s="184">
        <v>33.235599999999998</v>
      </c>
      <c r="N817" s="184">
        <v>46.720300000000002</v>
      </c>
      <c r="O817" s="184">
        <v>9.5808</v>
      </c>
      <c r="P817" s="184">
        <v>11.332000000000001</v>
      </c>
      <c r="Q817" s="184">
        <v>16.014800000000001</v>
      </c>
      <c r="R817" s="184">
        <v>16.594200000000001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44389</v>
      </c>
      <c r="E818" s="184">
        <v>61.932600000000001</v>
      </c>
      <c r="F818" s="184">
        <v>-9.5200000000000007E-2</v>
      </c>
      <c r="G818" s="184">
        <v>-9.5200000000000007E-2</v>
      </c>
      <c r="H818" s="184">
        <v>-0.74360000000000004</v>
      </c>
      <c r="I818" s="184">
        <v>-0.39319999999999999</v>
      </c>
      <c r="J818" s="184">
        <v>1.4403999999999999</v>
      </c>
      <c r="K818" s="184">
        <v>10.0312</v>
      </c>
      <c r="L818" s="184">
        <v>7.077</v>
      </c>
      <c r="M818" s="184">
        <v>29.0136</v>
      </c>
      <c r="N818" s="184">
        <v>37.938800000000001</v>
      </c>
      <c r="O818" s="184">
        <v>11.8072</v>
      </c>
      <c r="P818" s="184">
        <v>9.2178000000000004</v>
      </c>
      <c r="Q818" s="184">
        <v>9.1118000000000006</v>
      </c>
      <c r="R818" s="184">
        <v>15.1798</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44389</v>
      </c>
      <c r="E819" s="184">
        <v>65.837999999999994</v>
      </c>
      <c r="F819" s="184">
        <v>-8.7099999999999997E-2</v>
      </c>
      <c r="G819" s="184">
        <v>-8.7099999999999997E-2</v>
      </c>
      <c r="H819" s="184">
        <v>-0.72499999999999998</v>
      </c>
      <c r="I819" s="184">
        <v>-0.35580000000000001</v>
      </c>
      <c r="J819" s="184">
        <v>1.5248999999999999</v>
      </c>
      <c r="K819" s="184">
        <v>10.301500000000001</v>
      </c>
      <c r="L819" s="184">
        <v>7.5961999999999996</v>
      </c>
      <c r="M819" s="184">
        <v>29.8887</v>
      </c>
      <c r="N819" s="184">
        <v>39.200000000000003</v>
      </c>
      <c r="O819" s="184">
        <v>12.74</v>
      </c>
      <c r="P819" s="184">
        <v>10.124599999999999</v>
      </c>
      <c r="Q819" s="184">
        <v>10.786899999999999</v>
      </c>
      <c r="R819" s="184">
        <v>16.091899999999999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44389</v>
      </c>
      <c r="E820" s="184">
        <v>36.175600000000003</v>
      </c>
      <c r="F820" s="184">
        <v>-8.8700000000000001E-2</v>
      </c>
      <c r="G820" s="184">
        <v>-8.8700000000000001E-2</v>
      </c>
      <c r="H820" s="184">
        <v>0.57999999999999996</v>
      </c>
      <c r="I820" s="184">
        <v>0.81940000000000002</v>
      </c>
      <c r="J820" s="184">
        <v>1.9456</v>
      </c>
      <c r="K820" s="184">
        <v>9.7713999999999999</v>
      </c>
      <c r="L820" s="184">
        <v>8.0329999999999995</v>
      </c>
      <c r="M820" s="184">
        <v>31.011199999999999</v>
      </c>
      <c r="N820" s="184">
        <v>40.507399999999997</v>
      </c>
      <c r="O820" s="184">
        <v>9.5</v>
      </c>
      <c r="P820" s="184">
        <v>13.571099999999999</v>
      </c>
      <c r="Q820" s="184">
        <v>19.5198</v>
      </c>
      <c r="R820" s="184">
        <v>15.6249</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44389</v>
      </c>
      <c r="E821" s="184">
        <v>33.788899999999998</v>
      </c>
      <c r="F821" s="184">
        <v>-9.6100000000000005E-2</v>
      </c>
      <c r="G821" s="184">
        <v>-9.6100000000000005E-2</v>
      </c>
      <c r="H821" s="184">
        <v>0.5625</v>
      </c>
      <c r="I821" s="184">
        <v>0.78449999999999998</v>
      </c>
      <c r="J821" s="184">
        <v>1.8671</v>
      </c>
      <c r="K821" s="184">
        <v>9.5129000000000001</v>
      </c>
      <c r="L821" s="184">
        <v>7.5575999999999999</v>
      </c>
      <c r="M821" s="184">
        <v>30.157599999999999</v>
      </c>
      <c r="N821" s="184">
        <v>39.2254</v>
      </c>
      <c r="O821" s="184">
        <v>8.4987999999999992</v>
      </c>
      <c r="P821" s="184">
        <v>12.5383</v>
      </c>
      <c r="Q821" s="184">
        <v>18.393899999999999</v>
      </c>
      <c r="R821" s="184">
        <v>14.5814</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44389</v>
      </c>
      <c r="E822" s="184">
        <v>15.2356</v>
      </c>
      <c r="F822" s="184">
        <v>6.2399999999999997E-2</v>
      </c>
      <c r="G822" s="184">
        <v>6.2399999999999997E-2</v>
      </c>
      <c r="H822" s="184">
        <v>-0.39550000000000002</v>
      </c>
      <c r="I822" s="184">
        <v>0.35239999999999999</v>
      </c>
      <c r="J822" s="184">
        <v>1.1244000000000001</v>
      </c>
      <c r="K822" s="184">
        <v>13.9391</v>
      </c>
      <c r="L822" s="184">
        <v>13.000299999999999</v>
      </c>
      <c r="M822" s="184">
        <v>39.0807</v>
      </c>
      <c r="N822" s="184">
        <v>50.031999999999996</v>
      </c>
      <c r="O822" s="184">
        <v>14.83</v>
      </c>
      <c r="P822" s="184"/>
      <c r="Q822" s="184">
        <v>15.008900000000001</v>
      </c>
      <c r="R822" s="184">
        <v>18.5015</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44389</v>
      </c>
      <c r="E823" s="184">
        <v>14.302199999999999</v>
      </c>
      <c r="F823" s="184">
        <v>4.7600000000000003E-2</v>
      </c>
      <c r="G823" s="184">
        <v>4.7600000000000003E-2</v>
      </c>
      <c r="H823" s="184">
        <v>-0.43020000000000003</v>
      </c>
      <c r="I823" s="184">
        <v>0.28120000000000001</v>
      </c>
      <c r="J823" s="184">
        <v>0.96499999999999997</v>
      </c>
      <c r="K823" s="184">
        <v>13.380800000000001</v>
      </c>
      <c r="L823" s="184">
        <v>11.8767</v>
      </c>
      <c r="M823" s="184">
        <v>37.030999999999999</v>
      </c>
      <c r="N823" s="184">
        <v>46.921300000000002</v>
      </c>
      <c r="O823" s="184">
        <v>12.4476</v>
      </c>
      <c r="P823" s="184"/>
      <c r="Q823" s="184">
        <v>12.619199999999999</v>
      </c>
      <c r="R823" s="184">
        <v>16.163</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44389</v>
      </c>
      <c r="E824" s="184">
        <v>46.292700000000004</v>
      </c>
      <c r="F824" s="184">
        <v>0.39579999999999999</v>
      </c>
      <c r="G824" s="184">
        <v>0.39579999999999999</v>
      </c>
      <c r="H824" s="184">
        <v>0.5897</v>
      </c>
      <c r="I824" s="184">
        <v>2.6741999999999999</v>
      </c>
      <c r="J824" s="184">
        <v>4.1323999999999996</v>
      </c>
      <c r="K824" s="184">
        <v>13.2219</v>
      </c>
      <c r="L824" s="184">
        <v>23.037400000000002</v>
      </c>
      <c r="M824" s="184">
        <v>38.0458</v>
      </c>
      <c r="N824" s="184">
        <v>56.683300000000003</v>
      </c>
      <c r="O824" s="184">
        <v>22.273099999999999</v>
      </c>
      <c r="P824" s="184">
        <v>20.902999999999999</v>
      </c>
      <c r="Q824" s="184">
        <v>20.7468</v>
      </c>
      <c r="R824" s="184">
        <v>33.225299999999997</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44389</v>
      </c>
      <c r="E825" s="184">
        <v>43.9176</v>
      </c>
      <c r="F825" s="184">
        <v>0.38700000000000001</v>
      </c>
      <c r="G825" s="184">
        <v>0.38700000000000001</v>
      </c>
      <c r="H825" s="184">
        <v>0.56910000000000005</v>
      </c>
      <c r="I825" s="184">
        <v>2.6305999999999998</v>
      </c>
      <c r="J825" s="184">
        <v>4.0327000000000002</v>
      </c>
      <c r="K825" s="184">
        <v>12.9002</v>
      </c>
      <c r="L825" s="184">
        <v>22.4068</v>
      </c>
      <c r="M825" s="184">
        <v>36.991599999999998</v>
      </c>
      <c r="N825" s="184">
        <v>55.096499999999999</v>
      </c>
      <c r="O825" s="184">
        <v>21.229900000000001</v>
      </c>
      <c r="P825" s="184">
        <v>20.011099999999999</v>
      </c>
      <c r="Q825" s="184">
        <v>19.967099999999999</v>
      </c>
      <c r="R825" s="184">
        <v>31.9908</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44389</v>
      </c>
      <c r="E826" s="184">
        <v>26.31</v>
      </c>
      <c r="F826" s="184">
        <v>0.4582</v>
      </c>
      <c r="G826" s="184">
        <v>0.4582</v>
      </c>
      <c r="H826" s="184">
        <v>0.92059999999999997</v>
      </c>
      <c r="I826" s="184">
        <v>2.2145000000000001</v>
      </c>
      <c r="J826" s="184">
        <v>3.3792</v>
      </c>
      <c r="K826" s="184">
        <v>18.888400000000001</v>
      </c>
      <c r="L826" s="184">
        <v>21.580400000000001</v>
      </c>
      <c r="M826" s="184">
        <v>53.7697</v>
      </c>
      <c r="N826" s="184">
        <v>74.007900000000006</v>
      </c>
      <c r="O826" s="184">
        <v>23.883800000000001</v>
      </c>
      <c r="P826" s="184">
        <v>20.155200000000001</v>
      </c>
      <c r="Q826" s="184">
        <v>16.423200000000001</v>
      </c>
      <c r="R826" s="184">
        <v>36.300699999999999</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44389</v>
      </c>
      <c r="E827" s="184">
        <v>23.92</v>
      </c>
      <c r="F827" s="184">
        <v>0.41980000000000001</v>
      </c>
      <c r="G827" s="184">
        <v>0.41980000000000001</v>
      </c>
      <c r="H827" s="184">
        <v>0.84319999999999995</v>
      </c>
      <c r="I827" s="184">
        <v>2.1349</v>
      </c>
      <c r="J827" s="184">
        <v>3.1924000000000001</v>
      </c>
      <c r="K827" s="184">
        <v>18.2987</v>
      </c>
      <c r="L827" s="184">
        <v>20.321899999999999</v>
      </c>
      <c r="M827" s="184">
        <v>51.392400000000002</v>
      </c>
      <c r="N827" s="184">
        <v>70.491799999999998</v>
      </c>
      <c r="O827" s="184">
        <v>21.497199999999999</v>
      </c>
      <c r="P827" s="184">
        <v>18.0473</v>
      </c>
      <c r="Q827" s="184">
        <v>14.6934</v>
      </c>
      <c r="R827" s="184">
        <v>33.703299999999999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44389</v>
      </c>
      <c r="E828" s="184">
        <v>75.100099999999998</v>
      </c>
      <c r="F828" s="184">
        <v>0.31359999999999999</v>
      </c>
      <c r="G828" s="184">
        <v>0.31359999999999999</v>
      </c>
      <c r="H828" s="184">
        <v>-4.07E-2</v>
      </c>
      <c r="I828" s="184">
        <v>0.80189999999999995</v>
      </c>
      <c r="J828" s="184">
        <v>1.5364</v>
      </c>
      <c r="K828" s="184">
        <v>14.741400000000001</v>
      </c>
      <c r="L828" s="184">
        <v>14.1244</v>
      </c>
      <c r="M828" s="184">
        <v>45.887500000000003</v>
      </c>
      <c r="N828" s="184">
        <v>58.228700000000003</v>
      </c>
      <c r="O828" s="184">
        <v>15.3142</v>
      </c>
      <c r="P828" s="184">
        <v>15.178800000000001</v>
      </c>
      <c r="Q828" s="184">
        <v>17.4834</v>
      </c>
      <c r="R828" s="184">
        <v>20.5746</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44389</v>
      </c>
      <c r="E829" s="184">
        <v>69.635599999999997</v>
      </c>
      <c r="F829" s="184">
        <v>0.30609999999999998</v>
      </c>
      <c r="G829" s="184">
        <v>0.30609999999999998</v>
      </c>
      <c r="H829" s="184">
        <v>-5.8299999999999998E-2</v>
      </c>
      <c r="I829" s="184">
        <v>0.76419999999999999</v>
      </c>
      <c r="J829" s="184">
        <v>1.448</v>
      </c>
      <c r="K829" s="184">
        <v>14.453200000000001</v>
      </c>
      <c r="L829" s="184">
        <v>13.553800000000001</v>
      </c>
      <c r="M829" s="184">
        <v>44.834000000000003</v>
      </c>
      <c r="N829" s="184">
        <v>56.715899999999998</v>
      </c>
      <c r="O829" s="184">
        <v>14.2149</v>
      </c>
      <c r="P829" s="184">
        <v>13.9931</v>
      </c>
      <c r="Q829" s="184">
        <v>13.0426</v>
      </c>
      <c r="R829" s="184">
        <v>19.413599999999999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44389</v>
      </c>
      <c r="E830" s="184">
        <v>14.0662</v>
      </c>
      <c r="F830" s="184">
        <v>0.2702</v>
      </c>
      <c r="G830" s="184">
        <v>0.2702</v>
      </c>
      <c r="H830" s="184">
        <v>-0.12429999999999999</v>
      </c>
      <c r="I830" s="184">
        <v>0.19370000000000001</v>
      </c>
      <c r="J830" s="184">
        <v>0.82720000000000005</v>
      </c>
      <c r="K830" s="184">
        <v>10.093500000000001</v>
      </c>
      <c r="L830" s="184">
        <v>6.4467999999999996</v>
      </c>
      <c r="M830" s="184">
        <v>28.386900000000001</v>
      </c>
      <c r="N830" s="184">
        <v>38.191099999999999</v>
      </c>
      <c r="O830" s="184"/>
      <c r="P830" s="184"/>
      <c r="Q830" s="184">
        <v>13.013</v>
      </c>
      <c r="R830" s="184">
        <v>14.9293</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44389</v>
      </c>
      <c r="E831" s="184">
        <v>13.372999999999999</v>
      </c>
      <c r="F831" s="184">
        <v>0.25559999999999999</v>
      </c>
      <c r="G831" s="184">
        <v>0.25559999999999999</v>
      </c>
      <c r="H831" s="184">
        <v>-0.159</v>
      </c>
      <c r="I831" s="184">
        <v>0.12429999999999999</v>
      </c>
      <c r="J831" s="184">
        <v>0.67149999999999999</v>
      </c>
      <c r="K831" s="184">
        <v>9.5931999999999995</v>
      </c>
      <c r="L831" s="184">
        <v>5.4878</v>
      </c>
      <c r="M831" s="184">
        <v>26.656199999999998</v>
      </c>
      <c r="N831" s="184">
        <v>35.719700000000003</v>
      </c>
      <c r="O831" s="184"/>
      <c r="P831" s="184"/>
      <c r="Q831" s="184">
        <v>10.983599999999999</v>
      </c>
      <c r="R831" s="184">
        <v>12.8565</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44389</v>
      </c>
      <c r="E832" s="184">
        <v>15.3454</v>
      </c>
      <c r="F832" s="184">
        <v>0.32819999999999999</v>
      </c>
      <c r="G832" s="184">
        <v>0.32819999999999999</v>
      </c>
      <c r="H832" s="184">
        <v>-6.1199999999999997E-2</v>
      </c>
      <c r="I832" s="184">
        <v>0.4773</v>
      </c>
      <c r="J832" s="184">
        <v>0.54179999999999995</v>
      </c>
      <c r="K832" s="184">
        <v>12.447699999999999</v>
      </c>
      <c r="L832" s="184">
        <v>9.3475999999999999</v>
      </c>
      <c r="M832" s="184">
        <v>29.5517</v>
      </c>
      <c r="N832" s="184">
        <v>44.696899999999999</v>
      </c>
      <c r="O832" s="184"/>
      <c r="P832" s="184"/>
      <c r="Q832" s="184">
        <v>16.217400000000001</v>
      </c>
      <c r="R832" s="184">
        <v>20.412800000000001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44389</v>
      </c>
      <c r="E833" s="184">
        <v>14.574299999999999</v>
      </c>
      <c r="F833" s="184">
        <v>0.31659999999999999</v>
      </c>
      <c r="G833" s="184">
        <v>0.31659999999999999</v>
      </c>
      <c r="H833" s="184">
        <v>-8.77E-2</v>
      </c>
      <c r="I833" s="184">
        <v>0.42380000000000001</v>
      </c>
      <c r="J833" s="184">
        <v>0.42930000000000001</v>
      </c>
      <c r="K833" s="184">
        <v>12.059100000000001</v>
      </c>
      <c r="L833" s="184">
        <v>8.6127000000000002</v>
      </c>
      <c r="M833" s="184">
        <v>28.0672</v>
      </c>
      <c r="N833" s="184">
        <v>42.409199999999998</v>
      </c>
      <c r="O833" s="184"/>
      <c r="P833" s="184"/>
      <c r="Q833" s="184">
        <v>14.1335</v>
      </c>
      <c r="R833" s="184">
        <v>18.354099999999999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44389</v>
      </c>
      <c r="E834" s="184">
        <v>141.9</v>
      </c>
      <c r="F834" s="184">
        <v>0.1129</v>
      </c>
      <c r="G834" s="184">
        <v>0.1129</v>
      </c>
      <c r="H834" s="184">
        <v>-0.80389999999999995</v>
      </c>
      <c r="I834" s="184">
        <v>-0.3301</v>
      </c>
      <c r="J834" s="184">
        <v>-2.1100000000000001E-2</v>
      </c>
      <c r="K834" s="184">
        <v>10.5829</v>
      </c>
      <c r="L834" s="184">
        <v>9.4484999999999992</v>
      </c>
      <c r="M834" s="184">
        <v>28.567499999999999</v>
      </c>
      <c r="N834" s="184">
        <v>41.645000000000003</v>
      </c>
      <c r="O834" s="184">
        <v>6.8346999999999998</v>
      </c>
      <c r="P834" s="184">
        <v>8.4377999999999993</v>
      </c>
      <c r="Q834" s="184">
        <v>9.7782999999999998</v>
      </c>
      <c r="R834" s="184">
        <v>11.370699999999999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44389</v>
      </c>
      <c r="E835" s="184">
        <v>136.68</v>
      </c>
      <c r="F835" s="184">
        <v>0.1172</v>
      </c>
      <c r="G835" s="184">
        <v>0.1172</v>
      </c>
      <c r="H835" s="184">
        <v>-0.7984</v>
      </c>
      <c r="I835" s="184">
        <v>-0.32819999999999999</v>
      </c>
      <c r="J835" s="184">
        <v>-2.1899999999999999E-2</v>
      </c>
      <c r="K835" s="184">
        <v>10.573600000000001</v>
      </c>
      <c r="L835" s="184">
        <v>9.4314999999999998</v>
      </c>
      <c r="M835" s="184">
        <v>28.531099999999999</v>
      </c>
      <c r="N835" s="184">
        <v>41.578600000000002</v>
      </c>
      <c r="O835" s="184">
        <v>6.7175000000000002</v>
      </c>
      <c r="P835" s="184">
        <v>8.2812999999999999</v>
      </c>
      <c r="Q835" s="184">
        <v>9.9880999999999993</v>
      </c>
      <c r="R835" s="184">
        <v>11.266299999999999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44389</v>
      </c>
      <c r="E836" s="184">
        <v>32.33</v>
      </c>
      <c r="F836" s="184">
        <v>-0.1236</v>
      </c>
      <c r="G836" s="184">
        <v>-0.1236</v>
      </c>
      <c r="H836" s="184">
        <v>0</v>
      </c>
      <c r="I836" s="184">
        <v>1.5071000000000001</v>
      </c>
      <c r="J836" s="184">
        <v>2.9289999999999998</v>
      </c>
      <c r="K836" s="184">
        <v>16.630600000000001</v>
      </c>
      <c r="L836" s="184">
        <v>16.757000000000001</v>
      </c>
      <c r="M836" s="184">
        <v>41.488</v>
      </c>
      <c r="N836" s="184">
        <v>58.635899999999999</v>
      </c>
      <c r="O836" s="184">
        <v>17.168900000000001</v>
      </c>
      <c r="P836" s="184">
        <v>15.197800000000001</v>
      </c>
      <c r="Q836" s="184">
        <v>13.6036</v>
      </c>
      <c r="R836" s="184">
        <v>25.911000000000001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44389</v>
      </c>
      <c r="E837" s="184">
        <v>30.38</v>
      </c>
      <c r="F837" s="184">
        <v>-0.13150000000000001</v>
      </c>
      <c r="G837" s="184">
        <v>-0.13150000000000001</v>
      </c>
      <c r="H837" s="184">
        <v>-3.2899999999999999E-2</v>
      </c>
      <c r="I837" s="184">
        <v>1.4696</v>
      </c>
      <c r="J837" s="184">
        <v>2.8435999999999999</v>
      </c>
      <c r="K837" s="184">
        <v>16.353899999999999</v>
      </c>
      <c r="L837" s="184">
        <v>16.3093</v>
      </c>
      <c r="M837" s="184">
        <v>40.648099999999999</v>
      </c>
      <c r="N837" s="184">
        <v>57.409300000000002</v>
      </c>
      <c r="O837" s="184">
        <v>16.370200000000001</v>
      </c>
      <c r="P837" s="184">
        <v>14.398199999999999</v>
      </c>
      <c r="Q837" s="184">
        <v>11.635</v>
      </c>
      <c r="R837" s="184">
        <v>24.94</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44389</v>
      </c>
      <c r="E838" s="184">
        <v>244.94839999999999</v>
      </c>
      <c r="F838" s="184">
        <v>-6.9599999999999995E-2</v>
      </c>
      <c r="G838" s="184">
        <v>-6.9599999999999995E-2</v>
      </c>
      <c r="H838" s="184">
        <v>0.46060000000000001</v>
      </c>
      <c r="I838" s="184">
        <v>1.9674</v>
      </c>
      <c r="J838" s="184">
        <v>2.5924</v>
      </c>
      <c r="K838" s="184">
        <v>12.6594</v>
      </c>
      <c r="L838" s="184">
        <v>12.5791</v>
      </c>
      <c r="M838" s="184">
        <v>44.227600000000002</v>
      </c>
      <c r="N838" s="184">
        <v>66.570300000000003</v>
      </c>
      <c r="O838" s="184">
        <v>18.733000000000001</v>
      </c>
      <c r="P838" s="184">
        <v>17.714300000000001</v>
      </c>
      <c r="Q838" s="184">
        <v>17.178599999999999</v>
      </c>
      <c r="R838" s="184">
        <v>31.5426</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44389</v>
      </c>
      <c r="E839" s="184">
        <v>215.066070624009</v>
      </c>
      <c r="F839" s="184">
        <v>-6.9599999999999995E-2</v>
      </c>
      <c r="G839" s="184">
        <v>-6.9599999999999995E-2</v>
      </c>
      <c r="H839" s="184">
        <v>0.46060000000000001</v>
      </c>
      <c r="I839" s="184">
        <v>1.9674</v>
      </c>
      <c r="J839" s="184">
        <v>2.5924</v>
      </c>
      <c r="K839" s="184">
        <v>12.6594</v>
      </c>
      <c r="L839" s="184">
        <v>12.5792</v>
      </c>
      <c r="M839" s="184">
        <v>44.227699999999999</v>
      </c>
      <c r="N839" s="184">
        <v>66.570700000000002</v>
      </c>
      <c r="O839" s="184">
        <v>18.471499999999999</v>
      </c>
      <c r="P839" s="184">
        <v>17.558599999999998</v>
      </c>
      <c r="Q839" s="184">
        <v>17.079999999999998</v>
      </c>
      <c r="R839" s="184">
        <v>31.3203</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44389</v>
      </c>
      <c r="E840" s="184">
        <v>235.44540000000001</v>
      </c>
      <c r="F840" s="184">
        <v>-7.4700000000000003E-2</v>
      </c>
      <c r="G840" s="184">
        <v>-7.4700000000000003E-2</v>
      </c>
      <c r="H840" s="184">
        <v>0.4466</v>
      </c>
      <c r="I840" s="184">
        <v>1.9391</v>
      </c>
      <c r="J840" s="184">
        <v>2.5301</v>
      </c>
      <c r="K840" s="184">
        <v>12.462</v>
      </c>
      <c r="L840" s="184">
        <v>12.1838</v>
      </c>
      <c r="M840" s="184">
        <v>43.487400000000001</v>
      </c>
      <c r="N840" s="184">
        <v>65.353399999999993</v>
      </c>
      <c r="O840" s="184">
        <v>18.013200000000001</v>
      </c>
      <c r="P840" s="184">
        <v>17.063500000000001</v>
      </c>
      <c r="Q840" s="184">
        <v>16.149699999999999</v>
      </c>
      <c r="R840" s="184">
        <v>30.677700000000002</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44389</v>
      </c>
      <c r="E841" s="184">
        <v>376.98775731291499</v>
      </c>
      <c r="F841" s="184">
        <v>-7.4700000000000003E-2</v>
      </c>
      <c r="G841" s="184">
        <v>-7.4700000000000003E-2</v>
      </c>
      <c r="H841" s="184">
        <v>0.4466</v>
      </c>
      <c r="I841" s="184">
        <v>1.9391</v>
      </c>
      <c r="J841" s="184">
        <v>2.5301</v>
      </c>
      <c r="K841" s="184">
        <v>12.4618</v>
      </c>
      <c r="L841" s="184">
        <v>12.1837</v>
      </c>
      <c r="M841" s="184">
        <v>43.487099999999998</v>
      </c>
      <c r="N841" s="184">
        <v>65.353099999999998</v>
      </c>
      <c r="O841" s="184">
        <v>17.746200000000002</v>
      </c>
      <c r="P841" s="184">
        <v>16.904399999999999</v>
      </c>
      <c r="Q841" s="184">
        <v>13.250400000000001</v>
      </c>
      <c r="R841" s="184">
        <v>30.450099999999999</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0.19752037037037037</v>
      </c>
      <c r="G842" s="186">
        <v>0.19752037037037037</v>
      </c>
      <c r="H842" s="186">
        <v>-5.4925925925926088E-3</v>
      </c>
      <c r="I842" s="186">
        <v>0.80384259259259272</v>
      </c>
      <c r="J842" s="186">
        <v>1.7864499999999996</v>
      </c>
      <c r="K842" s="186">
        <v>13.911853703703709</v>
      </c>
      <c r="L842" s="186">
        <v>13.67589074074075</v>
      </c>
      <c r="M842" s="186">
        <v>40.550216666666664</v>
      </c>
      <c r="N842" s="186">
        <v>54.052903703703699</v>
      </c>
      <c r="O842" s="186">
        <v>14.694214583333332</v>
      </c>
      <c r="P842" s="186">
        <v>14.664631818181819</v>
      </c>
      <c r="Q842" s="186">
        <v>17.697751851851852</v>
      </c>
      <c r="R842" s="186">
        <v>21.683663461538462</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0.17799999999999999</v>
      </c>
      <c r="G843" s="186">
        <v>0.17799999999999999</v>
      </c>
      <c r="H843" s="186">
        <v>-7.4450000000000002E-2</v>
      </c>
      <c r="I843" s="186">
        <v>0.77434999999999998</v>
      </c>
      <c r="J843" s="186">
        <v>1.90255</v>
      </c>
      <c r="K843" s="186">
        <v>13.87045</v>
      </c>
      <c r="L843" s="186">
        <v>13.098199999999999</v>
      </c>
      <c r="M843" s="186">
        <v>38.960450000000002</v>
      </c>
      <c r="N843" s="186">
        <v>53.944100000000006</v>
      </c>
      <c r="O843" s="186">
        <v>14.47245</v>
      </c>
      <c r="P843" s="186">
        <v>15.188300000000002</v>
      </c>
      <c r="Q843" s="186">
        <v>16.082250000000002</v>
      </c>
      <c r="R843" s="186">
        <v>20.990300000000001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44389</v>
      </c>
      <c r="E846" s="184">
        <v>269.91359999999997</v>
      </c>
      <c r="F846" s="184">
        <v>0.50939999999999996</v>
      </c>
      <c r="G846" s="184">
        <v>0.50939999999999996</v>
      </c>
      <c r="H846" s="184">
        <v>6.5804</v>
      </c>
      <c r="I846" s="184">
        <v>5.5494000000000003</v>
      </c>
      <c r="J846" s="184">
        <v>1.7173</v>
      </c>
      <c r="K846" s="184">
        <v>5.1753</v>
      </c>
      <c r="L846" s="184">
        <v>3.6555</v>
      </c>
      <c r="M846" s="184">
        <v>4.4024999999999999</v>
      </c>
      <c r="N846" s="184">
        <v>4.7892000000000001</v>
      </c>
      <c r="O846" s="184">
        <v>7.6440000000000001</v>
      </c>
      <c r="P846" s="184">
        <v>7.5907</v>
      </c>
      <c r="Q846" s="184">
        <v>8.4007000000000005</v>
      </c>
      <c r="R846" s="184">
        <v>7.1172000000000004</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44389</v>
      </c>
      <c r="E847" s="184">
        <v>274.97309999999999</v>
      </c>
      <c r="F847" s="184">
        <v>0.6593</v>
      </c>
      <c r="G847" s="184">
        <v>0.6593</v>
      </c>
      <c r="H847" s="184">
        <v>6.7309999999999999</v>
      </c>
      <c r="I847" s="184">
        <v>5.6993999999999998</v>
      </c>
      <c r="J847" s="184">
        <v>1.8676999999999999</v>
      </c>
      <c r="K847" s="184">
        <v>5.3281000000000001</v>
      </c>
      <c r="L847" s="184">
        <v>3.8083</v>
      </c>
      <c r="M847" s="184">
        <v>4.5648</v>
      </c>
      <c r="N847" s="184">
        <v>4.9574999999999996</v>
      </c>
      <c r="O847" s="184">
        <v>7.8578999999999999</v>
      </c>
      <c r="P847" s="184">
        <v>7.8247999999999998</v>
      </c>
      <c r="Q847" s="184">
        <v>8.5526999999999997</v>
      </c>
      <c r="R847" s="184">
        <v>7.3159999999999998</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44389</v>
      </c>
      <c r="E848" s="184">
        <v>10.1829</v>
      </c>
      <c r="F848" s="184">
        <v>-8</v>
      </c>
      <c r="G848" s="184">
        <v>-8</v>
      </c>
      <c r="H848" s="184">
        <v>-6.6993999999999998</v>
      </c>
      <c r="I848" s="184">
        <v>-4.6003999999999996</v>
      </c>
      <c r="J848" s="184">
        <v>-4.6642999999999999</v>
      </c>
      <c r="K848" s="184">
        <v>3.9579</v>
      </c>
      <c r="L848" s="184"/>
      <c r="M848" s="184"/>
      <c r="N848" s="184"/>
      <c r="O848" s="184"/>
      <c r="P848" s="184"/>
      <c r="Q848" s="184">
        <v>5.8051000000000004</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44389</v>
      </c>
      <c r="E849" s="184">
        <v>10.173299999999999</v>
      </c>
      <c r="F849" s="184">
        <v>-8.2463999999999995</v>
      </c>
      <c r="G849" s="184">
        <v>-8.2463999999999995</v>
      </c>
      <c r="H849" s="184">
        <v>-6.9612999999999996</v>
      </c>
      <c r="I849" s="184">
        <v>-4.8856000000000002</v>
      </c>
      <c r="J849" s="184">
        <v>-4.9557000000000002</v>
      </c>
      <c r="K849" s="184">
        <v>3.6562999999999999</v>
      </c>
      <c r="L849" s="184"/>
      <c r="M849" s="184"/>
      <c r="N849" s="184"/>
      <c r="O849" s="184"/>
      <c r="P849" s="184"/>
      <c r="Q849" s="184">
        <v>5.5004</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44389</v>
      </c>
      <c r="E850" s="184">
        <v>31.733499999999999</v>
      </c>
      <c r="F850" s="184">
        <v>5.2164999999999999</v>
      </c>
      <c r="G850" s="184">
        <v>5.2164999999999999</v>
      </c>
      <c r="H850" s="184">
        <v>6.1856</v>
      </c>
      <c r="I850" s="184">
        <v>4.4852999999999996</v>
      </c>
      <c r="J850" s="184">
        <v>2.8340999999999998</v>
      </c>
      <c r="K850" s="184">
        <v>4.0730000000000004</v>
      </c>
      <c r="L850" s="184">
        <v>3.4357000000000002</v>
      </c>
      <c r="M850" s="184">
        <v>3.9302000000000001</v>
      </c>
      <c r="N850" s="184">
        <v>4.3895999999999997</v>
      </c>
      <c r="O850" s="184">
        <v>6.1258999999999997</v>
      </c>
      <c r="P850" s="184">
        <v>6.1017000000000001</v>
      </c>
      <c r="Q850" s="184">
        <v>5.8734999999999999</v>
      </c>
      <c r="R850" s="184">
        <v>5.6567999999999996</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44389</v>
      </c>
      <c r="E851" s="184">
        <v>33.677799999999998</v>
      </c>
      <c r="F851" s="184">
        <v>5.8914999999999997</v>
      </c>
      <c r="G851" s="184">
        <v>5.8914999999999997</v>
      </c>
      <c r="H851" s="184">
        <v>6.8678999999999997</v>
      </c>
      <c r="I851" s="184">
        <v>5.1738</v>
      </c>
      <c r="J851" s="184">
        <v>3.5065</v>
      </c>
      <c r="K851" s="184">
        <v>4.7492999999999999</v>
      </c>
      <c r="L851" s="184">
        <v>4.0765000000000002</v>
      </c>
      <c r="M851" s="184">
        <v>4.5895000000000001</v>
      </c>
      <c r="N851" s="184">
        <v>5.0923999999999996</v>
      </c>
      <c r="O851" s="184">
        <v>6.7667000000000002</v>
      </c>
      <c r="P851" s="184">
        <v>6.7384000000000004</v>
      </c>
      <c r="Q851" s="184">
        <v>7.0841000000000003</v>
      </c>
      <c r="R851" s="184">
        <v>6.3411999999999997</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44389</v>
      </c>
      <c r="E852" s="184">
        <v>38.520099999999999</v>
      </c>
      <c r="F852" s="184">
        <v>3.6966000000000001</v>
      </c>
      <c r="G852" s="184">
        <v>3.6966000000000001</v>
      </c>
      <c r="H852" s="184">
        <v>4.8640999999999996</v>
      </c>
      <c r="I852" s="184">
        <v>4.4340000000000002</v>
      </c>
      <c r="J852" s="184">
        <v>2.6899000000000002</v>
      </c>
      <c r="K852" s="184">
        <v>5.5881999999999996</v>
      </c>
      <c r="L852" s="184">
        <v>4.1497999999999999</v>
      </c>
      <c r="M852" s="184">
        <v>5.3635999999999999</v>
      </c>
      <c r="N852" s="184">
        <v>5.8182</v>
      </c>
      <c r="O852" s="184">
        <v>7.8272000000000004</v>
      </c>
      <c r="P852" s="184">
        <v>7.6064999999999996</v>
      </c>
      <c r="Q852" s="184">
        <v>8.1239000000000008</v>
      </c>
      <c r="R852" s="184">
        <v>7.5814000000000004</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44389</v>
      </c>
      <c r="E853" s="184">
        <v>38.932699999999997</v>
      </c>
      <c r="F853" s="184">
        <v>3.9388000000000001</v>
      </c>
      <c r="G853" s="184">
        <v>3.9388000000000001</v>
      </c>
      <c r="H853" s="184">
        <v>5.1078000000000001</v>
      </c>
      <c r="I853" s="184">
        <v>4.6825999999999999</v>
      </c>
      <c r="J853" s="184">
        <v>2.9407999999999999</v>
      </c>
      <c r="K853" s="184">
        <v>5.8429000000000002</v>
      </c>
      <c r="L853" s="184">
        <v>4.4051999999999998</v>
      </c>
      <c r="M853" s="184">
        <v>5.6241000000000003</v>
      </c>
      <c r="N853" s="184">
        <v>6.0838999999999999</v>
      </c>
      <c r="O853" s="184">
        <v>8.0275999999999996</v>
      </c>
      <c r="P853" s="184">
        <v>7.7831999999999999</v>
      </c>
      <c r="Q853" s="184">
        <v>8.3573000000000004</v>
      </c>
      <c r="R853" s="184">
        <v>7.8006000000000002</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44389</v>
      </c>
      <c r="E854" s="184">
        <v>329.82709999999997</v>
      </c>
      <c r="F854" s="184">
        <v>6.3407</v>
      </c>
      <c r="G854" s="184">
        <v>6.3407</v>
      </c>
      <c r="H854" s="184">
        <v>1.5876999999999999</v>
      </c>
      <c r="I854" s="184">
        <v>1.8271999999999999</v>
      </c>
      <c r="J854" s="184">
        <v>3.4969999999999999</v>
      </c>
      <c r="K854" s="184">
        <v>6.6414999999999997</v>
      </c>
      <c r="L854" s="184">
        <v>3.4672000000000001</v>
      </c>
      <c r="M854" s="184">
        <v>5.2565999999999997</v>
      </c>
      <c r="N854" s="184">
        <v>5.9131999999999998</v>
      </c>
      <c r="O854" s="184">
        <v>7.6955999999999998</v>
      </c>
      <c r="P854" s="184">
        <v>7.4542999999999999</v>
      </c>
      <c r="Q854" s="184">
        <v>7.9184000000000001</v>
      </c>
      <c r="R854" s="184">
        <v>7.6580000000000004</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44389</v>
      </c>
      <c r="E855" s="184">
        <v>350.81639999999999</v>
      </c>
      <c r="F855" s="184">
        <v>7.0582000000000003</v>
      </c>
      <c r="G855" s="184">
        <v>7.0582000000000003</v>
      </c>
      <c r="H855" s="184">
        <v>2.3077999999999999</v>
      </c>
      <c r="I855" s="184">
        <v>2.5478000000000001</v>
      </c>
      <c r="J855" s="184">
        <v>4.2191000000000001</v>
      </c>
      <c r="K855" s="184">
        <v>7.3741000000000003</v>
      </c>
      <c r="L855" s="184">
        <v>4.2008999999999999</v>
      </c>
      <c r="M855" s="184">
        <v>6.0068000000000001</v>
      </c>
      <c r="N855" s="184">
        <v>6.6787000000000001</v>
      </c>
      <c r="O855" s="184">
        <v>8.4978999999999996</v>
      </c>
      <c r="P855" s="184">
        <v>8.2905999999999995</v>
      </c>
      <c r="Q855" s="184">
        <v>8.8183000000000007</v>
      </c>
      <c r="R855" s="184">
        <v>8.4440000000000008</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44389</v>
      </c>
      <c r="E856" s="184">
        <v>10.172800000000001</v>
      </c>
      <c r="F856" s="184">
        <v>2.8711000000000002</v>
      </c>
      <c r="G856" s="184">
        <v>2.8711000000000002</v>
      </c>
      <c r="H856" s="184">
        <v>5.0279999999999996</v>
      </c>
      <c r="I856" s="184">
        <v>4.0812999999999997</v>
      </c>
      <c r="J856" s="184">
        <v>2.7494999999999998</v>
      </c>
      <c r="K856" s="184">
        <v>4.6102999999999996</v>
      </c>
      <c r="L856" s="184"/>
      <c r="M856" s="184"/>
      <c r="N856" s="184"/>
      <c r="O856" s="184"/>
      <c r="P856" s="184"/>
      <c r="Q856" s="184">
        <v>4.38</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44389</v>
      </c>
      <c r="E857" s="184">
        <v>10.1534</v>
      </c>
      <c r="F857" s="184">
        <v>2.3969999999999998</v>
      </c>
      <c r="G857" s="184">
        <v>2.3969999999999998</v>
      </c>
      <c r="H857" s="184">
        <v>4.5232000000000001</v>
      </c>
      <c r="I857" s="184">
        <v>3.5741000000000001</v>
      </c>
      <c r="J857" s="184">
        <v>2.254</v>
      </c>
      <c r="K857" s="184">
        <v>4.1186999999999996</v>
      </c>
      <c r="L857" s="184"/>
      <c r="M857" s="184"/>
      <c r="N857" s="184"/>
      <c r="O857" s="184"/>
      <c r="P857" s="184"/>
      <c r="Q857" s="184">
        <v>3.8883000000000001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44389</v>
      </c>
      <c r="E858" s="184">
        <v>1182.6853000000001</v>
      </c>
      <c r="F858" s="184">
        <v>-6.8013000000000003</v>
      </c>
      <c r="G858" s="184">
        <v>-6.8013000000000003</v>
      </c>
      <c r="H858" s="184">
        <v>0.91679999999999995</v>
      </c>
      <c r="I858" s="184">
        <v>0.80510000000000004</v>
      </c>
      <c r="J858" s="184">
        <v>-3.7195999999999998</v>
      </c>
      <c r="K858" s="184">
        <v>6.9870999999999999</v>
      </c>
      <c r="L858" s="184">
        <v>3.5314000000000001</v>
      </c>
      <c r="M858" s="184">
        <v>5.6940999999999997</v>
      </c>
      <c r="N858" s="184">
        <v>5.6996000000000002</v>
      </c>
      <c r="O858" s="184"/>
      <c r="P858" s="184"/>
      <c r="Q858" s="184">
        <v>8.0606000000000009</v>
      </c>
      <c r="R858" s="184">
        <v>8.0629000000000008</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44389</v>
      </c>
      <c r="E859" s="184">
        <v>1173.9916000000001</v>
      </c>
      <c r="F859" s="184">
        <v>-7.2004000000000001</v>
      </c>
      <c r="G859" s="184">
        <v>-7.2004000000000001</v>
      </c>
      <c r="H859" s="184">
        <v>0.51700000000000002</v>
      </c>
      <c r="I859" s="184">
        <v>0.40510000000000002</v>
      </c>
      <c r="J859" s="184">
        <v>-4.1182999999999996</v>
      </c>
      <c r="K859" s="184">
        <v>6.5801999999999996</v>
      </c>
      <c r="L859" s="184">
        <v>3.1246</v>
      </c>
      <c r="M859" s="184">
        <v>5.2774999999999999</v>
      </c>
      <c r="N859" s="184">
        <v>5.2773000000000003</v>
      </c>
      <c r="O859" s="184"/>
      <c r="P859" s="184"/>
      <c r="Q859" s="184">
        <v>7.6928999999999998</v>
      </c>
      <c r="R859" s="184">
        <v>7.6830999999999996</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44389</v>
      </c>
      <c r="E860" s="184">
        <v>35.217399999999998</v>
      </c>
      <c r="F860" s="184">
        <v>-2.3142</v>
      </c>
      <c r="G860" s="184">
        <v>-2.3142</v>
      </c>
      <c r="H860" s="184">
        <v>6.9383999999999997</v>
      </c>
      <c r="I860" s="184">
        <v>5.2146999999999997</v>
      </c>
      <c r="J860" s="184">
        <v>4.6800000000000001E-2</v>
      </c>
      <c r="K860" s="184">
        <v>5.5330000000000004</v>
      </c>
      <c r="L860" s="184">
        <v>3.6880000000000002</v>
      </c>
      <c r="M860" s="184">
        <v>5.0427</v>
      </c>
      <c r="N860" s="184">
        <v>5.1955</v>
      </c>
      <c r="O860" s="184">
        <v>8.5053000000000001</v>
      </c>
      <c r="P860" s="184">
        <v>7.6075999999999997</v>
      </c>
      <c r="Q860" s="184">
        <v>7.7488999999999999</v>
      </c>
      <c r="R860" s="184">
        <v>8.4488000000000003</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44389</v>
      </c>
      <c r="E861" s="184">
        <v>36.602800000000002</v>
      </c>
      <c r="F861" s="184">
        <v>-1.9941</v>
      </c>
      <c r="G861" s="184">
        <v>-1.9941</v>
      </c>
      <c r="H861" s="184">
        <v>7.2610999999999999</v>
      </c>
      <c r="I861" s="184">
        <v>5.5389999999999997</v>
      </c>
      <c r="J861" s="184">
        <v>0.3765</v>
      </c>
      <c r="K861" s="184">
        <v>5.8672000000000004</v>
      </c>
      <c r="L861" s="184">
        <v>4.0297000000000001</v>
      </c>
      <c r="M861" s="184">
        <v>5.3962000000000003</v>
      </c>
      <c r="N861" s="184">
        <v>5.556</v>
      </c>
      <c r="O861" s="184">
        <v>8.9405999999999999</v>
      </c>
      <c r="P861" s="184">
        <v>8.0607000000000006</v>
      </c>
      <c r="Q861" s="184">
        <v>8.5831</v>
      </c>
      <c r="R861" s="184">
        <v>8.8571000000000009</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44389</v>
      </c>
      <c r="E862" s="184">
        <v>10.331099999999999</v>
      </c>
      <c r="F862" s="184">
        <v>3.8875999999999999</v>
      </c>
      <c r="G862" s="184">
        <v>3.8875999999999999</v>
      </c>
      <c r="H862" s="184">
        <v>4.4452999999999996</v>
      </c>
      <c r="I862" s="184">
        <v>4.4996999999999998</v>
      </c>
      <c r="J862" s="184">
        <v>2.3296000000000001</v>
      </c>
      <c r="K862" s="184">
        <v>4.6223000000000001</v>
      </c>
      <c r="L862" s="184">
        <v>2.6038999999999999</v>
      </c>
      <c r="M862" s="184"/>
      <c r="N862" s="184"/>
      <c r="O862" s="184"/>
      <c r="P862" s="184"/>
      <c r="Q862" s="184">
        <v>4.6841999999999997</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44389</v>
      </c>
      <c r="E863" s="184">
        <v>10.3161</v>
      </c>
      <c r="F863" s="184">
        <v>3.7751999999999999</v>
      </c>
      <c r="G863" s="184">
        <v>3.7751999999999999</v>
      </c>
      <c r="H863" s="184">
        <v>4.2492999999999999</v>
      </c>
      <c r="I863" s="184">
        <v>4.3033999999999999</v>
      </c>
      <c r="J863" s="184">
        <v>2.1153</v>
      </c>
      <c r="K863" s="184">
        <v>4.4143999999999997</v>
      </c>
      <c r="L863" s="184">
        <v>2.3994</v>
      </c>
      <c r="M863" s="184"/>
      <c r="N863" s="184"/>
      <c r="O863" s="184"/>
      <c r="P863" s="184"/>
      <c r="Q863" s="184">
        <v>4.4720000000000004</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44389</v>
      </c>
      <c r="E864" s="184">
        <v>1226.2666999999999</v>
      </c>
      <c r="F864" s="184">
        <v>3.4895</v>
      </c>
      <c r="G864" s="184">
        <v>3.4895</v>
      </c>
      <c r="H864" s="184">
        <v>3.7888999999999999</v>
      </c>
      <c r="I864" s="184">
        <v>4.3640999999999996</v>
      </c>
      <c r="J864" s="184">
        <v>3.0581</v>
      </c>
      <c r="K864" s="184">
        <v>4.8196000000000003</v>
      </c>
      <c r="L864" s="184">
        <v>4.2327000000000004</v>
      </c>
      <c r="M864" s="184">
        <v>4.2817999999999996</v>
      </c>
      <c r="N864" s="184">
        <v>4.4523999999999999</v>
      </c>
      <c r="O864" s="184"/>
      <c r="P864" s="184"/>
      <c r="Q864" s="184">
        <v>7.8432000000000004</v>
      </c>
      <c r="R864" s="184">
        <v>7.1276000000000002</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44389</v>
      </c>
      <c r="E865" s="184">
        <v>1194.9241999999999</v>
      </c>
      <c r="F865" s="184">
        <v>2.6194000000000002</v>
      </c>
      <c r="G865" s="184">
        <v>2.6194000000000002</v>
      </c>
      <c r="H865" s="184">
        <v>2.9182999999999999</v>
      </c>
      <c r="I865" s="184">
        <v>3.4927999999999999</v>
      </c>
      <c r="J865" s="184">
        <v>2.1861999999999999</v>
      </c>
      <c r="K865" s="184">
        <v>3.94</v>
      </c>
      <c r="L865" s="184">
        <v>3.3412000000000002</v>
      </c>
      <c r="M865" s="184">
        <v>3.3700999999999999</v>
      </c>
      <c r="N865" s="184">
        <v>3.5188999999999999</v>
      </c>
      <c r="O865" s="184"/>
      <c r="P865" s="184"/>
      <c r="Q865" s="184">
        <v>6.8144999999999998</v>
      </c>
      <c r="R865" s="184">
        <v>6.1449999999999996</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0.88971999999999962</v>
      </c>
      <c r="G866" s="186">
        <v>0.88971999999999962</v>
      </c>
      <c r="H866" s="186">
        <v>3.3578950000000005</v>
      </c>
      <c r="I866" s="186">
        <v>3.0596399999999999</v>
      </c>
      <c r="J866" s="186">
        <v>1.0465250000000001</v>
      </c>
      <c r="K866" s="186">
        <v>5.1939699999999993</v>
      </c>
      <c r="L866" s="186">
        <v>3.6343750000000004</v>
      </c>
      <c r="M866" s="186">
        <v>4.9143214285714274</v>
      </c>
      <c r="N866" s="186">
        <v>5.2444571428571427</v>
      </c>
      <c r="O866" s="186">
        <v>7.7888700000000002</v>
      </c>
      <c r="P866" s="186">
        <v>7.5058499999999997</v>
      </c>
      <c r="Q866" s="186">
        <v>6.930105000000002</v>
      </c>
      <c r="R866" s="186">
        <v>7.4456928571428582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2.7452500000000004</v>
      </c>
      <c r="G867" s="186">
        <v>2.7452500000000004</v>
      </c>
      <c r="H867" s="186">
        <v>4.4842499999999994</v>
      </c>
      <c r="I867" s="186">
        <v>4.3337500000000002</v>
      </c>
      <c r="J867" s="186">
        <v>2.2201</v>
      </c>
      <c r="K867" s="186">
        <v>4.9974500000000006</v>
      </c>
      <c r="L867" s="186">
        <v>3.6717500000000003</v>
      </c>
      <c r="M867" s="186">
        <v>5.1496499999999994</v>
      </c>
      <c r="N867" s="186">
        <v>5.2363999999999997</v>
      </c>
      <c r="O867" s="186">
        <v>7.8425500000000001</v>
      </c>
      <c r="P867" s="186">
        <v>7.6070499999999992</v>
      </c>
      <c r="Q867" s="186">
        <v>7.7209000000000003</v>
      </c>
      <c r="R867" s="186">
        <v>7.6196999999999999</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44389</v>
      </c>
      <c r="E870" s="184">
        <v>82.834800000000001</v>
      </c>
      <c r="F870" s="184">
        <v>0.21299999999999999</v>
      </c>
      <c r="G870" s="184">
        <v>0.21299999999999999</v>
      </c>
      <c r="H870" s="184">
        <v>-0.56059999999999999</v>
      </c>
      <c r="I870" s="184">
        <v>-0.24959999999999999</v>
      </c>
      <c r="J870" s="184">
        <v>0.72450000000000003</v>
      </c>
      <c r="K870" s="184">
        <v>12.195600000000001</v>
      </c>
      <c r="L870" s="184">
        <v>8.1606000000000005</v>
      </c>
      <c r="M870" s="184">
        <v>34.930500000000002</v>
      </c>
      <c r="N870" s="184">
        <v>46.859499999999997</v>
      </c>
      <c r="O870" s="184">
        <v>13.327999999999999</v>
      </c>
      <c r="P870" s="184">
        <v>12.632400000000001</v>
      </c>
      <c r="Q870" s="184">
        <v>14.39</v>
      </c>
      <c r="R870" s="184">
        <v>17.460100000000001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44389</v>
      </c>
      <c r="E871" s="184">
        <v>89.822800000000001</v>
      </c>
      <c r="F871" s="184">
        <v>0.2195</v>
      </c>
      <c r="G871" s="184">
        <v>0.2195</v>
      </c>
      <c r="H871" s="184">
        <v>-0.5444</v>
      </c>
      <c r="I871" s="184">
        <v>-0.2162</v>
      </c>
      <c r="J871" s="184">
        <v>0.79949999999999999</v>
      </c>
      <c r="K871" s="184">
        <v>12.4451</v>
      </c>
      <c r="L871" s="184">
        <v>8.6151999999999997</v>
      </c>
      <c r="M871" s="184">
        <v>35.816899999999997</v>
      </c>
      <c r="N871" s="184">
        <v>48.195300000000003</v>
      </c>
      <c r="O871" s="184">
        <v>14.3475</v>
      </c>
      <c r="P871" s="184">
        <v>13.789099999999999</v>
      </c>
      <c r="Q871" s="184">
        <v>15.5222</v>
      </c>
      <c r="R871" s="184">
        <v>18.509899999999998</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44389</v>
      </c>
      <c r="E872" s="184">
        <v>46.24</v>
      </c>
      <c r="F872" s="184">
        <v>-0.12959999999999999</v>
      </c>
      <c r="G872" s="184">
        <v>-0.12959999999999999</v>
      </c>
      <c r="H872" s="184">
        <v>-0.3448</v>
      </c>
      <c r="I872" s="184">
        <v>1.2481</v>
      </c>
      <c r="J872" s="184">
        <v>1.6487000000000001</v>
      </c>
      <c r="K872" s="184">
        <v>13.5002</v>
      </c>
      <c r="L872" s="184">
        <v>8.8000000000000007</v>
      </c>
      <c r="M872" s="184">
        <v>38.650700000000001</v>
      </c>
      <c r="N872" s="184">
        <v>50.081099999999999</v>
      </c>
      <c r="O872" s="184">
        <v>14.814</v>
      </c>
      <c r="P872" s="184">
        <v>18.813700000000001</v>
      </c>
      <c r="Q872" s="184">
        <v>17.525099999999998</v>
      </c>
      <c r="R872" s="184">
        <v>23.846</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44389</v>
      </c>
      <c r="E873" s="184">
        <v>41.71</v>
      </c>
      <c r="F873" s="184">
        <v>-0.14360000000000001</v>
      </c>
      <c r="G873" s="184">
        <v>-0.14360000000000001</v>
      </c>
      <c r="H873" s="184">
        <v>-0.3821</v>
      </c>
      <c r="I873" s="184">
        <v>1.1887000000000001</v>
      </c>
      <c r="J873" s="184">
        <v>1.5336000000000001</v>
      </c>
      <c r="K873" s="184">
        <v>13.1579</v>
      </c>
      <c r="L873" s="184">
        <v>8.2251999999999992</v>
      </c>
      <c r="M873" s="184">
        <v>37.475299999999997</v>
      </c>
      <c r="N873" s="184">
        <v>48.328600000000002</v>
      </c>
      <c r="O873" s="184">
        <v>13.4032</v>
      </c>
      <c r="P873" s="184">
        <v>17.392800000000001</v>
      </c>
      <c r="Q873" s="184">
        <v>17.112200000000001</v>
      </c>
      <c r="R873" s="184">
        <v>22.411200000000001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44389</v>
      </c>
      <c r="E874" s="184">
        <v>13.989000000000001</v>
      </c>
      <c r="F874" s="184">
        <v>8.5900000000000004E-2</v>
      </c>
      <c r="G874" s="184">
        <v>8.5900000000000004E-2</v>
      </c>
      <c r="H874" s="184">
        <v>-0.63219999999999998</v>
      </c>
      <c r="I874" s="184">
        <v>1.0620000000000001</v>
      </c>
      <c r="J874" s="184">
        <v>1.5166999999999999</v>
      </c>
      <c r="K874" s="184">
        <v>12.2262</v>
      </c>
      <c r="L874" s="184">
        <v>8.4335000000000004</v>
      </c>
      <c r="M874" s="184">
        <v>34.0199</v>
      </c>
      <c r="N874" s="184">
        <v>44.112499999999997</v>
      </c>
      <c r="O874" s="184">
        <v>12.4533</v>
      </c>
      <c r="P874" s="184"/>
      <c r="Q874" s="184">
        <v>9.32</v>
      </c>
      <c r="R874" s="184">
        <v>19.222300000000001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44389</v>
      </c>
      <c r="E875" s="184">
        <v>13.263</v>
      </c>
      <c r="F875" s="184">
        <v>7.5499999999999998E-2</v>
      </c>
      <c r="G875" s="184">
        <v>7.5499999999999998E-2</v>
      </c>
      <c r="H875" s="184">
        <v>-0.65910000000000002</v>
      </c>
      <c r="I875" s="184">
        <v>0.99760000000000004</v>
      </c>
      <c r="J875" s="184">
        <v>1.3757999999999999</v>
      </c>
      <c r="K875" s="184">
        <v>11.773099999999999</v>
      </c>
      <c r="L875" s="184">
        <v>7.5755999999999997</v>
      </c>
      <c r="M875" s="184">
        <v>32.457799999999999</v>
      </c>
      <c r="N875" s="184">
        <v>41.911000000000001</v>
      </c>
      <c r="O875" s="184">
        <v>10.9011</v>
      </c>
      <c r="P875" s="184"/>
      <c r="Q875" s="184">
        <v>7.7843999999999998</v>
      </c>
      <c r="R875" s="184">
        <v>17.5139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44389</v>
      </c>
      <c r="E876" s="184">
        <v>35.103000000000002</v>
      </c>
      <c r="F876" s="184">
        <v>0.24560000000000001</v>
      </c>
      <c r="G876" s="184">
        <v>0.24560000000000001</v>
      </c>
      <c r="H876" s="184">
        <v>0.33729999999999999</v>
      </c>
      <c r="I876" s="184">
        <v>0.85329999999999995</v>
      </c>
      <c r="J876" s="184">
        <v>2.9232</v>
      </c>
      <c r="K876" s="184">
        <v>13.4697</v>
      </c>
      <c r="L876" s="184">
        <v>11.7432</v>
      </c>
      <c r="M876" s="184">
        <v>37.475499999999997</v>
      </c>
      <c r="N876" s="184">
        <v>50.147599999999997</v>
      </c>
      <c r="O876" s="184">
        <v>14.0321</v>
      </c>
      <c r="P876" s="184">
        <v>13.5098</v>
      </c>
      <c r="Q876" s="184">
        <v>14.480700000000001</v>
      </c>
      <c r="R876" s="184">
        <v>20.169799999999999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44389</v>
      </c>
      <c r="E877" s="184">
        <v>32.799999999999997</v>
      </c>
      <c r="F877" s="184">
        <v>0.2384</v>
      </c>
      <c r="G877" s="184">
        <v>0.2384</v>
      </c>
      <c r="H877" s="184">
        <v>0.31809999999999999</v>
      </c>
      <c r="I877" s="184">
        <v>0.8145</v>
      </c>
      <c r="J877" s="184">
        <v>2.8277999999999999</v>
      </c>
      <c r="K877" s="184">
        <v>13.165900000000001</v>
      </c>
      <c r="L877" s="184">
        <v>11.1563</v>
      </c>
      <c r="M877" s="184">
        <v>36.388199999999998</v>
      </c>
      <c r="N877" s="184">
        <v>48.543999999999997</v>
      </c>
      <c r="O877" s="184">
        <v>12.8504</v>
      </c>
      <c r="P877" s="184">
        <v>12.463900000000001</v>
      </c>
      <c r="Q877" s="184">
        <v>11.299300000000001</v>
      </c>
      <c r="R877" s="184">
        <v>18.8902</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44389</v>
      </c>
      <c r="E878" s="184">
        <v>59.670499999999997</v>
      </c>
      <c r="F878" s="184">
        <v>0.58260000000000001</v>
      </c>
      <c r="G878" s="184">
        <v>0.58260000000000001</v>
      </c>
      <c r="H878" s="184">
        <v>0.76</v>
      </c>
      <c r="I878" s="184">
        <v>1.3562000000000001</v>
      </c>
      <c r="J878" s="184">
        <v>1.3329</v>
      </c>
      <c r="K878" s="184">
        <v>18.7392</v>
      </c>
      <c r="L878" s="184">
        <v>20.205300000000001</v>
      </c>
      <c r="M878" s="184">
        <v>61.140500000000003</v>
      </c>
      <c r="N878" s="184">
        <v>64.264799999999994</v>
      </c>
      <c r="O878" s="184">
        <v>16.6723</v>
      </c>
      <c r="P878" s="184">
        <v>14.0641</v>
      </c>
      <c r="Q878" s="184">
        <v>13.6371</v>
      </c>
      <c r="R878" s="184">
        <v>19.278199999999998</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44389</v>
      </c>
      <c r="E879" s="184">
        <v>65.069100000000006</v>
      </c>
      <c r="F879" s="184">
        <v>0.58909999999999996</v>
      </c>
      <c r="G879" s="184">
        <v>0.58909999999999996</v>
      </c>
      <c r="H879" s="184">
        <v>0.77549999999999997</v>
      </c>
      <c r="I879" s="184">
        <v>1.3872</v>
      </c>
      <c r="J879" s="184">
        <v>1.4017999999999999</v>
      </c>
      <c r="K879" s="184">
        <v>18.976299999999998</v>
      </c>
      <c r="L879" s="184">
        <v>20.702400000000001</v>
      </c>
      <c r="M879" s="184">
        <v>62.149000000000001</v>
      </c>
      <c r="N879" s="184">
        <v>65.6267</v>
      </c>
      <c r="O879" s="184">
        <v>17.7425</v>
      </c>
      <c r="P879" s="184">
        <v>15.2227</v>
      </c>
      <c r="Q879" s="184">
        <v>19.127199999999998</v>
      </c>
      <c r="R879" s="184">
        <v>20.283300000000001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44389</v>
      </c>
      <c r="E880" s="184">
        <v>98.403999999999996</v>
      </c>
      <c r="F880" s="184">
        <v>0.1089</v>
      </c>
      <c r="G880" s="184">
        <v>0.1089</v>
      </c>
      <c r="H880" s="184">
        <v>-0.1086</v>
      </c>
      <c r="I880" s="184">
        <v>0.69579999999999997</v>
      </c>
      <c r="J880" s="184">
        <v>0.47070000000000001</v>
      </c>
      <c r="K880" s="184">
        <v>15.470499999999999</v>
      </c>
      <c r="L880" s="184">
        <v>16.822199999999999</v>
      </c>
      <c r="M880" s="184">
        <v>47.826999999999998</v>
      </c>
      <c r="N880" s="184">
        <v>50.3476</v>
      </c>
      <c r="O880" s="184">
        <v>9.1044</v>
      </c>
      <c r="P880" s="184">
        <v>9.3157999999999994</v>
      </c>
      <c r="Q880" s="184">
        <v>14.554399999999999</v>
      </c>
      <c r="R880" s="184">
        <v>12.698</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44389</v>
      </c>
      <c r="E881" s="184">
        <v>106.13200000000001</v>
      </c>
      <c r="F881" s="184">
        <v>0.1179</v>
      </c>
      <c r="G881" s="184">
        <v>0.1179</v>
      </c>
      <c r="H881" s="184">
        <v>-8.7599999999999997E-2</v>
      </c>
      <c r="I881" s="184">
        <v>0.73850000000000005</v>
      </c>
      <c r="J881" s="184">
        <v>0.56469999999999998</v>
      </c>
      <c r="K881" s="184">
        <v>15.782500000000001</v>
      </c>
      <c r="L881" s="184">
        <v>17.505299999999998</v>
      </c>
      <c r="M881" s="184">
        <v>49.066000000000003</v>
      </c>
      <c r="N881" s="184">
        <v>51.981900000000003</v>
      </c>
      <c r="O881" s="184">
        <v>10.1496</v>
      </c>
      <c r="P881" s="184">
        <v>10.461499999999999</v>
      </c>
      <c r="Q881" s="184">
        <v>12.1858</v>
      </c>
      <c r="R881" s="184">
        <v>13.8169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44389</v>
      </c>
      <c r="E882" s="184">
        <v>14.534000000000001</v>
      </c>
      <c r="F882" s="184">
        <v>2.8E-3</v>
      </c>
      <c r="G882" s="184">
        <v>2.8E-3</v>
      </c>
      <c r="H882" s="184">
        <v>-0.61339999999999995</v>
      </c>
      <c r="I882" s="184">
        <v>-2.1299999999999999E-2</v>
      </c>
      <c r="J882" s="184">
        <v>1.3854</v>
      </c>
      <c r="K882" s="184">
        <v>11.9145</v>
      </c>
      <c r="L882" s="184">
        <v>9.6417000000000002</v>
      </c>
      <c r="M882" s="184">
        <v>37.922499999999999</v>
      </c>
      <c r="N882" s="184"/>
      <c r="O882" s="184"/>
      <c r="P882" s="184"/>
      <c r="Q882" s="184">
        <v>45.34</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44389</v>
      </c>
      <c r="E883" s="184">
        <v>14.303599999999999</v>
      </c>
      <c r="F883" s="184">
        <v>-1.0500000000000001E-2</v>
      </c>
      <c r="G883" s="184">
        <v>-1.0500000000000001E-2</v>
      </c>
      <c r="H883" s="184">
        <v>-0.64319999999999999</v>
      </c>
      <c r="I883" s="184">
        <v>-8.1699999999999995E-2</v>
      </c>
      <c r="J883" s="184">
        <v>1.2458</v>
      </c>
      <c r="K883" s="184">
        <v>11.464700000000001</v>
      </c>
      <c r="L883" s="184">
        <v>8.7477999999999998</v>
      </c>
      <c r="M883" s="184">
        <v>36.226100000000002</v>
      </c>
      <c r="N883" s="184"/>
      <c r="O883" s="184"/>
      <c r="P883" s="184"/>
      <c r="Q883" s="184">
        <v>43.036000000000001</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44389</v>
      </c>
      <c r="E884" s="184">
        <v>43.89</v>
      </c>
      <c r="F884" s="184">
        <v>2.2800000000000001E-2</v>
      </c>
      <c r="G884" s="184">
        <v>2.2800000000000001E-2</v>
      </c>
      <c r="H884" s="184">
        <v>0.22839999999999999</v>
      </c>
      <c r="I884" s="184">
        <v>0</v>
      </c>
      <c r="J884" s="184">
        <v>0.4118</v>
      </c>
      <c r="K884" s="184">
        <v>14.535500000000001</v>
      </c>
      <c r="L884" s="184">
        <v>13.323</v>
      </c>
      <c r="M884" s="184">
        <v>43.6661</v>
      </c>
      <c r="N884" s="184">
        <v>50.462800000000001</v>
      </c>
      <c r="O884" s="184">
        <v>14.288500000000001</v>
      </c>
      <c r="P884" s="184">
        <v>12.314299999999999</v>
      </c>
      <c r="Q884" s="184">
        <v>12.9666</v>
      </c>
      <c r="R884" s="184">
        <v>21.7363</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44389</v>
      </c>
      <c r="E885" s="184">
        <v>47.87</v>
      </c>
      <c r="F885" s="184">
        <v>2.0899999999999998E-2</v>
      </c>
      <c r="G885" s="184">
        <v>2.0899999999999998E-2</v>
      </c>
      <c r="H885" s="184">
        <v>0.25130000000000002</v>
      </c>
      <c r="I885" s="184">
        <v>4.1799999999999997E-2</v>
      </c>
      <c r="J885" s="184">
        <v>0.50390000000000001</v>
      </c>
      <c r="K885" s="184">
        <v>14.8788</v>
      </c>
      <c r="L885" s="184">
        <v>13.9762</v>
      </c>
      <c r="M885" s="184">
        <v>44.972700000000003</v>
      </c>
      <c r="N885" s="184">
        <v>52.258299999999998</v>
      </c>
      <c r="O885" s="184">
        <v>15.544700000000001</v>
      </c>
      <c r="P885" s="184">
        <v>13.5589</v>
      </c>
      <c r="Q885" s="184">
        <v>14.3002</v>
      </c>
      <c r="R885" s="184">
        <v>23.084099999999999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44389</v>
      </c>
      <c r="E886" s="184">
        <v>14.27</v>
      </c>
      <c r="F886" s="184">
        <v>7.0099999999999996E-2</v>
      </c>
      <c r="G886" s="184">
        <v>7.0099999999999996E-2</v>
      </c>
      <c r="H886" s="184">
        <v>-0.48809999999999998</v>
      </c>
      <c r="I886" s="184">
        <v>0.28110000000000002</v>
      </c>
      <c r="J886" s="184">
        <v>0.70569999999999999</v>
      </c>
      <c r="K886" s="184">
        <v>12.009399999999999</v>
      </c>
      <c r="L886" s="184">
        <v>8.4346999999999994</v>
      </c>
      <c r="M886" s="184">
        <v>31.7636</v>
      </c>
      <c r="N886" s="184">
        <v>43.273099999999999</v>
      </c>
      <c r="O886" s="184">
        <v>11.4686</v>
      </c>
      <c r="P886" s="184"/>
      <c r="Q886" s="184">
        <v>10.226000000000001</v>
      </c>
      <c r="R886" s="184">
        <v>18.7775</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44389</v>
      </c>
      <c r="E887" s="184">
        <v>13.47</v>
      </c>
      <c r="F887" s="184">
        <v>7.4300000000000005E-2</v>
      </c>
      <c r="G887" s="184">
        <v>7.4300000000000005E-2</v>
      </c>
      <c r="H887" s="184">
        <v>-0.51700000000000002</v>
      </c>
      <c r="I887" s="184">
        <v>0.22320000000000001</v>
      </c>
      <c r="J887" s="184">
        <v>0.67259999999999998</v>
      </c>
      <c r="K887" s="184">
        <v>11.6915</v>
      </c>
      <c r="L887" s="184">
        <v>7.9326999999999996</v>
      </c>
      <c r="M887" s="184">
        <v>30.9038</v>
      </c>
      <c r="N887" s="184">
        <v>41.938899999999997</v>
      </c>
      <c r="O887" s="184">
        <v>9.9911999999999992</v>
      </c>
      <c r="P887" s="184"/>
      <c r="Q887" s="184">
        <v>8.4984000000000002</v>
      </c>
      <c r="R887" s="184">
        <v>17.6938</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44389</v>
      </c>
      <c r="E888" s="184">
        <v>55.54</v>
      </c>
      <c r="F888" s="184">
        <v>0.307</v>
      </c>
      <c r="G888" s="184">
        <v>0.307</v>
      </c>
      <c r="H888" s="184">
        <v>-0.2873</v>
      </c>
      <c r="I888" s="184">
        <v>-3.5999999999999997E-2</v>
      </c>
      <c r="J888" s="184">
        <v>0.85350000000000004</v>
      </c>
      <c r="K888" s="184">
        <v>13.07</v>
      </c>
      <c r="L888" s="184">
        <v>7.2821999999999996</v>
      </c>
      <c r="M888" s="184">
        <v>24.111699999999999</v>
      </c>
      <c r="N888" s="184">
        <v>42.813099999999999</v>
      </c>
      <c r="O888" s="184">
        <v>9.3895</v>
      </c>
      <c r="P888" s="184">
        <v>14.8065</v>
      </c>
      <c r="Q888" s="184">
        <v>12.730499999999999</v>
      </c>
      <c r="R888" s="184">
        <v>19.414000000000001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44389</v>
      </c>
      <c r="E889" s="184">
        <v>49.72</v>
      </c>
      <c r="F889" s="184">
        <v>0.30259999999999998</v>
      </c>
      <c r="G889" s="184">
        <v>0.30259999999999998</v>
      </c>
      <c r="H889" s="184">
        <v>-0.30080000000000001</v>
      </c>
      <c r="I889" s="184">
        <v>-8.0399999999999999E-2</v>
      </c>
      <c r="J889" s="184">
        <v>0.74970000000000003</v>
      </c>
      <c r="K889" s="184">
        <v>12.7182</v>
      </c>
      <c r="L889" s="184">
        <v>6.5808999999999997</v>
      </c>
      <c r="M889" s="184">
        <v>22.856400000000001</v>
      </c>
      <c r="N889" s="184">
        <v>40.889800000000001</v>
      </c>
      <c r="O889" s="184">
        <v>7.9207000000000001</v>
      </c>
      <c r="P889" s="184">
        <v>13.1183</v>
      </c>
      <c r="Q889" s="184">
        <v>11.025600000000001</v>
      </c>
      <c r="R889" s="184">
        <v>17.821999999999999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44389</v>
      </c>
      <c r="E890" s="184">
        <v>28.9922</v>
      </c>
      <c r="F890" s="184">
        <v>3.1699999999999999E-2</v>
      </c>
      <c r="G890" s="184">
        <v>3.1699999999999999E-2</v>
      </c>
      <c r="H890" s="184">
        <v>-0.38169999999999998</v>
      </c>
      <c r="I890" s="184">
        <v>0.76459999999999995</v>
      </c>
      <c r="J890" s="184">
        <v>2.5024000000000002</v>
      </c>
      <c r="K890" s="184">
        <v>15.8567</v>
      </c>
      <c r="L890" s="184">
        <v>13.303000000000001</v>
      </c>
      <c r="M890" s="184">
        <v>42.059399999999997</v>
      </c>
      <c r="N890" s="184">
        <v>61.610100000000003</v>
      </c>
      <c r="O890" s="184">
        <v>24.1541</v>
      </c>
      <c r="P890" s="184">
        <v>19.801400000000001</v>
      </c>
      <c r="Q890" s="184">
        <v>17.2074</v>
      </c>
      <c r="R890" s="184">
        <v>29.24</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44389</v>
      </c>
      <c r="E891" s="184">
        <v>26.638500000000001</v>
      </c>
      <c r="F891" s="184">
        <v>2.2200000000000001E-2</v>
      </c>
      <c r="G891" s="184">
        <v>2.2200000000000001E-2</v>
      </c>
      <c r="H891" s="184">
        <v>-0.40379999999999999</v>
      </c>
      <c r="I891" s="184">
        <v>0.71989999999999998</v>
      </c>
      <c r="J891" s="184">
        <v>2.4014000000000002</v>
      </c>
      <c r="K891" s="184">
        <v>15.520200000000001</v>
      </c>
      <c r="L891" s="184">
        <v>12.730700000000001</v>
      </c>
      <c r="M891" s="184">
        <v>40.890799999999999</v>
      </c>
      <c r="N891" s="184">
        <v>59.731000000000002</v>
      </c>
      <c r="O891" s="184">
        <v>22.4602</v>
      </c>
      <c r="P891" s="184">
        <v>18.235199999999999</v>
      </c>
      <c r="Q891" s="184">
        <v>15.7364</v>
      </c>
      <c r="R891" s="184">
        <v>27.566600000000001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44389</v>
      </c>
      <c r="E892" s="184">
        <v>13.91</v>
      </c>
      <c r="F892" s="184">
        <v>-7.1800000000000003E-2</v>
      </c>
      <c r="G892" s="184">
        <v>-7.1800000000000003E-2</v>
      </c>
      <c r="H892" s="184">
        <v>-0.64290000000000003</v>
      </c>
      <c r="I892" s="184">
        <v>0.72409999999999997</v>
      </c>
      <c r="J892" s="184">
        <v>1.5327999999999999</v>
      </c>
      <c r="K892" s="184">
        <v>14.016400000000001</v>
      </c>
      <c r="L892" s="184">
        <v>12.5405</v>
      </c>
      <c r="M892" s="184">
        <v>37.450600000000001</v>
      </c>
      <c r="N892" s="184"/>
      <c r="O892" s="184"/>
      <c r="P892" s="184"/>
      <c r="Q892" s="184">
        <v>39.1</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44389</v>
      </c>
      <c r="E893" s="184">
        <v>13.71</v>
      </c>
      <c r="F893" s="184">
        <v>-0.1457</v>
      </c>
      <c r="G893" s="184">
        <v>-0.1457</v>
      </c>
      <c r="H893" s="184">
        <v>-0.72409999999999997</v>
      </c>
      <c r="I893" s="184">
        <v>0.66080000000000005</v>
      </c>
      <c r="J893" s="184">
        <v>1.3304</v>
      </c>
      <c r="K893" s="184">
        <v>13.493399999999999</v>
      </c>
      <c r="L893" s="184">
        <v>11.5541</v>
      </c>
      <c r="M893" s="184">
        <v>35.6083</v>
      </c>
      <c r="N893" s="184"/>
      <c r="O893" s="184"/>
      <c r="P893" s="184"/>
      <c r="Q893" s="184">
        <v>37.1</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44389</v>
      </c>
      <c r="E894" s="184">
        <v>10.4978</v>
      </c>
      <c r="F894" s="184">
        <v>0.124</v>
      </c>
      <c r="G894" s="184">
        <v>0.124</v>
      </c>
      <c r="H894" s="184">
        <v>-0.4844</v>
      </c>
      <c r="I894" s="184">
        <v>-0.59470000000000001</v>
      </c>
      <c r="J894" s="184">
        <v>-0.14649999999999999</v>
      </c>
      <c r="K894" s="184">
        <v>7.3417000000000003</v>
      </c>
      <c r="L894" s="184">
        <v>1.5005999999999999</v>
      </c>
      <c r="M894" s="184">
        <v>31.7942</v>
      </c>
      <c r="N894" s="184">
        <v>35.035600000000002</v>
      </c>
      <c r="O894" s="184">
        <v>5.8592000000000004</v>
      </c>
      <c r="P894" s="184">
        <v>10.7662</v>
      </c>
      <c r="Q894" s="184">
        <v>0.36420000000000002</v>
      </c>
      <c r="R894" s="184">
        <v>10.5352</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44389</v>
      </c>
      <c r="E895" s="184">
        <v>11.7034</v>
      </c>
      <c r="F895" s="184">
        <v>0.1326</v>
      </c>
      <c r="G895" s="184">
        <v>0.1326</v>
      </c>
      <c r="H895" s="184">
        <v>-0.46439999999999998</v>
      </c>
      <c r="I895" s="184">
        <v>-0.55320000000000003</v>
      </c>
      <c r="J895" s="184">
        <v>-5.3800000000000001E-2</v>
      </c>
      <c r="K895" s="184">
        <v>7.6353</v>
      </c>
      <c r="L895" s="184">
        <v>2.0552999999999999</v>
      </c>
      <c r="M895" s="184">
        <v>32.882899999999999</v>
      </c>
      <c r="N895" s="184">
        <v>36.5991</v>
      </c>
      <c r="O895" s="184">
        <v>7.4737999999999998</v>
      </c>
      <c r="P895" s="184">
        <v>12.2682</v>
      </c>
      <c r="Q895" s="184">
        <v>13.796200000000001</v>
      </c>
      <c r="R895" s="184">
        <v>12.1495</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44389</v>
      </c>
      <c r="E896" s="184">
        <v>15.33</v>
      </c>
      <c r="F896" s="184">
        <v>6.5299999999999997E-2</v>
      </c>
      <c r="G896" s="184">
        <v>6.5299999999999997E-2</v>
      </c>
      <c r="H896" s="184">
        <v>0.2157</v>
      </c>
      <c r="I896" s="184">
        <v>0.39290000000000003</v>
      </c>
      <c r="J896" s="184">
        <v>1.7793000000000001</v>
      </c>
      <c r="K896" s="184">
        <v>13.0281</v>
      </c>
      <c r="L896" s="184">
        <v>15.445399999999999</v>
      </c>
      <c r="M896" s="184">
        <v>39.249699999999997</v>
      </c>
      <c r="N896" s="184">
        <v>53.622599999999998</v>
      </c>
      <c r="O896" s="184"/>
      <c r="P896" s="184"/>
      <c r="Q896" s="184">
        <v>23.9236</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44389</v>
      </c>
      <c r="E897" s="184">
        <v>14.804</v>
      </c>
      <c r="F897" s="184">
        <v>5.4100000000000002E-2</v>
      </c>
      <c r="G897" s="184">
        <v>5.4100000000000002E-2</v>
      </c>
      <c r="H897" s="184">
        <v>0.1827</v>
      </c>
      <c r="I897" s="184">
        <v>0.32529999999999998</v>
      </c>
      <c r="J897" s="184">
        <v>1.6338999999999999</v>
      </c>
      <c r="K897" s="184">
        <v>12.5608</v>
      </c>
      <c r="L897" s="184">
        <v>14.458</v>
      </c>
      <c r="M897" s="184">
        <v>37.4559</v>
      </c>
      <c r="N897" s="184">
        <v>50.968800000000002</v>
      </c>
      <c r="O897" s="184"/>
      <c r="P897" s="184"/>
      <c r="Q897" s="184">
        <v>21.770199999999999</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44389</v>
      </c>
      <c r="E898" s="184">
        <v>15.83</v>
      </c>
      <c r="F898" s="184">
        <v>5.0599999999999999E-2</v>
      </c>
      <c r="G898" s="184">
        <v>5.0599999999999999E-2</v>
      </c>
      <c r="H898" s="184">
        <v>-0.29599999999999999</v>
      </c>
      <c r="I898" s="184">
        <v>1.0082</v>
      </c>
      <c r="J898" s="184">
        <v>2.2873999999999999</v>
      </c>
      <c r="K898" s="184">
        <v>10.738</v>
      </c>
      <c r="L898" s="184">
        <v>13.119899999999999</v>
      </c>
      <c r="M898" s="184">
        <v>30.794</v>
      </c>
      <c r="N898" s="184">
        <v>47.792000000000002</v>
      </c>
      <c r="O898" s="184"/>
      <c r="P898" s="184"/>
      <c r="Q898" s="184">
        <v>18.657800000000002</v>
      </c>
      <c r="R898" s="184">
        <v>20.851900000000001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44389</v>
      </c>
      <c r="E899" s="184">
        <v>15.359</v>
      </c>
      <c r="F899" s="184">
        <v>3.9100000000000003E-2</v>
      </c>
      <c r="G899" s="184">
        <v>3.9100000000000003E-2</v>
      </c>
      <c r="H899" s="184">
        <v>-0.318</v>
      </c>
      <c r="I899" s="184">
        <v>0.9597</v>
      </c>
      <c r="J899" s="184">
        <v>2.1821999999999999</v>
      </c>
      <c r="K899" s="184">
        <v>10.4011</v>
      </c>
      <c r="L899" s="184">
        <v>12.4542</v>
      </c>
      <c r="M899" s="184">
        <v>29.6556</v>
      </c>
      <c r="N899" s="184">
        <v>46.081400000000002</v>
      </c>
      <c r="O899" s="184"/>
      <c r="P899" s="184"/>
      <c r="Q899" s="184">
        <v>17.330400000000001</v>
      </c>
      <c r="R899" s="184">
        <v>19.467600000000001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44389</v>
      </c>
      <c r="E900" s="184">
        <v>13.780900000000001</v>
      </c>
      <c r="F900" s="184">
        <v>0.33639999999999998</v>
      </c>
      <c r="G900" s="184">
        <v>0.33639999999999998</v>
      </c>
      <c r="H900" s="184">
        <v>-0.1116</v>
      </c>
      <c r="I900" s="184">
        <v>0.67210000000000003</v>
      </c>
      <c r="J900" s="184">
        <v>1.7468999999999999</v>
      </c>
      <c r="K900" s="184">
        <v>15.1989</v>
      </c>
      <c r="L900" s="184">
        <v>20.445599999999999</v>
      </c>
      <c r="M900" s="184"/>
      <c r="N900" s="184"/>
      <c r="O900" s="184"/>
      <c r="P900" s="184"/>
      <c r="Q900" s="184">
        <v>37.808999999999997</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44389</v>
      </c>
      <c r="E901" s="184">
        <v>13.591200000000001</v>
      </c>
      <c r="F901" s="184">
        <v>0.31890000000000002</v>
      </c>
      <c r="G901" s="184">
        <v>0.31890000000000002</v>
      </c>
      <c r="H901" s="184">
        <v>-0.15279999999999999</v>
      </c>
      <c r="I901" s="184">
        <v>0.58989999999999998</v>
      </c>
      <c r="J901" s="184">
        <v>1.5641</v>
      </c>
      <c r="K901" s="184">
        <v>14.6105</v>
      </c>
      <c r="L901" s="184">
        <v>19.1751</v>
      </c>
      <c r="M901" s="184"/>
      <c r="N901" s="184"/>
      <c r="O901" s="184"/>
      <c r="P901" s="184"/>
      <c r="Q901" s="184">
        <v>35.911999999999999</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44389</v>
      </c>
      <c r="E902" s="184">
        <v>18.193999999999999</v>
      </c>
      <c r="F902" s="184">
        <v>9.35E-2</v>
      </c>
      <c r="G902" s="184">
        <v>9.35E-2</v>
      </c>
      <c r="H902" s="184">
        <v>0.33639999999999998</v>
      </c>
      <c r="I902" s="184">
        <v>1.1677</v>
      </c>
      <c r="J902" s="184">
        <v>3.581</v>
      </c>
      <c r="K902" s="184">
        <v>14.984500000000001</v>
      </c>
      <c r="L902" s="184">
        <v>17.463999999999999</v>
      </c>
      <c r="M902" s="184">
        <v>43.712499999999999</v>
      </c>
      <c r="N902" s="184">
        <v>62.49</v>
      </c>
      <c r="O902" s="184"/>
      <c r="P902" s="184"/>
      <c r="Q902" s="184">
        <v>31.853999999999999</v>
      </c>
      <c r="R902" s="184">
        <v>31.1739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44389</v>
      </c>
      <c r="E903" s="184">
        <v>17.568999999999999</v>
      </c>
      <c r="F903" s="184">
        <v>8.5500000000000007E-2</v>
      </c>
      <c r="G903" s="184">
        <v>8.5500000000000007E-2</v>
      </c>
      <c r="H903" s="184">
        <v>0.314</v>
      </c>
      <c r="I903" s="184">
        <v>1.1165</v>
      </c>
      <c r="J903" s="184">
        <v>3.4565999999999999</v>
      </c>
      <c r="K903" s="184">
        <v>14.5755</v>
      </c>
      <c r="L903" s="184">
        <v>16.590399999999999</v>
      </c>
      <c r="M903" s="184">
        <v>42.086500000000001</v>
      </c>
      <c r="N903" s="184">
        <v>60.009099999999997</v>
      </c>
      <c r="O903" s="184"/>
      <c r="P903" s="184"/>
      <c r="Q903" s="184">
        <v>29.741599999999998</v>
      </c>
      <c r="R903" s="184">
        <v>29.099599999999999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44389</v>
      </c>
      <c r="E904" s="184">
        <v>35.171300000000002</v>
      </c>
      <c r="F904" s="184">
        <v>0.18290000000000001</v>
      </c>
      <c r="G904" s="184">
        <v>0.18290000000000001</v>
      </c>
      <c r="H904" s="184">
        <v>-0.63229999999999997</v>
      </c>
      <c r="I904" s="184">
        <v>-1.0808</v>
      </c>
      <c r="J904" s="184">
        <v>0.47360000000000002</v>
      </c>
      <c r="K904" s="184">
        <v>9.1592000000000002</v>
      </c>
      <c r="L904" s="184">
        <v>6.4950999999999999</v>
      </c>
      <c r="M904" s="184">
        <v>31.659199999999998</v>
      </c>
      <c r="N904" s="184">
        <v>41.847200000000001</v>
      </c>
      <c r="O904" s="184">
        <v>14.164899999999999</v>
      </c>
      <c r="P904" s="184">
        <v>15.7423</v>
      </c>
      <c r="Q904" s="184">
        <v>16.6418</v>
      </c>
      <c r="R904" s="184">
        <v>22.035599999999999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44389</v>
      </c>
      <c r="E905" s="184">
        <v>31.5258</v>
      </c>
      <c r="F905" s="184">
        <v>0.17219999999999999</v>
      </c>
      <c r="G905" s="184">
        <v>0.17219999999999999</v>
      </c>
      <c r="H905" s="184">
        <v>-0.65669999999999995</v>
      </c>
      <c r="I905" s="184">
        <v>-1.129</v>
      </c>
      <c r="J905" s="184">
        <v>0.3664</v>
      </c>
      <c r="K905" s="184">
        <v>8.8263999999999996</v>
      </c>
      <c r="L905" s="184">
        <v>5.8730000000000002</v>
      </c>
      <c r="M905" s="184">
        <v>30.508099999999999</v>
      </c>
      <c r="N905" s="184">
        <v>40.111600000000003</v>
      </c>
      <c r="O905" s="184">
        <v>12.7845</v>
      </c>
      <c r="P905" s="184">
        <v>14.270200000000001</v>
      </c>
      <c r="Q905" s="184">
        <v>15.0899</v>
      </c>
      <c r="R905" s="184">
        <v>20.549399999999999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44389</v>
      </c>
      <c r="E906" s="184">
        <v>69.328800000000001</v>
      </c>
      <c r="F906" s="184">
        <v>4.1399999999999999E-2</v>
      </c>
      <c r="G906" s="184">
        <v>4.1399999999999999E-2</v>
      </c>
      <c r="H906" s="184">
        <v>-0.69930000000000003</v>
      </c>
      <c r="I906" s="184">
        <v>0.15229999999999999</v>
      </c>
      <c r="J906" s="184">
        <v>-0.49630000000000002</v>
      </c>
      <c r="K906" s="184">
        <v>12.8184</v>
      </c>
      <c r="L906" s="184">
        <v>17.928999999999998</v>
      </c>
      <c r="M906" s="184">
        <v>53.607599999999998</v>
      </c>
      <c r="N906" s="184">
        <v>65.000600000000006</v>
      </c>
      <c r="O906" s="184">
        <v>14.7986</v>
      </c>
      <c r="P906" s="184">
        <v>13.798</v>
      </c>
      <c r="Q906" s="184">
        <v>14.2303</v>
      </c>
      <c r="R906" s="184">
        <v>21.633199999999999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44389</v>
      </c>
      <c r="E907" s="184">
        <v>74.186300000000003</v>
      </c>
      <c r="F907" s="184">
        <v>4.65E-2</v>
      </c>
      <c r="G907" s="184">
        <v>4.65E-2</v>
      </c>
      <c r="H907" s="184">
        <v>-0.6865</v>
      </c>
      <c r="I907" s="184">
        <v>0.17949999999999999</v>
      </c>
      <c r="J907" s="184">
        <v>-0.43780000000000002</v>
      </c>
      <c r="K907" s="184">
        <v>13.010300000000001</v>
      </c>
      <c r="L907" s="184">
        <v>18.320599999999999</v>
      </c>
      <c r="M907" s="184">
        <v>54.396900000000002</v>
      </c>
      <c r="N907" s="184">
        <v>66.116500000000002</v>
      </c>
      <c r="O907" s="184">
        <v>15.5845</v>
      </c>
      <c r="P907" s="184">
        <v>14.74</v>
      </c>
      <c r="Q907" s="184">
        <v>18.616800000000001</v>
      </c>
      <c r="R907" s="184">
        <v>22.442699999999999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44389</v>
      </c>
      <c r="E908" s="184">
        <v>100.08</v>
      </c>
      <c r="F908" s="184">
        <v>-4.99E-2</v>
      </c>
      <c r="G908" s="184">
        <v>-4.99E-2</v>
      </c>
      <c r="H908" s="184">
        <v>-0.30880000000000002</v>
      </c>
      <c r="I908" s="184">
        <v>0.13009999999999999</v>
      </c>
      <c r="J908" s="184">
        <v>1.6556999999999999</v>
      </c>
      <c r="K908" s="184">
        <v>15.887</v>
      </c>
      <c r="L908" s="184">
        <v>15.994400000000001</v>
      </c>
      <c r="M908" s="184">
        <v>44.686999999999998</v>
      </c>
      <c r="N908" s="184">
        <v>53.921900000000001</v>
      </c>
      <c r="O908" s="184">
        <v>17.0063</v>
      </c>
      <c r="P908" s="184">
        <v>15.505000000000001</v>
      </c>
      <c r="Q908" s="184">
        <v>15.827299999999999</v>
      </c>
      <c r="R908" s="184">
        <v>25.591200000000001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44389</v>
      </c>
      <c r="E909" s="184">
        <v>106.33</v>
      </c>
      <c r="F909" s="184">
        <v>-3.7600000000000001E-2</v>
      </c>
      <c r="G909" s="184">
        <v>-3.7600000000000001E-2</v>
      </c>
      <c r="H909" s="184">
        <v>-0.29070000000000001</v>
      </c>
      <c r="I909" s="184">
        <v>0.1696</v>
      </c>
      <c r="J909" s="184">
        <v>1.7415</v>
      </c>
      <c r="K909" s="184">
        <v>16.1569</v>
      </c>
      <c r="L909" s="184">
        <v>16.526</v>
      </c>
      <c r="M909" s="184">
        <v>45.677500000000002</v>
      </c>
      <c r="N909" s="184">
        <v>55.317</v>
      </c>
      <c r="O909" s="184">
        <v>17.925000000000001</v>
      </c>
      <c r="P909" s="184">
        <v>16.390899999999998</v>
      </c>
      <c r="Q909" s="184">
        <v>15.538500000000001</v>
      </c>
      <c r="R909" s="184">
        <v>26.589600000000001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44389</v>
      </c>
      <c r="E910" s="184">
        <v>49.714500000000001</v>
      </c>
      <c r="F910" s="184">
        <v>0.14199999999999999</v>
      </c>
      <c r="G910" s="184">
        <v>0.14199999999999999</v>
      </c>
      <c r="H910" s="184">
        <v>-0.47170000000000001</v>
      </c>
      <c r="I910" s="184">
        <v>-0.39410000000000001</v>
      </c>
      <c r="J910" s="184">
        <v>-3.1092</v>
      </c>
      <c r="K910" s="184">
        <v>9.6180000000000003</v>
      </c>
      <c r="L910" s="184">
        <v>18.917400000000001</v>
      </c>
      <c r="M910" s="184">
        <v>48.611800000000002</v>
      </c>
      <c r="N910" s="184">
        <v>64.287300000000002</v>
      </c>
      <c r="O910" s="184">
        <v>15.7844</v>
      </c>
      <c r="P910" s="184">
        <v>15.2218</v>
      </c>
      <c r="Q910" s="184">
        <v>13.179600000000001</v>
      </c>
      <c r="R910" s="184">
        <v>24.3811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44389</v>
      </c>
      <c r="E911" s="184">
        <v>51.481299999999997</v>
      </c>
      <c r="F911" s="184">
        <v>0.16009999999999999</v>
      </c>
      <c r="G911" s="184">
        <v>0.16009999999999999</v>
      </c>
      <c r="H911" s="184">
        <v>-0.42880000000000001</v>
      </c>
      <c r="I911" s="184">
        <v>-0.3125</v>
      </c>
      <c r="J911" s="184">
        <v>-2.9388999999999998</v>
      </c>
      <c r="K911" s="184">
        <v>10.3437</v>
      </c>
      <c r="L911" s="184">
        <v>20.297999999999998</v>
      </c>
      <c r="M911" s="184">
        <v>51.074300000000001</v>
      </c>
      <c r="N911" s="184">
        <v>67.763099999999994</v>
      </c>
      <c r="O911" s="184">
        <v>17.427099999999999</v>
      </c>
      <c r="P911" s="184">
        <v>16.273800000000001</v>
      </c>
      <c r="Q911" s="184">
        <v>17.9649</v>
      </c>
      <c r="R911" s="184">
        <v>26.615400000000001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44389</v>
      </c>
      <c r="E912" s="184">
        <v>231.98740000000001</v>
      </c>
      <c r="F912" s="184">
        <v>0.54549999999999998</v>
      </c>
      <c r="G912" s="184">
        <v>0.54549999999999998</v>
      </c>
      <c r="H912" s="184">
        <v>0.1236</v>
      </c>
      <c r="I912" s="184">
        <v>2.2033999999999998</v>
      </c>
      <c r="J912" s="184">
        <v>2.6564000000000001</v>
      </c>
      <c r="K912" s="184">
        <v>16.316800000000001</v>
      </c>
      <c r="L912" s="184">
        <v>19.562799999999999</v>
      </c>
      <c r="M912" s="184">
        <v>48.2271</v>
      </c>
      <c r="N912" s="184">
        <v>53.554099999999998</v>
      </c>
      <c r="O912" s="184">
        <v>18.001899999999999</v>
      </c>
      <c r="P912" s="184">
        <v>17.730799999999999</v>
      </c>
      <c r="Q912" s="184">
        <v>16.846800000000002</v>
      </c>
      <c r="R912" s="184">
        <v>23.813800000000001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44389</v>
      </c>
      <c r="E913" s="184">
        <v>214.3938</v>
      </c>
      <c r="F913" s="184">
        <v>0.53720000000000001</v>
      </c>
      <c r="G913" s="184">
        <v>0.53720000000000001</v>
      </c>
      <c r="H913" s="184">
        <v>0.1041</v>
      </c>
      <c r="I913" s="184">
        <v>2.1629999999999998</v>
      </c>
      <c r="J913" s="184">
        <v>2.5640999999999998</v>
      </c>
      <c r="K913" s="184">
        <v>16.003499999999999</v>
      </c>
      <c r="L913" s="184">
        <v>18.918299999999999</v>
      </c>
      <c r="M913" s="184">
        <v>47.031199999999998</v>
      </c>
      <c r="N913" s="184">
        <v>51.930300000000003</v>
      </c>
      <c r="O913" s="184">
        <v>16.802299999999999</v>
      </c>
      <c r="P913" s="184">
        <v>16.579000000000001</v>
      </c>
      <c r="Q913" s="184">
        <v>20.065999999999999</v>
      </c>
      <c r="R913" s="184">
        <v>22.5152</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44389</v>
      </c>
      <c r="E914" s="184">
        <v>245.87110000000001</v>
      </c>
      <c r="F914" s="184">
        <v>5.5100000000000003E-2</v>
      </c>
      <c r="G914" s="184">
        <v>5.5100000000000003E-2</v>
      </c>
      <c r="H914" s="184">
        <v>-0.31059999999999999</v>
      </c>
      <c r="I914" s="184">
        <v>-0.21190000000000001</v>
      </c>
      <c r="J914" s="184">
        <v>0.60370000000000001</v>
      </c>
      <c r="K914" s="184">
        <v>10.738799999999999</v>
      </c>
      <c r="L914" s="184">
        <v>8.2308000000000003</v>
      </c>
      <c r="M914" s="184">
        <v>31.906600000000001</v>
      </c>
      <c r="N914" s="184">
        <v>42.543100000000003</v>
      </c>
      <c r="O914" s="184">
        <v>12.463900000000001</v>
      </c>
      <c r="P914" s="184">
        <v>14.2262</v>
      </c>
      <c r="Q914" s="184">
        <v>18.3948</v>
      </c>
      <c r="R914" s="184">
        <v>16.266500000000001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44389</v>
      </c>
      <c r="E915" s="184">
        <v>261.91750000000002</v>
      </c>
      <c r="F915" s="184">
        <v>6.3299999999999995E-2</v>
      </c>
      <c r="G915" s="184">
        <v>6.3299999999999995E-2</v>
      </c>
      <c r="H915" s="184">
        <v>-0.29149999999999998</v>
      </c>
      <c r="I915" s="184">
        <v>-0.1739</v>
      </c>
      <c r="J915" s="184">
        <v>0.68820000000000003</v>
      </c>
      <c r="K915" s="184">
        <v>11.012499999999999</v>
      </c>
      <c r="L915" s="184">
        <v>8.7512000000000008</v>
      </c>
      <c r="M915" s="184">
        <v>32.869500000000002</v>
      </c>
      <c r="N915" s="184">
        <v>43.953800000000001</v>
      </c>
      <c r="O915" s="184">
        <v>13.534800000000001</v>
      </c>
      <c r="P915" s="184">
        <v>15.333399999999999</v>
      </c>
      <c r="Q915" s="184">
        <v>13.1393</v>
      </c>
      <c r="R915" s="184">
        <v>17.3094</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44389</v>
      </c>
      <c r="E916" s="184">
        <v>13.905900000000001</v>
      </c>
      <c r="F916" s="184">
        <v>6.3299999999999995E-2</v>
      </c>
      <c r="G916" s="184">
        <v>6.3299999999999995E-2</v>
      </c>
      <c r="H916" s="184">
        <v>-0.2611</v>
      </c>
      <c r="I916" s="184">
        <v>0.10730000000000001</v>
      </c>
      <c r="J916" s="184">
        <v>1.0295000000000001</v>
      </c>
      <c r="K916" s="184">
        <v>13.425000000000001</v>
      </c>
      <c r="L916" s="184">
        <v>15.392099999999999</v>
      </c>
      <c r="M916" s="184">
        <v>41.981000000000002</v>
      </c>
      <c r="N916" s="184">
        <v>57.652500000000003</v>
      </c>
      <c r="O916" s="184"/>
      <c r="P916" s="184"/>
      <c r="Q916" s="184">
        <v>22.841899999999999</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44389</v>
      </c>
      <c r="E917" s="184">
        <v>13.4841</v>
      </c>
      <c r="F917" s="184">
        <v>4.9000000000000002E-2</v>
      </c>
      <c r="G917" s="184">
        <v>4.9000000000000002E-2</v>
      </c>
      <c r="H917" s="184">
        <v>-0.29360000000000003</v>
      </c>
      <c r="I917" s="184">
        <v>4.1500000000000002E-2</v>
      </c>
      <c r="J917" s="184">
        <v>0.94850000000000001</v>
      </c>
      <c r="K917" s="184">
        <v>13.016400000000001</v>
      </c>
      <c r="L917" s="184">
        <v>14.469900000000001</v>
      </c>
      <c r="M917" s="184">
        <v>40.211100000000002</v>
      </c>
      <c r="N917" s="184">
        <v>55.0289</v>
      </c>
      <c r="O917" s="184"/>
      <c r="P917" s="184"/>
      <c r="Q917" s="184">
        <v>20.503599999999999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44389</v>
      </c>
      <c r="E918" s="184">
        <v>16.48</v>
      </c>
      <c r="F918" s="184">
        <v>-0.1817</v>
      </c>
      <c r="G918" s="184">
        <v>-0.1817</v>
      </c>
      <c r="H918" s="184">
        <v>-0.54320000000000002</v>
      </c>
      <c r="I918" s="184">
        <v>1.353</v>
      </c>
      <c r="J918" s="184">
        <v>2.6791</v>
      </c>
      <c r="K918" s="184">
        <v>13.812200000000001</v>
      </c>
      <c r="L918" s="184">
        <v>13.812200000000001</v>
      </c>
      <c r="M918" s="184">
        <v>37.219000000000001</v>
      </c>
      <c r="N918" s="184">
        <v>53.874899999999997</v>
      </c>
      <c r="O918" s="184"/>
      <c r="P918" s="184"/>
      <c r="Q918" s="184">
        <v>29.421900000000001</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44389</v>
      </c>
      <c r="E919" s="184">
        <v>16.2</v>
      </c>
      <c r="F919" s="184">
        <v>-0.18479999999999999</v>
      </c>
      <c r="G919" s="184">
        <v>-0.18479999999999999</v>
      </c>
      <c r="H919" s="184">
        <v>-0.55249999999999999</v>
      </c>
      <c r="I919" s="184">
        <v>1.3132999999999999</v>
      </c>
      <c r="J919" s="184">
        <v>2.5966</v>
      </c>
      <c r="K919" s="184">
        <v>13.6045</v>
      </c>
      <c r="L919" s="184">
        <v>13.445399999999999</v>
      </c>
      <c r="M919" s="184">
        <v>36.363599999999998</v>
      </c>
      <c r="N919" s="184">
        <v>52.542400000000001</v>
      </c>
      <c r="O919" s="184"/>
      <c r="P919" s="184"/>
      <c r="Q919" s="184">
        <v>28.2819</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0.11468200000000003</v>
      </c>
      <c r="G920" s="186">
        <v>0.11468200000000003</v>
      </c>
      <c r="H920" s="186">
        <v>-0.25258200000000003</v>
      </c>
      <c r="I920" s="186">
        <v>0.45334799999999986</v>
      </c>
      <c r="J920" s="186">
        <v>1.2093500000000004</v>
      </c>
      <c r="K920" s="186">
        <v>13.13791</v>
      </c>
      <c r="L920" s="186">
        <v>12.792740000000004</v>
      </c>
      <c r="M920" s="186">
        <v>39.572752083333334</v>
      </c>
      <c r="N920" s="186">
        <v>51.395943181818168</v>
      </c>
      <c r="O920" s="186">
        <v>13.959620588235296</v>
      </c>
      <c r="P920" s="186">
        <v>14.611539999999998</v>
      </c>
      <c r="Q920" s="186">
        <v>19.238996000000004</v>
      </c>
      <c r="R920" s="186">
        <v>20.85407631578947</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7.22E-2</v>
      </c>
      <c r="G921" s="186">
        <v>7.22E-2</v>
      </c>
      <c r="H921" s="186">
        <v>-0.31430000000000002</v>
      </c>
      <c r="I921" s="186">
        <v>0.35909999999999997</v>
      </c>
      <c r="J921" s="186">
        <v>1.3543499999999999</v>
      </c>
      <c r="K921" s="186">
        <v>13.113949999999999</v>
      </c>
      <c r="L921" s="186">
        <v>13.211449999999999</v>
      </c>
      <c r="M921" s="186">
        <v>37.475399999999993</v>
      </c>
      <c r="N921" s="186">
        <v>50.715800000000002</v>
      </c>
      <c r="O921" s="186">
        <v>14.0985</v>
      </c>
      <c r="P921" s="186">
        <v>14.505100000000001</v>
      </c>
      <c r="Q921" s="186">
        <v>16.744300000000003</v>
      </c>
      <c r="R921" s="186">
        <v>20.416350000000001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44389</v>
      </c>
      <c r="E924" s="184">
        <v>17.938500000000001</v>
      </c>
      <c r="F924" s="184">
        <v>-30.782</v>
      </c>
      <c r="G924" s="184">
        <v>-30.782</v>
      </c>
      <c r="H924" s="184">
        <v>-39.692500000000003</v>
      </c>
      <c r="I924" s="184">
        <v>-22.962800000000001</v>
      </c>
      <c r="J924" s="184">
        <v>-10.802199999999999</v>
      </c>
      <c r="K924" s="184">
        <v>-9.3899999999999997E-2</v>
      </c>
      <c r="L924" s="184">
        <v>1.4812000000000001</v>
      </c>
      <c r="M924" s="184">
        <v>2.4036</v>
      </c>
      <c r="N924" s="184">
        <v>2.1507000000000001</v>
      </c>
      <c r="O924" s="184">
        <v>9.9161999999999999</v>
      </c>
      <c r="P924" s="184">
        <v>8.0892999999999997</v>
      </c>
      <c r="Q924" s="184">
        <v>8.9773999999999994</v>
      </c>
      <c r="R924" s="184">
        <v>7.1801000000000004</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44389</v>
      </c>
      <c r="E925" s="184">
        <v>17.654</v>
      </c>
      <c r="F925" s="184">
        <v>-31.071100000000001</v>
      </c>
      <c r="G925" s="184">
        <v>-31.071100000000001</v>
      </c>
      <c r="H925" s="184">
        <v>-39.890999999999998</v>
      </c>
      <c r="I925" s="184">
        <v>-23.1845</v>
      </c>
      <c r="J925" s="184">
        <v>-11.007400000000001</v>
      </c>
      <c r="K925" s="184">
        <v>-0.30880000000000002</v>
      </c>
      <c r="L925" s="184">
        <v>1.2689999999999999</v>
      </c>
      <c r="M925" s="184">
        <v>2.1922999999999999</v>
      </c>
      <c r="N925" s="184">
        <v>1.9407000000000001</v>
      </c>
      <c r="O925" s="184">
        <v>9.6730999999999998</v>
      </c>
      <c r="P925" s="184">
        <v>7.8409000000000004</v>
      </c>
      <c r="Q925" s="184">
        <v>8.7213999999999992</v>
      </c>
      <c r="R925" s="184">
        <v>6.9539999999999997</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44389</v>
      </c>
      <c r="E926" s="184">
        <v>19.2469</v>
      </c>
      <c r="F926" s="184">
        <v>-3.3494000000000002</v>
      </c>
      <c r="G926" s="184">
        <v>-3.3494000000000002</v>
      </c>
      <c r="H926" s="184">
        <v>0.94840000000000002</v>
      </c>
      <c r="I926" s="184">
        <v>4.7361000000000004</v>
      </c>
      <c r="J926" s="184">
        <v>-6.7332999999999998</v>
      </c>
      <c r="K926" s="184">
        <v>4.4927999999999999</v>
      </c>
      <c r="L926" s="184">
        <v>1.0013000000000001</v>
      </c>
      <c r="M926" s="184">
        <v>2.7059000000000002</v>
      </c>
      <c r="N926" s="184">
        <v>3.2999000000000001</v>
      </c>
      <c r="O926" s="184">
        <v>11.2864</v>
      </c>
      <c r="P926" s="184">
        <v>9.3107000000000006</v>
      </c>
      <c r="Q926" s="184">
        <v>10.0525</v>
      </c>
      <c r="R926" s="184">
        <v>8.2116000000000007</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44389</v>
      </c>
      <c r="E927" s="184">
        <v>19.5533</v>
      </c>
      <c r="F927" s="184">
        <v>-3.1724999999999999</v>
      </c>
      <c r="G927" s="184">
        <v>-3.1724999999999999</v>
      </c>
      <c r="H927" s="184">
        <v>1.0935999999999999</v>
      </c>
      <c r="I927" s="184">
        <v>4.9025999999999996</v>
      </c>
      <c r="J927" s="184">
        <v>-6.5747999999999998</v>
      </c>
      <c r="K927" s="184">
        <v>4.6544999999999996</v>
      </c>
      <c r="L927" s="184">
        <v>1.1617</v>
      </c>
      <c r="M927" s="184">
        <v>2.8692000000000002</v>
      </c>
      <c r="N927" s="184">
        <v>3.4649999999999999</v>
      </c>
      <c r="O927" s="184">
        <v>11.4964</v>
      </c>
      <c r="P927" s="184">
        <v>9.5206999999999997</v>
      </c>
      <c r="Q927" s="184">
        <v>10.3071</v>
      </c>
      <c r="R927" s="184">
        <v>8.3946000000000005</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44389</v>
      </c>
      <c r="E928" s="184">
        <v>36.254399999999997</v>
      </c>
      <c r="F928" s="184">
        <v>-8.9871999999999996</v>
      </c>
      <c r="G928" s="184">
        <v>-8.9871999999999996</v>
      </c>
      <c r="H928" s="184">
        <v>-5.9188999999999998</v>
      </c>
      <c r="I928" s="184">
        <v>0.7913</v>
      </c>
      <c r="J928" s="184">
        <v>-8.3645999999999994</v>
      </c>
      <c r="K928" s="184">
        <v>3.0354000000000001</v>
      </c>
      <c r="L928" s="184">
        <v>3.2300000000000002E-2</v>
      </c>
      <c r="M928" s="184">
        <v>2.1387</v>
      </c>
      <c r="N928" s="184">
        <v>2.3027000000000002</v>
      </c>
      <c r="O928" s="184">
        <v>12.0192</v>
      </c>
      <c r="P928" s="184">
        <v>10.009499999999999</v>
      </c>
      <c r="Q928" s="184">
        <v>10.285600000000001</v>
      </c>
      <c r="R928" s="184">
        <v>7.6764999999999999</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44389</v>
      </c>
      <c r="E929" s="184">
        <v>35.916200000000003</v>
      </c>
      <c r="F929" s="184">
        <v>-9.1056000000000008</v>
      </c>
      <c r="G929" s="184">
        <v>-9.1056000000000008</v>
      </c>
      <c r="H929" s="184">
        <v>-6.0469999999999997</v>
      </c>
      <c r="I929" s="184">
        <v>0.66800000000000004</v>
      </c>
      <c r="J929" s="184">
        <v>-8.4879999999999995</v>
      </c>
      <c r="K929" s="184">
        <v>2.9066000000000001</v>
      </c>
      <c r="L929" s="184">
        <v>-9.7100000000000006E-2</v>
      </c>
      <c r="M929" s="184">
        <v>2.0063</v>
      </c>
      <c r="N929" s="184">
        <v>2.1697000000000002</v>
      </c>
      <c r="O929" s="184">
        <v>11.8803</v>
      </c>
      <c r="P929" s="184">
        <v>9.8841000000000001</v>
      </c>
      <c r="Q929" s="184">
        <v>6.8287000000000004</v>
      </c>
      <c r="R929" s="184">
        <v>7.5350999999999999</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44389</v>
      </c>
      <c r="E930" s="184">
        <v>49.820999999999998</v>
      </c>
      <c r="F930" s="184">
        <v>-6.7363999999999997</v>
      </c>
      <c r="G930" s="184">
        <v>-6.7363999999999997</v>
      </c>
      <c r="H930" s="184">
        <v>-2.9287999999999998</v>
      </c>
      <c r="I930" s="184">
        <v>3.0596999999999999</v>
      </c>
      <c r="J930" s="184">
        <v>-7.8898000000000001</v>
      </c>
      <c r="K930" s="184">
        <v>2.8776999999999999</v>
      </c>
      <c r="L930" s="184">
        <v>-0.11609999999999999</v>
      </c>
      <c r="M930" s="184">
        <v>1.6848000000000001</v>
      </c>
      <c r="N930" s="184">
        <v>2.1467999999999998</v>
      </c>
      <c r="O930" s="184">
        <v>9.8155000000000001</v>
      </c>
      <c r="P930" s="184">
        <v>9.1966999999999999</v>
      </c>
      <c r="Q930" s="184">
        <v>8.1241000000000003</v>
      </c>
      <c r="R930" s="184">
        <v>6.6214000000000004</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44389</v>
      </c>
      <c r="E931" s="184">
        <v>51.151600000000002</v>
      </c>
      <c r="F931" s="184">
        <v>-6.4424999999999999</v>
      </c>
      <c r="G931" s="184">
        <v>-6.4424999999999999</v>
      </c>
      <c r="H931" s="184">
        <v>-2.6286999999999998</v>
      </c>
      <c r="I931" s="184">
        <v>3.3683000000000001</v>
      </c>
      <c r="J931" s="184">
        <v>-7.5837000000000003</v>
      </c>
      <c r="K931" s="184">
        <v>3.1899000000000002</v>
      </c>
      <c r="L931" s="184">
        <v>0.19220000000000001</v>
      </c>
      <c r="M931" s="184">
        <v>1.9979</v>
      </c>
      <c r="N931" s="184">
        <v>2.4621</v>
      </c>
      <c r="O931" s="184">
        <v>10.160399999999999</v>
      </c>
      <c r="P931" s="184">
        <v>9.5526999999999997</v>
      </c>
      <c r="Q931" s="184">
        <v>9.9703999999999997</v>
      </c>
      <c r="R931" s="184">
        <v>6.9459</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-12.455837499999999</v>
      </c>
      <c r="G932" s="186">
        <v>-12.455837499999999</v>
      </c>
      <c r="H932" s="186">
        <v>-11.883112499999998</v>
      </c>
      <c r="I932" s="186">
        <v>-3.5776625000000002</v>
      </c>
      <c r="J932" s="186">
        <v>-8.4304749999999995</v>
      </c>
      <c r="K932" s="186">
        <v>2.5942750000000001</v>
      </c>
      <c r="L932" s="186">
        <v>0.6155624999999999</v>
      </c>
      <c r="M932" s="186">
        <v>2.2498374999999999</v>
      </c>
      <c r="N932" s="186">
        <v>2.4922</v>
      </c>
      <c r="O932" s="186">
        <v>10.7809375</v>
      </c>
      <c r="P932" s="186">
        <v>9.1755750000000003</v>
      </c>
      <c r="Q932" s="186">
        <v>9.1584000000000003</v>
      </c>
      <c r="R932" s="186">
        <v>7.4399000000000006</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-7.8617999999999997</v>
      </c>
      <c r="G933" s="186">
        <v>-7.8617999999999997</v>
      </c>
      <c r="H933" s="186">
        <v>-4.4238499999999998</v>
      </c>
      <c r="I933" s="186">
        <v>1.9255</v>
      </c>
      <c r="J933" s="186">
        <v>-8.1272000000000002</v>
      </c>
      <c r="K933" s="186">
        <v>2.9710000000000001</v>
      </c>
      <c r="L933" s="186">
        <v>0.59675</v>
      </c>
      <c r="M933" s="186">
        <v>2.1654999999999998</v>
      </c>
      <c r="N933" s="186">
        <v>2.2362000000000002</v>
      </c>
      <c r="O933" s="186">
        <v>10.7234</v>
      </c>
      <c r="P933" s="186">
        <v>9.4157000000000011</v>
      </c>
      <c r="Q933" s="186">
        <v>9.4739000000000004</v>
      </c>
      <c r="R933" s="186">
        <v>7.3575999999999997</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44389</v>
      </c>
      <c r="E936" s="184">
        <v>4365.1688000000004</v>
      </c>
      <c r="F936" s="184">
        <v>-28.950299999999999</v>
      </c>
      <c r="G936" s="184">
        <v>-28.950299999999999</v>
      </c>
      <c r="H936" s="184">
        <v>34.977699999999999</v>
      </c>
      <c r="I936" s="184">
        <v>32.225200000000001</v>
      </c>
      <c r="J936" s="184">
        <v>-35.822099999999999</v>
      </c>
      <c r="K936" s="184">
        <v>12.451599999999999</v>
      </c>
      <c r="L936" s="184">
        <v>-8.2658000000000005</v>
      </c>
      <c r="M936" s="184">
        <v>-8.7530999999999999</v>
      </c>
      <c r="N936" s="184">
        <v>-3.5562999999999998</v>
      </c>
      <c r="O936" s="184">
        <v>15.515599999999999</v>
      </c>
      <c r="P936" s="184">
        <v>7.0612000000000004</v>
      </c>
      <c r="Q936" s="184">
        <v>6.8311999999999999</v>
      </c>
      <c r="R936" s="184">
        <v>16.115600000000001</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44389</v>
      </c>
      <c r="E937" s="184">
        <v>14.7685</v>
      </c>
      <c r="F937" s="184">
        <v>15.0121</v>
      </c>
      <c r="G937" s="184">
        <v>15.0121</v>
      </c>
      <c r="H937" s="184">
        <v>25.260200000000001</v>
      </c>
      <c r="I937" s="184">
        <v>46.593299999999999</v>
      </c>
      <c r="J937" s="184">
        <v>-30.368500000000001</v>
      </c>
      <c r="K937" s="184">
        <v>10.836399999999999</v>
      </c>
      <c r="L937" s="184">
        <v>-7.4444999999999997</v>
      </c>
      <c r="M937" s="184">
        <v>-9.5364000000000004</v>
      </c>
      <c r="N937" s="184">
        <v>-3.8691</v>
      </c>
      <c r="O937" s="184">
        <v>13.513999999999999</v>
      </c>
      <c r="P937" s="184">
        <v>7.4714</v>
      </c>
      <c r="Q937" s="184">
        <v>4.2733999999999996</v>
      </c>
      <c r="R937" s="184">
        <v>16.369399999999999</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44389</v>
      </c>
      <c r="E938" s="184">
        <v>15.1334</v>
      </c>
      <c r="F938" s="184">
        <v>15.4557</v>
      </c>
      <c r="G938" s="184">
        <v>15.4557</v>
      </c>
      <c r="H938" s="184">
        <v>25.6919</v>
      </c>
      <c r="I938" s="184">
        <v>47.0563</v>
      </c>
      <c r="J938" s="184">
        <v>-29.9282</v>
      </c>
      <c r="K938" s="184">
        <v>11.2814</v>
      </c>
      <c r="L938" s="184">
        <v>-7.0148000000000001</v>
      </c>
      <c r="M938" s="184">
        <v>-9.1180000000000003</v>
      </c>
      <c r="N938" s="184">
        <v>-3.4817</v>
      </c>
      <c r="O938" s="184">
        <v>13.9055</v>
      </c>
      <c r="P938" s="184">
        <v>7.8079000000000001</v>
      </c>
      <c r="Q938" s="184">
        <v>4.2267000000000001</v>
      </c>
      <c r="R938" s="184">
        <v>16.8201</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44389</v>
      </c>
      <c r="E939" s="184">
        <v>41.384300000000003</v>
      </c>
      <c r="F939" s="184">
        <v>-29.006499999999999</v>
      </c>
      <c r="G939" s="184">
        <v>-29.006499999999999</v>
      </c>
      <c r="H939" s="184">
        <v>34.919199999999996</v>
      </c>
      <c r="I939" s="184">
        <v>32.032899999999998</v>
      </c>
      <c r="J939" s="184">
        <v>-35.953299999999999</v>
      </c>
      <c r="K939" s="184">
        <v>12.308999999999999</v>
      </c>
      <c r="L939" s="184">
        <v>-8.1940000000000008</v>
      </c>
      <c r="M939" s="184">
        <v>-8.6645000000000003</v>
      </c>
      <c r="N939" s="184">
        <v>-3.4089999999999998</v>
      </c>
      <c r="O939" s="184">
        <v>15.4506</v>
      </c>
      <c r="P939" s="184">
        <v>6.4941000000000004</v>
      </c>
      <c r="Q939" s="184">
        <v>6.9145000000000003</v>
      </c>
      <c r="R939" s="184">
        <v>16.0503</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44389</v>
      </c>
      <c r="E940" s="184">
        <v>15.8161</v>
      </c>
      <c r="F940" s="184">
        <v>-43.002899999999997</v>
      </c>
      <c r="G940" s="184">
        <v>-43.002899999999997</v>
      </c>
      <c r="H940" s="184">
        <v>26.2422</v>
      </c>
      <c r="I940" s="184">
        <v>38.388100000000001</v>
      </c>
      <c r="J940" s="184">
        <v>-31.347200000000001</v>
      </c>
      <c r="K940" s="184">
        <v>9.0981000000000005</v>
      </c>
      <c r="L940" s="184">
        <v>-8.0908999999999995</v>
      </c>
      <c r="M940" s="184">
        <v>-8.7700999999999993</v>
      </c>
      <c r="N940" s="184">
        <v>-3.3887</v>
      </c>
      <c r="O940" s="184">
        <v>15.5661</v>
      </c>
      <c r="P940" s="184">
        <v>7.7111000000000001</v>
      </c>
      <c r="Q940" s="184">
        <v>3.8683999999999998</v>
      </c>
      <c r="R940" s="184">
        <v>17.294499999999999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44389</v>
      </c>
      <c r="E941" s="184">
        <v>14.684699999999999</v>
      </c>
      <c r="F941" s="184">
        <v>-43.424999999999997</v>
      </c>
      <c r="G941" s="184">
        <v>-43.424999999999997</v>
      </c>
      <c r="H941" s="184">
        <v>25.799499999999998</v>
      </c>
      <c r="I941" s="184">
        <v>37.9343</v>
      </c>
      <c r="J941" s="184">
        <v>-31.776</v>
      </c>
      <c r="K941" s="184">
        <v>8.65</v>
      </c>
      <c r="L941" s="184">
        <v>-8.1401000000000003</v>
      </c>
      <c r="M941" s="184">
        <v>-8.9591999999999992</v>
      </c>
      <c r="N941" s="184">
        <v>-3.6572</v>
      </c>
      <c r="O941" s="184">
        <v>15.182</v>
      </c>
      <c r="P941" s="184">
        <v>7.1753999999999998</v>
      </c>
      <c r="Q941" s="184">
        <v>4.0259999999999998</v>
      </c>
      <c r="R941" s="184">
        <v>16.9742</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44389</v>
      </c>
      <c r="E942" s="184">
        <v>18.755800000000001</v>
      </c>
      <c r="F942" s="184">
        <v>-36.1539</v>
      </c>
      <c r="G942" s="184">
        <v>-36.1539</v>
      </c>
      <c r="H942" s="184">
        <v>-45.5535</v>
      </c>
      <c r="I942" s="184">
        <v>-9.5975999999999999</v>
      </c>
      <c r="J942" s="184">
        <v>-108.9295</v>
      </c>
      <c r="K942" s="184">
        <v>-10.577299999999999</v>
      </c>
      <c r="L942" s="184">
        <v>-10.2424</v>
      </c>
      <c r="M942" s="184">
        <v>-19.291</v>
      </c>
      <c r="N942" s="184">
        <v>-12.028499999999999</v>
      </c>
      <c r="O942" s="184">
        <v>17.3672</v>
      </c>
      <c r="P942" s="184">
        <v>2.0105</v>
      </c>
      <c r="Q942" s="184">
        <v>0.61750000000000005</v>
      </c>
      <c r="R942" s="184">
        <v>18.334099999999999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44389</v>
      </c>
      <c r="E943" s="184">
        <v>18.0122</v>
      </c>
      <c r="F943" s="184">
        <v>-36.701999999999998</v>
      </c>
      <c r="G943" s="184">
        <v>-36.701999999999998</v>
      </c>
      <c r="H943" s="184">
        <v>-46.052199999999999</v>
      </c>
      <c r="I943" s="184">
        <v>-10.121499999999999</v>
      </c>
      <c r="J943" s="184">
        <v>-109.4034</v>
      </c>
      <c r="K943" s="184">
        <v>-11.1662</v>
      </c>
      <c r="L943" s="184">
        <v>-10.865600000000001</v>
      </c>
      <c r="M943" s="184">
        <v>-19.843699999999998</v>
      </c>
      <c r="N943" s="184">
        <v>-12.5747</v>
      </c>
      <c r="O943" s="184">
        <v>16.735199999999999</v>
      </c>
      <c r="P943" s="184">
        <v>1.4867999999999999</v>
      </c>
      <c r="Q943" s="184">
        <v>4.3449999999999998</v>
      </c>
      <c r="R943" s="184">
        <v>17.696400000000001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44389</v>
      </c>
      <c r="E944" s="184">
        <v>42.526200000000003</v>
      </c>
      <c r="F944" s="184">
        <v>-28.941299999999998</v>
      </c>
      <c r="G944" s="184">
        <v>-28.941299999999998</v>
      </c>
      <c r="H944" s="184">
        <v>34.8078</v>
      </c>
      <c r="I944" s="184">
        <v>31.903500000000001</v>
      </c>
      <c r="J944" s="184">
        <v>-35.967100000000002</v>
      </c>
      <c r="K944" s="184">
        <v>12.226900000000001</v>
      </c>
      <c r="L944" s="184">
        <v>-8.3823000000000008</v>
      </c>
      <c r="M944" s="184">
        <v>-8.8526000000000007</v>
      </c>
      <c r="N944" s="184">
        <v>-3.6682999999999999</v>
      </c>
      <c r="O944" s="184">
        <v>15.148099999999999</v>
      </c>
      <c r="P944" s="184">
        <v>7.0719000000000003</v>
      </c>
      <c r="Q944" s="184">
        <v>8.1890999999999998</v>
      </c>
      <c r="R944" s="184">
        <v>15.617000000000001</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44389</v>
      </c>
      <c r="E945" s="184">
        <v>15.138299999999999</v>
      </c>
      <c r="F945" s="184">
        <v>-54.486899999999999</v>
      </c>
      <c r="G945" s="184">
        <v>-54.486899999999999</v>
      </c>
      <c r="H945" s="184">
        <v>34.149900000000002</v>
      </c>
      <c r="I945" s="184">
        <v>37.472499999999997</v>
      </c>
      <c r="J945" s="184">
        <v>-31.931999999999999</v>
      </c>
      <c r="K945" s="184">
        <v>9.6096000000000004</v>
      </c>
      <c r="L945" s="184">
        <v>-8.7689000000000004</v>
      </c>
      <c r="M945" s="184">
        <v>-10.034800000000001</v>
      </c>
      <c r="N945" s="184">
        <v>-4.1608999999999998</v>
      </c>
      <c r="O945" s="184">
        <v>15.0762</v>
      </c>
      <c r="P945" s="184">
        <v>7.5263999999999998</v>
      </c>
      <c r="Q945" s="184">
        <v>4.3666999999999998</v>
      </c>
      <c r="R945" s="184">
        <v>16.283000000000001</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44389</v>
      </c>
      <c r="E946" s="184">
        <v>15.642799999999999</v>
      </c>
      <c r="F946" s="184">
        <v>-54.202100000000002</v>
      </c>
      <c r="G946" s="184">
        <v>-54.202100000000002</v>
      </c>
      <c r="H946" s="184">
        <v>34.493499999999997</v>
      </c>
      <c r="I946" s="184">
        <v>37.824399999999997</v>
      </c>
      <c r="J946" s="184">
        <v>-31.6068</v>
      </c>
      <c r="K946" s="184">
        <v>10.0428</v>
      </c>
      <c r="L946" s="184">
        <v>-8.4186999999999994</v>
      </c>
      <c r="M946" s="184">
        <v>-9.6626999999999992</v>
      </c>
      <c r="N946" s="184">
        <v>-3.7551000000000001</v>
      </c>
      <c r="O946" s="184">
        <v>15.5428</v>
      </c>
      <c r="P946" s="184">
        <v>7.9814999999999996</v>
      </c>
      <c r="Q946" s="184">
        <v>4.2011000000000003</v>
      </c>
      <c r="R946" s="184">
        <v>16.7485</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44389</v>
      </c>
      <c r="E947" s="184">
        <v>42.4298</v>
      </c>
      <c r="F947" s="184">
        <v>-28.892800000000001</v>
      </c>
      <c r="G947" s="184">
        <v>-28.892800000000001</v>
      </c>
      <c r="H947" s="184">
        <v>34.9373</v>
      </c>
      <c r="I947" s="184">
        <v>32.014600000000002</v>
      </c>
      <c r="J947" s="184">
        <v>-35.926400000000001</v>
      </c>
      <c r="K947" s="184">
        <v>12.1913</v>
      </c>
      <c r="L947" s="184">
        <v>-8.4418000000000006</v>
      </c>
      <c r="M947" s="184">
        <v>-8.8652999999999995</v>
      </c>
      <c r="N947" s="184">
        <v>-3.7042999999999999</v>
      </c>
      <c r="O947" s="184">
        <v>15.208299999999999</v>
      </c>
      <c r="P947" s="184">
        <v>6.7179000000000002</v>
      </c>
      <c r="Q947" s="184">
        <v>7.6955</v>
      </c>
      <c r="R947" s="184">
        <v>15.585699999999999</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44389</v>
      </c>
      <c r="E948" s="184">
        <v>15.579700000000001</v>
      </c>
      <c r="F948" s="184">
        <v>-49.232900000000001</v>
      </c>
      <c r="G948" s="184">
        <v>-49.232900000000001</v>
      </c>
      <c r="H948" s="184">
        <v>13.9602</v>
      </c>
      <c r="I948" s="184">
        <v>31.690300000000001</v>
      </c>
      <c r="J948" s="184">
        <v>-35.070300000000003</v>
      </c>
      <c r="K948" s="184">
        <v>8.5051000000000005</v>
      </c>
      <c r="L948" s="184">
        <v>-9.5312999999999999</v>
      </c>
      <c r="M948" s="184">
        <v>-9.9773999999999994</v>
      </c>
      <c r="N948" s="184">
        <v>-4.6212999999999997</v>
      </c>
      <c r="O948" s="184">
        <v>14.5642</v>
      </c>
      <c r="P948" s="184">
        <v>7.3771000000000004</v>
      </c>
      <c r="Q948" s="184">
        <v>4.6482000000000001</v>
      </c>
      <c r="R948" s="184">
        <v>15.9597</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44389</v>
      </c>
      <c r="E949" s="184">
        <v>15.950699999999999</v>
      </c>
      <c r="F949" s="184">
        <v>-48.773299999999999</v>
      </c>
      <c r="G949" s="184">
        <v>-48.773299999999999</v>
      </c>
      <c r="H949" s="184">
        <v>14.390499999999999</v>
      </c>
      <c r="I949" s="184">
        <v>32.133200000000002</v>
      </c>
      <c r="J949" s="184">
        <v>-34.646999999999998</v>
      </c>
      <c r="K949" s="184">
        <v>8.9539000000000009</v>
      </c>
      <c r="L949" s="184">
        <v>-9.1206999999999994</v>
      </c>
      <c r="M949" s="184">
        <v>-9.5754000000000001</v>
      </c>
      <c r="N949" s="184">
        <v>-4.2274000000000003</v>
      </c>
      <c r="O949" s="184">
        <v>14.939500000000001</v>
      </c>
      <c r="P949" s="184">
        <v>7.6744000000000003</v>
      </c>
      <c r="Q949" s="184">
        <v>4.1170999999999998</v>
      </c>
      <c r="R949" s="184">
        <v>16.326699999999999</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44389</v>
      </c>
      <c r="E950" s="184">
        <v>4405.7965999999997</v>
      </c>
      <c r="F950" s="184">
        <v>-29.157499999999999</v>
      </c>
      <c r="G950" s="184">
        <v>-29.157499999999999</v>
      </c>
      <c r="H950" s="184">
        <v>35.550199999999997</v>
      </c>
      <c r="I950" s="184">
        <v>32.630000000000003</v>
      </c>
      <c r="J950" s="184">
        <v>-36.186700000000002</v>
      </c>
      <c r="K950" s="184">
        <v>12.671200000000001</v>
      </c>
      <c r="L950" s="184">
        <v>-8.1683000000000003</v>
      </c>
      <c r="M950" s="184">
        <v>-8.6646999999999998</v>
      </c>
      <c r="N950" s="184">
        <v>-3.5017</v>
      </c>
      <c r="O950" s="184">
        <v>15.3901</v>
      </c>
      <c r="P950" s="184">
        <v>7.2409999999999997</v>
      </c>
      <c r="Q950" s="184">
        <v>4.4095000000000004</v>
      </c>
      <c r="R950" s="184">
        <v>15.728999999999999</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44389</v>
      </c>
      <c r="E951" s="184">
        <v>13.126300000000001</v>
      </c>
      <c r="F951" s="184">
        <v>-23.220600000000001</v>
      </c>
      <c r="G951" s="184">
        <v>-23.220600000000001</v>
      </c>
      <c r="H951" s="184">
        <v>24.946300000000001</v>
      </c>
      <c r="I951" s="184">
        <v>30.0154</v>
      </c>
      <c r="J951" s="184">
        <v>-23.670400000000001</v>
      </c>
      <c r="K951" s="184">
        <v>15.487500000000001</v>
      </c>
      <c r="L951" s="184">
        <v>-7.1698000000000004</v>
      </c>
      <c r="M951" s="184">
        <v>-7.4028999999999998</v>
      </c>
      <c r="N951" s="184">
        <v>-2.8268</v>
      </c>
      <c r="O951" s="184">
        <v>14.4428</v>
      </c>
      <c r="P951" s="184">
        <v>5.9013</v>
      </c>
      <c r="Q951" s="184">
        <v>3.0983999999999998</v>
      </c>
      <c r="R951" s="184">
        <v>15.080399999999999</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44389</v>
      </c>
      <c r="E952" s="184">
        <v>13.609299999999999</v>
      </c>
      <c r="F952" s="184">
        <v>-22.754300000000001</v>
      </c>
      <c r="G952" s="184">
        <v>-22.754300000000001</v>
      </c>
      <c r="H952" s="184">
        <v>25.3719</v>
      </c>
      <c r="I952" s="184">
        <v>30.447199999999999</v>
      </c>
      <c r="J952" s="184">
        <v>-23.2624</v>
      </c>
      <c r="K952" s="184">
        <v>15.9186</v>
      </c>
      <c r="L952" s="184">
        <v>-6.8064999999999998</v>
      </c>
      <c r="M952" s="184">
        <v>-7.0423999999999998</v>
      </c>
      <c r="N952" s="184">
        <v>-2.4636999999999998</v>
      </c>
      <c r="O952" s="184">
        <v>14.9551</v>
      </c>
      <c r="P952" s="184">
        <v>6.4131</v>
      </c>
      <c r="Q952" s="184">
        <v>3.6812999999999998</v>
      </c>
      <c r="R952" s="184">
        <v>15.5433</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44389</v>
      </c>
      <c r="E953" s="184">
        <v>4307.0747000000001</v>
      </c>
      <c r="F953" s="184">
        <v>-29.0947</v>
      </c>
      <c r="G953" s="184">
        <v>-29.0947</v>
      </c>
      <c r="H953" s="184">
        <v>35.0366</v>
      </c>
      <c r="I953" s="184">
        <v>32.1327</v>
      </c>
      <c r="J953" s="184">
        <v>-36.186500000000002</v>
      </c>
      <c r="K953" s="184">
        <v>12.462999999999999</v>
      </c>
      <c r="L953" s="184">
        <v>-8.2589000000000006</v>
      </c>
      <c r="M953" s="184">
        <v>-8.7361000000000004</v>
      </c>
      <c r="N953" s="184">
        <v>-3.5495000000000001</v>
      </c>
      <c r="O953" s="184">
        <v>15.5558</v>
      </c>
      <c r="P953" s="184">
        <v>7.0913000000000004</v>
      </c>
      <c r="Q953" s="184">
        <v>8.6364999999999998</v>
      </c>
      <c r="R953" s="184">
        <v>16.107600000000001</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44389</v>
      </c>
      <c r="E954" s="184">
        <v>14.3748</v>
      </c>
      <c r="F954" s="184">
        <v>-2.2848000000000002</v>
      </c>
      <c r="G954" s="184">
        <v>-2.2848000000000002</v>
      </c>
      <c r="H954" s="184">
        <v>34.542299999999997</v>
      </c>
      <c r="I954" s="184">
        <v>45.4499</v>
      </c>
      <c r="J954" s="184">
        <v>-29.358799999999999</v>
      </c>
      <c r="K954" s="184">
        <v>2.6514000000000002</v>
      </c>
      <c r="L954" s="184">
        <v>-8.3186999999999998</v>
      </c>
      <c r="M954" s="184">
        <v>-9.3559999999999999</v>
      </c>
      <c r="N954" s="184">
        <v>-2.5790999999999999</v>
      </c>
      <c r="O954" s="184">
        <v>14.7311</v>
      </c>
      <c r="P954" s="184">
        <v>7.9389000000000003</v>
      </c>
      <c r="Q954" s="184">
        <v>3.8491</v>
      </c>
      <c r="R954" s="184">
        <v>15.1724</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44389</v>
      </c>
      <c r="E955" s="184">
        <v>14.7441</v>
      </c>
      <c r="F955" s="184">
        <v>-1.8976</v>
      </c>
      <c r="G955" s="184">
        <v>-1.8976</v>
      </c>
      <c r="H955" s="184">
        <v>34.889800000000001</v>
      </c>
      <c r="I955" s="184">
        <v>45.7744</v>
      </c>
      <c r="J955" s="184">
        <v>-29.0517</v>
      </c>
      <c r="K955" s="184">
        <v>2.9927999999999999</v>
      </c>
      <c r="L955" s="184">
        <v>-7.9737999999999998</v>
      </c>
      <c r="M955" s="184">
        <v>-9.0162999999999993</v>
      </c>
      <c r="N955" s="184">
        <v>-2.2191999999999998</v>
      </c>
      <c r="O955" s="184">
        <v>15.1501</v>
      </c>
      <c r="P955" s="184">
        <v>8.2929999999999993</v>
      </c>
      <c r="Q955" s="184">
        <v>4.0486000000000004</v>
      </c>
      <c r="R955" s="184">
        <v>15.630599999999999</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44389</v>
      </c>
      <c r="E956" s="184">
        <v>414.89569999999998</v>
      </c>
      <c r="F956" s="184">
        <v>-28.976900000000001</v>
      </c>
      <c r="G956" s="184">
        <v>-28.976900000000001</v>
      </c>
      <c r="H956" s="184">
        <v>34.845300000000002</v>
      </c>
      <c r="I956" s="184">
        <v>31.9558</v>
      </c>
      <c r="J956" s="184">
        <v>-35.953099999999999</v>
      </c>
      <c r="K956" s="184">
        <v>12.275499999999999</v>
      </c>
      <c r="L956" s="184">
        <v>-8.3306000000000004</v>
      </c>
      <c r="M956" s="184">
        <v>-8.8081999999999994</v>
      </c>
      <c r="N956" s="184">
        <v>-3.6280000000000001</v>
      </c>
      <c r="O956" s="184">
        <v>15.417400000000001</v>
      </c>
      <c r="P956" s="184">
        <v>6.9707999999999997</v>
      </c>
      <c r="Q956" s="184">
        <v>11.739800000000001</v>
      </c>
      <c r="R956" s="184">
        <v>15.9217</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44389</v>
      </c>
      <c r="E957" s="184">
        <v>19.6663</v>
      </c>
      <c r="F957" s="184">
        <v>-24.696000000000002</v>
      </c>
      <c r="G957" s="184">
        <v>-24.696000000000002</v>
      </c>
      <c r="H957" s="184">
        <v>39.268799999999999</v>
      </c>
      <c r="I957" s="184">
        <v>36.700800000000001</v>
      </c>
      <c r="J957" s="184">
        <v>-29.0105</v>
      </c>
      <c r="K957" s="184">
        <v>10.637700000000001</v>
      </c>
      <c r="L957" s="184">
        <v>-7.8796999999999997</v>
      </c>
      <c r="M957" s="184">
        <v>-9.4437999999999995</v>
      </c>
      <c r="N957" s="184">
        <v>-3.5666000000000002</v>
      </c>
      <c r="O957" s="184">
        <v>15.882300000000001</v>
      </c>
      <c r="P957" s="184">
        <v>8.1857000000000006</v>
      </c>
      <c r="Q957" s="184">
        <v>6.7819000000000003</v>
      </c>
      <c r="R957" s="184">
        <v>17.1938</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44389</v>
      </c>
      <c r="E958" s="184">
        <v>20.426400000000001</v>
      </c>
      <c r="F958" s="184">
        <v>-24.3721</v>
      </c>
      <c r="G958" s="184">
        <v>-24.3721</v>
      </c>
      <c r="H958" s="184">
        <v>39.662300000000002</v>
      </c>
      <c r="I958" s="184">
        <v>37.114199999999997</v>
      </c>
      <c r="J958" s="184">
        <v>-28.615500000000001</v>
      </c>
      <c r="K958" s="184">
        <v>11.0573</v>
      </c>
      <c r="L958" s="184">
        <v>-7.4859</v>
      </c>
      <c r="M958" s="184">
        <v>-9.0692000000000004</v>
      </c>
      <c r="N958" s="184">
        <v>-3.1778</v>
      </c>
      <c r="O958" s="184">
        <v>16.3674</v>
      </c>
      <c r="P958" s="184">
        <v>8.6617999999999995</v>
      </c>
      <c r="Q958" s="184">
        <v>4.2798999999999996</v>
      </c>
      <c r="R958" s="184">
        <v>17.666599999999999</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44389</v>
      </c>
      <c r="E959" s="184">
        <v>41.588999999999999</v>
      </c>
      <c r="F959" s="184">
        <v>0.46810000000000002</v>
      </c>
      <c r="G959" s="184">
        <v>0.46810000000000002</v>
      </c>
      <c r="H959" s="184">
        <v>47.763199999999998</v>
      </c>
      <c r="I959" s="184">
        <v>42.371600000000001</v>
      </c>
      <c r="J959" s="184">
        <v>-31.9923</v>
      </c>
      <c r="K959" s="184">
        <v>10.5808</v>
      </c>
      <c r="L959" s="184">
        <v>-7.9375999999999998</v>
      </c>
      <c r="M959" s="184">
        <v>-9.3637999999999995</v>
      </c>
      <c r="N959" s="184">
        <v>-3.6669</v>
      </c>
      <c r="O959" s="184">
        <v>15.3386</v>
      </c>
      <c r="P959" s="184">
        <v>6.9747000000000003</v>
      </c>
      <c r="Q959" s="184">
        <v>10.867100000000001</v>
      </c>
      <c r="R959" s="184">
        <v>15.884600000000001</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44389</v>
      </c>
      <c r="E960" s="184">
        <v>19.448499999999999</v>
      </c>
      <c r="F960" s="184">
        <v>-23.7258</v>
      </c>
      <c r="G960" s="184">
        <v>-23.7258</v>
      </c>
      <c r="H960" s="184">
        <v>37.562399999999997</v>
      </c>
      <c r="I960" s="184">
        <v>43.019100000000002</v>
      </c>
      <c r="J960" s="184">
        <v>-31.493300000000001</v>
      </c>
      <c r="K960" s="184">
        <v>9.6106999999999996</v>
      </c>
      <c r="L960" s="184">
        <v>-8.4273000000000007</v>
      </c>
      <c r="M960" s="184">
        <v>-10.1456</v>
      </c>
      <c r="N960" s="184">
        <v>-4.2510000000000003</v>
      </c>
      <c r="O960" s="184">
        <v>15.0021</v>
      </c>
      <c r="P960" s="184">
        <v>7.3385999999999996</v>
      </c>
      <c r="Q960" s="184">
        <v>6.6337999999999999</v>
      </c>
      <c r="R960" s="184">
        <v>16.5932</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44389</v>
      </c>
      <c r="E961" s="184">
        <v>20.142399999999999</v>
      </c>
      <c r="F961" s="184">
        <v>-23.451599999999999</v>
      </c>
      <c r="G961" s="184">
        <v>-23.451599999999999</v>
      </c>
      <c r="H961" s="184">
        <v>37.834800000000001</v>
      </c>
      <c r="I961" s="184">
        <v>43.3048</v>
      </c>
      <c r="J961" s="184">
        <v>-31.212499999999999</v>
      </c>
      <c r="K961" s="184">
        <v>9.9170999999999996</v>
      </c>
      <c r="L961" s="184">
        <v>-8.1247000000000007</v>
      </c>
      <c r="M961" s="184">
        <v>-9.8559000000000001</v>
      </c>
      <c r="N961" s="184">
        <v>-3.9438</v>
      </c>
      <c r="O961" s="184">
        <v>15.409599999999999</v>
      </c>
      <c r="P961" s="184">
        <v>7.7995999999999999</v>
      </c>
      <c r="Q961" s="184">
        <v>4.0183999999999997</v>
      </c>
      <c r="R961" s="184">
        <v>16.958600000000001</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44389</v>
      </c>
      <c r="E962" s="184">
        <v>2061.0309999999999</v>
      </c>
      <c r="F962" s="184">
        <v>-29.467500000000001</v>
      </c>
      <c r="G962" s="184">
        <v>-29.467500000000001</v>
      </c>
      <c r="H962" s="184">
        <v>34.942399999999999</v>
      </c>
      <c r="I962" s="184">
        <v>33.348100000000002</v>
      </c>
      <c r="J962" s="184">
        <v>-35.917900000000003</v>
      </c>
      <c r="K962" s="184">
        <v>12.1661</v>
      </c>
      <c r="L962" s="184">
        <v>-8.5475999999999992</v>
      </c>
      <c r="M962" s="184">
        <v>-9.0290999999999997</v>
      </c>
      <c r="N962" s="184">
        <v>-3.8597000000000001</v>
      </c>
      <c r="O962" s="184">
        <v>15.1927</v>
      </c>
      <c r="P962" s="184">
        <v>6.8657000000000004</v>
      </c>
      <c r="Q962" s="184">
        <v>9.7484999999999999</v>
      </c>
      <c r="R962" s="184">
        <v>15.6625</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44389</v>
      </c>
      <c r="E963" s="184">
        <v>19.1829</v>
      </c>
      <c r="F963" s="184">
        <v>6.1553000000000004</v>
      </c>
      <c r="G963" s="184">
        <v>6.1553000000000004</v>
      </c>
      <c r="H963" s="184">
        <v>38.113799999999998</v>
      </c>
      <c r="I963" s="184">
        <v>50.145600000000002</v>
      </c>
      <c r="J963" s="184">
        <v>-28.3919</v>
      </c>
      <c r="K963" s="184">
        <v>11.089600000000001</v>
      </c>
      <c r="L963" s="184">
        <v>-8.1013000000000002</v>
      </c>
      <c r="M963" s="184">
        <v>-9.5648999999999997</v>
      </c>
      <c r="N963" s="184">
        <v>-3.6821000000000002</v>
      </c>
      <c r="O963" s="184">
        <v>15.0336</v>
      </c>
      <c r="P963" s="184">
        <v>7.8657000000000004</v>
      </c>
      <c r="Q963" s="184">
        <v>6.6243999999999996</v>
      </c>
      <c r="R963" s="184">
        <v>16.678699999999999</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44389</v>
      </c>
      <c r="E964" s="184">
        <v>19.088899999999999</v>
      </c>
      <c r="F964" s="184">
        <v>5.9942000000000002</v>
      </c>
      <c r="G964" s="184">
        <v>5.9942000000000002</v>
      </c>
      <c r="H964" s="184">
        <v>37.970300000000002</v>
      </c>
      <c r="I964" s="184">
        <v>49.985900000000001</v>
      </c>
      <c r="J964" s="184">
        <v>-28.540099999999999</v>
      </c>
      <c r="K964" s="184">
        <v>10.939399999999999</v>
      </c>
      <c r="L964" s="184">
        <v>-8.2416999999999998</v>
      </c>
      <c r="M964" s="184">
        <v>-9.6424000000000003</v>
      </c>
      <c r="N964" s="184">
        <v>-3.7709000000000001</v>
      </c>
      <c r="O964" s="184">
        <v>14.9048</v>
      </c>
      <c r="P964" s="184">
        <v>7.7443999999999997</v>
      </c>
      <c r="Q964" s="184">
        <v>6.5111999999999997</v>
      </c>
      <c r="R964" s="184">
        <v>16.5533</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44389</v>
      </c>
      <c r="E965" s="184">
        <v>15.236000000000001</v>
      </c>
      <c r="F965" s="184">
        <v>-46.615600000000001</v>
      </c>
      <c r="G965" s="184">
        <v>-46.615600000000001</v>
      </c>
      <c r="H965" s="184">
        <v>29.010899999999999</v>
      </c>
      <c r="I965" s="184">
        <v>40.595399999999998</v>
      </c>
      <c r="J965" s="184">
        <v>-31.769300000000001</v>
      </c>
      <c r="K965" s="184">
        <v>10.290100000000001</v>
      </c>
      <c r="L965" s="184">
        <v>-8.5332000000000008</v>
      </c>
      <c r="M965" s="184">
        <v>-9.6309000000000005</v>
      </c>
      <c r="N965" s="184">
        <v>-3.7324999999999999</v>
      </c>
      <c r="O965" s="184">
        <v>15.5579</v>
      </c>
      <c r="P965" s="184">
        <v>7.7778999999999998</v>
      </c>
      <c r="Q965" s="184">
        <v>4.1631</v>
      </c>
      <c r="R965" s="184">
        <v>17.343399999999999</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44389</v>
      </c>
      <c r="E966" s="184">
        <v>14.7163</v>
      </c>
      <c r="F966" s="184">
        <v>-47.024799999999999</v>
      </c>
      <c r="G966" s="184">
        <v>-47.024799999999999</v>
      </c>
      <c r="H966" s="184">
        <v>28.572199999999999</v>
      </c>
      <c r="I966" s="184">
        <v>40.169400000000003</v>
      </c>
      <c r="J966" s="184">
        <v>-32.179099999999998</v>
      </c>
      <c r="K966" s="184">
        <v>9.8605</v>
      </c>
      <c r="L966" s="184">
        <v>-8.8338999999999999</v>
      </c>
      <c r="M966" s="184">
        <v>-9.9519000000000002</v>
      </c>
      <c r="N966" s="184">
        <v>-4.0791000000000004</v>
      </c>
      <c r="O966" s="184">
        <v>15.1111</v>
      </c>
      <c r="P966" s="184">
        <v>7.3437000000000001</v>
      </c>
      <c r="Q966" s="184">
        <v>4.0053000000000001</v>
      </c>
      <c r="R966" s="184">
        <v>16.8813</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44389</v>
      </c>
      <c r="E967" s="184">
        <v>4258.2119000000002</v>
      </c>
      <c r="F967" s="184">
        <v>-29.0365</v>
      </c>
      <c r="G967" s="184">
        <v>-29.0365</v>
      </c>
      <c r="H967" s="184">
        <v>34.896799999999999</v>
      </c>
      <c r="I967" s="184">
        <v>32.036799999999999</v>
      </c>
      <c r="J967" s="184">
        <v>-35.939100000000003</v>
      </c>
      <c r="K967" s="184">
        <v>12.3238</v>
      </c>
      <c r="L967" s="184">
        <v>-8.3374000000000006</v>
      </c>
      <c r="M967" s="184">
        <v>-8.8086000000000002</v>
      </c>
      <c r="N967" s="184">
        <v>-3.6202999999999999</v>
      </c>
      <c r="O967" s="184">
        <v>15.413600000000001</v>
      </c>
      <c r="P967" s="184">
        <v>6.9442000000000004</v>
      </c>
      <c r="Q967" s="184">
        <v>9.1837</v>
      </c>
      <c r="R967" s="184">
        <v>15.987299999999999</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44389</v>
      </c>
      <c r="E968" s="184">
        <v>41.578299999999999</v>
      </c>
      <c r="F968" s="184">
        <v>-30.181899999999999</v>
      </c>
      <c r="G968" s="184">
        <v>-30.181899999999999</v>
      </c>
      <c r="H968" s="184">
        <v>35.047499999999999</v>
      </c>
      <c r="I968" s="184">
        <v>32.093600000000002</v>
      </c>
      <c r="J968" s="184">
        <v>-37.266300000000001</v>
      </c>
      <c r="K968" s="184">
        <v>11.9755</v>
      </c>
      <c r="L968" s="184">
        <v>-9.0223999999999993</v>
      </c>
      <c r="M968" s="184">
        <v>-9.4893999999999998</v>
      </c>
      <c r="N968" s="184">
        <v>-4.2545000000000002</v>
      </c>
      <c r="O968" s="184">
        <v>15.111000000000001</v>
      </c>
      <c r="P968" s="184">
        <v>6.9288999999999996</v>
      </c>
      <c r="Q968" s="184">
        <v>10.9443</v>
      </c>
      <c r="R968" s="184">
        <v>15.414099999999999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-25.898263636363644</v>
      </c>
      <c r="G969" s="186">
        <v>-25.898263636363644</v>
      </c>
      <c r="H969" s="186">
        <v>27.692484848484845</v>
      </c>
      <c r="I969" s="186">
        <v>34.752733333333332</v>
      </c>
      <c r="J969" s="186">
        <v>-36.808339393939391</v>
      </c>
      <c r="K969" s="186">
        <v>9.3733696969696965</v>
      </c>
      <c r="L969" s="186">
        <v>-8.346093939393942</v>
      </c>
      <c r="M969" s="186">
        <v>-9.7856454545454543</v>
      </c>
      <c r="N969" s="186">
        <v>-4.1356272727272732</v>
      </c>
      <c r="O969" s="186">
        <v>15.263103030303029</v>
      </c>
      <c r="P969" s="186">
        <v>7.0256939393939408</v>
      </c>
      <c r="Q969" s="186">
        <v>5.8044000000000002</v>
      </c>
      <c r="R969" s="186">
        <v>16.369018181818177</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-28.976900000000001</v>
      </c>
      <c r="G970" s="186">
        <v>-28.976900000000001</v>
      </c>
      <c r="H970" s="186">
        <v>34.845300000000002</v>
      </c>
      <c r="I970" s="186">
        <v>36.700800000000001</v>
      </c>
      <c r="J970" s="186">
        <v>-31.931999999999999</v>
      </c>
      <c r="K970" s="186">
        <v>10.836399999999999</v>
      </c>
      <c r="L970" s="186">
        <v>-8.2658000000000005</v>
      </c>
      <c r="M970" s="186">
        <v>-9.3559999999999999</v>
      </c>
      <c r="N970" s="186">
        <v>-3.6682999999999999</v>
      </c>
      <c r="O970" s="186">
        <v>15.1927</v>
      </c>
      <c r="P970" s="186">
        <v>7.3385999999999996</v>
      </c>
      <c r="Q970" s="186">
        <v>4.3666999999999998</v>
      </c>
      <c r="R970" s="186">
        <v>16.283000000000001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44389</v>
      </c>
      <c r="E973" s="184">
        <v>733.48330112685903</v>
      </c>
      <c r="F973" s="184">
        <v>0.33329999999999999</v>
      </c>
      <c r="G973" s="184">
        <v>0.33329999999999999</v>
      </c>
      <c r="H973" s="184">
        <v>7.0800000000000002E-2</v>
      </c>
      <c r="I973" s="184">
        <v>1.5787</v>
      </c>
      <c r="J973" s="184">
        <v>2.0508999999999999</v>
      </c>
      <c r="K973" s="184">
        <v>13.7879</v>
      </c>
      <c r="L973" s="184">
        <v>15.812099999999999</v>
      </c>
      <c r="M973" s="184">
        <v>44.247300000000003</v>
      </c>
      <c r="N973" s="184">
        <v>61.683700000000002</v>
      </c>
      <c r="O973" s="184">
        <v>13.1213</v>
      </c>
      <c r="P973" s="184">
        <v>13.5213</v>
      </c>
      <c r="Q973" s="184">
        <v>17.946200000000001</v>
      </c>
      <c r="R973" s="184">
        <v>23.445599999999999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44389</v>
      </c>
      <c r="E974" s="184">
        <v>654.14</v>
      </c>
      <c r="F974" s="184">
        <v>0.33750000000000002</v>
      </c>
      <c r="G974" s="184">
        <v>0.33750000000000002</v>
      </c>
      <c r="H974" s="184">
        <v>8.4199999999999997E-2</v>
      </c>
      <c r="I974" s="184">
        <v>1.6092</v>
      </c>
      <c r="J974" s="184">
        <v>2.1183999999999998</v>
      </c>
      <c r="K974" s="184">
        <v>14.0252</v>
      </c>
      <c r="L974" s="184">
        <v>16.291599999999999</v>
      </c>
      <c r="M974" s="184">
        <v>45.186999999999998</v>
      </c>
      <c r="N974" s="184">
        <v>63.147500000000001</v>
      </c>
      <c r="O974" s="184">
        <v>14.1576</v>
      </c>
      <c r="P974" s="184">
        <v>14.711499999999999</v>
      </c>
      <c r="Q974" s="184">
        <v>17.622299999999999</v>
      </c>
      <c r="R974" s="184">
        <v>24.562799999999999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44389</v>
      </c>
      <c r="E975" s="184">
        <v>726.10074600243604</v>
      </c>
      <c r="F975" s="184">
        <v>0.32790000000000002</v>
      </c>
      <c r="G975" s="184">
        <v>0.32790000000000002</v>
      </c>
      <c r="H975" s="184">
        <v>6.54E-2</v>
      </c>
      <c r="I975" s="184">
        <v>1.5769</v>
      </c>
      <c r="J975" s="184">
        <v>2.0512000000000001</v>
      </c>
      <c r="K975" s="184">
        <v>13.787699999999999</v>
      </c>
      <c r="L975" s="184">
        <v>15.8119</v>
      </c>
      <c r="M975" s="184">
        <v>44.242800000000003</v>
      </c>
      <c r="N975" s="184">
        <v>61.682299999999998</v>
      </c>
      <c r="O975" s="184">
        <v>12.553800000000001</v>
      </c>
      <c r="P975" s="184">
        <v>13.195600000000001</v>
      </c>
      <c r="Q975" s="184">
        <v>17.625</v>
      </c>
      <c r="R975" s="184">
        <v>22.942499999999999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44389</v>
      </c>
      <c r="E976" s="184">
        <v>312.70862271341502</v>
      </c>
      <c r="F976" s="184">
        <v>0.33639999999999998</v>
      </c>
      <c r="G976" s="184">
        <v>0.33639999999999998</v>
      </c>
      <c r="H976" s="184">
        <v>8.2500000000000004E-2</v>
      </c>
      <c r="I976" s="184">
        <v>1.6085</v>
      </c>
      <c r="J976" s="184">
        <v>2.1160999999999999</v>
      </c>
      <c r="K976" s="184">
        <v>14.0198</v>
      </c>
      <c r="L976" s="184">
        <v>16.293800000000001</v>
      </c>
      <c r="M976" s="184">
        <v>45.183900000000001</v>
      </c>
      <c r="N976" s="184">
        <v>63.136699999999998</v>
      </c>
      <c r="O976" s="184">
        <v>13.8934</v>
      </c>
      <c r="P976" s="184">
        <v>14.5754</v>
      </c>
      <c r="Q976" s="184">
        <v>17.523900000000001</v>
      </c>
      <c r="R976" s="184">
        <v>24.564599999999999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44389</v>
      </c>
      <c r="E977" s="184">
        <v>19.89</v>
      </c>
      <c r="F977" s="184">
        <v>0.20150000000000001</v>
      </c>
      <c r="G977" s="184">
        <v>0.20150000000000001</v>
      </c>
      <c r="H977" s="184">
        <v>0.35320000000000001</v>
      </c>
      <c r="I977" s="184">
        <v>3.7559</v>
      </c>
      <c r="J977" s="184">
        <v>5.8541999999999996</v>
      </c>
      <c r="K977" s="184">
        <v>19.531300000000002</v>
      </c>
      <c r="L977" s="184">
        <v>25.886099999999999</v>
      </c>
      <c r="M977" s="184">
        <v>54.4255</v>
      </c>
      <c r="N977" s="184">
        <v>66.722499999999997</v>
      </c>
      <c r="O977" s="184"/>
      <c r="P977" s="184"/>
      <c r="Q977" s="184">
        <v>28.724</v>
      </c>
      <c r="R977" s="184">
        <v>33.628</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44389</v>
      </c>
      <c r="E978" s="184">
        <v>18.98</v>
      </c>
      <c r="F978" s="184">
        <v>0.1583</v>
      </c>
      <c r="G978" s="184">
        <v>0.1583</v>
      </c>
      <c r="H978" s="184">
        <v>0.31709999999999999</v>
      </c>
      <c r="I978" s="184">
        <v>3.6591999999999998</v>
      </c>
      <c r="J978" s="184">
        <v>5.6792999999999996</v>
      </c>
      <c r="K978" s="184">
        <v>19.0715</v>
      </c>
      <c r="L978" s="184">
        <v>24.950600000000001</v>
      </c>
      <c r="M978" s="184">
        <v>52.695099999999996</v>
      </c>
      <c r="N978" s="184">
        <v>64.186899999999994</v>
      </c>
      <c r="O978" s="184"/>
      <c r="P978" s="184"/>
      <c r="Q978" s="184">
        <v>26.529299999999999</v>
      </c>
      <c r="R978" s="184">
        <v>31.486699999999999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44389</v>
      </c>
      <c r="E979" s="184">
        <v>14.43</v>
      </c>
      <c r="F979" s="184">
        <v>0.13880000000000001</v>
      </c>
      <c r="G979" s="184">
        <v>0.13880000000000001</v>
      </c>
      <c r="H979" s="184">
        <v>6.93E-2</v>
      </c>
      <c r="I979" s="184">
        <v>1.5482</v>
      </c>
      <c r="J979" s="184">
        <v>2.7046000000000001</v>
      </c>
      <c r="K979" s="184">
        <v>14.433</v>
      </c>
      <c r="L979" s="184">
        <v>14.888500000000001</v>
      </c>
      <c r="M979" s="184">
        <v>39.961199999999998</v>
      </c>
      <c r="N979" s="184"/>
      <c r="O979" s="184"/>
      <c r="P979" s="184"/>
      <c r="Q979" s="184">
        <v>44.3</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44389</v>
      </c>
      <c r="E980" s="184">
        <v>14.19</v>
      </c>
      <c r="F980" s="184">
        <v>7.0499999999999993E-2</v>
      </c>
      <c r="G980" s="184">
        <v>7.0499999999999993E-2</v>
      </c>
      <c r="H980" s="184">
        <v>0</v>
      </c>
      <c r="I980" s="184">
        <v>1.5021</v>
      </c>
      <c r="J980" s="184">
        <v>2.5289000000000001</v>
      </c>
      <c r="K980" s="184">
        <v>13.975899999999999</v>
      </c>
      <c r="L980" s="184">
        <v>13.793100000000001</v>
      </c>
      <c r="M980" s="184">
        <v>37.9009</v>
      </c>
      <c r="N980" s="184"/>
      <c r="O980" s="184"/>
      <c r="P980" s="184"/>
      <c r="Q980" s="184">
        <v>41.9</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44389</v>
      </c>
      <c r="E981" s="184">
        <v>56.19</v>
      </c>
      <c r="F981" s="184">
        <v>0.30349999999999999</v>
      </c>
      <c r="G981" s="184">
        <v>0.30349999999999999</v>
      </c>
      <c r="H981" s="184">
        <v>-0.14219999999999999</v>
      </c>
      <c r="I981" s="184">
        <v>1.298</v>
      </c>
      <c r="J981" s="184">
        <v>2.4056999999999999</v>
      </c>
      <c r="K981" s="184">
        <v>17.774100000000001</v>
      </c>
      <c r="L981" s="184">
        <v>17.454000000000001</v>
      </c>
      <c r="M981" s="184">
        <v>42.505699999999997</v>
      </c>
      <c r="N981" s="184">
        <v>58.4602</v>
      </c>
      <c r="O981" s="184">
        <v>12.787599999999999</v>
      </c>
      <c r="P981" s="184">
        <v>13.971</v>
      </c>
      <c r="Q981" s="184">
        <v>13.9512</v>
      </c>
      <c r="R981" s="184">
        <v>25.5764</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44389</v>
      </c>
      <c r="E982" s="184">
        <v>51.03</v>
      </c>
      <c r="F982" s="184">
        <v>0.29480000000000001</v>
      </c>
      <c r="G982" s="184">
        <v>0.29480000000000001</v>
      </c>
      <c r="H982" s="184">
        <v>-0.1565</v>
      </c>
      <c r="I982" s="184">
        <v>1.2701</v>
      </c>
      <c r="J982" s="184">
        <v>2.3260000000000001</v>
      </c>
      <c r="K982" s="184">
        <v>17.526499999999999</v>
      </c>
      <c r="L982" s="184">
        <v>16.8537</v>
      </c>
      <c r="M982" s="184">
        <v>41.396500000000003</v>
      </c>
      <c r="N982" s="184">
        <v>56.7742</v>
      </c>
      <c r="O982" s="184">
        <v>11.4818</v>
      </c>
      <c r="P982" s="184">
        <v>12.6426</v>
      </c>
      <c r="Q982" s="184">
        <v>13.657</v>
      </c>
      <c r="R982" s="184">
        <v>24.146899999999999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44389</v>
      </c>
      <c r="E983" s="184">
        <v>161.07</v>
      </c>
      <c r="F983" s="184">
        <v>0.23649999999999999</v>
      </c>
      <c r="G983" s="184">
        <v>0.23649999999999999</v>
      </c>
      <c r="H983" s="184">
        <v>0.14299999999999999</v>
      </c>
      <c r="I983" s="184">
        <v>1.5254000000000001</v>
      </c>
      <c r="J983" s="184">
        <v>3.3161999999999998</v>
      </c>
      <c r="K983" s="184">
        <v>17.3125</v>
      </c>
      <c r="L983" s="184">
        <v>17.620899999999999</v>
      </c>
      <c r="M983" s="184">
        <v>45.343800000000002</v>
      </c>
      <c r="N983" s="184">
        <v>63.125399999999999</v>
      </c>
      <c r="O983" s="184">
        <v>17.811199999999999</v>
      </c>
      <c r="P983" s="184">
        <v>19.164300000000001</v>
      </c>
      <c r="Q983" s="184">
        <v>22.901700000000002</v>
      </c>
      <c r="R983" s="184">
        <v>27.891400000000001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44389</v>
      </c>
      <c r="E984" s="184">
        <v>147.05000000000001</v>
      </c>
      <c r="F984" s="184">
        <v>0.22489999999999999</v>
      </c>
      <c r="G984" s="184">
        <v>0.22489999999999999</v>
      </c>
      <c r="H984" s="184">
        <v>0.1226</v>
      </c>
      <c r="I984" s="184">
        <v>1.4767999999999999</v>
      </c>
      <c r="J984" s="184">
        <v>3.2147000000000001</v>
      </c>
      <c r="K984" s="184">
        <v>16.957000000000001</v>
      </c>
      <c r="L984" s="184">
        <v>16.929099999999998</v>
      </c>
      <c r="M984" s="184">
        <v>44.053699999999999</v>
      </c>
      <c r="N984" s="184">
        <v>61.203699999999998</v>
      </c>
      <c r="O984" s="184">
        <v>16.454999999999998</v>
      </c>
      <c r="P984" s="184">
        <v>17.7258</v>
      </c>
      <c r="Q984" s="184">
        <v>17.872800000000002</v>
      </c>
      <c r="R984" s="184">
        <v>26.379200000000001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44389</v>
      </c>
      <c r="E985" s="184">
        <v>147.05000000000001</v>
      </c>
      <c r="F985" s="184">
        <v>0.22489999999999999</v>
      </c>
      <c r="G985" s="184">
        <v>0.22489999999999999</v>
      </c>
      <c r="H985" s="184">
        <v>0.1226</v>
      </c>
      <c r="I985" s="184">
        <v>1.4767999999999999</v>
      </c>
      <c r="J985" s="184">
        <v>3.2147000000000001</v>
      </c>
      <c r="K985" s="184">
        <v>16.957000000000001</v>
      </c>
      <c r="L985" s="184">
        <v>16.929099999999998</v>
      </c>
      <c r="M985" s="184">
        <v>44.053699999999999</v>
      </c>
      <c r="N985" s="184">
        <v>61.203699999999998</v>
      </c>
      <c r="O985" s="184">
        <v>16.454999999999998</v>
      </c>
      <c r="P985" s="184">
        <v>17.7258</v>
      </c>
      <c r="Q985" s="184">
        <v>17.872800000000002</v>
      </c>
      <c r="R985" s="184">
        <v>26.379200000000001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44389</v>
      </c>
      <c r="E986" s="184">
        <v>365.565</v>
      </c>
      <c r="F986" s="184">
        <v>0.68640000000000001</v>
      </c>
      <c r="G986" s="184">
        <v>0.68640000000000001</v>
      </c>
      <c r="H986" s="184">
        <v>1.3285</v>
      </c>
      <c r="I986" s="184">
        <v>1.8242</v>
      </c>
      <c r="J986" s="184">
        <v>3.0335000000000001</v>
      </c>
      <c r="K986" s="184">
        <v>18.5122</v>
      </c>
      <c r="L986" s="184">
        <v>20.814</v>
      </c>
      <c r="M986" s="184">
        <v>52.680700000000002</v>
      </c>
      <c r="N986" s="184">
        <v>62.810499999999998</v>
      </c>
      <c r="O986" s="184">
        <v>18.134499999999999</v>
      </c>
      <c r="P986" s="184">
        <v>16.956499999999998</v>
      </c>
      <c r="Q986" s="184">
        <v>17.7605</v>
      </c>
      <c r="R986" s="184">
        <v>26.3125</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44389</v>
      </c>
      <c r="E987" s="184">
        <v>340.33</v>
      </c>
      <c r="F987" s="184">
        <v>0.67889999999999995</v>
      </c>
      <c r="G987" s="184">
        <v>0.67889999999999995</v>
      </c>
      <c r="H987" s="184">
        <v>1.3112999999999999</v>
      </c>
      <c r="I987" s="184">
        <v>1.7887999999999999</v>
      </c>
      <c r="J987" s="184">
        <v>2.9525000000000001</v>
      </c>
      <c r="K987" s="184">
        <v>18.233000000000001</v>
      </c>
      <c r="L987" s="184">
        <v>20.243500000000001</v>
      </c>
      <c r="M987" s="184">
        <v>51.5974</v>
      </c>
      <c r="N987" s="184">
        <v>61.270099999999999</v>
      </c>
      <c r="O987" s="184">
        <v>17.000699999999998</v>
      </c>
      <c r="P987" s="184">
        <v>15.778499999999999</v>
      </c>
      <c r="Q987" s="184">
        <v>18.130600000000001</v>
      </c>
      <c r="R987" s="184">
        <v>25.123799999999999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44389</v>
      </c>
      <c r="E988" s="184">
        <v>53.387999999999998</v>
      </c>
      <c r="F988" s="184">
        <v>0.74539999999999995</v>
      </c>
      <c r="G988" s="184">
        <v>0.74539999999999995</v>
      </c>
      <c r="H988" s="184">
        <v>1.2037</v>
      </c>
      <c r="I988" s="184">
        <v>2.2033999999999998</v>
      </c>
      <c r="J988" s="184">
        <v>3.4289999999999998</v>
      </c>
      <c r="K988" s="184">
        <v>16.753799999999998</v>
      </c>
      <c r="L988" s="184">
        <v>19.380199999999999</v>
      </c>
      <c r="M988" s="184">
        <v>48.1066</v>
      </c>
      <c r="N988" s="184">
        <v>65.190799999999996</v>
      </c>
      <c r="O988" s="184">
        <v>17.363099999999999</v>
      </c>
      <c r="P988" s="184">
        <v>16.885400000000001</v>
      </c>
      <c r="Q988" s="184">
        <v>16.706199999999999</v>
      </c>
      <c r="R988" s="184">
        <v>26.3003</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44389</v>
      </c>
      <c r="E989" s="184">
        <v>48.28</v>
      </c>
      <c r="F989" s="184">
        <v>0.73229999999999995</v>
      </c>
      <c r="G989" s="184">
        <v>0.73229999999999995</v>
      </c>
      <c r="H989" s="184">
        <v>1.1735</v>
      </c>
      <c r="I989" s="184">
        <v>2.1431</v>
      </c>
      <c r="J989" s="184">
        <v>3.2904</v>
      </c>
      <c r="K989" s="184">
        <v>16.2925</v>
      </c>
      <c r="L989" s="184">
        <v>18.469799999999999</v>
      </c>
      <c r="M989" s="184">
        <v>46.431699999999999</v>
      </c>
      <c r="N989" s="184">
        <v>62.662999999999997</v>
      </c>
      <c r="O989" s="184">
        <v>15.5984</v>
      </c>
      <c r="P989" s="184">
        <v>15.469900000000001</v>
      </c>
      <c r="Q989" s="184">
        <v>11.824400000000001</v>
      </c>
      <c r="R989" s="184">
        <v>24.354900000000001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44389</v>
      </c>
      <c r="E990" s="184">
        <v>113.3903</v>
      </c>
      <c r="F990" s="184">
        <v>0.40649999999999997</v>
      </c>
      <c r="G990" s="184">
        <v>0.40649999999999997</v>
      </c>
      <c r="H990" s="184">
        <v>-0.108</v>
      </c>
      <c r="I990" s="184">
        <v>0.30449999999999999</v>
      </c>
      <c r="J990" s="184">
        <v>2.0316000000000001</v>
      </c>
      <c r="K990" s="184">
        <v>19.105</v>
      </c>
      <c r="L990" s="184">
        <v>18.827999999999999</v>
      </c>
      <c r="M990" s="184">
        <v>54.790199999999999</v>
      </c>
      <c r="N990" s="184">
        <v>71.452299999999994</v>
      </c>
      <c r="O990" s="184">
        <v>12.558</v>
      </c>
      <c r="P990" s="184">
        <v>11.704000000000001</v>
      </c>
      <c r="Q990" s="184">
        <v>15.987500000000001</v>
      </c>
      <c r="R990" s="184">
        <v>19.915400000000002</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44389</v>
      </c>
      <c r="E991" s="184">
        <v>120.9393</v>
      </c>
      <c r="F991" s="184">
        <v>0.41239999999999999</v>
      </c>
      <c r="G991" s="184">
        <v>0.41239999999999999</v>
      </c>
      <c r="H991" s="184">
        <v>-9.4299999999999995E-2</v>
      </c>
      <c r="I991" s="184">
        <v>0.33200000000000002</v>
      </c>
      <c r="J991" s="184">
        <v>2.0933000000000002</v>
      </c>
      <c r="K991" s="184">
        <v>19.315300000000001</v>
      </c>
      <c r="L991" s="184">
        <v>19.261399999999998</v>
      </c>
      <c r="M991" s="184">
        <v>55.683100000000003</v>
      </c>
      <c r="N991" s="184">
        <v>72.8613</v>
      </c>
      <c r="O991" s="184">
        <v>13.470800000000001</v>
      </c>
      <c r="P991" s="184">
        <v>12.6073</v>
      </c>
      <c r="Q991" s="184">
        <v>15.379899999999999</v>
      </c>
      <c r="R991" s="184">
        <v>20.949300000000001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44389</v>
      </c>
      <c r="E992" s="184">
        <v>169.20500000000001</v>
      </c>
      <c r="F992" s="184">
        <v>0.3523</v>
      </c>
      <c r="G992" s="184">
        <v>0.3523</v>
      </c>
      <c r="H992" s="184">
        <v>0.2019</v>
      </c>
      <c r="I992" s="184">
        <v>0.5383</v>
      </c>
      <c r="J992" s="184">
        <v>0.93169999999999997</v>
      </c>
      <c r="K992" s="184">
        <v>17.778300000000002</v>
      </c>
      <c r="L992" s="184">
        <v>21.2956</v>
      </c>
      <c r="M992" s="184">
        <v>54.357399999999998</v>
      </c>
      <c r="N992" s="184">
        <v>67.096199999999996</v>
      </c>
      <c r="O992" s="184">
        <v>15.7234</v>
      </c>
      <c r="P992" s="184">
        <v>13.2851</v>
      </c>
      <c r="Q992" s="184">
        <v>11.484500000000001</v>
      </c>
      <c r="R992" s="184">
        <v>21.981000000000002</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44389</v>
      </c>
      <c r="E993" s="184">
        <v>223.91122236515801</v>
      </c>
      <c r="F993" s="184">
        <v>0.34670000000000001</v>
      </c>
      <c r="G993" s="184">
        <v>0.34670000000000001</v>
      </c>
      <c r="H993" s="184">
        <v>0.19059999999999999</v>
      </c>
      <c r="I993" s="184">
        <v>0.51910000000000001</v>
      </c>
      <c r="J993" s="184">
        <v>0.89390000000000003</v>
      </c>
      <c r="K993" s="184">
        <v>17.6052</v>
      </c>
      <c r="L993" s="184">
        <v>20.916899999999998</v>
      </c>
      <c r="M993" s="184">
        <v>53.710599999999999</v>
      </c>
      <c r="N993" s="184">
        <v>66.261399999999995</v>
      </c>
      <c r="O993" s="184">
        <v>15.384</v>
      </c>
      <c r="P993" s="184">
        <v>13.034700000000001</v>
      </c>
      <c r="Q993" s="184">
        <v>12.0078</v>
      </c>
      <c r="R993" s="184">
        <v>21.531500000000001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44389</v>
      </c>
      <c r="E994" s="184">
        <v>15.0707</v>
      </c>
      <c r="F994" s="184">
        <v>0.4037</v>
      </c>
      <c r="G994" s="184">
        <v>0.4037</v>
      </c>
      <c r="H994" s="184">
        <v>0.371</v>
      </c>
      <c r="I994" s="184">
        <v>1.4568000000000001</v>
      </c>
      <c r="J994" s="184">
        <v>2.5964</v>
      </c>
      <c r="K994" s="184">
        <v>15.8002</v>
      </c>
      <c r="L994" s="184">
        <v>15.7468</v>
      </c>
      <c r="M994" s="184">
        <v>44.974699999999999</v>
      </c>
      <c r="N994" s="184">
        <v>60.0593</v>
      </c>
      <c r="O994" s="184"/>
      <c r="P994" s="184"/>
      <c r="Q994" s="184">
        <v>19.586099999999998</v>
      </c>
      <c r="R994" s="184">
        <v>23.782900000000001</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44389</v>
      </c>
      <c r="E995" s="184">
        <v>14.512600000000001</v>
      </c>
      <c r="F995" s="184">
        <v>0.39079999999999998</v>
      </c>
      <c r="G995" s="184">
        <v>0.39079999999999998</v>
      </c>
      <c r="H995" s="184">
        <v>0.33950000000000002</v>
      </c>
      <c r="I995" s="184">
        <v>1.3924000000000001</v>
      </c>
      <c r="J995" s="184">
        <v>2.4474</v>
      </c>
      <c r="K995" s="184">
        <v>15.3139</v>
      </c>
      <c r="L995" s="184">
        <v>14.774900000000001</v>
      </c>
      <c r="M995" s="184">
        <v>43.150500000000001</v>
      </c>
      <c r="N995" s="184">
        <v>57.365900000000003</v>
      </c>
      <c r="O995" s="184"/>
      <c r="P995" s="184"/>
      <c r="Q995" s="184">
        <v>17.6343</v>
      </c>
      <c r="R995" s="184">
        <v>21.744299999999999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44389</v>
      </c>
      <c r="E996" s="184">
        <v>460.59</v>
      </c>
      <c r="F996" s="184">
        <v>0.15</v>
      </c>
      <c r="G996" s="184">
        <v>0.15</v>
      </c>
      <c r="H996" s="184">
        <v>0.21759999999999999</v>
      </c>
      <c r="I996" s="184">
        <v>0.57210000000000005</v>
      </c>
      <c r="J996" s="184">
        <v>0.318</v>
      </c>
      <c r="K996" s="184">
        <v>15.520099999999999</v>
      </c>
      <c r="L996" s="184">
        <v>17.302900000000001</v>
      </c>
      <c r="M996" s="184">
        <v>51.46</v>
      </c>
      <c r="N996" s="184">
        <v>60.238700000000001</v>
      </c>
      <c r="O996" s="184">
        <v>14.1806</v>
      </c>
      <c r="P996" s="184">
        <v>12.8027</v>
      </c>
      <c r="Q996" s="184">
        <v>18.0975</v>
      </c>
      <c r="R996" s="184">
        <v>19.239699999999999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44389</v>
      </c>
      <c r="E997" s="184">
        <v>497.16</v>
      </c>
      <c r="F997" s="184">
        <v>0.15709999999999999</v>
      </c>
      <c r="G997" s="184">
        <v>0.15709999999999999</v>
      </c>
      <c r="H997" s="184">
        <v>0.2339</v>
      </c>
      <c r="I997" s="184">
        <v>0.60299999999999998</v>
      </c>
      <c r="J997" s="184">
        <v>0.38769999999999999</v>
      </c>
      <c r="K997" s="184">
        <v>15.734299999999999</v>
      </c>
      <c r="L997" s="184">
        <v>17.7212</v>
      </c>
      <c r="M997" s="184">
        <v>52.311500000000002</v>
      </c>
      <c r="N997" s="184">
        <v>61.494199999999999</v>
      </c>
      <c r="O997" s="184">
        <v>15.1287</v>
      </c>
      <c r="P997" s="184">
        <v>13.9213</v>
      </c>
      <c r="Q997" s="184">
        <v>14.6989</v>
      </c>
      <c r="R997" s="184">
        <v>20.152699999999999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44389</v>
      </c>
      <c r="E998" s="184">
        <v>70.94</v>
      </c>
      <c r="F998" s="184">
        <v>0.42470000000000002</v>
      </c>
      <c r="G998" s="184">
        <v>0.42470000000000002</v>
      </c>
      <c r="H998" s="184">
        <v>0.1129</v>
      </c>
      <c r="I998" s="184">
        <v>0.63839999999999997</v>
      </c>
      <c r="J998" s="184">
        <v>1.5024</v>
      </c>
      <c r="K998" s="184">
        <v>15.801500000000001</v>
      </c>
      <c r="L998" s="184">
        <v>17.391999999999999</v>
      </c>
      <c r="M998" s="184">
        <v>45.607599999999998</v>
      </c>
      <c r="N998" s="184">
        <v>65.0535</v>
      </c>
      <c r="O998" s="184">
        <v>13.851100000000001</v>
      </c>
      <c r="P998" s="184">
        <v>15.207599999999999</v>
      </c>
      <c r="Q998" s="184">
        <v>14.2278</v>
      </c>
      <c r="R998" s="184">
        <v>21.272500000000001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44389</v>
      </c>
      <c r="E999" s="184">
        <v>63.81</v>
      </c>
      <c r="F999" s="184">
        <v>0.40910000000000002</v>
      </c>
      <c r="G999" s="184">
        <v>0.40910000000000002</v>
      </c>
      <c r="H999" s="184">
        <v>7.8399999999999997E-2</v>
      </c>
      <c r="I999" s="184">
        <v>0.58320000000000005</v>
      </c>
      <c r="J999" s="184">
        <v>1.3984000000000001</v>
      </c>
      <c r="K999" s="184">
        <v>15.4514</v>
      </c>
      <c r="L999" s="184">
        <v>16.697099999999999</v>
      </c>
      <c r="M999" s="184">
        <v>44.301200000000001</v>
      </c>
      <c r="N999" s="184">
        <v>63.030099999999997</v>
      </c>
      <c r="O999" s="184">
        <v>12.4779</v>
      </c>
      <c r="P999" s="184">
        <v>13.632</v>
      </c>
      <c r="Q999" s="184">
        <v>12.3345</v>
      </c>
      <c r="R999" s="184">
        <v>19.8385</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44389</v>
      </c>
      <c r="E1000" s="184">
        <v>48.48</v>
      </c>
      <c r="F1000" s="184">
        <v>0.26889999999999997</v>
      </c>
      <c r="G1000" s="184">
        <v>0.26889999999999997</v>
      </c>
      <c r="H1000" s="184">
        <v>0.22739999999999999</v>
      </c>
      <c r="I1000" s="184">
        <v>1.359</v>
      </c>
      <c r="J1000" s="184">
        <v>3.3028</v>
      </c>
      <c r="K1000" s="184">
        <v>14.3666</v>
      </c>
      <c r="L1000" s="184">
        <v>12.3002</v>
      </c>
      <c r="M1000" s="184">
        <v>35.3812</v>
      </c>
      <c r="N1000" s="184">
        <v>49.629600000000003</v>
      </c>
      <c r="O1000" s="184">
        <v>13.2677</v>
      </c>
      <c r="P1000" s="184">
        <v>14.9466</v>
      </c>
      <c r="Q1000" s="184">
        <v>11.9953</v>
      </c>
      <c r="R1000" s="184">
        <v>20.017600000000002</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44389</v>
      </c>
      <c r="E1001" s="184">
        <v>54.64</v>
      </c>
      <c r="F1001" s="184">
        <v>0.25690000000000002</v>
      </c>
      <c r="G1001" s="184">
        <v>0.25690000000000002</v>
      </c>
      <c r="H1001" s="184">
        <v>0.23849999999999999</v>
      </c>
      <c r="I1001" s="184">
        <v>1.4105000000000001</v>
      </c>
      <c r="J1001" s="184">
        <v>3.3868999999999998</v>
      </c>
      <c r="K1001" s="184">
        <v>14.7417</v>
      </c>
      <c r="L1001" s="184">
        <v>13.056100000000001</v>
      </c>
      <c r="M1001" s="184">
        <v>36.805199999999999</v>
      </c>
      <c r="N1001" s="184">
        <v>51.6935</v>
      </c>
      <c r="O1001" s="184">
        <v>14.6638</v>
      </c>
      <c r="P1001" s="184">
        <v>16.583100000000002</v>
      </c>
      <c r="Q1001" s="184">
        <v>17.543299999999999</v>
      </c>
      <c r="R1001" s="184">
        <v>21.4895</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44389</v>
      </c>
      <c r="E1002" s="184">
        <v>180.55199999999999</v>
      </c>
      <c r="F1002" s="184">
        <v>0.33679999999999999</v>
      </c>
      <c r="G1002" s="184">
        <v>0.33679999999999999</v>
      </c>
      <c r="H1002" s="184">
        <v>0.36909999999999998</v>
      </c>
      <c r="I1002" s="184">
        <v>0.87209999999999999</v>
      </c>
      <c r="J1002" s="184">
        <v>2.4234</v>
      </c>
      <c r="K1002" s="184">
        <v>12.109299999999999</v>
      </c>
      <c r="L1002" s="184">
        <v>15.287699999999999</v>
      </c>
      <c r="M1002" s="184">
        <v>40.558799999999998</v>
      </c>
      <c r="N1002" s="184">
        <v>53.599800000000002</v>
      </c>
      <c r="O1002" s="184">
        <v>16.456600000000002</v>
      </c>
      <c r="P1002" s="184">
        <v>15.4329</v>
      </c>
      <c r="Q1002" s="184">
        <v>18.734999999999999</v>
      </c>
      <c r="R1002" s="184">
        <v>23.7179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44389</v>
      </c>
      <c r="E1003" s="184">
        <v>197.869</v>
      </c>
      <c r="F1003" s="184">
        <v>0.34739999999999999</v>
      </c>
      <c r="G1003" s="184">
        <v>0.34739999999999999</v>
      </c>
      <c r="H1003" s="184">
        <v>0.39219999999999999</v>
      </c>
      <c r="I1003" s="184">
        <v>0.91859999999999997</v>
      </c>
      <c r="J1003" s="184">
        <v>2.5280999999999998</v>
      </c>
      <c r="K1003" s="184">
        <v>12.4422</v>
      </c>
      <c r="L1003" s="184">
        <v>15.988300000000001</v>
      </c>
      <c r="M1003" s="184">
        <v>41.824300000000001</v>
      </c>
      <c r="N1003" s="184">
        <v>55.454700000000003</v>
      </c>
      <c r="O1003" s="184">
        <v>17.755700000000001</v>
      </c>
      <c r="P1003" s="184">
        <v>16.827200000000001</v>
      </c>
      <c r="Q1003" s="184">
        <v>17.289400000000001</v>
      </c>
      <c r="R1003" s="184">
        <v>25.128299999999999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44389</v>
      </c>
      <c r="E1004" s="184">
        <v>67.882000000000005</v>
      </c>
      <c r="F1004" s="184">
        <v>0.37259999999999999</v>
      </c>
      <c r="G1004" s="184">
        <v>0.37259999999999999</v>
      </c>
      <c r="H1004" s="184">
        <v>0.54359999999999997</v>
      </c>
      <c r="I1004" s="184">
        <v>1.0961000000000001</v>
      </c>
      <c r="J1004" s="184">
        <v>1.4844999999999999</v>
      </c>
      <c r="K1004" s="184">
        <v>11.5801</v>
      </c>
      <c r="L1004" s="184">
        <v>9.4605999999999995</v>
      </c>
      <c r="M1004" s="184">
        <v>30.166799999999999</v>
      </c>
      <c r="N1004" s="184">
        <v>48.753100000000003</v>
      </c>
      <c r="O1004" s="184">
        <v>10.2624</v>
      </c>
      <c r="P1004" s="184">
        <v>12.560700000000001</v>
      </c>
      <c r="Q1004" s="184">
        <v>14.4046</v>
      </c>
      <c r="R1004" s="184">
        <v>18.188700000000001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44389</v>
      </c>
      <c r="E1005" s="184">
        <v>63.591000000000001</v>
      </c>
      <c r="F1005" s="184">
        <v>0.36459999999999998</v>
      </c>
      <c r="G1005" s="184">
        <v>0.36459999999999998</v>
      </c>
      <c r="H1005" s="184">
        <v>0.52639999999999998</v>
      </c>
      <c r="I1005" s="184">
        <v>1.0616000000000001</v>
      </c>
      <c r="J1005" s="184">
        <v>1.4065000000000001</v>
      </c>
      <c r="K1005" s="184">
        <v>11.3268</v>
      </c>
      <c r="L1005" s="184">
        <v>8.9839000000000002</v>
      </c>
      <c r="M1005" s="184">
        <v>29.318300000000001</v>
      </c>
      <c r="N1005" s="184">
        <v>47.4437</v>
      </c>
      <c r="O1005" s="184">
        <v>9.3305000000000007</v>
      </c>
      <c r="P1005" s="184">
        <v>11.638</v>
      </c>
      <c r="Q1005" s="184">
        <v>12.986599999999999</v>
      </c>
      <c r="R1005" s="184">
        <v>17.181699999999999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44389</v>
      </c>
      <c r="E1006" s="184">
        <v>23.557500000000001</v>
      </c>
      <c r="F1006" s="184">
        <v>0.25109999999999999</v>
      </c>
      <c r="G1006" s="184">
        <v>0.25109999999999999</v>
      </c>
      <c r="H1006" s="184">
        <v>2.4199999999999999E-2</v>
      </c>
      <c r="I1006" s="184">
        <v>1.3540000000000001</v>
      </c>
      <c r="J1006" s="184">
        <v>2.8424</v>
      </c>
      <c r="K1006" s="184">
        <v>13.629200000000001</v>
      </c>
      <c r="L1006" s="184">
        <v>14.0921</v>
      </c>
      <c r="M1006" s="184">
        <v>38.835700000000003</v>
      </c>
      <c r="N1006" s="184">
        <v>54.8185</v>
      </c>
      <c r="O1006" s="184">
        <v>15.6105</v>
      </c>
      <c r="P1006" s="184">
        <v>17.541599999999999</v>
      </c>
      <c r="Q1006" s="184">
        <v>14.3721</v>
      </c>
      <c r="R1006" s="184">
        <v>23.245699999999999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44389</v>
      </c>
      <c r="E1007" s="184">
        <v>21.637599999999999</v>
      </c>
      <c r="F1007" s="184">
        <v>0.23719999999999999</v>
      </c>
      <c r="G1007" s="184">
        <v>0.23719999999999999</v>
      </c>
      <c r="H1007" s="184">
        <v>-7.4000000000000003E-3</v>
      </c>
      <c r="I1007" s="184">
        <v>1.2897000000000001</v>
      </c>
      <c r="J1007" s="184">
        <v>2.6991999999999998</v>
      </c>
      <c r="K1007" s="184">
        <v>13.160299999999999</v>
      </c>
      <c r="L1007" s="184">
        <v>13.1668</v>
      </c>
      <c r="M1007" s="184">
        <v>37.184699999999999</v>
      </c>
      <c r="N1007" s="184">
        <v>52.373199999999997</v>
      </c>
      <c r="O1007" s="184">
        <v>13.981299999999999</v>
      </c>
      <c r="P1007" s="184">
        <v>15.8063</v>
      </c>
      <c r="Q1007" s="184">
        <v>12.8584</v>
      </c>
      <c r="R1007" s="184">
        <v>21.361799999999999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44389</v>
      </c>
      <c r="E1008" s="184">
        <v>15.255100000000001</v>
      </c>
      <c r="F1008" s="184">
        <v>0.14510000000000001</v>
      </c>
      <c r="G1008" s="184">
        <v>0.14510000000000001</v>
      </c>
      <c r="H1008" s="184">
        <v>-0.53720000000000001</v>
      </c>
      <c r="I1008" s="184">
        <v>0.42459999999999998</v>
      </c>
      <c r="J1008" s="184">
        <v>1.4046000000000001</v>
      </c>
      <c r="K1008" s="184">
        <v>17.063300000000002</v>
      </c>
      <c r="L1008" s="184">
        <v>21.373699999999999</v>
      </c>
      <c r="M1008" s="184">
        <v>49.471899999999998</v>
      </c>
      <c r="N1008" s="184">
        <v>65.177099999999996</v>
      </c>
      <c r="O1008" s="184"/>
      <c r="P1008" s="184"/>
      <c r="Q1008" s="184">
        <v>31.688300000000002</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44389</v>
      </c>
      <c r="E1009" s="184">
        <v>14.8347</v>
      </c>
      <c r="F1009" s="184">
        <v>0.12959999999999999</v>
      </c>
      <c r="G1009" s="184">
        <v>0.12959999999999999</v>
      </c>
      <c r="H1009" s="184">
        <v>-0.57240000000000002</v>
      </c>
      <c r="I1009" s="184">
        <v>0.35239999999999999</v>
      </c>
      <c r="J1009" s="184">
        <v>1.2406999999999999</v>
      </c>
      <c r="K1009" s="184">
        <v>16.504999999999999</v>
      </c>
      <c r="L1009" s="184">
        <v>20.246600000000001</v>
      </c>
      <c r="M1009" s="184">
        <v>47.408000000000001</v>
      </c>
      <c r="N1009" s="184">
        <v>62.101300000000002</v>
      </c>
      <c r="O1009" s="184"/>
      <c r="P1009" s="184"/>
      <c r="Q1009" s="184">
        <v>29.311499999999999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44389</v>
      </c>
      <c r="E1010" s="184">
        <v>95.947000000000003</v>
      </c>
      <c r="F1010" s="184">
        <v>0.34510000000000002</v>
      </c>
      <c r="G1010" s="184">
        <v>0.34510000000000002</v>
      </c>
      <c r="H1010" s="184">
        <v>8.9700000000000002E-2</v>
      </c>
      <c r="I1010" s="184">
        <v>0.83760000000000001</v>
      </c>
      <c r="J1010" s="184">
        <v>2.2094</v>
      </c>
      <c r="K1010" s="184">
        <v>16.037800000000001</v>
      </c>
      <c r="L1010" s="184">
        <v>19.554200000000002</v>
      </c>
      <c r="M1010" s="184">
        <v>49.6693</v>
      </c>
      <c r="N1010" s="184">
        <v>66.430199999999999</v>
      </c>
      <c r="O1010" s="184">
        <v>23.3889</v>
      </c>
      <c r="P1010" s="184">
        <v>22.000699999999998</v>
      </c>
      <c r="Q1010" s="184">
        <v>25.286899999999999</v>
      </c>
      <c r="R1010" s="184">
        <v>30.7578</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44389</v>
      </c>
      <c r="E1011" s="184">
        <v>88.616</v>
      </c>
      <c r="F1011" s="184">
        <v>0.33629999999999999</v>
      </c>
      <c r="G1011" s="184">
        <v>0.33629999999999999</v>
      </c>
      <c r="H1011" s="184">
        <v>7.1099999999999997E-2</v>
      </c>
      <c r="I1011" s="184">
        <v>0.79969999999999997</v>
      </c>
      <c r="J1011" s="184">
        <v>2.1215999999999999</v>
      </c>
      <c r="K1011" s="184">
        <v>15.7441</v>
      </c>
      <c r="L1011" s="184">
        <v>18.941299999999998</v>
      </c>
      <c r="M1011" s="184">
        <v>48.492699999999999</v>
      </c>
      <c r="N1011" s="184">
        <v>64.683099999999996</v>
      </c>
      <c r="O1011" s="184">
        <v>22.162800000000001</v>
      </c>
      <c r="P1011" s="184">
        <v>20.922599999999999</v>
      </c>
      <c r="Q1011" s="184">
        <v>21.901499999999999</v>
      </c>
      <c r="R1011" s="184">
        <v>29.428799999999999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44389</v>
      </c>
      <c r="E1012" s="184">
        <v>15.5219</v>
      </c>
      <c r="F1012" s="184">
        <v>0.5272</v>
      </c>
      <c r="G1012" s="184">
        <v>0.5272</v>
      </c>
      <c r="H1012" s="184">
        <v>0.78959999999999997</v>
      </c>
      <c r="I1012" s="184">
        <v>2.0754999999999999</v>
      </c>
      <c r="J1012" s="184">
        <v>3.4083000000000001</v>
      </c>
      <c r="K1012" s="184">
        <v>17.528700000000001</v>
      </c>
      <c r="L1012" s="184">
        <v>20.6906</v>
      </c>
      <c r="M1012" s="184">
        <v>53.091000000000001</v>
      </c>
      <c r="N1012" s="184">
        <v>64.2303</v>
      </c>
      <c r="O1012" s="184"/>
      <c r="P1012" s="184"/>
      <c r="Q1012" s="184">
        <v>28.803799999999999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44389</v>
      </c>
      <c r="E1013" s="184">
        <v>15.055899999999999</v>
      </c>
      <c r="F1013" s="184">
        <v>0.51270000000000004</v>
      </c>
      <c r="G1013" s="184">
        <v>0.51270000000000004</v>
      </c>
      <c r="H1013" s="184">
        <v>0.75549999999999995</v>
      </c>
      <c r="I1013" s="184">
        <v>2.0068000000000001</v>
      </c>
      <c r="J1013" s="184">
        <v>3.2549000000000001</v>
      </c>
      <c r="K1013" s="184">
        <v>17.002600000000001</v>
      </c>
      <c r="L1013" s="184">
        <v>19.648</v>
      </c>
      <c r="M1013" s="184">
        <v>51.119700000000002</v>
      </c>
      <c r="N1013" s="184">
        <v>61.348399999999998</v>
      </c>
      <c r="O1013" s="184"/>
      <c r="P1013" s="184"/>
      <c r="Q1013" s="184">
        <v>26.563199999999998</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44389</v>
      </c>
      <c r="E1014" s="184">
        <v>23.5505</v>
      </c>
      <c r="F1014" s="184">
        <v>0.13689999999999999</v>
      </c>
      <c r="G1014" s="184">
        <v>0.13689999999999999</v>
      </c>
      <c r="H1014" s="184">
        <v>4.6300000000000001E-2</v>
      </c>
      <c r="I1014" s="184">
        <v>0.89800000000000002</v>
      </c>
      <c r="J1014" s="184">
        <v>1.5064</v>
      </c>
      <c r="K1014" s="184">
        <v>13.7705</v>
      </c>
      <c r="L1014" s="184">
        <v>18.553899999999999</v>
      </c>
      <c r="M1014" s="184">
        <v>44.451500000000003</v>
      </c>
      <c r="N1014" s="184">
        <v>58.604199999999999</v>
      </c>
      <c r="O1014" s="184">
        <v>15.4999</v>
      </c>
      <c r="P1014" s="184">
        <v>15.8848</v>
      </c>
      <c r="Q1014" s="184">
        <v>16.5275</v>
      </c>
      <c r="R1014" s="184">
        <v>19.8688</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44389</v>
      </c>
      <c r="E1015" s="184">
        <v>21.279</v>
      </c>
      <c r="F1015" s="184">
        <v>0.12139999999999999</v>
      </c>
      <c r="G1015" s="184">
        <v>0.12139999999999999</v>
      </c>
      <c r="H1015" s="184">
        <v>9.9000000000000008E-3</v>
      </c>
      <c r="I1015" s="184">
        <v>0.82440000000000002</v>
      </c>
      <c r="J1015" s="184">
        <v>1.3421000000000001</v>
      </c>
      <c r="K1015" s="184">
        <v>13.194000000000001</v>
      </c>
      <c r="L1015" s="184">
        <v>17.324999999999999</v>
      </c>
      <c r="M1015" s="184">
        <v>42.2545</v>
      </c>
      <c r="N1015" s="184">
        <v>55.335900000000002</v>
      </c>
      <c r="O1015" s="184">
        <v>13.313599999999999</v>
      </c>
      <c r="P1015" s="184">
        <v>13.800700000000001</v>
      </c>
      <c r="Q1015" s="184">
        <v>14.436</v>
      </c>
      <c r="R1015" s="184">
        <v>17.5777</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44389</v>
      </c>
      <c r="E1016" s="184">
        <v>740.33699999999999</v>
      </c>
      <c r="F1016" s="184">
        <v>0.18010000000000001</v>
      </c>
      <c r="G1016" s="184">
        <v>0.18010000000000001</v>
      </c>
      <c r="H1016" s="184">
        <v>0.32990000000000003</v>
      </c>
      <c r="I1016" s="184">
        <v>1.17</v>
      </c>
      <c r="J1016" s="184">
        <v>1.7733000000000001</v>
      </c>
      <c r="K1016" s="184">
        <v>14.2143</v>
      </c>
      <c r="L1016" s="184">
        <v>13.65</v>
      </c>
      <c r="M1016" s="184">
        <v>43.042000000000002</v>
      </c>
      <c r="N1016" s="184">
        <v>58.563600000000001</v>
      </c>
      <c r="O1016" s="184">
        <v>13.096500000000001</v>
      </c>
      <c r="P1016" s="184">
        <v>10.669700000000001</v>
      </c>
      <c r="Q1016" s="184">
        <v>18.173500000000001</v>
      </c>
      <c r="R1016" s="184">
        <v>18.536799999999999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44389</v>
      </c>
      <c r="E1017" s="184">
        <v>779.77629999999999</v>
      </c>
      <c r="F1017" s="184">
        <v>0.18390000000000001</v>
      </c>
      <c r="G1017" s="184">
        <v>0.18390000000000001</v>
      </c>
      <c r="H1017" s="184">
        <v>0.33900000000000002</v>
      </c>
      <c r="I1017" s="184">
        <v>1.1883999999999999</v>
      </c>
      <c r="J1017" s="184">
        <v>1.8142</v>
      </c>
      <c r="K1017" s="184">
        <v>14.353300000000001</v>
      </c>
      <c r="L1017" s="184">
        <v>13.933999999999999</v>
      </c>
      <c r="M1017" s="184">
        <v>43.599600000000002</v>
      </c>
      <c r="N1017" s="184">
        <v>59.375100000000003</v>
      </c>
      <c r="O1017" s="184">
        <v>13.7006</v>
      </c>
      <c r="P1017" s="184">
        <v>11.333600000000001</v>
      </c>
      <c r="Q1017" s="184">
        <v>13.1386</v>
      </c>
      <c r="R1017" s="184">
        <v>19.156500000000001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44389</v>
      </c>
      <c r="E1018" s="184">
        <v>162.94</v>
      </c>
      <c r="F1018" s="184">
        <v>0.10440000000000001</v>
      </c>
      <c r="G1018" s="184">
        <v>0.10440000000000001</v>
      </c>
      <c r="H1018" s="184">
        <v>-0.14099999999999999</v>
      </c>
      <c r="I1018" s="184">
        <v>0.66720000000000002</v>
      </c>
      <c r="J1018" s="184">
        <v>1.9521999999999999</v>
      </c>
      <c r="K1018" s="184">
        <v>16.2197</v>
      </c>
      <c r="L1018" s="184">
        <v>18.081</v>
      </c>
      <c r="M1018" s="184">
        <v>47.403700000000001</v>
      </c>
      <c r="N1018" s="184">
        <v>64.37</v>
      </c>
      <c r="O1018" s="184">
        <v>15.372400000000001</v>
      </c>
      <c r="P1018" s="184">
        <v>16.839099999999998</v>
      </c>
      <c r="Q1018" s="184">
        <v>24.638400000000001</v>
      </c>
      <c r="R1018" s="184">
        <v>26.916499999999999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44389</v>
      </c>
      <c r="E1019" s="184">
        <v>177.01</v>
      </c>
      <c r="F1019" s="184">
        <v>0.11310000000000001</v>
      </c>
      <c r="G1019" s="184">
        <v>0.11310000000000001</v>
      </c>
      <c r="H1019" s="184">
        <v>-0.11849999999999999</v>
      </c>
      <c r="I1019" s="184">
        <v>0.71120000000000005</v>
      </c>
      <c r="J1019" s="184">
        <v>2.0466000000000002</v>
      </c>
      <c r="K1019" s="184">
        <v>16.5383</v>
      </c>
      <c r="L1019" s="184">
        <v>18.7349</v>
      </c>
      <c r="M1019" s="184">
        <v>48.622999999999998</v>
      </c>
      <c r="N1019" s="184">
        <v>66.206599999999995</v>
      </c>
      <c r="O1019" s="184">
        <v>16.6676</v>
      </c>
      <c r="P1019" s="184">
        <v>18.1462</v>
      </c>
      <c r="Q1019" s="184">
        <v>21.242999999999999</v>
      </c>
      <c r="R1019" s="184">
        <v>28.335999999999999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44389</v>
      </c>
      <c r="E1020" s="184">
        <v>58.580399999999997</v>
      </c>
      <c r="F1020" s="184">
        <v>-0.33529999999999999</v>
      </c>
      <c r="G1020" s="184">
        <v>-0.33529999999999999</v>
      </c>
      <c r="H1020" s="184">
        <v>-0.82989999999999997</v>
      </c>
      <c r="I1020" s="184">
        <v>-7.2499999999999995E-2</v>
      </c>
      <c r="J1020" s="184">
        <v>-1.3837999999999999</v>
      </c>
      <c r="K1020" s="184">
        <v>13.240399999999999</v>
      </c>
      <c r="L1020" s="184">
        <v>14.1896</v>
      </c>
      <c r="M1020" s="184">
        <v>46.471899999999998</v>
      </c>
      <c r="N1020" s="184">
        <v>48.445</v>
      </c>
      <c r="O1020" s="184">
        <v>16.8809</v>
      </c>
      <c r="P1020" s="184">
        <v>14.605</v>
      </c>
      <c r="Q1020" s="184">
        <v>12.877000000000001</v>
      </c>
      <c r="R1020" s="184">
        <v>26.792000000000002</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44389</v>
      </c>
      <c r="E1021" s="184">
        <v>60.280200000000001</v>
      </c>
      <c r="F1021" s="184">
        <v>-0.3211</v>
      </c>
      <c r="G1021" s="184">
        <v>-0.3211</v>
      </c>
      <c r="H1021" s="184">
        <v>-0.79679999999999995</v>
      </c>
      <c r="I1021" s="184">
        <v>-6.7999999999999996E-3</v>
      </c>
      <c r="J1021" s="184">
        <v>-1.2394000000000001</v>
      </c>
      <c r="K1021" s="184">
        <v>13.7339</v>
      </c>
      <c r="L1021" s="184">
        <v>15.230499999999999</v>
      </c>
      <c r="M1021" s="184">
        <v>47.849600000000002</v>
      </c>
      <c r="N1021" s="184">
        <v>49.910800000000002</v>
      </c>
      <c r="O1021" s="184">
        <v>17.519600000000001</v>
      </c>
      <c r="P1021" s="184">
        <v>15.0107</v>
      </c>
      <c r="Q1021" s="184">
        <v>18.1844</v>
      </c>
      <c r="R1021" s="184">
        <v>27.471299999999999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44389</v>
      </c>
      <c r="E1022" s="184">
        <v>354.70269999999999</v>
      </c>
      <c r="F1022" s="184">
        <v>0.52680000000000005</v>
      </c>
      <c r="G1022" s="184">
        <v>0.52680000000000005</v>
      </c>
      <c r="H1022" s="184">
        <v>0.54310000000000003</v>
      </c>
      <c r="I1022" s="184">
        <v>2.3062</v>
      </c>
      <c r="J1022" s="184">
        <v>3.9883999999999999</v>
      </c>
      <c r="K1022" s="184">
        <v>21.446999999999999</v>
      </c>
      <c r="L1022" s="184">
        <v>20.8752</v>
      </c>
      <c r="M1022" s="184">
        <v>55.062800000000003</v>
      </c>
      <c r="N1022" s="184">
        <v>69.008700000000005</v>
      </c>
      <c r="O1022" s="184">
        <v>18.485199999999999</v>
      </c>
      <c r="P1022" s="184">
        <v>16.0657</v>
      </c>
      <c r="Q1022" s="184">
        <v>17.6525</v>
      </c>
      <c r="R1022" s="184">
        <v>25.003900000000002</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44389</v>
      </c>
      <c r="E1023" s="184">
        <v>224.56520740114999</v>
      </c>
      <c r="F1023" s="184">
        <v>0.52680000000000005</v>
      </c>
      <c r="G1023" s="184">
        <v>0.52680000000000005</v>
      </c>
      <c r="H1023" s="184">
        <v>0.54310000000000003</v>
      </c>
      <c r="I1023" s="184">
        <v>2.3062999999999998</v>
      </c>
      <c r="J1023" s="184">
        <v>3.9885000000000002</v>
      </c>
      <c r="K1023" s="184">
        <v>21.447299999999998</v>
      </c>
      <c r="L1023" s="184">
        <v>20.876100000000001</v>
      </c>
      <c r="M1023" s="184">
        <v>55.051900000000003</v>
      </c>
      <c r="N1023" s="184">
        <v>69.012900000000002</v>
      </c>
      <c r="O1023" s="184">
        <v>18.487500000000001</v>
      </c>
      <c r="P1023" s="184">
        <v>16.0626</v>
      </c>
      <c r="Q1023" s="184">
        <v>17.663799999999998</v>
      </c>
      <c r="R1023" s="184">
        <v>25.007000000000001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44389</v>
      </c>
      <c r="E1024" s="184">
        <v>498.35166275368499</v>
      </c>
      <c r="F1024" s="184">
        <v>0.52070000000000005</v>
      </c>
      <c r="G1024" s="184">
        <v>0.52070000000000005</v>
      </c>
      <c r="H1024" s="184">
        <v>0.52810000000000001</v>
      </c>
      <c r="I1024" s="184">
        <v>2.2761</v>
      </c>
      <c r="J1024" s="184">
        <v>3.9211</v>
      </c>
      <c r="K1024" s="184">
        <v>21.224900000000002</v>
      </c>
      <c r="L1024" s="184">
        <v>20.4359</v>
      </c>
      <c r="M1024" s="184">
        <v>54.2196</v>
      </c>
      <c r="N1024" s="184">
        <v>67.817700000000002</v>
      </c>
      <c r="O1024" s="184">
        <v>17.678000000000001</v>
      </c>
      <c r="P1024" s="184">
        <v>15.2859</v>
      </c>
      <c r="Q1024" s="184">
        <v>14.7628</v>
      </c>
      <c r="R1024" s="184">
        <v>24.130600000000001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44389</v>
      </c>
      <c r="E1025" s="184">
        <v>508.02113387974401</v>
      </c>
      <c r="F1025" s="184">
        <v>0.52070000000000005</v>
      </c>
      <c r="G1025" s="184">
        <v>0.52070000000000005</v>
      </c>
      <c r="H1025" s="184">
        <v>0.52880000000000005</v>
      </c>
      <c r="I1025" s="184">
        <v>2.2770000000000001</v>
      </c>
      <c r="J1025" s="184">
        <v>3.9220000000000002</v>
      </c>
      <c r="K1025" s="184">
        <v>21.226099999999999</v>
      </c>
      <c r="L1025" s="184">
        <v>20.4361</v>
      </c>
      <c r="M1025" s="184">
        <v>54.219700000000003</v>
      </c>
      <c r="N1025" s="184">
        <v>67.817999999999998</v>
      </c>
      <c r="O1025" s="184">
        <v>17.681999999999999</v>
      </c>
      <c r="P1025" s="184">
        <v>15.288</v>
      </c>
      <c r="Q1025" s="184">
        <v>14.8405</v>
      </c>
      <c r="R1025" s="184">
        <v>24.136299999999999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44389</v>
      </c>
      <c r="E1026" s="184">
        <v>48.333399999999997</v>
      </c>
      <c r="F1026" s="184">
        <v>3.5200000000000002E-2</v>
      </c>
      <c r="G1026" s="184">
        <v>3.5200000000000002E-2</v>
      </c>
      <c r="H1026" s="184">
        <v>0.58709999999999996</v>
      </c>
      <c r="I1026" s="184">
        <v>1.7697000000000001</v>
      </c>
      <c r="J1026" s="184">
        <v>2.8653</v>
      </c>
      <c r="K1026" s="184">
        <v>13.756399999999999</v>
      </c>
      <c r="L1026" s="184">
        <v>16.060500000000001</v>
      </c>
      <c r="M1026" s="184">
        <v>40.870199999999997</v>
      </c>
      <c r="N1026" s="184">
        <v>54.8279</v>
      </c>
      <c r="O1026" s="184">
        <v>13.359500000000001</v>
      </c>
      <c r="P1026" s="184">
        <v>15.3474</v>
      </c>
      <c r="Q1026" s="184">
        <v>11.5785</v>
      </c>
      <c r="R1026" s="184">
        <v>18.7515</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44389</v>
      </c>
      <c r="E1027" s="184">
        <v>51.957900000000002</v>
      </c>
      <c r="F1027" s="184">
        <v>4.5600000000000002E-2</v>
      </c>
      <c r="G1027" s="184">
        <v>4.5600000000000002E-2</v>
      </c>
      <c r="H1027" s="184">
        <v>0.61150000000000004</v>
      </c>
      <c r="I1027" s="184">
        <v>1.8190999999999999</v>
      </c>
      <c r="J1027" s="184">
        <v>2.9769000000000001</v>
      </c>
      <c r="K1027" s="184">
        <v>14.1205</v>
      </c>
      <c r="L1027" s="184">
        <v>16.762499999999999</v>
      </c>
      <c r="M1027" s="184">
        <v>42.2</v>
      </c>
      <c r="N1027" s="184">
        <v>56.8431</v>
      </c>
      <c r="O1027" s="184">
        <v>14.655900000000001</v>
      </c>
      <c r="P1027" s="184">
        <v>16.551500000000001</v>
      </c>
      <c r="Q1027" s="184">
        <v>15.385</v>
      </c>
      <c r="R1027" s="184">
        <v>20.229900000000001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44389</v>
      </c>
      <c r="E1028" s="184">
        <v>301.43740000000003</v>
      </c>
      <c r="F1028" s="184">
        <v>0.3619</v>
      </c>
      <c r="G1028" s="184">
        <v>0.3619</v>
      </c>
      <c r="H1028" s="184">
        <v>-0.50349999999999995</v>
      </c>
      <c r="I1028" s="184">
        <v>0.1187</v>
      </c>
      <c r="J1028" s="184">
        <v>-0.25969999999999999</v>
      </c>
      <c r="K1028" s="184">
        <v>11.944000000000001</v>
      </c>
      <c r="L1028" s="184">
        <v>15.049799999999999</v>
      </c>
      <c r="M1028" s="184">
        <v>39.153799999999997</v>
      </c>
      <c r="N1028" s="184">
        <v>51.664000000000001</v>
      </c>
      <c r="O1028" s="184">
        <v>16.7318</v>
      </c>
      <c r="P1028" s="184">
        <v>13.630699999999999</v>
      </c>
      <c r="Q1028" s="184">
        <v>12.744300000000001</v>
      </c>
      <c r="R1028" s="184">
        <v>20.522300000000001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44389</v>
      </c>
      <c r="E1029" s="184">
        <v>328.82979999999998</v>
      </c>
      <c r="F1029" s="184">
        <v>0.3705</v>
      </c>
      <c r="G1029" s="184">
        <v>0.3705</v>
      </c>
      <c r="H1029" s="184">
        <v>-0.48330000000000001</v>
      </c>
      <c r="I1029" s="184">
        <v>0.15920000000000001</v>
      </c>
      <c r="J1029" s="184">
        <v>-0.16980000000000001</v>
      </c>
      <c r="K1029" s="184">
        <v>12.241899999999999</v>
      </c>
      <c r="L1029" s="184">
        <v>15.6571</v>
      </c>
      <c r="M1029" s="184">
        <v>40.271299999999997</v>
      </c>
      <c r="N1029" s="184">
        <v>51.148400000000002</v>
      </c>
      <c r="O1029" s="184">
        <v>17.611599999999999</v>
      </c>
      <c r="P1029" s="184">
        <v>14.818899999999999</v>
      </c>
      <c r="Q1029" s="184">
        <v>16.5885</v>
      </c>
      <c r="R1029" s="184">
        <v>21.0319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44389</v>
      </c>
      <c r="E1030" s="184">
        <v>14.92</v>
      </c>
      <c r="F1030" s="184">
        <v>0</v>
      </c>
      <c r="G1030" s="184">
        <v>0</v>
      </c>
      <c r="H1030" s="184">
        <v>0.26879999999999998</v>
      </c>
      <c r="I1030" s="184">
        <v>1.6349</v>
      </c>
      <c r="J1030" s="184">
        <v>2.2618</v>
      </c>
      <c r="K1030" s="184">
        <v>15.301399999999999</v>
      </c>
      <c r="L1030" s="184">
        <v>13.5464</v>
      </c>
      <c r="M1030" s="184">
        <v>35.883400000000002</v>
      </c>
      <c r="N1030" s="184">
        <v>54.132199999999997</v>
      </c>
      <c r="O1030" s="184"/>
      <c r="P1030" s="184"/>
      <c r="Q1030" s="184">
        <v>28.411999999999999</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44389</v>
      </c>
      <c r="E1031" s="184">
        <v>14.68</v>
      </c>
      <c r="F1031" s="184">
        <v>0</v>
      </c>
      <c r="G1031" s="184">
        <v>0</v>
      </c>
      <c r="H1031" s="184">
        <v>0.2732</v>
      </c>
      <c r="I1031" s="184">
        <v>1.5916999999999999</v>
      </c>
      <c r="J1031" s="184">
        <v>2.1573000000000002</v>
      </c>
      <c r="K1031" s="184">
        <v>14.956899999999999</v>
      </c>
      <c r="L1031" s="184">
        <v>13.01</v>
      </c>
      <c r="M1031" s="184">
        <v>34.802599999999998</v>
      </c>
      <c r="N1031" s="184">
        <v>52.440300000000001</v>
      </c>
      <c r="O1031" s="184"/>
      <c r="P1031" s="184"/>
      <c r="Q1031" s="184">
        <v>27.117000000000001</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44389</v>
      </c>
      <c r="E1032" s="184">
        <v>94.852900000000005</v>
      </c>
      <c r="F1032" s="184">
        <v>0.3049</v>
      </c>
      <c r="G1032" s="184">
        <v>0.3049</v>
      </c>
      <c r="H1032" s="184">
        <v>0.18779999999999999</v>
      </c>
      <c r="I1032" s="184">
        <v>1.2512000000000001</v>
      </c>
      <c r="J1032" s="184">
        <v>2.3647999999999998</v>
      </c>
      <c r="K1032" s="184">
        <v>19.2394</v>
      </c>
      <c r="L1032" s="184">
        <v>23.061199999999999</v>
      </c>
      <c r="M1032" s="184">
        <v>57.381500000000003</v>
      </c>
      <c r="N1032" s="184">
        <v>69.958600000000004</v>
      </c>
      <c r="O1032" s="184">
        <v>14.5665</v>
      </c>
      <c r="P1032" s="184">
        <v>12.998900000000001</v>
      </c>
      <c r="Q1032" s="184">
        <v>13.8139</v>
      </c>
      <c r="R1032" s="184">
        <v>22.553899999999999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44389</v>
      </c>
      <c r="E1033" s="184">
        <v>182.48099999999999</v>
      </c>
      <c r="F1033" s="184">
        <v>0.30099999999999999</v>
      </c>
      <c r="G1033" s="184">
        <v>0.30099999999999999</v>
      </c>
      <c r="H1033" s="184">
        <v>0.1772</v>
      </c>
      <c r="I1033" s="184">
        <v>1.2296</v>
      </c>
      <c r="J1033" s="184">
        <v>2.3170000000000002</v>
      </c>
      <c r="K1033" s="184">
        <v>19.083500000000001</v>
      </c>
      <c r="L1033" s="184">
        <v>22.743500000000001</v>
      </c>
      <c r="M1033" s="184">
        <v>56.787599999999998</v>
      </c>
      <c r="N1033" s="184">
        <v>69.117699999999999</v>
      </c>
      <c r="O1033" s="184">
        <v>14.0045</v>
      </c>
      <c r="P1033" s="184">
        <v>12.4116</v>
      </c>
      <c r="Q1033" s="184">
        <v>12.586499999999999</v>
      </c>
      <c r="R1033" s="184">
        <v>21.966799999999999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0.28875573770491791</v>
      </c>
      <c r="G1034" s="186">
        <v>0.28875573770491791</v>
      </c>
      <c r="H1034" s="186">
        <v>0.20825573770491806</v>
      </c>
      <c r="I1034" s="186">
        <v>1.2911950819672133</v>
      </c>
      <c r="J1034" s="186">
        <v>2.2745180327868852</v>
      </c>
      <c r="K1034" s="186">
        <v>15.915860655737703</v>
      </c>
      <c r="L1034" s="186">
        <v>17.366591803278688</v>
      </c>
      <c r="M1034" s="186">
        <v>45.889968852459013</v>
      </c>
      <c r="N1034" s="186">
        <v>60.517140677966125</v>
      </c>
      <c r="O1034" s="186">
        <v>15.342483673469383</v>
      </c>
      <c r="P1034" s="186">
        <v>15.051612244897964</v>
      </c>
      <c r="Q1034" s="186">
        <v>18.694922950819677</v>
      </c>
      <c r="R1034" s="186">
        <v>23.434152830188683</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0.3049</v>
      </c>
      <c r="G1035" s="186">
        <v>0.3049</v>
      </c>
      <c r="H1035" s="186">
        <v>0.18779999999999999</v>
      </c>
      <c r="I1035" s="186">
        <v>1.298</v>
      </c>
      <c r="J1035" s="186">
        <v>2.3170000000000002</v>
      </c>
      <c r="K1035" s="186">
        <v>15.7441</v>
      </c>
      <c r="L1035" s="186">
        <v>17.302900000000001</v>
      </c>
      <c r="M1035" s="186">
        <v>45.186999999999998</v>
      </c>
      <c r="N1035" s="186">
        <v>61.494199999999999</v>
      </c>
      <c r="O1035" s="186">
        <v>15.372400000000001</v>
      </c>
      <c r="P1035" s="186">
        <v>15.0107</v>
      </c>
      <c r="Q1035" s="186">
        <v>17.543299999999999</v>
      </c>
      <c r="R1035" s="186">
        <v>23.445599999999999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44389</v>
      </c>
      <c r="E1038" s="184">
        <v>306.48</v>
      </c>
      <c r="F1038" s="184">
        <v>0.15359999999999999</v>
      </c>
      <c r="G1038" s="184">
        <v>0.15359999999999999</v>
      </c>
      <c r="H1038" s="184">
        <v>-0.36730000000000002</v>
      </c>
      <c r="I1038" s="184">
        <v>-1.2999999999999999E-2</v>
      </c>
      <c r="J1038" s="184">
        <v>0.66020000000000001</v>
      </c>
      <c r="K1038" s="184">
        <v>12.013400000000001</v>
      </c>
      <c r="L1038" s="184">
        <v>9.9085999999999999</v>
      </c>
      <c r="M1038" s="184">
        <v>37.115200000000002</v>
      </c>
      <c r="N1038" s="184">
        <v>50.168999999999997</v>
      </c>
      <c r="O1038" s="184">
        <v>12.1387</v>
      </c>
      <c r="P1038" s="184">
        <v>11.994999999999999</v>
      </c>
      <c r="Q1038" s="184">
        <v>19.951699999999999</v>
      </c>
      <c r="R1038" s="184">
        <v>17.052600000000002</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44389</v>
      </c>
      <c r="E1039" s="184">
        <v>306.48</v>
      </c>
      <c r="F1039" s="184">
        <v>0.15359999999999999</v>
      </c>
      <c r="G1039" s="184">
        <v>0.15359999999999999</v>
      </c>
      <c r="H1039" s="184">
        <v>-0.36730000000000002</v>
      </c>
      <c r="I1039" s="184">
        <v>-1.2999999999999999E-2</v>
      </c>
      <c r="J1039" s="184">
        <v>0.66020000000000001</v>
      </c>
      <c r="K1039" s="184">
        <v>12.013400000000001</v>
      </c>
      <c r="L1039" s="184">
        <v>9.9085999999999999</v>
      </c>
      <c r="M1039" s="184">
        <v>37.115200000000002</v>
      </c>
      <c r="N1039" s="184">
        <v>50.168999999999997</v>
      </c>
      <c r="O1039" s="184">
        <v>12.1387</v>
      </c>
      <c r="P1039" s="184">
        <v>11.994999999999999</v>
      </c>
      <c r="Q1039" s="184">
        <v>19.875699999999998</v>
      </c>
      <c r="R1039" s="184">
        <v>17.052600000000002</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44389</v>
      </c>
      <c r="E1040" s="184">
        <v>329.67</v>
      </c>
      <c r="F1040" s="184">
        <v>0.161</v>
      </c>
      <c r="G1040" s="184">
        <v>0.161</v>
      </c>
      <c r="H1040" s="184">
        <v>-0.35360000000000003</v>
      </c>
      <c r="I1040" s="184">
        <v>1.52E-2</v>
      </c>
      <c r="J1040" s="184">
        <v>0.72099999999999997</v>
      </c>
      <c r="K1040" s="184">
        <v>12.2013</v>
      </c>
      <c r="L1040" s="184">
        <v>10.2575</v>
      </c>
      <c r="M1040" s="184">
        <v>37.793100000000003</v>
      </c>
      <c r="N1040" s="184">
        <v>51.197000000000003</v>
      </c>
      <c r="O1040" s="184">
        <v>12.929500000000001</v>
      </c>
      <c r="P1040" s="184">
        <v>12.9397</v>
      </c>
      <c r="Q1040" s="184">
        <v>14.975</v>
      </c>
      <c r="R1040" s="184">
        <v>17.822800000000001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44389</v>
      </c>
      <c r="E1041" s="184">
        <v>46.42</v>
      </c>
      <c r="F1041" s="184">
        <v>-2.1499999999999998E-2</v>
      </c>
      <c r="G1041" s="184">
        <v>-2.1499999999999998E-2</v>
      </c>
      <c r="H1041" s="184">
        <v>-0.55700000000000005</v>
      </c>
      <c r="I1041" s="184">
        <v>-4.3099999999999999E-2</v>
      </c>
      <c r="J1041" s="184">
        <v>0.84730000000000005</v>
      </c>
      <c r="K1041" s="184">
        <v>11.185600000000001</v>
      </c>
      <c r="L1041" s="184">
        <v>6.9339000000000004</v>
      </c>
      <c r="M1041" s="184">
        <v>31.352599999999999</v>
      </c>
      <c r="N1041" s="184">
        <v>43.404400000000003</v>
      </c>
      <c r="O1041" s="184">
        <v>15.8668</v>
      </c>
      <c r="P1041" s="184">
        <v>17.3947</v>
      </c>
      <c r="Q1041" s="184">
        <v>16.9788</v>
      </c>
      <c r="R1041" s="184">
        <v>21.419599999999999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44389</v>
      </c>
      <c r="E1042" s="184">
        <v>41.98</v>
      </c>
      <c r="F1042" s="184">
        <v>-4.7600000000000003E-2</v>
      </c>
      <c r="G1042" s="184">
        <v>-4.7600000000000003E-2</v>
      </c>
      <c r="H1042" s="184">
        <v>-0.59199999999999997</v>
      </c>
      <c r="I1042" s="184">
        <v>-0.11899999999999999</v>
      </c>
      <c r="J1042" s="184">
        <v>0.74390000000000001</v>
      </c>
      <c r="K1042" s="184">
        <v>10.823700000000001</v>
      </c>
      <c r="L1042" s="184">
        <v>6.2785000000000002</v>
      </c>
      <c r="M1042" s="184">
        <v>30.170500000000001</v>
      </c>
      <c r="N1042" s="184">
        <v>41.680700000000002</v>
      </c>
      <c r="O1042" s="184">
        <v>14.4255</v>
      </c>
      <c r="P1042" s="184">
        <v>15.941000000000001</v>
      </c>
      <c r="Q1042" s="184">
        <v>13.2578</v>
      </c>
      <c r="R1042" s="184">
        <v>19.9758</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44389</v>
      </c>
      <c r="E1043" s="184">
        <v>19.96</v>
      </c>
      <c r="F1043" s="184">
        <v>0.1003</v>
      </c>
      <c r="G1043" s="184">
        <v>0.1003</v>
      </c>
      <c r="H1043" s="184">
        <v>-0.3992</v>
      </c>
      <c r="I1043" s="184">
        <v>-0.2</v>
      </c>
      <c r="J1043" s="184">
        <v>-5.0099999999999999E-2</v>
      </c>
      <c r="K1043" s="184">
        <v>10.8889</v>
      </c>
      <c r="L1043" s="184">
        <v>7.1390000000000002</v>
      </c>
      <c r="M1043" s="184">
        <v>32.448599999999999</v>
      </c>
      <c r="N1043" s="184">
        <v>42.979900000000001</v>
      </c>
      <c r="O1043" s="184">
        <v>12.3774</v>
      </c>
      <c r="P1043" s="184">
        <v>12.243499999999999</v>
      </c>
      <c r="Q1043" s="184">
        <v>6.4466000000000001</v>
      </c>
      <c r="R1043" s="184">
        <v>17.462800000000001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44389</v>
      </c>
      <c r="E1044" s="184">
        <v>21.2</v>
      </c>
      <c r="F1044" s="184">
        <v>9.4399999999999998E-2</v>
      </c>
      <c r="G1044" s="184">
        <v>9.4399999999999998E-2</v>
      </c>
      <c r="H1044" s="184">
        <v>-0.42270000000000002</v>
      </c>
      <c r="I1044" s="184">
        <v>-0.1883</v>
      </c>
      <c r="J1044" s="184">
        <v>0</v>
      </c>
      <c r="K1044" s="184">
        <v>11.1111</v>
      </c>
      <c r="L1044" s="184">
        <v>7.6142000000000003</v>
      </c>
      <c r="M1044" s="184">
        <v>33.249499999999998</v>
      </c>
      <c r="N1044" s="184">
        <v>44.217700000000001</v>
      </c>
      <c r="O1044" s="184">
        <v>13.2257</v>
      </c>
      <c r="P1044" s="184">
        <v>13.1234</v>
      </c>
      <c r="Q1044" s="184">
        <v>12.1175</v>
      </c>
      <c r="R1044" s="184">
        <v>18.3446</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44389</v>
      </c>
      <c r="E1045" s="184">
        <v>126.85</v>
      </c>
      <c r="F1045" s="184">
        <v>0.13420000000000001</v>
      </c>
      <c r="G1045" s="184">
        <v>0.13420000000000001</v>
      </c>
      <c r="H1045" s="184">
        <v>-0.75109999999999999</v>
      </c>
      <c r="I1045" s="184">
        <v>-0.1731</v>
      </c>
      <c r="J1045" s="184">
        <v>0.44340000000000002</v>
      </c>
      <c r="K1045" s="184">
        <v>10.602499999999999</v>
      </c>
      <c r="L1045" s="184">
        <v>6.6414</v>
      </c>
      <c r="M1045" s="184">
        <v>30.0092</v>
      </c>
      <c r="N1045" s="184">
        <v>40.398499999999999</v>
      </c>
      <c r="O1045" s="184">
        <v>14.3164</v>
      </c>
      <c r="P1045" s="184">
        <v>12.6798</v>
      </c>
      <c r="Q1045" s="184">
        <v>16.313300000000002</v>
      </c>
      <c r="R1045" s="184">
        <v>18.678999999999998</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44389</v>
      </c>
      <c r="E1046" s="184">
        <v>139.47</v>
      </c>
      <c r="F1046" s="184">
        <v>0.14360000000000001</v>
      </c>
      <c r="G1046" s="184">
        <v>0.14360000000000001</v>
      </c>
      <c r="H1046" s="184">
        <v>-0.72599999999999998</v>
      </c>
      <c r="I1046" s="184">
        <v>-0.1217</v>
      </c>
      <c r="J1046" s="184">
        <v>0.56240000000000001</v>
      </c>
      <c r="K1046" s="184">
        <v>10.954700000000001</v>
      </c>
      <c r="L1046" s="184">
        <v>7.3010999999999999</v>
      </c>
      <c r="M1046" s="184">
        <v>31.2165</v>
      </c>
      <c r="N1046" s="184">
        <v>42.127800000000001</v>
      </c>
      <c r="O1046" s="184">
        <v>15.675800000000001</v>
      </c>
      <c r="P1046" s="184">
        <v>14.0916</v>
      </c>
      <c r="Q1046" s="184">
        <v>15.781000000000001</v>
      </c>
      <c r="R1046" s="184">
        <v>20.053100000000001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44389</v>
      </c>
      <c r="E1047" s="184">
        <v>41.7</v>
      </c>
      <c r="F1047" s="184">
        <v>9.6000000000000002E-2</v>
      </c>
      <c r="G1047" s="184">
        <v>9.6000000000000002E-2</v>
      </c>
      <c r="H1047" s="184">
        <v>-0.54849999999999999</v>
      </c>
      <c r="I1047" s="184">
        <v>-0.1198</v>
      </c>
      <c r="J1047" s="184">
        <v>0.87080000000000002</v>
      </c>
      <c r="K1047" s="184">
        <v>11.289</v>
      </c>
      <c r="L1047" s="184">
        <v>10.1426</v>
      </c>
      <c r="M1047" s="184">
        <v>34.5595</v>
      </c>
      <c r="N1047" s="184">
        <v>48.6631</v>
      </c>
      <c r="O1047" s="184">
        <v>18.418700000000001</v>
      </c>
      <c r="P1047" s="184">
        <v>17.678000000000001</v>
      </c>
      <c r="Q1047" s="184">
        <v>15.696999999999999</v>
      </c>
      <c r="R1047" s="184">
        <v>25.191600000000001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44389</v>
      </c>
      <c r="E1048" s="184">
        <v>38.04</v>
      </c>
      <c r="F1048" s="184">
        <v>7.8899999999999998E-2</v>
      </c>
      <c r="G1048" s="184">
        <v>7.8899999999999998E-2</v>
      </c>
      <c r="H1048" s="184">
        <v>-0.57499999999999996</v>
      </c>
      <c r="I1048" s="184">
        <v>-0.1837</v>
      </c>
      <c r="J1048" s="184">
        <v>0.74150000000000005</v>
      </c>
      <c r="K1048" s="184">
        <v>10.8392</v>
      </c>
      <c r="L1048" s="184">
        <v>9.3102999999999998</v>
      </c>
      <c r="M1048" s="184">
        <v>33.006999999999998</v>
      </c>
      <c r="N1048" s="184">
        <v>46.363999999999997</v>
      </c>
      <c r="O1048" s="184">
        <v>16.821400000000001</v>
      </c>
      <c r="P1048" s="184">
        <v>16.211200000000002</v>
      </c>
      <c r="Q1048" s="184">
        <v>13.038500000000001</v>
      </c>
      <c r="R1048" s="184">
        <v>23.3917</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44389</v>
      </c>
      <c r="E1049" s="184">
        <v>293.96100000000001</v>
      </c>
      <c r="F1049" s="184">
        <v>0.3362</v>
      </c>
      <c r="G1049" s="184">
        <v>0.3362</v>
      </c>
      <c r="H1049" s="184">
        <v>0.42020000000000002</v>
      </c>
      <c r="I1049" s="184">
        <v>0.65949999999999998</v>
      </c>
      <c r="J1049" s="184">
        <v>1.629</v>
      </c>
      <c r="K1049" s="184">
        <v>11.989800000000001</v>
      </c>
      <c r="L1049" s="184">
        <v>9.5827000000000009</v>
      </c>
      <c r="M1049" s="184">
        <v>34.487299999999998</v>
      </c>
      <c r="N1049" s="184">
        <v>46.685699999999997</v>
      </c>
      <c r="O1049" s="184">
        <v>11.4998</v>
      </c>
      <c r="P1049" s="184">
        <v>11.957599999999999</v>
      </c>
      <c r="Q1049" s="184">
        <v>12.071999999999999</v>
      </c>
      <c r="R1049" s="184">
        <v>16.677800000000001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44389</v>
      </c>
      <c r="E1050" s="184">
        <v>277.83600000000001</v>
      </c>
      <c r="F1050" s="184">
        <v>0.3301</v>
      </c>
      <c r="G1050" s="184">
        <v>0.3301</v>
      </c>
      <c r="H1050" s="184">
        <v>0.40620000000000001</v>
      </c>
      <c r="I1050" s="184">
        <v>0.63129999999999997</v>
      </c>
      <c r="J1050" s="184">
        <v>1.5652999999999999</v>
      </c>
      <c r="K1050" s="184">
        <v>11.776899999999999</v>
      </c>
      <c r="L1050" s="184">
        <v>9.1629000000000005</v>
      </c>
      <c r="M1050" s="184">
        <v>33.7119</v>
      </c>
      <c r="N1050" s="184">
        <v>45.559100000000001</v>
      </c>
      <c r="O1050" s="184">
        <v>10.687799999999999</v>
      </c>
      <c r="P1050" s="184">
        <v>11.154999999999999</v>
      </c>
      <c r="Q1050" s="184">
        <v>19.857700000000001</v>
      </c>
      <c r="R1050" s="184">
        <v>15.798</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44389</v>
      </c>
      <c r="E1051" s="184">
        <v>49.63</v>
      </c>
      <c r="F1051" s="184">
        <v>-2.01E-2</v>
      </c>
      <c r="G1051" s="184">
        <v>-2.01E-2</v>
      </c>
      <c r="H1051" s="184">
        <v>-0.56100000000000005</v>
      </c>
      <c r="I1051" s="184">
        <v>-0.14080000000000001</v>
      </c>
      <c r="J1051" s="184">
        <v>0.50629999999999997</v>
      </c>
      <c r="K1051" s="184">
        <v>10.559100000000001</v>
      </c>
      <c r="L1051" s="184">
        <v>7.7274000000000003</v>
      </c>
      <c r="M1051" s="184">
        <v>31.157499999999999</v>
      </c>
      <c r="N1051" s="184">
        <v>45.4572</v>
      </c>
      <c r="O1051" s="184">
        <v>12.0261</v>
      </c>
      <c r="P1051" s="184">
        <v>13.517200000000001</v>
      </c>
      <c r="Q1051" s="184">
        <v>14.0898</v>
      </c>
      <c r="R1051" s="184">
        <v>18.244399999999999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44389</v>
      </c>
      <c r="E1052" s="184">
        <v>53.58</v>
      </c>
      <c r="F1052" s="184">
        <v>0</v>
      </c>
      <c r="G1052" s="184">
        <v>0</v>
      </c>
      <c r="H1052" s="184">
        <v>-0.51990000000000003</v>
      </c>
      <c r="I1052" s="184">
        <v>-7.46E-2</v>
      </c>
      <c r="J1052" s="184">
        <v>0.63859999999999995</v>
      </c>
      <c r="K1052" s="184">
        <v>10.954599999999999</v>
      </c>
      <c r="L1052" s="184">
        <v>8.5054999999999996</v>
      </c>
      <c r="M1052" s="184">
        <v>32.590899999999998</v>
      </c>
      <c r="N1052" s="184">
        <v>47.766100000000002</v>
      </c>
      <c r="O1052" s="184">
        <v>13.5747</v>
      </c>
      <c r="P1052" s="184">
        <v>14.8354</v>
      </c>
      <c r="Q1052" s="184">
        <v>14.9742</v>
      </c>
      <c r="R1052" s="184">
        <v>20.096399999999999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44389</v>
      </c>
      <c r="E1053" s="184">
        <v>1577.08430428714</v>
      </c>
      <c r="F1053" s="184">
        <v>0.39079999999999998</v>
      </c>
      <c r="G1053" s="184">
        <v>0.39079999999999998</v>
      </c>
      <c r="H1053" s="184">
        <v>-9.1300000000000006E-2</v>
      </c>
      <c r="I1053" s="184">
        <v>-9.5299999999999996E-2</v>
      </c>
      <c r="J1053" s="184">
        <v>0.1515</v>
      </c>
      <c r="K1053" s="184">
        <v>14.3141</v>
      </c>
      <c r="L1053" s="184">
        <v>15.7842</v>
      </c>
      <c r="M1053" s="184">
        <v>49.948799999999999</v>
      </c>
      <c r="N1053" s="184">
        <v>58.465899999999998</v>
      </c>
      <c r="O1053" s="184">
        <v>13.0441</v>
      </c>
      <c r="P1053" s="184">
        <v>11.444800000000001</v>
      </c>
      <c r="Q1053" s="184">
        <v>20.1007</v>
      </c>
      <c r="R1053" s="184">
        <v>19.8689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44389</v>
      </c>
      <c r="E1054" s="184">
        <v>704.78250000000003</v>
      </c>
      <c r="F1054" s="184">
        <v>0.39660000000000001</v>
      </c>
      <c r="G1054" s="184">
        <v>0.39660000000000001</v>
      </c>
      <c r="H1054" s="184">
        <v>-7.7600000000000002E-2</v>
      </c>
      <c r="I1054" s="184">
        <v>-6.7699999999999996E-2</v>
      </c>
      <c r="J1054" s="184">
        <v>0.21299999999999999</v>
      </c>
      <c r="K1054" s="184">
        <v>14.5207</v>
      </c>
      <c r="L1054" s="184">
        <v>16.202100000000002</v>
      </c>
      <c r="M1054" s="184">
        <v>50.762599999999999</v>
      </c>
      <c r="N1054" s="184">
        <v>59.622100000000003</v>
      </c>
      <c r="O1054" s="184">
        <v>13.9146</v>
      </c>
      <c r="P1054" s="184">
        <v>12.3573</v>
      </c>
      <c r="Q1054" s="184">
        <v>13.550599999999999</v>
      </c>
      <c r="R1054" s="184">
        <v>20.757300000000001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44389</v>
      </c>
      <c r="E1055" s="184">
        <v>763.106990981428</v>
      </c>
      <c r="F1055" s="184">
        <v>3.3099999999999997E-2</v>
      </c>
      <c r="G1055" s="184">
        <v>3.3099999999999997E-2</v>
      </c>
      <c r="H1055" s="184">
        <v>-1.3164</v>
      </c>
      <c r="I1055" s="184">
        <v>-0.92390000000000005</v>
      </c>
      <c r="J1055" s="184">
        <v>-1.88</v>
      </c>
      <c r="K1055" s="184">
        <v>12.7386</v>
      </c>
      <c r="L1055" s="184">
        <v>10.9937</v>
      </c>
      <c r="M1055" s="184">
        <v>41.186500000000002</v>
      </c>
      <c r="N1055" s="184">
        <v>49.150700000000001</v>
      </c>
      <c r="O1055" s="184">
        <v>12.015599999999999</v>
      </c>
      <c r="P1055" s="184">
        <v>12.0641</v>
      </c>
      <c r="Q1055" s="184">
        <v>19.040099999999999</v>
      </c>
      <c r="R1055" s="184">
        <v>11.4016</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44389</v>
      </c>
      <c r="E1056" s="184">
        <v>657.13300000000004</v>
      </c>
      <c r="F1056" s="184">
        <v>3.85E-2</v>
      </c>
      <c r="G1056" s="184">
        <v>3.85E-2</v>
      </c>
      <c r="H1056" s="184">
        <v>-1.304</v>
      </c>
      <c r="I1056" s="184">
        <v>-0.90080000000000005</v>
      </c>
      <c r="J1056" s="184">
        <v>-1.8325</v>
      </c>
      <c r="K1056" s="184">
        <v>12.8992</v>
      </c>
      <c r="L1056" s="184">
        <v>11.297499999999999</v>
      </c>
      <c r="M1056" s="184">
        <v>41.789700000000003</v>
      </c>
      <c r="N1056" s="184">
        <v>50.0105</v>
      </c>
      <c r="O1056" s="184">
        <v>12.687799999999999</v>
      </c>
      <c r="P1056" s="184">
        <v>12.805300000000001</v>
      </c>
      <c r="Q1056" s="184">
        <v>13.308299999999999</v>
      </c>
      <c r="R1056" s="184">
        <v>12.0351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44389</v>
      </c>
      <c r="E1057" s="184">
        <v>289.8886</v>
      </c>
      <c r="F1057" s="184">
        <v>0.15290000000000001</v>
      </c>
      <c r="G1057" s="184">
        <v>0.15290000000000001</v>
      </c>
      <c r="H1057" s="184">
        <v>-0.99219999999999997</v>
      </c>
      <c r="I1057" s="184">
        <v>-0.63100000000000001</v>
      </c>
      <c r="J1057" s="184">
        <v>6.3299999999999995E-2</v>
      </c>
      <c r="K1057" s="184">
        <v>10.3361</v>
      </c>
      <c r="L1057" s="184">
        <v>6.0598999999999998</v>
      </c>
      <c r="M1057" s="184">
        <v>30.3993</v>
      </c>
      <c r="N1057" s="184">
        <v>43.010199999999998</v>
      </c>
      <c r="O1057" s="184">
        <v>11.969900000000001</v>
      </c>
      <c r="P1057" s="184">
        <v>13.112299999999999</v>
      </c>
      <c r="Q1057" s="184">
        <v>19.843499999999999</v>
      </c>
      <c r="R1057" s="184">
        <v>16.9162</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44389</v>
      </c>
      <c r="E1058" s="184">
        <v>310.0752</v>
      </c>
      <c r="F1058" s="184">
        <v>0.16059999999999999</v>
      </c>
      <c r="G1058" s="184">
        <v>0.16059999999999999</v>
      </c>
      <c r="H1058" s="184">
        <v>-0.97450000000000003</v>
      </c>
      <c r="I1058" s="184">
        <v>-0.59550000000000003</v>
      </c>
      <c r="J1058" s="184">
        <v>0.14419999999999999</v>
      </c>
      <c r="K1058" s="184">
        <v>10.594200000000001</v>
      </c>
      <c r="L1058" s="184">
        <v>6.5566000000000004</v>
      </c>
      <c r="M1058" s="184">
        <v>31.3201</v>
      </c>
      <c r="N1058" s="184">
        <v>44.374699999999997</v>
      </c>
      <c r="O1058" s="184">
        <v>12.966200000000001</v>
      </c>
      <c r="P1058" s="184">
        <v>14.042299999999999</v>
      </c>
      <c r="Q1058" s="184">
        <v>13.2577</v>
      </c>
      <c r="R1058" s="184">
        <v>18.025099999999998</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44389</v>
      </c>
      <c r="E1059" s="184">
        <v>57.88</v>
      </c>
      <c r="F1059" s="184">
        <v>0</v>
      </c>
      <c r="G1059" s="184">
        <v>0</v>
      </c>
      <c r="H1059" s="184">
        <v>-0.68630000000000002</v>
      </c>
      <c r="I1059" s="184">
        <v>-0.70340000000000003</v>
      </c>
      <c r="J1059" s="184">
        <v>0</v>
      </c>
      <c r="K1059" s="184">
        <v>11.3934</v>
      </c>
      <c r="L1059" s="184">
        <v>8.7765000000000004</v>
      </c>
      <c r="M1059" s="184">
        <v>36.028199999999998</v>
      </c>
      <c r="N1059" s="184">
        <v>46.791800000000002</v>
      </c>
      <c r="O1059" s="184">
        <v>12.9909</v>
      </c>
      <c r="P1059" s="184">
        <v>13.1839</v>
      </c>
      <c r="Q1059" s="184">
        <v>14.29</v>
      </c>
      <c r="R1059" s="184">
        <v>17.0746</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44389</v>
      </c>
      <c r="E1060" s="184">
        <v>62.07</v>
      </c>
      <c r="F1060" s="184">
        <v>1.61E-2</v>
      </c>
      <c r="G1060" s="184">
        <v>1.61E-2</v>
      </c>
      <c r="H1060" s="184">
        <v>-0.65620000000000001</v>
      </c>
      <c r="I1060" s="184">
        <v>-0.68799999999999994</v>
      </c>
      <c r="J1060" s="184">
        <v>6.4500000000000002E-2</v>
      </c>
      <c r="K1060" s="184">
        <v>11.576499999999999</v>
      </c>
      <c r="L1060" s="184">
        <v>9.1052999999999997</v>
      </c>
      <c r="M1060" s="184">
        <v>36.657899999999998</v>
      </c>
      <c r="N1060" s="184">
        <v>47.715400000000002</v>
      </c>
      <c r="O1060" s="184">
        <v>13.765700000000001</v>
      </c>
      <c r="P1060" s="184">
        <v>14.0962</v>
      </c>
      <c r="Q1060" s="184">
        <v>15.2079</v>
      </c>
      <c r="R1060" s="184">
        <v>17.785699999999999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44389</v>
      </c>
      <c r="E1061" s="184">
        <v>35.32</v>
      </c>
      <c r="F1061" s="184">
        <v>5.67E-2</v>
      </c>
      <c r="G1061" s="184">
        <v>5.67E-2</v>
      </c>
      <c r="H1061" s="184">
        <v>-0.73070000000000002</v>
      </c>
      <c r="I1061" s="184">
        <v>0.56950000000000001</v>
      </c>
      <c r="J1061" s="184">
        <v>1.0875999999999999</v>
      </c>
      <c r="K1061" s="184">
        <v>14.2303</v>
      </c>
      <c r="L1061" s="184">
        <v>12.627599999999999</v>
      </c>
      <c r="M1061" s="184">
        <v>37.005400000000002</v>
      </c>
      <c r="N1061" s="184">
        <v>49.787999999999997</v>
      </c>
      <c r="O1061" s="184">
        <v>14.500500000000001</v>
      </c>
      <c r="P1061" s="184">
        <v>12.0283</v>
      </c>
      <c r="Q1061" s="184">
        <v>14.7622</v>
      </c>
      <c r="R1061" s="184">
        <v>21.711400000000001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44389</v>
      </c>
      <c r="E1062" s="184">
        <v>38.75</v>
      </c>
      <c r="F1062" s="184">
        <v>5.16E-2</v>
      </c>
      <c r="G1062" s="184">
        <v>5.16E-2</v>
      </c>
      <c r="H1062" s="184">
        <v>-0.71740000000000004</v>
      </c>
      <c r="I1062" s="184">
        <v>0.62319999999999998</v>
      </c>
      <c r="J1062" s="184">
        <v>1.1749000000000001</v>
      </c>
      <c r="K1062" s="184">
        <v>14.577199999999999</v>
      </c>
      <c r="L1062" s="184">
        <v>13.2379</v>
      </c>
      <c r="M1062" s="184">
        <v>38.1462</v>
      </c>
      <c r="N1062" s="184">
        <v>51.485500000000002</v>
      </c>
      <c r="O1062" s="184">
        <v>15.992800000000001</v>
      </c>
      <c r="P1062" s="184">
        <v>13.6502</v>
      </c>
      <c r="Q1062" s="184">
        <v>14.572800000000001</v>
      </c>
      <c r="R1062" s="184">
        <v>23.0685</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44389</v>
      </c>
      <c r="E1063" s="184">
        <v>48.51</v>
      </c>
      <c r="F1063" s="184">
        <v>2.06E-2</v>
      </c>
      <c r="G1063" s="184">
        <v>2.06E-2</v>
      </c>
      <c r="H1063" s="184">
        <v>-0.83809999999999996</v>
      </c>
      <c r="I1063" s="184">
        <v>-0.53310000000000002</v>
      </c>
      <c r="J1063" s="184">
        <v>0</v>
      </c>
      <c r="K1063" s="184">
        <v>10.0999</v>
      </c>
      <c r="L1063" s="184">
        <v>6.6856999999999998</v>
      </c>
      <c r="M1063" s="184">
        <v>26.690999999999999</v>
      </c>
      <c r="N1063" s="184">
        <v>43.351100000000002</v>
      </c>
      <c r="O1063" s="184">
        <v>12.4846</v>
      </c>
      <c r="P1063" s="184">
        <v>13.905799999999999</v>
      </c>
      <c r="Q1063" s="184">
        <v>12.918699999999999</v>
      </c>
      <c r="R1063" s="184">
        <v>18.688400000000001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44389</v>
      </c>
      <c r="E1064" s="184">
        <v>44.34</v>
      </c>
      <c r="F1064" s="184">
        <v>0</v>
      </c>
      <c r="G1064" s="184">
        <v>0</v>
      </c>
      <c r="H1064" s="184">
        <v>-0.87190000000000001</v>
      </c>
      <c r="I1064" s="184">
        <v>-0.58299999999999996</v>
      </c>
      <c r="J1064" s="184">
        <v>-0.11260000000000001</v>
      </c>
      <c r="K1064" s="184">
        <v>9.7796000000000003</v>
      </c>
      <c r="L1064" s="184">
        <v>6.0258000000000003</v>
      </c>
      <c r="M1064" s="184">
        <v>25.573499999999999</v>
      </c>
      <c r="N1064" s="184">
        <v>41.706600000000002</v>
      </c>
      <c r="O1064" s="184">
        <v>11.337899999999999</v>
      </c>
      <c r="P1064" s="184">
        <v>12.6897</v>
      </c>
      <c r="Q1064" s="184">
        <v>10.364699999999999</v>
      </c>
      <c r="R1064" s="184">
        <v>17.4483</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44389</v>
      </c>
      <c r="E1065" s="184">
        <v>26.28</v>
      </c>
      <c r="F1065" s="184">
        <v>3.8100000000000002E-2</v>
      </c>
      <c r="G1065" s="184">
        <v>3.8100000000000002E-2</v>
      </c>
      <c r="H1065" s="184">
        <v>-0.75529999999999997</v>
      </c>
      <c r="I1065" s="184">
        <v>-0.60509999999999997</v>
      </c>
      <c r="J1065" s="184">
        <v>-0.26569999999999999</v>
      </c>
      <c r="K1065" s="184">
        <v>8.9551999999999996</v>
      </c>
      <c r="L1065" s="184">
        <v>4.5762</v>
      </c>
      <c r="M1065" s="184">
        <v>25.202500000000001</v>
      </c>
      <c r="N1065" s="184">
        <v>35.533799999999999</v>
      </c>
      <c r="O1065" s="184">
        <v>8.6412999999999993</v>
      </c>
      <c r="P1065" s="184">
        <v>11.073399999999999</v>
      </c>
      <c r="Q1065" s="184">
        <v>10.795999999999999</v>
      </c>
      <c r="R1065" s="184">
        <v>11.1389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44389</v>
      </c>
      <c r="E1066" s="184">
        <v>29.86</v>
      </c>
      <c r="F1066" s="184">
        <v>6.7000000000000004E-2</v>
      </c>
      <c r="G1066" s="184">
        <v>6.7000000000000004E-2</v>
      </c>
      <c r="H1066" s="184">
        <v>-0.69840000000000002</v>
      </c>
      <c r="I1066" s="184">
        <v>-0.56610000000000005</v>
      </c>
      <c r="J1066" s="184">
        <v>-0.1338</v>
      </c>
      <c r="K1066" s="184">
        <v>9.3371999999999993</v>
      </c>
      <c r="L1066" s="184">
        <v>5.3262999999999998</v>
      </c>
      <c r="M1066" s="184">
        <v>26.5791</v>
      </c>
      <c r="N1066" s="184">
        <v>37.603700000000003</v>
      </c>
      <c r="O1066" s="184">
        <v>10.243499999999999</v>
      </c>
      <c r="P1066" s="184">
        <v>12.807700000000001</v>
      </c>
      <c r="Q1066" s="184">
        <v>12.770300000000001</v>
      </c>
      <c r="R1066" s="184">
        <v>12.7521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44389</v>
      </c>
      <c r="E1067" s="184">
        <v>39.340000000000003</v>
      </c>
      <c r="F1067" s="184">
        <v>0.20380000000000001</v>
      </c>
      <c r="G1067" s="184">
        <v>0.20380000000000001</v>
      </c>
      <c r="H1067" s="184">
        <v>-0.50580000000000003</v>
      </c>
      <c r="I1067" s="184">
        <v>0.79430000000000001</v>
      </c>
      <c r="J1067" s="184">
        <v>1.2873000000000001</v>
      </c>
      <c r="K1067" s="184">
        <v>14.2608</v>
      </c>
      <c r="L1067" s="184">
        <v>11.4763</v>
      </c>
      <c r="M1067" s="184">
        <v>30.308</v>
      </c>
      <c r="N1067" s="184">
        <v>43.524299999999997</v>
      </c>
      <c r="O1067" s="184">
        <v>11.804500000000001</v>
      </c>
      <c r="P1067" s="184">
        <v>12.35</v>
      </c>
      <c r="Q1067" s="184">
        <v>12.1997</v>
      </c>
      <c r="R1067" s="184">
        <v>17.730899999999998</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44389</v>
      </c>
      <c r="E1068" s="184">
        <v>44.59</v>
      </c>
      <c r="F1068" s="184">
        <v>0.20219999999999999</v>
      </c>
      <c r="G1068" s="184">
        <v>0.20219999999999999</v>
      </c>
      <c r="H1068" s="184">
        <v>-0.46870000000000001</v>
      </c>
      <c r="I1068" s="184">
        <v>0.85950000000000004</v>
      </c>
      <c r="J1068" s="184">
        <v>1.4100999999999999</v>
      </c>
      <c r="K1068" s="184">
        <v>14.656700000000001</v>
      </c>
      <c r="L1068" s="184">
        <v>12.2326</v>
      </c>
      <c r="M1068" s="184">
        <v>31.650400000000001</v>
      </c>
      <c r="N1068" s="184">
        <v>45.433799999999998</v>
      </c>
      <c r="O1068" s="184">
        <v>13.408300000000001</v>
      </c>
      <c r="P1068" s="184">
        <v>14.1089</v>
      </c>
      <c r="Q1068" s="184">
        <v>15.5221</v>
      </c>
      <c r="R1068" s="184">
        <v>19.2517</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44389</v>
      </c>
      <c r="E1069" s="184">
        <v>11.474500000000001</v>
      </c>
      <c r="F1069" s="184">
        <v>6.1899999999999997E-2</v>
      </c>
      <c r="G1069" s="184">
        <v>6.1899999999999997E-2</v>
      </c>
      <c r="H1069" s="184">
        <v>-0.78169999999999995</v>
      </c>
      <c r="I1069" s="184">
        <v>-0.47010000000000002</v>
      </c>
      <c r="J1069" s="184">
        <v>-0.56410000000000005</v>
      </c>
      <c r="K1069" s="184">
        <v>7.3437000000000001</v>
      </c>
      <c r="L1069" s="184">
        <v>10.2416</v>
      </c>
      <c r="M1069" s="184"/>
      <c r="N1069" s="184"/>
      <c r="O1069" s="184"/>
      <c r="P1069" s="184"/>
      <c r="Q1069" s="184">
        <v>14.744999999999999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44389</v>
      </c>
      <c r="E1070" s="184">
        <v>11.324299999999999</v>
      </c>
      <c r="F1070" s="184">
        <v>4.3299999999999998E-2</v>
      </c>
      <c r="G1070" s="184">
        <v>4.3299999999999998E-2</v>
      </c>
      <c r="H1070" s="184">
        <v>-0.82499999999999996</v>
      </c>
      <c r="I1070" s="184">
        <v>-0.55589999999999995</v>
      </c>
      <c r="J1070" s="184">
        <v>-0.75370000000000004</v>
      </c>
      <c r="K1070" s="184">
        <v>6.6498999999999997</v>
      </c>
      <c r="L1070" s="184">
        <v>8.9324999999999992</v>
      </c>
      <c r="M1070" s="184"/>
      <c r="N1070" s="184"/>
      <c r="O1070" s="184"/>
      <c r="P1070" s="184"/>
      <c r="Q1070" s="184">
        <v>13.243</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44389</v>
      </c>
      <c r="E1071" s="184">
        <v>88.572500000000005</v>
      </c>
      <c r="F1071" s="184">
        <v>0.2026</v>
      </c>
      <c r="G1071" s="184">
        <v>0.2026</v>
      </c>
      <c r="H1071" s="184">
        <v>-0.41289999999999999</v>
      </c>
      <c r="I1071" s="184">
        <v>3.5799999999999998E-2</v>
      </c>
      <c r="J1071" s="184">
        <v>0.28799999999999998</v>
      </c>
      <c r="K1071" s="184">
        <v>8.7573000000000008</v>
      </c>
      <c r="L1071" s="184">
        <v>6.9981999999999998</v>
      </c>
      <c r="M1071" s="184">
        <v>22.408200000000001</v>
      </c>
      <c r="N1071" s="184">
        <v>30.898199999999999</v>
      </c>
      <c r="O1071" s="184">
        <v>10.7417</v>
      </c>
      <c r="P1071" s="184">
        <v>9.8241999999999994</v>
      </c>
      <c r="Q1071" s="184">
        <v>8.6478000000000002</v>
      </c>
      <c r="R1071" s="184">
        <v>15.5229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44389</v>
      </c>
      <c r="E1072" s="184">
        <v>97.047499999999999</v>
      </c>
      <c r="F1072" s="184">
        <v>0.21179999999999999</v>
      </c>
      <c r="G1072" s="184">
        <v>0.21179999999999999</v>
      </c>
      <c r="H1072" s="184">
        <v>-0.39169999999999999</v>
      </c>
      <c r="I1072" s="184">
        <v>7.8100000000000003E-2</v>
      </c>
      <c r="J1072" s="184">
        <v>0.38190000000000002</v>
      </c>
      <c r="K1072" s="184">
        <v>9.0561000000000007</v>
      </c>
      <c r="L1072" s="184">
        <v>7.5834000000000001</v>
      </c>
      <c r="M1072" s="184">
        <v>23.4192</v>
      </c>
      <c r="N1072" s="184">
        <v>32.3536</v>
      </c>
      <c r="O1072" s="184">
        <v>11.8817</v>
      </c>
      <c r="P1072" s="184">
        <v>11.0299</v>
      </c>
      <c r="Q1072" s="184">
        <v>12.256</v>
      </c>
      <c r="R1072" s="184">
        <v>16.7286</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44389</v>
      </c>
      <c r="E1073" s="184">
        <v>342.29899999999998</v>
      </c>
      <c r="F1073" s="184">
        <v>0.16889999999999999</v>
      </c>
      <c r="G1073" s="184">
        <v>0.16889999999999999</v>
      </c>
      <c r="H1073" s="184">
        <v>-0.47510000000000002</v>
      </c>
      <c r="I1073" s="184">
        <v>0.1381</v>
      </c>
      <c r="J1073" s="184">
        <v>1.0470999999999999</v>
      </c>
      <c r="K1073" s="184">
        <v>11.828799999999999</v>
      </c>
      <c r="L1073" s="184">
        <v>11.4008</v>
      </c>
      <c r="M1073" s="184">
        <v>34.798400000000001</v>
      </c>
      <c r="N1073" s="184">
        <v>50.344799999999999</v>
      </c>
      <c r="O1073" s="184">
        <v>14.912800000000001</v>
      </c>
      <c r="P1073" s="184">
        <v>13.3294</v>
      </c>
      <c r="Q1073" s="184">
        <v>19.901299999999999</v>
      </c>
      <c r="R1073" s="184">
        <v>21.297899999999998</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44389</v>
      </c>
      <c r="E1074" s="184">
        <v>375.01900000000001</v>
      </c>
      <c r="F1074" s="184">
        <v>0.17899999999999999</v>
      </c>
      <c r="G1074" s="184">
        <v>0.17899999999999999</v>
      </c>
      <c r="H1074" s="184">
        <v>-0.45229999999999998</v>
      </c>
      <c r="I1074" s="184">
        <v>0.18379999999999999</v>
      </c>
      <c r="J1074" s="184">
        <v>1.1495</v>
      </c>
      <c r="K1074" s="184">
        <v>12.155900000000001</v>
      </c>
      <c r="L1074" s="184">
        <v>12.0701</v>
      </c>
      <c r="M1074" s="184">
        <v>36.001100000000001</v>
      </c>
      <c r="N1074" s="184">
        <v>52.132599999999996</v>
      </c>
      <c r="O1074" s="184">
        <v>16.207000000000001</v>
      </c>
      <c r="P1074" s="184">
        <v>14.6874</v>
      </c>
      <c r="Q1074" s="184">
        <v>15.325799999999999</v>
      </c>
      <c r="R1074" s="184">
        <v>22.682300000000001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44389</v>
      </c>
      <c r="E1075" s="184">
        <v>456.70536549952601</v>
      </c>
      <c r="F1075" s="184">
        <v>0.1678</v>
      </c>
      <c r="G1075" s="184">
        <v>0.1678</v>
      </c>
      <c r="H1075" s="184">
        <v>-0.4753</v>
      </c>
      <c r="I1075" s="184">
        <v>0.13600000000000001</v>
      </c>
      <c r="J1075" s="184">
        <v>1.0450999999999999</v>
      </c>
      <c r="K1075" s="184">
        <v>11.8268</v>
      </c>
      <c r="L1075" s="184">
        <v>11.398199999999999</v>
      </c>
      <c r="M1075" s="184">
        <v>34.797400000000003</v>
      </c>
      <c r="N1075" s="184">
        <v>50.344299999999997</v>
      </c>
      <c r="O1075" s="184">
        <v>14.439399999999999</v>
      </c>
      <c r="P1075" s="184">
        <v>13.013</v>
      </c>
      <c r="Q1075" s="184">
        <v>18.4666</v>
      </c>
      <c r="R1075" s="184">
        <v>20.753399999999999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44389</v>
      </c>
      <c r="E1076" s="184">
        <v>103.131054862491</v>
      </c>
      <c r="F1076" s="184">
        <v>0.17979999999999999</v>
      </c>
      <c r="G1076" s="184">
        <v>0.17979999999999999</v>
      </c>
      <c r="H1076" s="184">
        <v>-0.4516</v>
      </c>
      <c r="I1076" s="184">
        <v>0.18379999999999999</v>
      </c>
      <c r="J1076" s="184">
        <v>1.1501999999999999</v>
      </c>
      <c r="K1076" s="184">
        <v>12.1568</v>
      </c>
      <c r="L1076" s="184">
        <v>12.0707</v>
      </c>
      <c r="M1076" s="184">
        <v>36.002800000000001</v>
      </c>
      <c r="N1076" s="184">
        <v>52.135899999999999</v>
      </c>
      <c r="O1076" s="184">
        <v>15.7326</v>
      </c>
      <c r="P1076" s="184">
        <v>14.3752</v>
      </c>
      <c r="Q1076" s="184">
        <v>14.846</v>
      </c>
      <c r="R1076" s="184">
        <v>22.140499999999999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44389</v>
      </c>
      <c r="E1077" s="184">
        <v>39.695999999999998</v>
      </c>
      <c r="F1077" s="184">
        <v>0.23230000000000001</v>
      </c>
      <c r="G1077" s="184">
        <v>0.23230000000000001</v>
      </c>
      <c r="H1077" s="184">
        <v>-0.35639999999999999</v>
      </c>
      <c r="I1077" s="184">
        <v>5.5500000000000001E-2</v>
      </c>
      <c r="J1077" s="184">
        <v>0.79220000000000002</v>
      </c>
      <c r="K1077" s="184">
        <v>11.3742</v>
      </c>
      <c r="L1077" s="184">
        <v>9.6211000000000002</v>
      </c>
      <c r="M1077" s="184">
        <v>32.395000000000003</v>
      </c>
      <c r="N1077" s="184">
        <v>47.191200000000002</v>
      </c>
      <c r="O1077" s="184">
        <v>13.0344</v>
      </c>
      <c r="P1077" s="184">
        <v>12.9186</v>
      </c>
      <c r="Q1077" s="184">
        <v>14.0068</v>
      </c>
      <c r="R1077" s="184">
        <v>17.511199999999999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44389</v>
      </c>
      <c r="E1078" s="184">
        <v>37.209000000000003</v>
      </c>
      <c r="F1078" s="184">
        <v>0.2263</v>
      </c>
      <c r="G1078" s="184">
        <v>0.2263</v>
      </c>
      <c r="H1078" s="184">
        <v>-0.37219999999999998</v>
      </c>
      <c r="I1078" s="184">
        <v>1.8800000000000001E-2</v>
      </c>
      <c r="J1078" s="184">
        <v>0.71179999999999999</v>
      </c>
      <c r="K1078" s="184">
        <v>11.1114</v>
      </c>
      <c r="L1078" s="184">
        <v>9.1268999999999991</v>
      </c>
      <c r="M1078" s="184">
        <v>31.503799999999998</v>
      </c>
      <c r="N1078" s="184">
        <v>45.860399999999998</v>
      </c>
      <c r="O1078" s="184">
        <v>12.058400000000001</v>
      </c>
      <c r="P1078" s="184">
        <v>11.9903</v>
      </c>
      <c r="Q1078" s="184">
        <v>10.043900000000001</v>
      </c>
      <c r="R1078" s="184">
        <v>16.4682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44389</v>
      </c>
      <c r="E1079" s="184">
        <v>40.883147070798501</v>
      </c>
      <c r="F1079" s="184">
        <v>2.2100000000000002E-2</v>
      </c>
      <c r="G1079" s="184">
        <v>2.2100000000000002E-2</v>
      </c>
      <c r="H1079" s="184">
        <v>-0.49230000000000002</v>
      </c>
      <c r="I1079" s="184">
        <v>-0.25580000000000003</v>
      </c>
      <c r="J1079" s="184">
        <v>0.88690000000000002</v>
      </c>
      <c r="K1079" s="184">
        <v>11.384</v>
      </c>
      <c r="L1079" s="184">
        <v>6.9572000000000003</v>
      </c>
      <c r="M1079" s="184">
        <v>31.916799999999999</v>
      </c>
      <c r="N1079" s="184">
        <v>41.511600000000001</v>
      </c>
      <c r="O1079" s="184">
        <v>12.150700000000001</v>
      </c>
      <c r="P1079" s="184">
        <v>12.0945</v>
      </c>
      <c r="Q1079" s="184">
        <v>10.2827</v>
      </c>
      <c r="R1079" s="184">
        <v>17.729199999999999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44389</v>
      </c>
      <c r="E1080" s="184">
        <v>39.846299999999999</v>
      </c>
      <c r="F1080" s="184">
        <v>3.5400000000000001E-2</v>
      </c>
      <c r="G1080" s="184">
        <v>3.5400000000000001E-2</v>
      </c>
      <c r="H1080" s="184">
        <v>-0.46060000000000001</v>
      </c>
      <c r="I1080" s="184">
        <v>-0.19289999999999999</v>
      </c>
      <c r="J1080" s="184">
        <v>1.0281</v>
      </c>
      <c r="K1080" s="184">
        <v>11.845800000000001</v>
      </c>
      <c r="L1080" s="184">
        <v>7.8159999999999998</v>
      </c>
      <c r="M1080" s="184">
        <v>33.360700000000001</v>
      </c>
      <c r="N1080" s="184">
        <v>43.440899999999999</v>
      </c>
      <c r="O1080" s="184">
        <v>13.4101</v>
      </c>
      <c r="P1080" s="184">
        <v>13.349500000000001</v>
      </c>
      <c r="Q1080" s="184">
        <v>13.6066</v>
      </c>
      <c r="R1080" s="184">
        <v>19.061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44389</v>
      </c>
      <c r="E1081" s="184">
        <v>14.8749</v>
      </c>
      <c r="F1081" s="184">
        <v>0.25269999999999998</v>
      </c>
      <c r="G1081" s="184">
        <v>0.25269999999999998</v>
      </c>
      <c r="H1081" s="184">
        <v>-0.60340000000000005</v>
      </c>
      <c r="I1081" s="184">
        <v>-0.67769999999999997</v>
      </c>
      <c r="J1081" s="184">
        <v>-0.1215</v>
      </c>
      <c r="K1081" s="184">
        <v>12.871600000000001</v>
      </c>
      <c r="L1081" s="184">
        <v>12.6511</v>
      </c>
      <c r="M1081" s="184">
        <v>40.484299999999998</v>
      </c>
      <c r="N1081" s="184">
        <v>52.865699999999997</v>
      </c>
      <c r="O1081" s="184"/>
      <c r="P1081" s="184"/>
      <c r="Q1081" s="184">
        <v>18.5916</v>
      </c>
      <c r="R1081" s="184">
        <v>20.997299999999999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44389</v>
      </c>
      <c r="E1082" s="184">
        <v>14.2311</v>
      </c>
      <c r="F1082" s="184">
        <v>0.2374</v>
      </c>
      <c r="G1082" s="184">
        <v>0.2374</v>
      </c>
      <c r="H1082" s="184">
        <v>-0.63890000000000002</v>
      </c>
      <c r="I1082" s="184">
        <v>-0.749</v>
      </c>
      <c r="J1082" s="184">
        <v>-0.27679999999999999</v>
      </c>
      <c r="K1082" s="184">
        <v>12.380699999999999</v>
      </c>
      <c r="L1082" s="184">
        <v>11.678699999999999</v>
      </c>
      <c r="M1082" s="184">
        <v>38.662799999999997</v>
      </c>
      <c r="N1082" s="184">
        <v>50.142400000000002</v>
      </c>
      <c r="O1082" s="184"/>
      <c r="P1082" s="184"/>
      <c r="Q1082" s="184">
        <v>16.3596</v>
      </c>
      <c r="R1082" s="184">
        <v>18.764199999999999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44389</v>
      </c>
      <c r="E1083" s="184">
        <v>77.554000000000002</v>
      </c>
      <c r="F1083" s="184">
        <v>8.3900000000000002E-2</v>
      </c>
      <c r="G1083" s="184">
        <v>8.3900000000000002E-2</v>
      </c>
      <c r="H1083" s="184">
        <v>-0.5131</v>
      </c>
      <c r="I1083" s="184">
        <v>0.111</v>
      </c>
      <c r="J1083" s="184">
        <v>1.6182000000000001</v>
      </c>
      <c r="K1083" s="184">
        <v>12.579800000000001</v>
      </c>
      <c r="L1083" s="184">
        <v>11.2811</v>
      </c>
      <c r="M1083" s="184">
        <v>34.75</v>
      </c>
      <c r="N1083" s="184">
        <v>49.715299999999999</v>
      </c>
      <c r="O1083" s="184">
        <v>15.9001</v>
      </c>
      <c r="P1083" s="184">
        <v>16.573499999999999</v>
      </c>
      <c r="Q1083" s="184">
        <v>18.059999999999999</v>
      </c>
      <c r="R1083" s="184">
        <v>19.6951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44389</v>
      </c>
      <c r="E1084" s="184">
        <v>71.647000000000006</v>
      </c>
      <c r="F1084" s="184">
        <v>7.5399999999999995E-2</v>
      </c>
      <c r="G1084" s="184">
        <v>7.5399999999999995E-2</v>
      </c>
      <c r="H1084" s="184">
        <v>-0.53310000000000002</v>
      </c>
      <c r="I1084" s="184">
        <v>7.1199999999999999E-2</v>
      </c>
      <c r="J1084" s="184">
        <v>1.5276000000000001</v>
      </c>
      <c r="K1084" s="184">
        <v>12.2765</v>
      </c>
      <c r="L1084" s="184">
        <v>10.6808</v>
      </c>
      <c r="M1084" s="184">
        <v>33.649799999999999</v>
      </c>
      <c r="N1084" s="184">
        <v>48.086100000000002</v>
      </c>
      <c r="O1084" s="184">
        <v>14.6637</v>
      </c>
      <c r="P1084" s="184">
        <v>15.482799999999999</v>
      </c>
      <c r="Q1084" s="184">
        <v>15.984500000000001</v>
      </c>
      <c r="R1084" s="184">
        <v>18.3931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44389</v>
      </c>
      <c r="E1085" s="184">
        <v>31.1676</v>
      </c>
      <c r="F1085" s="184">
        <v>-1.67E-2</v>
      </c>
      <c r="G1085" s="184">
        <v>-1.67E-2</v>
      </c>
      <c r="H1085" s="184">
        <v>-0.58689999999999998</v>
      </c>
      <c r="I1085" s="184">
        <v>-0.3609</v>
      </c>
      <c r="J1085" s="184">
        <v>0.71870000000000001</v>
      </c>
      <c r="K1085" s="184">
        <v>12.105600000000001</v>
      </c>
      <c r="L1085" s="184">
        <v>8.9715000000000007</v>
      </c>
      <c r="M1085" s="184">
        <v>33.771099999999997</v>
      </c>
      <c r="N1085" s="184">
        <v>44.601100000000002</v>
      </c>
      <c r="O1085" s="184">
        <v>11.575699999999999</v>
      </c>
      <c r="P1085" s="184">
        <v>11.8306</v>
      </c>
      <c r="Q1085" s="184">
        <v>12.306800000000001</v>
      </c>
      <c r="R1085" s="184">
        <v>16.1873</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44389</v>
      </c>
      <c r="E1086" s="184">
        <v>35.169499999999999</v>
      </c>
      <c r="F1086" s="184">
        <v>1.4E-3</v>
      </c>
      <c r="G1086" s="184">
        <v>1.4E-3</v>
      </c>
      <c r="H1086" s="184">
        <v>-0.54410000000000003</v>
      </c>
      <c r="I1086" s="184">
        <v>-0.27500000000000002</v>
      </c>
      <c r="J1086" s="184">
        <v>0.90900000000000003</v>
      </c>
      <c r="K1086" s="184">
        <v>12.714399999999999</v>
      </c>
      <c r="L1086" s="184">
        <v>10.1608</v>
      </c>
      <c r="M1086" s="184">
        <v>35.908200000000001</v>
      </c>
      <c r="N1086" s="184">
        <v>47.473599999999998</v>
      </c>
      <c r="O1086" s="184">
        <v>13.5398</v>
      </c>
      <c r="P1086" s="184">
        <v>13.565</v>
      </c>
      <c r="Q1086" s="184">
        <v>13.6074</v>
      </c>
      <c r="R1086" s="184">
        <v>18.241900000000001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44389</v>
      </c>
      <c r="E1087" s="184">
        <v>44.301099999999998</v>
      </c>
      <c r="F1087" s="184">
        <v>-6.5600000000000006E-2</v>
      </c>
      <c r="G1087" s="184">
        <v>-6.5600000000000006E-2</v>
      </c>
      <c r="H1087" s="184">
        <v>-0.69979999999999998</v>
      </c>
      <c r="I1087" s="184">
        <v>-0.19600000000000001</v>
      </c>
      <c r="J1087" s="184">
        <v>-8.3000000000000004E-2</v>
      </c>
      <c r="K1087" s="184">
        <v>13.506399999999999</v>
      </c>
      <c r="L1087" s="184">
        <v>12.3108</v>
      </c>
      <c r="M1087" s="184">
        <v>43.980600000000003</v>
      </c>
      <c r="N1087" s="184">
        <v>53.112499999999997</v>
      </c>
      <c r="O1087" s="184">
        <v>11.31</v>
      </c>
      <c r="P1087" s="184">
        <v>12.7302</v>
      </c>
      <c r="Q1087" s="184">
        <v>11.270799999999999</v>
      </c>
      <c r="R1087" s="184">
        <v>12.291600000000001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44389</v>
      </c>
      <c r="E1088" s="184">
        <v>47.7575</v>
      </c>
      <c r="F1088" s="184">
        <v>-5.9200000000000003E-2</v>
      </c>
      <c r="G1088" s="184">
        <v>-5.9200000000000003E-2</v>
      </c>
      <c r="H1088" s="184">
        <v>-0.68520000000000003</v>
      </c>
      <c r="I1088" s="184">
        <v>-0.16600000000000001</v>
      </c>
      <c r="J1088" s="184">
        <v>-1.67E-2</v>
      </c>
      <c r="K1088" s="184">
        <v>13.740600000000001</v>
      </c>
      <c r="L1088" s="184">
        <v>12.7614</v>
      </c>
      <c r="M1088" s="184">
        <v>44.846499999999999</v>
      </c>
      <c r="N1088" s="184">
        <v>54.369700000000002</v>
      </c>
      <c r="O1088" s="184">
        <v>12.285299999999999</v>
      </c>
      <c r="P1088" s="184">
        <v>13.821199999999999</v>
      </c>
      <c r="Q1088" s="184">
        <v>14.919</v>
      </c>
      <c r="R1088" s="184">
        <v>13.2463</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44389</v>
      </c>
      <c r="E1089" s="184">
        <v>232.17</v>
      </c>
      <c r="F1089" s="184">
        <v>-5.1700000000000003E-2</v>
      </c>
      <c r="G1089" s="184">
        <v>-5.1700000000000003E-2</v>
      </c>
      <c r="H1089" s="184">
        <v>-1.0822000000000001</v>
      </c>
      <c r="I1089" s="184">
        <v>-0.50570000000000004</v>
      </c>
      <c r="J1089" s="184">
        <v>7.7600000000000002E-2</v>
      </c>
      <c r="K1089" s="184">
        <v>12.078200000000001</v>
      </c>
      <c r="L1089" s="184">
        <v>8.8874999999999993</v>
      </c>
      <c r="M1089" s="184">
        <v>32.698900000000002</v>
      </c>
      <c r="N1089" s="184">
        <v>47.7378</v>
      </c>
      <c r="O1089" s="184">
        <v>12.1251</v>
      </c>
      <c r="P1089" s="184">
        <v>11.9116</v>
      </c>
      <c r="Q1089" s="184">
        <v>18.5731</v>
      </c>
      <c r="R1089" s="184">
        <v>16.941600000000001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44389</v>
      </c>
      <c r="E1090" s="184">
        <v>259.24</v>
      </c>
      <c r="F1090" s="184">
        <v>-3.8600000000000002E-2</v>
      </c>
      <c r="G1090" s="184">
        <v>-3.8600000000000002E-2</v>
      </c>
      <c r="H1090" s="184">
        <v>-1.0533999999999999</v>
      </c>
      <c r="I1090" s="184">
        <v>-0.44929999999999998</v>
      </c>
      <c r="J1090" s="184">
        <v>0.2049</v>
      </c>
      <c r="K1090" s="184">
        <v>12.4978</v>
      </c>
      <c r="L1090" s="184">
        <v>9.7080000000000002</v>
      </c>
      <c r="M1090" s="184">
        <v>34.21</v>
      </c>
      <c r="N1090" s="184">
        <v>49.988399999999999</v>
      </c>
      <c r="O1090" s="184">
        <v>13.7057</v>
      </c>
      <c r="P1090" s="184">
        <v>13.571899999999999</v>
      </c>
      <c r="Q1090" s="184">
        <v>15.137600000000001</v>
      </c>
      <c r="R1090" s="184">
        <v>18.605499999999999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44389</v>
      </c>
      <c r="E1091" s="184">
        <v>13.44</v>
      </c>
      <c r="F1091" s="184">
        <v>7.4499999999999997E-2</v>
      </c>
      <c r="G1091" s="184">
        <v>7.4499999999999997E-2</v>
      </c>
      <c r="H1091" s="184">
        <v>-0.5917</v>
      </c>
      <c r="I1091" s="184">
        <v>0.14899999999999999</v>
      </c>
      <c r="J1091" s="184">
        <v>0.97670000000000001</v>
      </c>
      <c r="K1091" s="184">
        <v>11.535299999999999</v>
      </c>
      <c r="L1091" s="184">
        <v>10.982699999999999</v>
      </c>
      <c r="M1091" s="184"/>
      <c r="N1091" s="184"/>
      <c r="O1091" s="184"/>
      <c r="P1091" s="184"/>
      <c r="Q1091" s="184">
        <v>34.4</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44389</v>
      </c>
      <c r="E1092" s="184">
        <v>13.24</v>
      </c>
      <c r="F1092" s="184">
        <v>7.5600000000000001E-2</v>
      </c>
      <c r="G1092" s="184">
        <v>7.5600000000000001E-2</v>
      </c>
      <c r="H1092" s="184">
        <v>-0.60060000000000002</v>
      </c>
      <c r="I1092" s="184">
        <v>7.5600000000000001E-2</v>
      </c>
      <c r="J1092" s="184">
        <v>0.76100000000000001</v>
      </c>
      <c r="K1092" s="184">
        <v>10.980700000000001</v>
      </c>
      <c r="L1092" s="184">
        <v>9.8755000000000006</v>
      </c>
      <c r="M1092" s="184"/>
      <c r="N1092" s="184"/>
      <c r="O1092" s="184"/>
      <c r="P1092" s="184"/>
      <c r="Q1092" s="184">
        <v>32.4</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44389</v>
      </c>
      <c r="E1093" s="184">
        <v>59.656199999999998</v>
      </c>
      <c r="F1093" s="184">
        <v>0.2014</v>
      </c>
      <c r="G1093" s="184">
        <v>0.2014</v>
      </c>
      <c r="H1093" s="184">
        <v>-0.31180000000000002</v>
      </c>
      <c r="I1093" s="184">
        <v>9.8199999999999996E-2</v>
      </c>
      <c r="J1093" s="184">
        <v>0.58220000000000005</v>
      </c>
      <c r="K1093" s="184">
        <v>10.876899999999999</v>
      </c>
      <c r="L1093" s="184">
        <v>9.4541000000000004</v>
      </c>
      <c r="M1093" s="184">
        <v>39.211300000000001</v>
      </c>
      <c r="N1093" s="184">
        <v>52.065100000000001</v>
      </c>
      <c r="O1093" s="184">
        <v>14.202199999999999</v>
      </c>
      <c r="P1093" s="184">
        <v>13.428699999999999</v>
      </c>
      <c r="Q1093" s="184">
        <v>16.078199999999999</v>
      </c>
      <c r="R1093" s="184">
        <v>19.089600000000001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44389</v>
      </c>
      <c r="E1094" s="184">
        <v>55.411700000000003</v>
      </c>
      <c r="F1094" s="184">
        <v>0.1956</v>
      </c>
      <c r="G1094" s="184">
        <v>0.1956</v>
      </c>
      <c r="H1094" s="184">
        <v>-0.32469999999999999</v>
      </c>
      <c r="I1094" s="184">
        <v>7.1300000000000002E-2</v>
      </c>
      <c r="J1094" s="184">
        <v>0.51970000000000005</v>
      </c>
      <c r="K1094" s="184">
        <v>10.664899999999999</v>
      </c>
      <c r="L1094" s="184">
        <v>9.0378000000000007</v>
      </c>
      <c r="M1094" s="184">
        <v>38.4268</v>
      </c>
      <c r="N1094" s="184">
        <v>50.949800000000003</v>
      </c>
      <c r="O1094" s="184">
        <v>13.3101</v>
      </c>
      <c r="P1094" s="184">
        <v>12.3895</v>
      </c>
      <c r="Q1094" s="184">
        <v>11.691700000000001</v>
      </c>
      <c r="R1094" s="184">
        <v>18.168099999999999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44389</v>
      </c>
      <c r="E1095" s="184">
        <v>13.630800000000001</v>
      </c>
      <c r="F1095" s="184">
        <v>3.8199999999999998E-2</v>
      </c>
      <c r="G1095" s="184">
        <v>3.8199999999999998E-2</v>
      </c>
      <c r="H1095" s="184">
        <v>-0.13189999999999999</v>
      </c>
      <c r="I1095" s="184">
        <v>0.54290000000000005</v>
      </c>
      <c r="J1095" s="184">
        <v>1.2141</v>
      </c>
      <c r="K1095" s="184">
        <v>12.6717</v>
      </c>
      <c r="L1095" s="184">
        <v>11.715999999999999</v>
      </c>
      <c r="M1095" s="184">
        <v>36.215400000000002</v>
      </c>
      <c r="N1095" s="184"/>
      <c r="O1095" s="184"/>
      <c r="P1095" s="184"/>
      <c r="Q1095" s="184">
        <v>36.308</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44389</v>
      </c>
      <c r="E1096" s="184">
        <v>13.4284</v>
      </c>
      <c r="F1096" s="184">
        <v>2.1600000000000001E-2</v>
      </c>
      <c r="G1096" s="184">
        <v>2.1600000000000001E-2</v>
      </c>
      <c r="H1096" s="184">
        <v>-0.16950000000000001</v>
      </c>
      <c r="I1096" s="184">
        <v>0.46610000000000001</v>
      </c>
      <c r="J1096" s="184">
        <v>1.0444</v>
      </c>
      <c r="K1096" s="184">
        <v>12.111700000000001</v>
      </c>
      <c r="L1096" s="184">
        <v>10.620100000000001</v>
      </c>
      <c r="M1096" s="184">
        <v>34.226300000000002</v>
      </c>
      <c r="N1096" s="184"/>
      <c r="O1096" s="184"/>
      <c r="P1096" s="184"/>
      <c r="Q1096" s="184">
        <v>34.283999999999999</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44389</v>
      </c>
      <c r="E1097" s="184">
        <v>656.60815834379105</v>
      </c>
      <c r="F1097" s="184">
        <v>0.1091</v>
      </c>
      <c r="G1097" s="184">
        <v>0.1091</v>
      </c>
      <c r="H1097" s="184">
        <v>-0.60470000000000002</v>
      </c>
      <c r="I1097" s="184">
        <v>-3.8100000000000002E-2</v>
      </c>
      <c r="J1097" s="184">
        <v>0.81579999999999997</v>
      </c>
      <c r="K1097" s="184">
        <v>12.9398</v>
      </c>
      <c r="L1097" s="184">
        <v>13.543699999999999</v>
      </c>
      <c r="M1097" s="184">
        <v>38.853200000000001</v>
      </c>
      <c r="N1097" s="184">
        <v>51.284399999999998</v>
      </c>
      <c r="O1097" s="184">
        <v>12.636699999999999</v>
      </c>
      <c r="P1097" s="184">
        <v>11.910600000000001</v>
      </c>
      <c r="Q1097" s="184">
        <v>19.7682</v>
      </c>
      <c r="R1097" s="184">
        <v>15.6091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44389</v>
      </c>
      <c r="E1098" s="184">
        <v>330.04</v>
      </c>
      <c r="F1098" s="184">
        <v>0.1148</v>
      </c>
      <c r="G1098" s="184">
        <v>0.1148</v>
      </c>
      <c r="H1098" s="184">
        <v>-0.59179999999999999</v>
      </c>
      <c r="I1098" s="184">
        <v>-1.1599999999999999E-2</v>
      </c>
      <c r="J1098" s="184">
        <v>0.87319999999999998</v>
      </c>
      <c r="K1098" s="184">
        <v>13.1319</v>
      </c>
      <c r="L1098" s="184">
        <v>13.9536</v>
      </c>
      <c r="M1098" s="184">
        <v>39.639200000000002</v>
      </c>
      <c r="N1098" s="184">
        <v>52.459800000000001</v>
      </c>
      <c r="O1098" s="184">
        <v>13.6654</v>
      </c>
      <c r="P1098" s="184">
        <v>13.259</v>
      </c>
      <c r="Q1098" s="184">
        <v>13.916499999999999</v>
      </c>
      <c r="R1098" s="184">
        <v>16.560199999999998</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44389</v>
      </c>
      <c r="E1099" s="184">
        <v>100.38</v>
      </c>
      <c r="F1099" s="184">
        <v>0.1996</v>
      </c>
      <c r="G1099" s="184">
        <v>0.1996</v>
      </c>
      <c r="H1099" s="184">
        <v>-0.70230000000000004</v>
      </c>
      <c r="I1099" s="184">
        <v>-0.48580000000000001</v>
      </c>
      <c r="J1099" s="184">
        <v>-0.2782</v>
      </c>
      <c r="K1099" s="184">
        <v>10.770200000000001</v>
      </c>
      <c r="L1099" s="184">
        <v>7.4272</v>
      </c>
      <c r="M1099" s="184">
        <v>26.662500000000001</v>
      </c>
      <c r="N1099" s="184">
        <v>41.340499999999999</v>
      </c>
      <c r="O1099" s="184">
        <v>9.6702999999999992</v>
      </c>
      <c r="P1099" s="184">
        <v>9.1964000000000006</v>
      </c>
      <c r="Q1099" s="184">
        <v>10.0799</v>
      </c>
      <c r="R1099" s="184">
        <v>14.067500000000001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44389</v>
      </c>
      <c r="E1100" s="184">
        <v>127.053333333333</v>
      </c>
      <c r="F1100" s="184">
        <v>0.21029999999999999</v>
      </c>
      <c r="G1100" s="184">
        <v>0.21029999999999999</v>
      </c>
      <c r="H1100" s="184">
        <v>-0.69820000000000004</v>
      </c>
      <c r="I1100" s="184">
        <v>-0.49080000000000001</v>
      </c>
      <c r="J1100" s="184">
        <v>-0.28249999999999997</v>
      </c>
      <c r="K1100" s="184">
        <v>10.7637</v>
      </c>
      <c r="L1100" s="184">
        <v>7.3811</v>
      </c>
      <c r="M1100" s="184">
        <v>26.5808</v>
      </c>
      <c r="N1100" s="184">
        <v>41.2331</v>
      </c>
      <c r="O1100" s="184">
        <v>9.3846000000000007</v>
      </c>
      <c r="P1100" s="184">
        <v>8.7544000000000004</v>
      </c>
      <c r="Q1100" s="184">
        <v>10.113200000000001</v>
      </c>
      <c r="R1100" s="184">
        <v>13.872999999999999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44389</v>
      </c>
      <c r="E1101" s="184">
        <v>15.26</v>
      </c>
      <c r="F1101" s="184">
        <v>0</v>
      </c>
      <c r="G1101" s="184">
        <v>0</v>
      </c>
      <c r="H1101" s="184">
        <v>-0.65100000000000002</v>
      </c>
      <c r="I1101" s="184">
        <v>-0.26140000000000002</v>
      </c>
      <c r="J1101" s="184">
        <v>6.5600000000000006E-2</v>
      </c>
      <c r="K1101" s="184">
        <v>12.0411</v>
      </c>
      <c r="L1101" s="184">
        <v>9.0778999999999996</v>
      </c>
      <c r="M1101" s="184">
        <v>33.508299999999998</v>
      </c>
      <c r="N1101" s="184">
        <v>45.889099999999999</v>
      </c>
      <c r="O1101" s="184">
        <v>12.5494</v>
      </c>
      <c r="P1101" s="184"/>
      <c r="Q1101" s="184">
        <v>10.6599</v>
      </c>
      <c r="R1101" s="184">
        <v>18.078199999999999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44389</v>
      </c>
      <c r="E1102" s="184">
        <v>14.82</v>
      </c>
      <c r="F1102" s="184">
        <v>-6.7400000000000002E-2</v>
      </c>
      <c r="G1102" s="184">
        <v>-6.7400000000000002E-2</v>
      </c>
      <c r="H1102" s="184">
        <v>-0.67020000000000002</v>
      </c>
      <c r="I1102" s="184">
        <v>-0.26919999999999999</v>
      </c>
      <c r="J1102" s="184">
        <v>0</v>
      </c>
      <c r="K1102" s="184">
        <v>11.8491</v>
      </c>
      <c r="L1102" s="184">
        <v>8.7307000000000006</v>
      </c>
      <c r="M1102" s="184">
        <v>32.9148</v>
      </c>
      <c r="N1102" s="184">
        <v>44.868000000000002</v>
      </c>
      <c r="O1102" s="184">
        <v>11.912800000000001</v>
      </c>
      <c r="P1102" s="184"/>
      <c r="Q1102" s="184">
        <v>9.8866999999999994</v>
      </c>
      <c r="R1102" s="184">
        <v>17.388200000000001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44389</v>
      </c>
      <c r="E1103" s="184">
        <v>185.19390000000001</v>
      </c>
      <c r="F1103" s="184">
        <v>-0.1111</v>
      </c>
      <c r="G1103" s="184">
        <v>-0.1111</v>
      </c>
      <c r="H1103" s="184">
        <v>-0.8417</v>
      </c>
      <c r="I1103" s="184">
        <v>-0.44669999999999999</v>
      </c>
      <c r="J1103" s="184">
        <v>0.4768</v>
      </c>
      <c r="K1103" s="184">
        <v>11.036</v>
      </c>
      <c r="L1103" s="184">
        <v>9.8869000000000007</v>
      </c>
      <c r="M1103" s="184">
        <v>35.972700000000003</v>
      </c>
      <c r="N1103" s="184">
        <v>51.351900000000001</v>
      </c>
      <c r="O1103" s="184">
        <v>14.812099999999999</v>
      </c>
      <c r="P1103" s="184">
        <v>14.298299999999999</v>
      </c>
      <c r="Q1103" s="184">
        <v>14.584199999999999</v>
      </c>
      <c r="R1103" s="184">
        <v>21.454000000000001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44389</v>
      </c>
      <c r="E1104" s="184">
        <v>83.122086347311694</v>
      </c>
      <c r="F1104" s="184">
        <v>-0.1111</v>
      </c>
      <c r="G1104" s="184">
        <v>-0.1111</v>
      </c>
      <c r="H1104" s="184">
        <v>-0.84189999999999998</v>
      </c>
      <c r="I1104" s="184">
        <v>-0.44669999999999999</v>
      </c>
      <c r="J1104" s="184">
        <v>0.47689999999999999</v>
      </c>
      <c r="K1104" s="184">
        <v>11.036</v>
      </c>
      <c r="L1104" s="184">
        <v>9.8869000000000007</v>
      </c>
      <c r="M1104" s="184">
        <v>35.972799999999999</v>
      </c>
      <c r="N1104" s="184">
        <v>51.351900000000001</v>
      </c>
      <c r="O1104" s="184">
        <v>14.285500000000001</v>
      </c>
      <c r="P1104" s="184">
        <v>13.983499999999999</v>
      </c>
      <c r="Q1104" s="184">
        <v>14.3994</v>
      </c>
      <c r="R1104" s="184">
        <v>21.162400000000002</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44389</v>
      </c>
      <c r="E1105" s="184">
        <v>175.01650000000001</v>
      </c>
      <c r="F1105" s="184">
        <v>-0.11799999999999999</v>
      </c>
      <c r="G1105" s="184">
        <v>-0.11799999999999999</v>
      </c>
      <c r="H1105" s="184">
        <v>-0.85929999999999995</v>
      </c>
      <c r="I1105" s="184">
        <v>-0.4819</v>
      </c>
      <c r="J1105" s="184">
        <v>0.39889999999999998</v>
      </c>
      <c r="K1105" s="184">
        <v>10.7857</v>
      </c>
      <c r="L1105" s="184">
        <v>9.3903999999999996</v>
      </c>
      <c r="M1105" s="184">
        <v>35.061300000000003</v>
      </c>
      <c r="N1105" s="184">
        <v>49.9285</v>
      </c>
      <c r="O1105" s="184">
        <v>13.810700000000001</v>
      </c>
      <c r="P1105" s="184">
        <v>13.3582</v>
      </c>
      <c r="Q1105" s="184">
        <v>13.549099999999999</v>
      </c>
      <c r="R1105" s="184">
        <v>20.392299999999999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44389</v>
      </c>
      <c r="E1106" s="184">
        <v>861.24249706622595</v>
      </c>
      <c r="F1106" s="184">
        <v>-0.11799999999999999</v>
      </c>
      <c r="G1106" s="184">
        <v>-0.11799999999999999</v>
      </c>
      <c r="H1106" s="184">
        <v>-0.85950000000000004</v>
      </c>
      <c r="I1106" s="184">
        <v>-0.48199999999999998</v>
      </c>
      <c r="J1106" s="184">
        <v>0.3987</v>
      </c>
      <c r="K1106" s="184">
        <v>10.785600000000001</v>
      </c>
      <c r="L1106" s="184">
        <v>9.3902999999999999</v>
      </c>
      <c r="M1106" s="184">
        <v>35.061300000000003</v>
      </c>
      <c r="N1106" s="184">
        <v>49.928800000000003</v>
      </c>
      <c r="O1106" s="184">
        <v>13.110300000000001</v>
      </c>
      <c r="P1106" s="184">
        <v>12.9389</v>
      </c>
      <c r="Q1106" s="184">
        <v>13.674799999999999</v>
      </c>
      <c r="R1106" s="184">
        <v>19.842500000000001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9.2559420289855046E-2</v>
      </c>
      <c r="G1107" s="186">
        <v>9.2559420289855046E-2</v>
      </c>
      <c r="H1107" s="186">
        <v>-0.57879710144927565</v>
      </c>
      <c r="I1107" s="186">
        <v>-0.14469275362318842</v>
      </c>
      <c r="J1107" s="186">
        <v>0.45907101449275362</v>
      </c>
      <c r="K1107" s="186">
        <v>11.589789855072462</v>
      </c>
      <c r="L1107" s="186">
        <v>9.6672710144927478</v>
      </c>
      <c r="M1107" s="186">
        <v>34.417015384615382</v>
      </c>
      <c r="N1107" s="186">
        <v>47.005782539682549</v>
      </c>
      <c r="O1107" s="186">
        <v>13.129762295081962</v>
      </c>
      <c r="P1107" s="186">
        <v>13.103298305084754</v>
      </c>
      <c r="Q1107" s="186">
        <v>15.563878260869561</v>
      </c>
      <c r="R1107" s="186">
        <v>18.124788888888894</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7.5600000000000001E-2</v>
      </c>
      <c r="G1108" s="186">
        <v>7.5600000000000001E-2</v>
      </c>
      <c r="H1108" s="186">
        <v>-0.5917</v>
      </c>
      <c r="I1108" s="186">
        <v>-0.14080000000000001</v>
      </c>
      <c r="J1108" s="186">
        <v>0.51970000000000005</v>
      </c>
      <c r="K1108" s="186">
        <v>11.576499999999999</v>
      </c>
      <c r="L1108" s="186">
        <v>9.5827000000000009</v>
      </c>
      <c r="M1108" s="186">
        <v>34.226300000000002</v>
      </c>
      <c r="N1108" s="186">
        <v>47.715400000000002</v>
      </c>
      <c r="O1108" s="186">
        <v>13.0344</v>
      </c>
      <c r="P1108" s="186">
        <v>13.013</v>
      </c>
      <c r="Q1108" s="186">
        <v>14.572800000000001</v>
      </c>
      <c r="R1108" s="186">
        <v>18.168099999999999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44389</v>
      </c>
      <c r="E1111" s="184">
        <v>223.83362490984601</v>
      </c>
      <c r="F1111" s="184">
        <v>2.9849999999999999</v>
      </c>
      <c r="G1111" s="184">
        <v>2.9746000000000001</v>
      </c>
      <c r="H1111" s="184">
        <v>2.7602000000000002</v>
      </c>
      <c r="I1111" s="184">
        <v>2.8153999999999999</v>
      </c>
      <c r="J1111" s="184">
        <v>2.9533</v>
      </c>
      <c r="K1111" s="184">
        <v>3.2418</v>
      </c>
      <c r="L1111" s="184">
        <v>3.3965000000000001</v>
      </c>
      <c r="M1111" s="184">
        <v>3.3065000000000002</v>
      </c>
      <c r="N1111" s="184">
        <v>3.2850000000000001</v>
      </c>
      <c r="O1111" s="184">
        <v>5.3807999999999998</v>
      </c>
      <c r="P1111" s="184">
        <v>6.0625</v>
      </c>
      <c r="Q1111" s="184">
        <v>6.9081000000000001</v>
      </c>
      <c r="R1111" s="184">
        <v>4.3567999999999998</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44389</v>
      </c>
      <c r="E1112" s="184">
        <v>332.27030000000002</v>
      </c>
      <c r="F1112" s="184">
        <v>3.5265</v>
      </c>
      <c r="G1112" s="184">
        <v>3.4392999999999998</v>
      </c>
      <c r="H1112" s="184">
        <v>3.1844999999999999</v>
      </c>
      <c r="I1112" s="184">
        <v>3.1903000000000001</v>
      </c>
      <c r="J1112" s="184">
        <v>3.2492000000000001</v>
      </c>
      <c r="K1112" s="184">
        <v>3.1907999999999999</v>
      </c>
      <c r="L1112" s="184">
        <v>3.2141999999999999</v>
      </c>
      <c r="M1112" s="184">
        <v>3.1334</v>
      </c>
      <c r="N1112" s="184">
        <v>3.1846999999999999</v>
      </c>
      <c r="O1112" s="184">
        <v>5.3891999999999998</v>
      </c>
      <c r="P1112" s="184">
        <v>5.9949000000000003</v>
      </c>
      <c r="Q1112" s="184">
        <v>7.1885000000000003</v>
      </c>
      <c r="R1112" s="184">
        <v>4.3544999999999998</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44389</v>
      </c>
      <c r="E1113" s="184">
        <v>334.6268</v>
      </c>
      <c r="F1113" s="184">
        <v>3.6435</v>
      </c>
      <c r="G1113" s="184">
        <v>3.5569000000000002</v>
      </c>
      <c r="H1113" s="184">
        <v>3.3008999999999999</v>
      </c>
      <c r="I1113" s="184">
        <v>3.3052999999999999</v>
      </c>
      <c r="J1113" s="184">
        <v>3.3641000000000001</v>
      </c>
      <c r="K1113" s="184">
        <v>3.3117999999999999</v>
      </c>
      <c r="L1113" s="184">
        <v>3.3329</v>
      </c>
      <c r="M1113" s="184">
        <v>3.2471999999999999</v>
      </c>
      <c r="N1113" s="184">
        <v>3.2965</v>
      </c>
      <c r="O1113" s="184">
        <v>5.4923000000000002</v>
      </c>
      <c r="P1113" s="184">
        <v>6.0929000000000002</v>
      </c>
      <c r="Q1113" s="184">
        <v>7.2614000000000001</v>
      </c>
      <c r="R1113" s="184">
        <v>4.4607000000000001</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44389</v>
      </c>
      <c r="E1114" s="184">
        <v>553.33429999999998</v>
      </c>
      <c r="F1114" s="184">
        <v>3.5293999999999999</v>
      </c>
      <c r="G1114" s="184">
        <v>3.4399000000000002</v>
      </c>
      <c r="H1114" s="184">
        <v>3.1852</v>
      </c>
      <c r="I1114" s="184">
        <v>3.1903999999999999</v>
      </c>
      <c r="J1114" s="184">
        <v>3.2492000000000001</v>
      </c>
      <c r="K1114" s="184">
        <v>3.1909000000000001</v>
      </c>
      <c r="L1114" s="184">
        <v>3.2143000000000002</v>
      </c>
      <c r="M1114" s="184">
        <v>3.1335000000000002</v>
      </c>
      <c r="N1114" s="184">
        <v>3.1846999999999999</v>
      </c>
      <c r="O1114" s="184">
        <v>5.3894000000000002</v>
      </c>
      <c r="P1114" s="184">
        <v>5.9951999999999996</v>
      </c>
      <c r="Q1114" s="184">
        <v>6.9157999999999999</v>
      </c>
      <c r="R1114" s="184">
        <v>4.3545999999999996</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44389</v>
      </c>
      <c r="E1115" s="184">
        <v>539.20339999999999</v>
      </c>
      <c r="F1115" s="184">
        <v>3.5270999999999999</v>
      </c>
      <c r="G1115" s="184">
        <v>3.4397000000000002</v>
      </c>
      <c r="H1115" s="184">
        <v>3.1844999999999999</v>
      </c>
      <c r="I1115" s="184">
        <v>3.1898</v>
      </c>
      <c r="J1115" s="184">
        <v>3.2490999999999999</v>
      </c>
      <c r="K1115" s="184">
        <v>3.1907999999999999</v>
      </c>
      <c r="L1115" s="184">
        <v>3.2143000000000002</v>
      </c>
      <c r="M1115" s="184">
        <v>3.1335000000000002</v>
      </c>
      <c r="N1115" s="184">
        <v>3.1846999999999999</v>
      </c>
      <c r="O1115" s="184">
        <v>5.3894000000000002</v>
      </c>
      <c r="P1115" s="184">
        <v>5.9950999999999999</v>
      </c>
      <c r="Q1115" s="184">
        <v>7.2454000000000001</v>
      </c>
      <c r="R1115" s="184">
        <v>4.3544999999999998</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44389</v>
      </c>
      <c r="E1116" s="184">
        <v>2305.8712</v>
      </c>
      <c r="F1116" s="184">
        <v>3.7296999999999998</v>
      </c>
      <c r="G1116" s="184">
        <v>3.6048</v>
      </c>
      <c r="H1116" s="184">
        <v>3.3955000000000002</v>
      </c>
      <c r="I1116" s="184">
        <v>3.3475999999999999</v>
      </c>
      <c r="J1116" s="184">
        <v>3.3620999999999999</v>
      </c>
      <c r="K1116" s="184">
        <v>3.2709000000000001</v>
      </c>
      <c r="L1116" s="184">
        <v>3.3039000000000001</v>
      </c>
      <c r="M1116" s="184">
        <v>3.2307999999999999</v>
      </c>
      <c r="N1116" s="184">
        <v>3.2711999999999999</v>
      </c>
      <c r="O1116" s="184">
        <v>5.4396000000000004</v>
      </c>
      <c r="P1116" s="184">
        <v>6.0705999999999998</v>
      </c>
      <c r="Q1116" s="184">
        <v>7.2095000000000002</v>
      </c>
      <c r="R1116" s="184">
        <v>4.4067999999999996</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44389</v>
      </c>
      <c r="E1117" s="184">
        <v>2293.2381</v>
      </c>
      <c r="F1117" s="184">
        <v>3.6595</v>
      </c>
      <c r="G1117" s="184">
        <v>3.5339</v>
      </c>
      <c r="H1117" s="184">
        <v>3.3243</v>
      </c>
      <c r="I1117" s="184">
        <v>3.2765</v>
      </c>
      <c r="J1117" s="184">
        <v>3.2909000000000002</v>
      </c>
      <c r="K1117" s="184">
        <v>3.1993</v>
      </c>
      <c r="L1117" s="184">
        <v>3.2320000000000002</v>
      </c>
      <c r="M1117" s="184">
        <v>3.1581999999999999</v>
      </c>
      <c r="N1117" s="184">
        <v>3.1978</v>
      </c>
      <c r="O1117" s="184">
        <v>5.3764000000000003</v>
      </c>
      <c r="P1117" s="184">
        <v>6.0029000000000003</v>
      </c>
      <c r="Q1117" s="184">
        <v>7.3097000000000003</v>
      </c>
      <c r="R1117" s="184">
        <v>4.3404999999999996</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44389</v>
      </c>
      <c r="E1118" s="184">
        <v>2141.9526000000001</v>
      </c>
      <c r="F1118" s="184">
        <v>3.1629999999999998</v>
      </c>
      <c r="G1118" s="184">
        <v>3.0356999999999998</v>
      </c>
      <c r="H1118" s="184">
        <v>2.8249</v>
      </c>
      <c r="I1118" s="184">
        <v>2.7757000000000001</v>
      </c>
      <c r="J1118" s="184">
        <v>2.7896000000000001</v>
      </c>
      <c r="K1118" s="184">
        <v>2.6957</v>
      </c>
      <c r="L1118" s="184">
        <v>2.7246000000000001</v>
      </c>
      <c r="M1118" s="184">
        <v>2.6473</v>
      </c>
      <c r="N1118" s="184">
        <v>2.6829999999999998</v>
      </c>
      <c r="O1118" s="184">
        <v>4.8602999999999996</v>
      </c>
      <c r="P1118" s="184">
        <v>5.4569999999999999</v>
      </c>
      <c r="Q1118" s="184">
        <v>6.9272</v>
      </c>
      <c r="R1118" s="184">
        <v>3.8479000000000001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44389</v>
      </c>
      <c r="E1119" s="184">
        <v>2372.3544999999999</v>
      </c>
      <c r="F1119" s="184">
        <v>3.6928999999999998</v>
      </c>
      <c r="G1119" s="184">
        <v>3.6393</v>
      </c>
      <c r="H1119" s="184">
        <v>3.4510999999999998</v>
      </c>
      <c r="I1119" s="184">
        <v>3.3485999999999998</v>
      </c>
      <c r="J1119" s="184">
        <v>3.3593999999999999</v>
      </c>
      <c r="K1119" s="184">
        <v>3.2629000000000001</v>
      </c>
      <c r="L1119" s="184">
        <v>3.2976999999999999</v>
      </c>
      <c r="M1119" s="184">
        <v>3.1998000000000002</v>
      </c>
      <c r="N1119" s="184">
        <v>3.2197</v>
      </c>
      <c r="O1119" s="184">
        <v>5.3362999999999996</v>
      </c>
      <c r="P1119" s="184">
        <v>5.9762000000000004</v>
      </c>
      <c r="Q1119" s="184">
        <v>7.1921999999999997</v>
      </c>
      <c r="R1119" s="184">
        <v>4.2864000000000004</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44389</v>
      </c>
      <c r="E1120" s="184">
        <v>2391.8447999999999</v>
      </c>
      <c r="F1120" s="184">
        <v>3.7926000000000002</v>
      </c>
      <c r="G1120" s="184">
        <v>3.7393999999999998</v>
      </c>
      <c r="H1120" s="184">
        <v>3.5510999999999999</v>
      </c>
      <c r="I1120" s="184">
        <v>3.4487000000000001</v>
      </c>
      <c r="J1120" s="184">
        <v>3.4596</v>
      </c>
      <c r="K1120" s="184">
        <v>3.3637999999999999</v>
      </c>
      <c r="L1120" s="184">
        <v>3.3993000000000002</v>
      </c>
      <c r="M1120" s="184">
        <v>3.3022</v>
      </c>
      <c r="N1120" s="184">
        <v>3.323</v>
      </c>
      <c r="O1120" s="184">
        <v>5.4402999999999997</v>
      </c>
      <c r="P1120" s="184">
        <v>6.0838000000000001</v>
      </c>
      <c r="Q1120" s="184">
        <v>7.25</v>
      </c>
      <c r="R1120" s="184">
        <v>4.3906999999999998</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44389</v>
      </c>
      <c r="E1121" s="184">
        <v>3490.9106999999999</v>
      </c>
      <c r="F1121" s="184">
        <v>3.6932999999999998</v>
      </c>
      <c r="G1121" s="184">
        <v>3.6396999999999999</v>
      </c>
      <c r="H1121" s="184">
        <v>3.4512</v>
      </c>
      <c r="I1121" s="184">
        <v>3.3487</v>
      </c>
      <c r="J1121" s="184">
        <v>3.3595000000000002</v>
      </c>
      <c r="K1121" s="184">
        <v>3.2629999999999999</v>
      </c>
      <c r="L1121" s="184">
        <v>3.2976999999999999</v>
      </c>
      <c r="M1121" s="184">
        <v>3.1998000000000002</v>
      </c>
      <c r="N1121" s="184">
        <v>3.2197</v>
      </c>
      <c r="O1121" s="184">
        <v>5.3362999999999996</v>
      </c>
      <c r="P1121" s="184">
        <v>5.9257999999999997</v>
      </c>
      <c r="Q1121" s="184">
        <v>6.6553000000000004</v>
      </c>
      <c r="R1121" s="184">
        <v>4.2865000000000002</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44389</v>
      </c>
      <c r="E1122" s="184">
        <v>3170.1885000000002</v>
      </c>
      <c r="F1122" s="184">
        <v>3.5615000000000001</v>
      </c>
      <c r="G1122" s="184">
        <v>3.4731000000000001</v>
      </c>
      <c r="H1122" s="184">
        <v>3.3485999999999998</v>
      </c>
      <c r="I1122" s="184">
        <v>3.3386</v>
      </c>
      <c r="J1122" s="184">
        <v>3.339</v>
      </c>
      <c r="K1122" s="184">
        <v>3.2698</v>
      </c>
      <c r="L1122" s="184">
        <v>3.2999000000000001</v>
      </c>
      <c r="M1122" s="184">
        <v>3.2322000000000002</v>
      </c>
      <c r="N1122" s="184">
        <v>3.2523</v>
      </c>
      <c r="O1122" s="184">
        <v>5.3540999999999999</v>
      </c>
      <c r="P1122" s="184">
        <v>5.9547999999999996</v>
      </c>
      <c r="Q1122" s="184">
        <v>7.0792999999999999</v>
      </c>
      <c r="R1122" s="184">
        <v>4.3167999999999997</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44389</v>
      </c>
      <c r="E1123" s="184">
        <v>3196.8921999999998</v>
      </c>
      <c r="F1123" s="184">
        <v>3.6619000000000002</v>
      </c>
      <c r="G1123" s="184">
        <v>3.5731999999999999</v>
      </c>
      <c r="H1123" s="184">
        <v>3.4487000000000001</v>
      </c>
      <c r="I1123" s="184">
        <v>3.4386999999999999</v>
      </c>
      <c r="J1123" s="184">
        <v>3.4392999999999998</v>
      </c>
      <c r="K1123" s="184">
        <v>3.3706999999999998</v>
      </c>
      <c r="L1123" s="184">
        <v>3.4016000000000002</v>
      </c>
      <c r="M1123" s="184">
        <v>3.3347000000000002</v>
      </c>
      <c r="N1123" s="184">
        <v>3.3557000000000001</v>
      </c>
      <c r="O1123" s="184">
        <v>5.4756</v>
      </c>
      <c r="P1123" s="184">
        <v>6.0670999999999999</v>
      </c>
      <c r="Q1123" s="184">
        <v>7.1920999999999999</v>
      </c>
      <c r="R1123" s="184">
        <v>4.4286000000000003</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44389</v>
      </c>
      <c r="E1124" s="184">
        <v>2996.1752999999999</v>
      </c>
      <c r="F1124" s="184">
        <v>3.5259</v>
      </c>
      <c r="G1124" s="184">
        <v>3.4380000000000002</v>
      </c>
      <c r="H1124" s="184">
        <v>3.3130999999999999</v>
      </c>
      <c r="I1124" s="184">
        <v>3.3031000000000001</v>
      </c>
      <c r="J1124" s="184">
        <v>3.3035000000000001</v>
      </c>
      <c r="K1124" s="184">
        <v>3.2342</v>
      </c>
      <c r="L1124" s="184">
        <v>3.2639999999999998</v>
      </c>
      <c r="M1124" s="184">
        <v>3.1960000000000002</v>
      </c>
      <c r="N1124" s="184">
        <v>3.2157</v>
      </c>
      <c r="O1124" s="184">
        <v>5.3154000000000003</v>
      </c>
      <c r="P1124" s="184">
        <v>5.9055</v>
      </c>
      <c r="Q1124" s="184">
        <v>6.7214999999999998</v>
      </c>
      <c r="R1124" s="184">
        <v>4.2873000000000001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44389</v>
      </c>
      <c r="E1125" s="184">
        <v>2388.6251000000002</v>
      </c>
      <c r="F1125" s="184">
        <v>3.6356999999999999</v>
      </c>
      <c r="G1125" s="184">
        <v>3.4116</v>
      </c>
      <c r="H1125" s="184">
        <v>3.1635</v>
      </c>
      <c r="I1125" s="184">
        <v>3.1722999999999999</v>
      </c>
      <c r="J1125" s="184">
        <v>3.2477999999999998</v>
      </c>
      <c r="K1125" s="184">
        <v>3.2105999999999999</v>
      </c>
      <c r="L1125" s="184">
        <v>3.2722000000000002</v>
      </c>
      <c r="M1125" s="184">
        <v>3.2071000000000001</v>
      </c>
      <c r="N1125" s="184">
        <v>3.2183999999999999</v>
      </c>
      <c r="O1125" s="184">
        <v>5.3196000000000003</v>
      </c>
      <c r="P1125" s="184">
        <v>6.0029000000000003</v>
      </c>
      <c r="Q1125" s="184">
        <v>7.1767000000000003</v>
      </c>
      <c r="R1125" s="184">
        <v>4.2739000000000003</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44389</v>
      </c>
      <c r="E1126" s="184">
        <v>2369.7321000000002</v>
      </c>
      <c r="F1126" s="184">
        <v>3.5644999999999998</v>
      </c>
      <c r="G1126" s="184">
        <v>3.3416999999999999</v>
      </c>
      <c r="H1126" s="184">
        <v>3.0939999999999999</v>
      </c>
      <c r="I1126" s="184">
        <v>3.1027</v>
      </c>
      <c r="J1126" s="184">
        <v>3.1781000000000001</v>
      </c>
      <c r="K1126" s="184">
        <v>3.1402000000000001</v>
      </c>
      <c r="L1126" s="184">
        <v>3.1947999999999999</v>
      </c>
      <c r="M1126" s="184">
        <v>3.1267</v>
      </c>
      <c r="N1126" s="184">
        <v>3.1364000000000001</v>
      </c>
      <c r="O1126" s="184">
        <v>5.2321</v>
      </c>
      <c r="P1126" s="184">
        <v>5.9111000000000002</v>
      </c>
      <c r="Q1126" s="184">
        <v>6.8634000000000004</v>
      </c>
      <c r="R1126" s="184">
        <v>4.1893000000000002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44389</v>
      </c>
      <c r="E1127" s="184">
        <v>2489.1552000000001</v>
      </c>
      <c r="F1127" s="184">
        <v>3.5123000000000002</v>
      </c>
      <c r="G1127" s="184">
        <v>3.3847999999999998</v>
      </c>
      <c r="H1127" s="184">
        <v>3.2446000000000002</v>
      </c>
      <c r="I1127" s="184">
        <v>3.2099000000000002</v>
      </c>
      <c r="J1127" s="184">
        <v>3.2328999999999999</v>
      </c>
      <c r="K1127" s="184">
        <v>3.1905000000000001</v>
      </c>
      <c r="L1127" s="184">
        <v>3.2031000000000001</v>
      </c>
      <c r="M1127" s="184">
        <v>3.1492</v>
      </c>
      <c r="N1127" s="184">
        <v>3.1675</v>
      </c>
      <c r="O1127" s="184">
        <v>5.0831999999999997</v>
      </c>
      <c r="P1127" s="184">
        <v>5.7816999999999998</v>
      </c>
      <c r="Q1127" s="184">
        <v>7.0039999999999996</v>
      </c>
      <c r="R1127" s="184">
        <v>3.9834999999999998</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44389</v>
      </c>
      <c r="E1128" s="184">
        <v>2481.2393999999999</v>
      </c>
      <c r="F1128" s="184">
        <v>3.4838</v>
      </c>
      <c r="G1128" s="184">
        <v>3.3553999999999999</v>
      </c>
      <c r="H1128" s="184">
        <v>3.2147000000000001</v>
      </c>
      <c r="I1128" s="184">
        <v>3.18</v>
      </c>
      <c r="J1128" s="184">
        <v>3.2027999999999999</v>
      </c>
      <c r="K1128" s="184">
        <v>3.1680999999999999</v>
      </c>
      <c r="L1128" s="184">
        <v>3.1739000000000002</v>
      </c>
      <c r="M1128" s="184">
        <v>3.1198999999999999</v>
      </c>
      <c r="N1128" s="184">
        <v>3.1393</v>
      </c>
      <c r="O1128" s="184">
        <v>5.0537000000000001</v>
      </c>
      <c r="P1128" s="184">
        <v>5.7492000000000001</v>
      </c>
      <c r="Q1128" s="184">
        <v>7.2047999999999996</v>
      </c>
      <c r="R1128" s="184">
        <v>3.9590000000000001</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44389</v>
      </c>
      <c r="E1129" s="184">
        <v>1119.56890376404</v>
      </c>
      <c r="F1129" s="184">
        <v>2.6162999999999998</v>
      </c>
      <c r="G1129" s="184">
        <v>2.6021999999999998</v>
      </c>
      <c r="H1129" s="184">
        <v>2.5512000000000001</v>
      </c>
      <c r="I1129" s="184">
        <v>2.58</v>
      </c>
      <c r="J1129" s="184">
        <v>2.6158000000000001</v>
      </c>
      <c r="K1129" s="184">
        <v>2.6314000000000002</v>
      </c>
      <c r="L1129" s="184">
        <v>2.6684999999999999</v>
      </c>
      <c r="M1129" s="184">
        <v>2.6004</v>
      </c>
      <c r="N1129" s="184">
        <v>2.5951</v>
      </c>
      <c r="O1129" s="184">
        <v>3.3546</v>
      </c>
      <c r="P1129" s="184"/>
      <c r="Q1129" s="184">
        <v>3.4483000000000001</v>
      </c>
      <c r="R1129" s="184">
        <v>2.8788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44389</v>
      </c>
      <c r="E1130" s="184">
        <v>2968.4301</v>
      </c>
      <c r="F1130" s="184">
        <v>3.6781000000000001</v>
      </c>
      <c r="G1130" s="184">
        <v>3.5217999999999998</v>
      </c>
      <c r="H1130" s="184">
        <v>3.3130999999999999</v>
      </c>
      <c r="I1130" s="184">
        <v>3.3342999999999998</v>
      </c>
      <c r="J1130" s="184">
        <v>3.3332000000000002</v>
      </c>
      <c r="K1130" s="184">
        <v>3.2827000000000002</v>
      </c>
      <c r="L1130" s="184">
        <v>3.3105000000000002</v>
      </c>
      <c r="M1130" s="184">
        <v>3.2322000000000002</v>
      </c>
      <c r="N1130" s="184">
        <v>3.2542</v>
      </c>
      <c r="O1130" s="184">
        <v>5.3837999999999999</v>
      </c>
      <c r="P1130" s="184">
        <v>6.0263</v>
      </c>
      <c r="Q1130" s="184">
        <v>7.1718999999999999</v>
      </c>
      <c r="R1130" s="184">
        <v>4.3384</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44389</v>
      </c>
      <c r="E1131" s="184">
        <v>2945.9418999999998</v>
      </c>
      <c r="F1131" s="184">
        <v>3.5686</v>
      </c>
      <c r="G1131" s="184">
        <v>3.4119000000000002</v>
      </c>
      <c r="H1131" s="184">
        <v>3.2031999999999998</v>
      </c>
      <c r="I1131" s="184">
        <v>3.2256999999999998</v>
      </c>
      <c r="J1131" s="184">
        <v>3.2288999999999999</v>
      </c>
      <c r="K1131" s="184">
        <v>3.1861000000000002</v>
      </c>
      <c r="L1131" s="184">
        <v>3.2153999999999998</v>
      </c>
      <c r="M1131" s="184">
        <v>3.1417999999999999</v>
      </c>
      <c r="N1131" s="184">
        <v>3.1692</v>
      </c>
      <c r="O1131" s="184">
        <v>5.2872000000000003</v>
      </c>
      <c r="P1131" s="184">
        <v>5.9173999999999998</v>
      </c>
      <c r="Q1131" s="184">
        <v>7.1492000000000004</v>
      </c>
      <c r="R1131" s="184">
        <v>4.2464000000000004</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44389</v>
      </c>
      <c r="E1132" s="184">
        <v>2679.6347000000001</v>
      </c>
      <c r="F1132" s="184">
        <v>4.0460000000000003</v>
      </c>
      <c r="G1132" s="184">
        <v>3.8374000000000001</v>
      </c>
      <c r="H1132" s="184">
        <v>3.5642</v>
      </c>
      <c r="I1132" s="184">
        <v>3.5139</v>
      </c>
      <c r="J1132" s="184">
        <v>3.5251999999999999</v>
      </c>
      <c r="K1132" s="184">
        <v>3.4723000000000002</v>
      </c>
      <c r="L1132" s="184">
        <v>3.4958</v>
      </c>
      <c r="M1132" s="184">
        <v>3.3965999999999998</v>
      </c>
      <c r="N1132" s="184">
        <v>3.4026000000000001</v>
      </c>
      <c r="O1132" s="184">
        <v>5.5305</v>
      </c>
      <c r="P1132" s="184">
        <v>6.0433000000000003</v>
      </c>
      <c r="Q1132" s="184">
        <v>7.1272000000000002</v>
      </c>
      <c r="R1132" s="184">
        <v>4.5267999999999997</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44389</v>
      </c>
      <c r="E1133" s="184">
        <v>2647.2669999999998</v>
      </c>
      <c r="F1133" s="184">
        <v>3.7961999999999998</v>
      </c>
      <c r="G1133" s="184">
        <v>3.5868000000000002</v>
      </c>
      <c r="H1133" s="184">
        <v>3.3140999999999998</v>
      </c>
      <c r="I1133" s="184">
        <v>3.2635000000000001</v>
      </c>
      <c r="J1133" s="184">
        <v>3.2744</v>
      </c>
      <c r="K1133" s="184">
        <v>3.2202000000000002</v>
      </c>
      <c r="L1133" s="184">
        <v>3.2416</v>
      </c>
      <c r="M1133" s="184">
        <v>3.1404999999999998</v>
      </c>
      <c r="N1133" s="184">
        <v>3.1444000000000001</v>
      </c>
      <c r="O1133" s="184">
        <v>5.3121</v>
      </c>
      <c r="P1133" s="184">
        <v>5.8678999999999997</v>
      </c>
      <c r="Q1133" s="184">
        <v>7.2121000000000004</v>
      </c>
      <c r="R1133" s="184">
        <v>4.2606999999999999</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44389</v>
      </c>
      <c r="E1134" s="184">
        <v>2407.502</v>
      </c>
      <c r="F1134" s="184">
        <v>3.7967</v>
      </c>
      <c r="G1134" s="184">
        <v>3.5871</v>
      </c>
      <c r="H1134" s="184">
        <v>3.3142999999999998</v>
      </c>
      <c r="I1134" s="184">
        <v>3.2637</v>
      </c>
      <c r="J1134" s="184">
        <v>3.2747000000000002</v>
      </c>
      <c r="K1134" s="184">
        <v>3.2206999999999999</v>
      </c>
      <c r="L1134" s="184">
        <v>3.2421000000000002</v>
      </c>
      <c r="M1134" s="184">
        <v>3.1408</v>
      </c>
      <c r="N1134" s="184">
        <v>3.1446999999999998</v>
      </c>
      <c r="O1134" s="184">
        <v>5.3120000000000003</v>
      </c>
      <c r="P1134" s="184">
        <v>5.8529</v>
      </c>
      <c r="Q1134" s="184">
        <v>6.5655999999999999</v>
      </c>
      <c r="R1134" s="184">
        <v>4.2605000000000004</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44389</v>
      </c>
      <c r="E1136" s="184">
        <v>4792.2488999999996</v>
      </c>
      <c r="F1136" s="184">
        <v>2.8793000000000002</v>
      </c>
      <c r="G1136" s="184">
        <v>2.7633999999999999</v>
      </c>
      <c r="H1136" s="184">
        <v>2.5895000000000001</v>
      </c>
      <c r="I1136" s="184">
        <v>2.5888</v>
      </c>
      <c r="J1136" s="184">
        <v>2.6032000000000002</v>
      </c>
      <c r="K1136" s="184">
        <v>2.5236000000000001</v>
      </c>
      <c r="L1136" s="184">
        <v>2.5200999999999998</v>
      </c>
      <c r="M1136" s="184">
        <v>2.4508000000000001</v>
      </c>
      <c r="N1136" s="184">
        <v>2.4725999999999999</v>
      </c>
      <c r="O1136" s="184">
        <v>4.7808000000000002</v>
      </c>
      <c r="P1136" s="184">
        <v>5.3491</v>
      </c>
      <c r="Q1136" s="184">
        <v>6.9817</v>
      </c>
      <c r="R1136" s="184">
        <v>3.7408000000000001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44389</v>
      </c>
      <c r="E1137" s="184">
        <v>3103.556</v>
      </c>
      <c r="F1137" s="184">
        <v>3.5415000000000001</v>
      </c>
      <c r="G1137" s="184">
        <v>3.4253</v>
      </c>
      <c r="H1137" s="184">
        <v>3.2515000000000001</v>
      </c>
      <c r="I1137" s="184">
        <v>3.2517</v>
      </c>
      <c r="J1137" s="184">
        <v>3.2665999999999999</v>
      </c>
      <c r="K1137" s="184">
        <v>3.1943000000000001</v>
      </c>
      <c r="L1137" s="184">
        <v>3.1983999999999999</v>
      </c>
      <c r="M1137" s="184">
        <v>3.1347</v>
      </c>
      <c r="N1137" s="184">
        <v>3.1615000000000002</v>
      </c>
      <c r="O1137" s="184">
        <v>5.4924999999999997</v>
      </c>
      <c r="P1137" s="184">
        <v>6.0613000000000001</v>
      </c>
      <c r="Q1137" s="184">
        <v>7.3978999999999999</v>
      </c>
      <c r="R1137" s="184">
        <v>4.4406999999999996</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44389</v>
      </c>
      <c r="E1138" s="184">
        <v>3120.2687999999998</v>
      </c>
      <c r="F1138" s="184">
        <v>3.6185</v>
      </c>
      <c r="G1138" s="184">
        <v>3.5024999999999999</v>
      </c>
      <c r="H1138" s="184">
        <v>3.3290000000000002</v>
      </c>
      <c r="I1138" s="184">
        <v>3.3288000000000002</v>
      </c>
      <c r="J1138" s="184">
        <v>3.3441000000000001</v>
      </c>
      <c r="K1138" s="184">
        <v>3.2717000000000001</v>
      </c>
      <c r="L1138" s="184">
        <v>3.2764000000000002</v>
      </c>
      <c r="M1138" s="184">
        <v>3.214</v>
      </c>
      <c r="N1138" s="184">
        <v>3.2442000000000002</v>
      </c>
      <c r="O1138" s="184">
        <v>5.5652999999999997</v>
      </c>
      <c r="P1138" s="184">
        <v>6.1310000000000002</v>
      </c>
      <c r="Q1138" s="184">
        <v>7.3049999999999997</v>
      </c>
      <c r="R1138" s="184">
        <v>4.5194000000000001</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44389</v>
      </c>
      <c r="E1139" s="184">
        <v>4053.1163000000001</v>
      </c>
      <c r="F1139" s="184">
        <v>3.4754999999999998</v>
      </c>
      <c r="G1139" s="184">
        <v>3.3963000000000001</v>
      </c>
      <c r="H1139" s="184">
        <v>3.2225000000000001</v>
      </c>
      <c r="I1139" s="184">
        <v>3.2107999999999999</v>
      </c>
      <c r="J1139" s="184">
        <v>3.2323</v>
      </c>
      <c r="K1139" s="184">
        <v>3.1463000000000001</v>
      </c>
      <c r="L1139" s="184">
        <v>3.1475</v>
      </c>
      <c r="M1139" s="184">
        <v>3.0659000000000001</v>
      </c>
      <c r="N1139" s="184">
        <v>3.1011000000000002</v>
      </c>
      <c r="O1139" s="184">
        <v>5.2310999999999996</v>
      </c>
      <c r="P1139" s="184">
        <v>5.8437999999999999</v>
      </c>
      <c r="Q1139" s="184">
        <v>6.9779</v>
      </c>
      <c r="R1139" s="184">
        <v>4.1965000000000003</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44389</v>
      </c>
      <c r="E1140" s="184">
        <v>4082.3436999999999</v>
      </c>
      <c r="F1140" s="184">
        <v>3.5758000000000001</v>
      </c>
      <c r="G1140" s="184">
        <v>3.4965999999999999</v>
      </c>
      <c r="H1140" s="184">
        <v>3.3224999999999998</v>
      </c>
      <c r="I1140" s="184">
        <v>3.3108</v>
      </c>
      <c r="J1140" s="184">
        <v>3.3325</v>
      </c>
      <c r="K1140" s="184">
        <v>3.2471999999999999</v>
      </c>
      <c r="L1140" s="184">
        <v>3.2484000000000002</v>
      </c>
      <c r="M1140" s="184">
        <v>3.1678000000000002</v>
      </c>
      <c r="N1140" s="184">
        <v>3.2039</v>
      </c>
      <c r="O1140" s="184">
        <v>5.3365</v>
      </c>
      <c r="P1140" s="184">
        <v>5.9497999999999998</v>
      </c>
      <c r="Q1140" s="184">
        <v>7.1454000000000004</v>
      </c>
      <c r="R1140" s="184">
        <v>4.3007</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44389</v>
      </c>
      <c r="E1141" s="184">
        <v>2056.7190999999998</v>
      </c>
      <c r="F1141" s="184">
        <v>3.5638999999999998</v>
      </c>
      <c r="G1141" s="184">
        <v>3.3616000000000001</v>
      </c>
      <c r="H1141" s="184">
        <v>3.2408000000000001</v>
      </c>
      <c r="I1141" s="184">
        <v>3.2995999999999999</v>
      </c>
      <c r="J1141" s="184">
        <v>3.2862</v>
      </c>
      <c r="K1141" s="184">
        <v>3.2027999999999999</v>
      </c>
      <c r="L1141" s="184">
        <v>3.2023000000000001</v>
      </c>
      <c r="M1141" s="184">
        <v>3.1219999999999999</v>
      </c>
      <c r="N1141" s="184">
        <v>3.1524999999999999</v>
      </c>
      <c r="O1141" s="184">
        <v>5.2919</v>
      </c>
      <c r="P1141" s="184">
        <v>5.9359999999999999</v>
      </c>
      <c r="Q1141" s="184">
        <v>4.3011999999999997</v>
      </c>
      <c r="R1141" s="184">
        <v>4.2115999999999998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44389</v>
      </c>
      <c r="E1142" s="184">
        <v>2067.7646</v>
      </c>
      <c r="F1142" s="184">
        <v>3.6596000000000002</v>
      </c>
      <c r="G1142" s="184">
        <v>3.4571999999999998</v>
      </c>
      <c r="H1142" s="184">
        <v>3.3363</v>
      </c>
      <c r="I1142" s="184">
        <v>3.3952</v>
      </c>
      <c r="J1142" s="184">
        <v>3.3818999999999999</v>
      </c>
      <c r="K1142" s="184">
        <v>3.2989000000000002</v>
      </c>
      <c r="L1142" s="184">
        <v>3.3010999999999999</v>
      </c>
      <c r="M1142" s="184">
        <v>3.2225000000000001</v>
      </c>
      <c r="N1142" s="184">
        <v>3.254</v>
      </c>
      <c r="O1142" s="184">
        <v>5.3833000000000002</v>
      </c>
      <c r="P1142" s="184">
        <v>6.0166000000000004</v>
      </c>
      <c r="Q1142" s="184">
        <v>7.1660000000000004</v>
      </c>
      <c r="R1142" s="184">
        <v>4.3152999999999997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44389</v>
      </c>
      <c r="E1143" s="184">
        <v>2999.2509</v>
      </c>
      <c r="F1143" s="184">
        <v>2.7675999999999998</v>
      </c>
      <c r="G1143" s="184">
        <v>2.5647000000000002</v>
      </c>
      <c r="H1143" s="184">
        <v>2.444</v>
      </c>
      <c r="I1143" s="184">
        <v>2.5023</v>
      </c>
      <c r="J1143" s="184">
        <v>2.4878999999999998</v>
      </c>
      <c r="K1143" s="184">
        <v>2.4007999999999998</v>
      </c>
      <c r="L1143" s="184">
        <v>2.3963999999999999</v>
      </c>
      <c r="M1143" s="184">
        <v>2.3117000000000001</v>
      </c>
      <c r="N1143" s="184">
        <v>2.3369</v>
      </c>
      <c r="O1143" s="184">
        <v>4.4400000000000004</v>
      </c>
      <c r="P1143" s="184">
        <v>5.0561999999999996</v>
      </c>
      <c r="Q1143" s="184">
        <v>6.0774999999999997</v>
      </c>
      <c r="R1143" s="184">
        <v>3.3896999999999999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44389</v>
      </c>
      <c r="E1144" s="184">
        <v>1090.8997775621101</v>
      </c>
      <c r="F1144" s="184">
        <v>2.6585000000000001</v>
      </c>
      <c r="G1144" s="184">
        <v>2.6406000000000001</v>
      </c>
      <c r="H1144" s="184">
        <v>2.6351</v>
      </c>
      <c r="I1144" s="184">
        <v>2.6629999999999998</v>
      </c>
      <c r="J1144" s="184">
        <v>2.67</v>
      </c>
      <c r="K1144" s="184">
        <v>2.6190000000000002</v>
      </c>
      <c r="L1144" s="184">
        <v>2.5598999999999998</v>
      </c>
      <c r="M1144" s="184">
        <v>2.4958999999999998</v>
      </c>
      <c r="N1144" s="184">
        <v>2.5184000000000002</v>
      </c>
      <c r="O1144" s="184"/>
      <c r="P1144" s="184"/>
      <c r="Q1144" s="184">
        <v>3.1509999999999998</v>
      </c>
      <c r="R1144" s="184">
        <v>2.7408000000000001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44389</v>
      </c>
      <c r="E1145" s="184">
        <v>305.72800000000001</v>
      </c>
      <c r="F1145" s="184">
        <v>3.6297000000000001</v>
      </c>
      <c r="G1145" s="184">
        <v>3.4830999999999999</v>
      </c>
      <c r="H1145" s="184">
        <v>3.2629999999999999</v>
      </c>
      <c r="I1145" s="184">
        <v>3.2393999999999998</v>
      </c>
      <c r="J1145" s="184">
        <v>3.2252000000000001</v>
      </c>
      <c r="K1145" s="184">
        <v>3.1497000000000002</v>
      </c>
      <c r="L1145" s="184">
        <v>3.1758000000000002</v>
      </c>
      <c r="M1145" s="184">
        <v>3.1219000000000001</v>
      </c>
      <c r="N1145" s="184">
        <v>3.1650999999999998</v>
      </c>
      <c r="O1145" s="184">
        <v>5.3407999999999998</v>
      </c>
      <c r="P1145" s="184">
        <v>5.9599000000000002</v>
      </c>
      <c r="Q1145" s="184">
        <v>7.3967999999999998</v>
      </c>
      <c r="R1145" s="184">
        <v>4.3186</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44389</v>
      </c>
      <c r="E1146" s="184">
        <v>307.54039999999998</v>
      </c>
      <c r="F1146" s="184">
        <v>3.7389000000000001</v>
      </c>
      <c r="G1146" s="184">
        <v>3.6051000000000002</v>
      </c>
      <c r="H1146" s="184">
        <v>3.383</v>
      </c>
      <c r="I1146" s="184">
        <v>3.3588</v>
      </c>
      <c r="J1146" s="184">
        <v>3.3454000000000002</v>
      </c>
      <c r="K1146" s="184">
        <v>3.2707999999999999</v>
      </c>
      <c r="L1146" s="184">
        <v>3.2978000000000001</v>
      </c>
      <c r="M1146" s="184">
        <v>3.2448000000000001</v>
      </c>
      <c r="N1146" s="184">
        <v>3.2890000000000001</v>
      </c>
      <c r="O1146" s="184">
        <v>5.4390000000000001</v>
      </c>
      <c r="P1146" s="184">
        <v>6.0418000000000003</v>
      </c>
      <c r="Q1146" s="184">
        <v>7.2031000000000001</v>
      </c>
      <c r="R1146" s="184">
        <v>4.4279999999999999</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44389</v>
      </c>
      <c r="E1147" s="184">
        <v>2217.1736000000001</v>
      </c>
      <c r="F1147" s="184">
        <v>3.66</v>
      </c>
      <c r="G1147" s="184">
        <v>3.5547</v>
      </c>
      <c r="H1147" s="184">
        <v>3.4535</v>
      </c>
      <c r="I1147" s="184">
        <v>3.5204</v>
      </c>
      <c r="J1147" s="184">
        <v>3.5015999999999998</v>
      </c>
      <c r="K1147" s="184">
        <v>3.3717000000000001</v>
      </c>
      <c r="L1147" s="184">
        <v>3.3812000000000002</v>
      </c>
      <c r="M1147" s="184">
        <v>3.3331</v>
      </c>
      <c r="N1147" s="184">
        <v>3.4161000000000001</v>
      </c>
      <c r="O1147" s="184">
        <v>5.4987000000000004</v>
      </c>
      <c r="P1147" s="184">
        <v>6.0393999999999997</v>
      </c>
      <c r="Q1147" s="184">
        <v>7.4953000000000003</v>
      </c>
      <c r="R1147" s="184">
        <v>4.5240999999999998</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44389</v>
      </c>
      <c r="E1148" s="184">
        <v>2234.6016</v>
      </c>
      <c r="F1148" s="184">
        <v>3.7</v>
      </c>
      <c r="G1148" s="184">
        <v>3.5945</v>
      </c>
      <c r="H1148" s="184">
        <v>3.4935999999999998</v>
      </c>
      <c r="I1148" s="184">
        <v>3.5604</v>
      </c>
      <c r="J1148" s="184">
        <v>3.5417999999999998</v>
      </c>
      <c r="K1148" s="184">
        <v>3.4123000000000001</v>
      </c>
      <c r="L1148" s="184">
        <v>3.4220000000000002</v>
      </c>
      <c r="M1148" s="184">
        <v>3.3742000000000001</v>
      </c>
      <c r="N1148" s="184">
        <v>3.4575</v>
      </c>
      <c r="O1148" s="184">
        <v>5.5735999999999999</v>
      </c>
      <c r="P1148" s="184">
        <v>6.1321000000000003</v>
      </c>
      <c r="Q1148" s="184">
        <v>7.2190000000000003</v>
      </c>
      <c r="R1148" s="184">
        <v>4.5762999999999998</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44389</v>
      </c>
      <c r="E1149" s="184">
        <v>2508.7469999999998</v>
      </c>
      <c r="F1149" s="184">
        <v>3.8515999999999999</v>
      </c>
      <c r="G1149" s="184">
        <v>3.5781999999999998</v>
      </c>
      <c r="H1149" s="184">
        <v>3.3824000000000001</v>
      </c>
      <c r="I1149" s="184">
        <v>3.3635000000000002</v>
      </c>
      <c r="J1149" s="184">
        <v>3.3464</v>
      </c>
      <c r="K1149" s="184">
        <v>3.2515000000000001</v>
      </c>
      <c r="L1149" s="184">
        <v>3.2553999999999998</v>
      </c>
      <c r="M1149" s="184">
        <v>3.1785000000000001</v>
      </c>
      <c r="N1149" s="184">
        <v>3.1953999999999998</v>
      </c>
      <c r="O1149" s="184">
        <v>5.2263000000000002</v>
      </c>
      <c r="P1149" s="184">
        <v>5.9085000000000001</v>
      </c>
      <c r="Q1149" s="184">
        <v>7.1052999999999997</v>
      </c>
      <c r="R1149" s="184">
        <v>4.1997</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44389</v>
      </c>
      <c r="E1150" s="184">
        <v>2495.7701000000002</v>
      </c>
      <c r="F1150" s="184">
        <v>3.8014000000000001</v>
      </c>
      <c r="G1150" s="184">
        <v>3.528</v>
      </c>
      <c r="H1150" s="184">
        <v>3.3321999999999998</v>
      </c>
      <c r="I1150" s="184">
        <v>3.3134000000000001</v>
      </c>
      <c r="J1150" s="184">
        <v>3.2961999999999998</v>
      </c>
      <c r="K1150" s="184">
        <v>3.2010999999999998</v>
      </c>
      <c r="L1150" s="184">
        <v>3.2046000000000001</v>
      </c>
      <c r="M1150" s="184">
        <v>3.1273</v>
      </c>
      <c r="N1150" s="184">
        <v>3.1438000000000001</v>
      </c>
      <c r="O1150" s="184">
        <v>5.165</v>
      </c>
      <c r="P1150" s="184">
        <v>5.8379000000000003</v>
      </c>
      <c r="Q1150" s="184">
        <v>5.4321000000000002</v>
      </c>
      <c r="R1150" s="184">
        <v>4.1463000000000001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44389</v>
      </c>
      <c r="E1151" s="184">
        <v>1603.2624000000001</v>
      </c>
      <c r="F1151" s="184">
        <v>3.5245000000000002</v>
      </c>
      <c r="G1151" s="184">
        <v>3.1720999999999999</v>
      </c>
      <c r="H1151" s="184">
        <v>2.9792000000000001</v>
      </c>
      <c r="I1151" s="184">
        <v>2.9826999999999999</v>
      </c>
      <c r="J1151" s="184">
        <v>2.9994999999999998</v>
      </c>
      <c r="K1151" s="184">
        <v>2.9531000000000001</v>
      </c>
      <c r="L1151" s="184">
        <v>2.9117000000000002</v>
      </c>
      <c r="M1151" s="184">
        <v>2.8473999999999999</v>
      </c>
      <c r="N1151" s="184">
        <v>2.8853</v>
      </c>
      <c r="O1151" s="184">
        <v>4.7361000000000004</v>
      </c>
      <c r="P1151" s="184">
        <v>5.4366000000000003</v>
      </c>
      <c r="Q1151" s="184">
        <v>6.3480999999999996</v>
      </c>
      <c r="R1151" s="184">
        <v>3.7422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44389</v>
      </c>
      <c r="E1152" s="184">
        <v>1597.1234999999999</v>
      </c>
      <c r="F1152" s="184">
        <v>3.4741</v>
      </c>
      <c r="G1152" s="184">
        <v>3.1225999999999998</v>
      </c>
      <c r="H1152" s="184">
        <v>2.9291999999999998</v>
      </c>
      <c r="I1152" s="184">
        <v>2.9325999999999999</v>
      </c>
      <c r="J1152" s="184">
        <v>2.9493999999999998</v>
      </c>
      <c r="K1152" s="184">
        <v>2.9028</v>
      </c>
      <c r="L1152" s="184">
        <v>2.8611</v>
      </c>
      <c r="M1152" s="184">
        <v>2.7964000000000002</v>
      </c>
      <c r="N1152" s="184">
        <v>2.8338999999999999</v>
      </c>
      <c r="O1152" s="184">
        <v>4.6837999999999997</v>
      </c>
      <c r="P1152" s="184">
        <v>5.3840000000000003</v>
      </c>
      <c r="Q1152" s="184">
        <v>6.2949000000000002</v>
      </c>
      <c r="R1152" s="184">
        <v>3.6903999999999999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44389</v>
      </c>
      <c r="E1153" s="184">
        <v>2006.1594</v>
      </c>
      <c r="F1153" s="184">
        <v>3.2934000000000001</v>
      </c>
      <c r="G1153" s="184">
        <v>3.0451999999999999</v>
      </c>
      <c r="H1153" s="184">
        <v>2.8973</v>
      </c>
      <c r="I1153" s="184">
        <v>3.0602999999999998</v>
      </c>
      <c r="J1153" s="184">
        <v>3.0061</v>
      </c>
      <c r="K1153" s="184">
        <v>2.8603999999999998</v>
      </c>
      <c r="L1153" s="184">
        <v>3.2376999999999998</v>
      </c>
      <c r="M1153" s="184">
        <v>3.1223000000000001</v>
      </c>
      <c r="N1153" s="184">
        <v>3.1088</v>
      </c>
      <c r="O1153" s="184">
        <v>5.1791999999999998</v>
      </c>
      <c r="P1153" s="184">
        <v>5.9004000000000003</v>
      </c>
      <c r="Q1153" s="184">
        <v>7.4250999999999996</v>
      </c>
      <c r="R1153" s="184">
        <v>4.1234999999999999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44389</v>
      </c>
      <c r="E1154" s="184">
        <v>2022.9996000000001</v>
      </c>
      <c r="F1154" s="184">
        <v>3.3923000000000001</v>
      </c>
      <c r="G1154" s="184">
        <v>3.1444000000000001</v>
      </c>
      <c r="H1154" s="184">
        <v>2.9954999999999998</v>
      </c>
      <c r="I1154" s="184">
        <v>3.1631</v>
      </c>
      <c r="J1154" s="184">
        <v>3.1074999999999999</v>
      </c>
      <c r="K1154" s="184">
        <v>2.9603000000000002</v>
      </c>
      <c r="L1154" s="184">
        <v>3.3399000000000001</v>
      </c>
      <c r="M1154" s="184">
        <v>3.2250999999999999</v>
      </c>
      <c r="N1154" s="184">
        <v>3.2124000000000001</v>
      </c>
      <c r="O1154" s="184">
        <v>5.2846000000000002</v>
      </c>
      <c r="P1154" s="184">
        <v>6.0068000000000001</v>
      </c>
      <c r="Q1154" s="184">
        <v>7.2058999999999997</v>
      </c>
      <c r="R1154" s="184">
        <v>4.2276999999999996</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44389</v>
      </c>
      <c r="E1155" s="184">
        <v>2012.3308</v>
      </c>
      <c r="F1155" s="184">
        <v>4.0906000000000002</v>
      </c>
      <c r="G1155" s="184">
        <v>4.0926999999999998</v>
      </c>
      <c r="H1155" s="184">
        <v>3.8993000000000002</v>
      </c>
      <c r="I1155" s="184">
        <v>3.8046000000000002</v>
      </c>
      <c r="J1155" s="184">
        <v>3.6932999999999998</v>
      </c>
      <c r="K1155" s="184">
        <v>2.7309999999999999</v>
      </c>
      <c r="L1155" s="184">
        <v>3.0750999999999999</v>
      </c>
      <c r="M1155" s="184">
        <v>2.7843</v>
      </c>
      <c r="N1155" s="184">
        <v>2.7764000000000002</v>
      </c>
      <c r="O1155" s="184"/>
      <c r="P1155" s="184"/>
      <c r="Q1155" s="184">
        <v>3.3048999999999999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44389</v>
      </c>
      <c r="E1156" s="184">
        <v>2023.1965</v>
      </c>
      <c r="F1156" s="184">
        <v>3.3992</v>
      </c>
      <c r="G1156" s="184">
        <v>3.1574</v>
      </c>
      <c r="H1156" s="184">
        <v>3.0022000000000002</v>
      </c>
      <c r="I1156" s="184">
        <v>3.1516999999999999</v>
      </c>
      <c r="J1156" s="184">
        <v>3.0712000000000002</v>
      </c>
      <c r="K1156" s="184">
        <v>2.9241999999999999</v>
      </c>
      <c r="L1156" s="184">
        <v>3.3224</v>
      </c>
      <c r="M1156" s="184">
        <v>3.2052999999999998</v>
      </c>
      <c r="N1156" s="184">
        <v>3.1829000000000001</v>
      </c>
      <c r="O1156" s="184"/>
      <c r="P1156" s="184"/>
      <c r="Q1156" s="184">
        <v>3.6707000000000001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44389</v>
      </c>
      <c r="E1157" s="184">
        <v>2023.4177</v>
      </c>
      <c r="F1157" s="184">
        <v>3.3934000000000002</v>
      </c>
      <c r="G1157" s="184">
        <v>3.145</v>
      </c>
      <c r="H1157" s="184">
        <v>2.9962</v>
      </c>
      <c r="I1157" s="184">
        <v>3.1600999999999999</v>
      </c>
      <c r="J1157" s="184">
        <v>3.1071</v>
      </c>
      <c r="K1157" s="184">
        <v>2.9676</v>
      </c>
      <c r="L1157" s="184">
        <v>3.3437999999999999</v>
      </c>
      <c r="M1157" s="184">
        <v>3.2279</v>
      </c>
      <c r="N1157" s="184">
        <v>3.2147000000000001</v>
      </c>
      <c r="O1157" s="184"/>
      <c r="P1157" s="184"/>
      <c r="Q1157" s="184">
        <v>3.6797</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44389</v>
      </c>
      <c r="E1158" s="184">
        <v>2023.0365999999999</v>
      </c>
      <c r="F1158" s="184">
        <v>3.4518</v>
      </c>
      <c r="G1158" s="184">
        <v>3.1528</v>
      </c>
      <c r="H1158" s="184">
        <v>3.0036999999999998</v>
      </c>
      <c r="I1158" s="184">
        <v>3.2097000000000002</v>
      </c>
      <c r="J1158" s="184">
        <v>3.1501999999999999</v>
      </c>
      <c r="K1158" s="184">
        <v>2.9727999999999999</v>
      </c>
      <c r="L1158" s="184">
        <v>3.3469000000000002</v>
      </c>
      <c r="M1158" s="184">
        <v>3.2143999999999999</v>
      </c>
      <c r="N1158" s="184">
        <v>3.1894</v>
      </c>
      <c r="O1158" s="184"/>
      <c r="P1158" s="184"/>
      <c r="Q1158" s="184">
        <v>3.6642000000000001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44389</v>
      </c>
      <c r="E1159" s="184">
        <v>2835.4067</v>
      </c>
      <c r="F1159" s="184">
        <v>3.5868000000000002</v>
      </c>
      <c r="G1159" s="184">
        <v>3.4079999999999999</v>
      </c>
      <c r="H1159" s="184">
        <v>3.2418</v>
      </c>
      <c r="I1159" s="184">
        <v>3.2789000000000001</v>
      </c>
      <c r="J1159" s="184">
        <v>3.2744</v>
      </c>
      <c r="K1159" s="184">
        <v>3.1829999999999998</v>
      </c>
      <c r="L1159" s="184">
        <v>3.1943000000000001</v>
      </c>
      <c r="M1159" s="184">
        <v>3.1414</v>
      </c>
      <c r="N1159" s="184">
        <v>3.1650999999999998</v>
      </c>
      <c r="O1159" s="184">
        <v>5.2465000000000002</v>
      </c>
      <c r="P1159" s="184">
        <v>5.9123999999999999</v>
      </c>
      <c r="Q1159" s="184">
        <v>7.3677000000000001</v>
      </c>
      <c r="R1159" s="184">
        <v>4.1867000000000001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44389</v>
      </c>
      <c r="E1160" s="184">
        <v>2851.9393</v>
      </c>
      <c r="F1160" s="184">
        <v>3.6568000000000001</v>
      </c>
      <c r="G1160" s="184">
        <v>3.4782999999999999</v>
      </c>
      <c r="H1160" s="184">
        <v>3.3121</v>
      </c>
      <c r="I1160" s="184">
        <v>3.3492999999999999</v>
      </c>
      <c r="J1160" s="184">
        <v>3.3449</v>
      </c>
      <c r="K1160" s="184">
        <v>3.2538</v>
      </c>
      <c r="L1160" s="184">
        <v>3.2656000000000001</v>
      </c>
      <c r="M1160" s="184">
        <v>3.2132999999999998</v>
      </c>
      <c r="N1160" s="184">
        <v>3.2376</v>
      </c>
      <c r="O1160" s="184">
        <v>5.3202999999999996</v>
      </c>
      <c r="P1160" s="184">
        <v>5.9866999999999999</v>
      </c>
      <c r="Q1160" s="184">
        <v>7.1722000000000001</v>
      </c>
      <c r="R1160" s="184">
        <v>4.2596999999999996</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44389</v>
      </c>
      <c r="E1161" s="184">
        <v>2564.1601000000001</v>
      </c>
      <c r="F1161" s="184">
        <v>3.0564</v>
      </c>
      <c r="G1161" s="184">
        <v>2.8774999999999999</v>
      </c>
      <c r="H1161" s="184">
        <v>2.7115</v>
      </c>
      <c r="I1161" s="184">
        <v>2.7484999999999999</v>
      </c>
      <c r="J1161" s="184">
        <v>2.7431999999999999</v>
      </c>
      <c r="K1161" s="184">
        <v>2.6493000000000002</v>
      </c>
      <c r="L1161" s="184">
        <v>2.6566999999999998</v>
      </c>
      <c r="M1161" s="184">
        <v>2.6000999999999999</v>
      </c>
      <c r="N1161" s="184">
        <v>2.6198000000000001</v>
      </c>
      <c r="O1161" s="184">
        <v>4.6921999999999997</v>
      </c>
      <c r="P1161" s="184">
        <v>5.3262999999999998</v>
      </c>
      <c r="Q1161" s="184">
        <v>6.6337999999999999</v>
      </c>
      <c r="R1161" s="184">
        <v>3.6387</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44389</v>
      </c>
      <c r="E1162" s="184">
        <v>1089.4946</v>
      </c>
      <c r="F1162" s="184">
        <v>3.2667000000000002</v>
      </c>
      <c r="G1162" s="184">
        <v>3.1947000000000001</v>
      </c>
      <c r="H1162" s="184">
        <v>3.1783999999999999</v>
      </c>
      <c r="I1162" s="184">
        <v>3.2256999999999998</v>
      </c>
      <c r="J1162" s="184">
        <v>3.2353999999999998</v>
      </c>
      <c r="K1162" s="184">
        <v>3.1366999999999998</v>
      </c>
      <c r="L1162" s="184">
        <v>3.0716000000000001</v>
      </c>
      <c r="M1162" s="184">
        <v>3.0215000000000001</v>
      </c>
      <c r="N1162" s="184">
        <v>3.0352999999999999</v>
      </c>
      <c r="O1162" s="184"/>
      <c r="P1162" s="184"/>
      <c r="Q1162" s="184">
        <v>3.9339</v>
      </c>
      <c r="R1162" s="184">
        <v>3.6760999999999999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44389</v>
      </c>
      <c r="E1163" s="184">
        <v>1086.8363999999999</v>
      </c>
      <c r="F1163" s="184">
        <v>3.1570999999999998</v>
      </c>
      <c r="G1163" s="184">
        <v>3.0859999999999999</v>
      </c>
      <c r="H1163" s="184">
        <v>3.069</v>
      </c>
      <c r="I1163" s="184">
        <v>3.1156999999999999</v>
      </c>
      <c r="J1163" s="184">
        <v>3.1251000000000002</v>
      </c>
      <c r="K1163" s="184">
        <v>3.0259</v>
      </c>
      <c r="L1163" s="184">
        <v>2.9594999999999998</v>
      </c>
      <c r="M1163" s="184">
        <v>2.9087999999999998</v>
      </c>
      <c r="N1163" s="184">
        <v>2.9218000000000002</v>
      </c>
      <c r="O1163" s="184"/>
      <c r="P1163" s="184"/>
      <c r="Q1163" s="184">
        <v>3.8197000000000001</v>
      </c>
      <c r="R1163" s="184">
        <v>3.5621999999999998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44389</v>
      </c>
      <c r="E1164" s="184">
        <v>56.3874</v>
      </c>
      <c r="F1164" s="184">
        <v>3.7547999999999999</v>
      </c>
      <c r="G1164" s="184">
        <v>3.6259999999999999</v>
      </c>
      <c r="H1164" s="184">
        <v>3.3403999999999998</v>
      </c>
      <c r="I1164" s="184">
        <v>3.3008000000000002</v>
      </c>
      <c r="J1164" s="184">
        <v>3.2646999999999999</v>
      </c>
      <c r="K1164" s="184">
        <v>3.2361</v>
      </c>
      <c r="L1164" s="184">
        <v>3.2446000000000002</v>
      </c>
      <c r="M1164" s="184">
        <v>3.1585999999999999</v>
      </c>
      <c r="N1164" s="184">
        <v>3.1821999999999999</v>
      </c>
      <c r="O1164" s="184">
        <v>5.2667000000000002</v>
      </c>
      <c r="P1164" s="184">
        <v>5.9394</v>
      </c>
      <c r="Q1164" s="184">
        <v>7.6227</v>
      </c>
      <c r="R1164" s="184">
        <v>4.1669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44389</v>
      </c>
      <c r="E1165" s="184">
        <v>56.770299999999999</v>
      </c>
      <c r="F1165" s="184">
        <v>3.8580999999999999</v>
      </c>
      <c r="G1165" s="184">
        <v>3.6873</v>
      </c>
      <c r="H1165" s="184">
        <v>3.419</v>
      </c>
      <c r="I1165" s="184">
        <v>3.3797999999999999</v>
      </c>
      <c r="J1165" s="184">
        <v>3.3439000000000001</v>
      </c>
      <c r="K1165" s="184">
        <v>3.3168000000000002</v>
      </c>
      <c r="L1165" s="184">
        <v>3.3258999999999999</v>
      </c>
      <c r="M1165" s="184">
        <v>3.2404999999999999</v>
      </c>
      <c r="N1165" s="184">
        <v>3.2646999999999999</v>
      </c>
      <c r="O1165" s="184">
        <v>5.3509000000000002</v>
      </c>
      <c r="P1165" s="184">
        <v>6.0233999999999996</v>
      </c>
      <c r="Q1165" s="184">
        <v>7.2202999999999999</v>
      </c>
      <c r="R1165" s="184">
        <v>4.2500999999999998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44389</v>
      </c>
      <c r="E1166" s="184">
        <v>32.424199999999999</v>
      </c>
      <c r="F1166" s="184">
        <v>3.8277999999999999</v>
      </c>
      <c r="G1166" s="184">
        <v>3.6408999999999998</v>
      </c>
      <c r="H1166" s="184">
        <v>3.3471000000000002</v>
      </c>
      <c r="I1166" s="184">
        <v>3.3008999999999999</v>
      </c>
      <c r="J1166" s="184">
        <v>3.2658</v>
      </c>
      <c r="K1166" s="184">
        <v>3.2360000000000002</v>
      </c>
      <c r="L1166" s="184">
        <v>3.2450000000000001</v>
      </c>
      <c r="M1166" s="184">
        <v>3.1593</v>
      </c>
      <c r="N1166" s="184">
        <v>3.1825999999999999</v>
      </c>
      <c r="O1166" s="184">
        <v>5.2668999999999997</v>
      </c>
      <c r="P1166" s="184">
        <v>5.9394999999999998</v>
      </c>
      <c r="Q1166" s="184">
        <v>7.0959000000000003</v>
      </c>
      <c r="R1166" s="184">
        <v>4.1673999999999998</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44389</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44389</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44389</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44389</v>
      </c>
      <c r="E1170" s="184">
        <v>56.772500000000001</v>
      </c>
      <c r="F1170" s="184">
        <v>3.8578999999999999</v>
      </c>
      <c r="G1170" s="184">
        <v>3.7086000000000001</v>
      </c>
      <c r="H1170" s="184">
        <v>3.4281000000000001</v>
      </c>
      <c r="I1170" s="184">
        <v>3.3797000000000001</v>
      </c>
      <c r="J1170" s="184">
        <v>3.3458999999999999</v>
      </c>
      <c r="K1170" s="184">
        <v>3.3174000000000001</v>
      </c>
      <c r="L1170" s="184">
        <v>3.3260999999999998</v>
      </c>
      <c r="M1170" s="184">
        <v>3.2406000000000001</v>
      </c>
      <c r="N1170" s="184">
        <v>3.2648000000000001</v>
      </c>
      <c r="O1170" s="184">
        <v>5.3509000000000002</v>
      </c>
      <c r="P1170" s="184">
        <v>6.0243000000000002</v>
      </c>
      <c r="Q1170" s="184">
        <v>6.1391</v>
      </c>
      <c r="R1170" s="184">
        <v>4.2502000000000004</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44389</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44389</v>
      </c>
      <c r="E1172" s="184">
        <v>56.772500000000001</v>
      </c>
      <c r="F1172" s="184">
        <v>3.8578999999999999</v>
      </c>
      <c r="G1172" s="184">
        <v>3.7086000000000001</v>
      </c>
      <c r="H1172" s="184">
        <v>3.4188999999999998</v>
      </c>
      <c r="I1172" s="184">
        <v>3.3797000000000001</v>
      </c>
      <c r="J1172" s="184">
        <v>3.3458999999999999</v>
      </c>
      <c r="K1172" s="184">
        <v>3.3167</v>
      </c>
      <c r="L1172" s="184">
        <v>3.3260999999999998</v>
      </c>
      <c r="M1172" s="184">
        <v>3.2406000000000001</v>
      </c>
      <c r="N1172" s="184">
        <v>3.2648000000000001</v>
      </c>
      <c r="O1172" s="184">
        <v>5.3509000000000002</v>
      </c>
      <c r="P1172" s="184">
        <v>6.0243000000000002</v>
      </c>
      <c r="Q1172" s="184">
        <v>6.1391</v>
      </c>
      <c r="R1172" s="184">
        <v>4.2500999999999998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44389</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44389</v>
      </c>
      <c r="E1174" s="184">
        <v>4197.5672999999997</v>
      </c>
      <c r="F1174" s="184">
        <v>3.6934</v>
      </c>
      <c r="G1174" s="184">
        <v>3.5232999999999999</v>
      </c>
      <c r="H1174" s="184">
        <v>3.3959000000000001</v>
      </c>
      <c r="I1174" s="184">
        <v>3.3601000000000001</v>
      </c>
      <c r="J1174" s="184">
        <v>3.3548</v>
      </c>
      <c r="K1174" s="184">
        <v>3.2841999999999998</v>
      </c>
      <c r="L1174" s="184">
        <v>3.3014999999999999</v>
      </c>
      <c r="M1174" s="184">
        <v>3.2187999999999999</v>
      </c>
      <c r="N1174" s="184">
        <v>3.2509000000000001</v>
      </c>
      <c r="O1174" s="184">
        <v>5.3163999999999998</v>
      </c>
      <c r="P1174" s="184">
        <v>5.9621000000000004</v>
      </c>
      <c r="Q1174" s="184">
        <v>7.141</v>
      </c>
      <c r="R1174" s="184">
        <v>4.2908999999999997</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44389</v>
      </c>
      <c r="E1175" s="184">
        <v>4177.7166999999999</v>
      </c>
      <c r="F1175" s="184">
        <v>3.5720000000000001</v>
      </c>
      <c r="G1175" s="184">
        <v>3.4013</v>
      </c>
      <c r="H1175" s="184">
        <v>3.274</v>
      </c>
      <c r="I1175" s="184">
        <v>3.2381000000000002</v>
      </c>
      <c r="J1175" s="184">
        <v>3.2328000000000001</v>
      </c>
      <c r="K1175" s="184">
        <v>3.1614</v>
      </c>
      <c r="L1175" s="184">
        <v>3.1833999999999998</v>
      </c>
      <c r="M1175" s="184">
        <v>3.1055999999999999</v>
      </c>
      <c r="N1175" s="184">
        <v>3.1475</v>
      </c>
      <c r="O1175" s="184">
        <v>5.2454999999999998</v>
      </c>
      <c r="P1175" s="184">
        <v>5.8981000000000003</v>
      </c>
      <c r="Q1175" s="184">
        <v>7.0656999999999996</v>
      </c>
      <c r="R1175" s="184">
        <v>4.2118000000000002</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44389</v>
      </c>
      <c r="E1176" s="184">
        <v>2831.3211999999999</v>
      </c>
      <c r="F1176" s="184">
        <v>3.5209999999999999</v>
      </c>
      <c r="G1176" s="184">
        <v>3.3613</v>
      </c>
      <c r="H1176" s="184">
        <v>3.1867000000000001</v>
      </c>
      <c r="I1176" s="184">
        <v>3.2248000000000001</v>
      </c>
      <c r="J1176" s="184">
        <v>3.2581000000000002</v>
      </c>
      <c r="K1176" s="184">
        <v>3.1753999999999998</v>
      </c>
      <c r="L1176" s="184">
        <v>3.2052</v>
      </c>
      <c r="M1176" s="184">
        <v>3.1423999999999999</v>
      </c>
      <c r="N1176" s="184">
        <v>3.1686000000000001</v>
      </c>
      <c r="O1176" s="184">
        <v>5.3059000000000003</v>
      </c>
      <c r="P1176" s="184">
        <v>5.9534000000000002</v>
      </c>
      <c r="Q1176" s="184">
        <v>7.2935999999999996</v>
      </c>
      <c r="R1176" s="184">
        <v>4.2747999999999999</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44389</v>
      </c>
      <c r="E1177" s="184">
        <v>2844.5381000000002</v>
      </c>
      <c r="F1177" s="184">
        <v>3.5701000000000001</v>
      </c>
      <c r="G1177" s="184">
        <v>3.4112</v>
      </c>
      <c r="H1177" s="184">
        <v>3.2368999999999999</v>
      </c>
      <c r="I1177" s="184">
        <v>3.2747999999999999</v>
      </c>
      <c r="J1177" s="184">
        <v>3.3081999999999998</v>
      </c>
      <c r="K1177" s="184">
        <v>3.2258</v>
      </c>
      <c r="L1177" s="184">
        <v>3.2559999999999998</v>
      </c>
      <c r="M1177" s="184">
        <v>3.1936</v>
      </c>
      <c r="N1177" s="184">
        <v>3.2202000000000002</v>
      </c>
      <c r="O1177" s="184">
        <v>5.3593999999999999</v>
      </c>
      <c r="P1177" s="184">
        <v>6.0110999999999999</v>
      </c>
      <c r="Q1177" s="184">
        <v>7.1675000000000004</v>
      </c>
      <c r="R1177" s="184">
        <v>4.3269000000000002</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44389</v>
      </c>
      <c r="E1178" s="184">
        <v>3736.0045</v>
      </c>
      <c r="F1178" s="184">
        <v>3.5135999999999998</v>
      </c>
      <c r="G1178" s="184">
        <v>3.4015</v>
      </c>
      <c r="H1178" s="184">
        <v>3.2119</v>
      </c>
      <c r="I1178" s="184">
        <v>3.2090999999999998</v>
      </c>
      <c r="J1178" s="184">
        <v>3.2265000000000001</v>
      </c>
      <c r="K1178" s="184">
        <v>3.1747000000000001</v>
      </c>
      <c r="L1178" s="184">
        <v>3.2174</v>
      </c>
      <c r="M1178" s="184">
        <v>3.1484000000000001</v>
      </c>
      <c r="N1178" s="184">
        <v>3.1772</v>
      </c>
      <c r="O1178" s="184">
        <v>5.3079999999999998</v>
      </c>
      <c r="P1178" s="184">
        <v>5.9240000000000004</v>
      </c>
      <c r="Q1178" s="184">
        <v>7.0506000000000002</v>
      </c>
      <c r="R1178" s="184">
        <v>4.3235999999999999</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44389</v>
      </c>
      <c r="E1179" s="184">
        <v>3771.8085000000001</v>
      </c>
      <c r="F1179" s="184">
        <v>3.6543999999999999</v>
      </c>
      <c r="G1179" s="184">
        <v>3.5419</v>
      </c>
      <c r="H1179" s="184">
        <v>3.3521000000000001</v>
      </c>
      <c r="I1179" s="184">
        <v>3.3494000000000002</v>
      </c>
      <c r="J1179" s="184">
        <v>3.367</v>
      </c>
      <c r="K1179" s="184">
        <v>3.3159000000000001</v>
      </c>
      <c r="L1179" s="184">
        <v>3.3605</v>
      </c>
      <c r="M1179" s="184">
        <v>3.2904</v>
      </c>
      <c r="N1179" s="184">
        <v>3.3207</v>
      </c>
      <c r="O1179" s="184">
        <v>5.4531999999999998</v>
      </c>
      <c r="P1179" s="184">
        <v>6.0711000000000004</v>
      </c>
      <c r="Q1179" s="184">
        <v>7.1936999999999998</v>
      </c>
      <c r="R1179" s="184">
        <v>4.4664000000000001</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44389</v>
      </c>
      <c r="E1180" s="184">
        <v>1349.9684</v>
      </c>
      <c r="F1180" s="184">
        <v>3.3692000000000002</v>
      </c>
      <c r="G1180" s="184">
        <v>3.4293</v>
      </c>
      <c r="H1180" s="184">
        <v>3.4032</v>
      </c>
      <c r="I1180" s="184">
        <v>3.3898999999999999</v>
      </c>
      <c r="J1180" s="184">
        <v>3.4573</v>
      </c>
      <c r="K1180" s="184">
        <v>3.3961000000000001</v>
      </c>
      <c r="L1180" s="184">
        <v>3.4022999999999999</v>
      </c>
      <c r="M1180" s="184">
        <v>3.3397999999999999</v>
      </c>
      <c r="N1180" s="184">
        <v>3.3931</v>
      </c>
      <c r="O1180" s="184">
        <v>5.5377000000000001</v>
      </c>
      <c r="P1180" s="184">
        <v>6.1448999999999998</v>
      </c>
      <c r="Q1180" s="184">
        <v>6.1506999999999996</v>
      </c>
      <c r="R1180" s="184">
        <v>4.5054999999999996</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44389</v>
      </c>
      <c r="E1181" s="184">
        <v>1341.5287000000001</v>
      </c>
      <c r="F1181" s="184">
        <v>3.2597999999999998</v>
      </c>
      <c r="G1181" s="184">
        <v>3.3193000000000001</v>
      </c>
      <c r="H1181" s="184">
        <v>3.2934000000000001</v>
      </c>
      <c r="I1181" s="184">
        <v>3.2797000000000001</v>
      </c>
      <c r="J1181" s="184">
        <v>3.3469000000000002</v>
      </c>
      <c r="K1181" s="184">
        <v>3.2852000000000001</v>
      </c>
      <c r="L1181" s="184">
        <v>3.2905000000000002</v>
      </c>
      <c r="M1181" s="184">
        <v>3.2269999999999999</v>
      </c>
      <c r="N1181" s="184">
        <v>3.2791999999999999</v>
      </c>
      <c r="O1181" s="184">
        <v>5.4185999999999996</v>
      </c>
      <c r="P1181" s="184">
        <v>6.0125000000000002</v>
      </c>
      <c r="Q1181" s="184">
        <v>6.0183</v>
      </c>
      <c r="R1181" s="184">
        <v>4.3906999999999998</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44389</v>
      </c>
      <c r="E1182" s="184">
        <v>2191.9874</v>
      </c>
      <c r="F1182" s="184">
        <v>3.4722</v>
      </c>
      <c r="G1182" s="184">
        <v>3.4750999999999999</v>
      </c>
      <c r="H1182" s="184">
        <v>3.3841000000000001</v>
      </c>
      <c r="I1182" s="184">
        <v>3.347</v>
      </c>
      <c r="J1182" s="184">
        <v>3.3927999999999998</v>
      </c>
      <c r="K1182" s="184">
        <v>3.3595999999999999</v>
      </c>
      <c r="L1182" s="184">
        <v>3.3946000000000001</v>
      </c>
      <c r="M1182" s="184">
        <v>3.3399000000000001</v>
      </c>
      <c r="N1182" s="184">
        <v>3.3675999999999999</v>
      </c>
      <c r="O1182" s="184">
        <v>5.4123000000000001</v>
      </c>
      <c r="P1182" s="184">
        <v>6.0049999999999999</v>
      </c>
      <c r="Q1182" s="184">
        <v>6.9832999999999998</v>
      </c>
      <c r="R1182" s="184">
        <v>4.3979999999999997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44389</v>
      </c>
      <c r="E1183" s="184">
        <v>2163.5277000000001</v>
      </c>
      <c r="F1183" s="184">
        <v>3.3778000000000001</v>
      </c>
      <c r="G1183" s="184">
        <v>3.4554999999999998</v>
      </c>
      <c r="H1183" s="184">
        <v>3.3184</v>
      </c>
      <c r="I1183" s="184">
        <v>3.2648000000000001</v>
      </c>
      <c r="J1183" s="184">
        <v>3.3010000000000002</v>
      </c>
      <c r="K1183" s="184">
        <v>3.2631999999999999</v>
      </c>
      <c r="L1183" s="184">
        <v>3.2985000000000002</v>
      </c>
      <c r="M1183" s="184">
        <v>3.2412000000000001</v>
      </c>
      <c r="N1183" s="184">
        <v>3.2686000000000002</v>
      </c>
      <c r="O1183" s="184">
        <v>5.3228999999999997</v>
      </c>
      <c r="P1183" s="184">
        <v>5.9086999999999996</v>
      </c>
      <c r="Q1183" s="184">
        <v>6.3662999999999998</v>
      </c>
      <c r="R1183" s="184">
        <v>4.2964000000000002</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44389</v>
      </c>
      <c r="E1184" s="184">
        <v>11.131</v>
      </c>
      <c r="F1184" s="184">
        <v>3.2793999999999999</v>
      </c>
      <c r="G1184" s="184">
        <v>3.1707000000000001</v>
      </c>
      <c r="H1184" s="184">
        <v>3.1404999999999998</v>
      </c>
      <c r="I1184" s="184">
        <v>3.2128000000000001</v>
      </c>
      <c r="J1184" s="184">
        <v>3.1288</v>
      </c>
      <c r="K1184" s="184">
        <v>3.0644999999999998</v>
      </c>
      <c r="L1184" s="184">
        <v>3.0491999999999999</v>
      </c>
      <c r="M1184" s="184">
        <v>2.9876999999999998</v>
      </c>
      <c r="N1184" s="184">
        <v>3</v>
      </c>
      <c r="O1184" s="184"/>
      <c r="P1184" s="184"/>
      <c r="Q1184" s="184">
        <v>4.2668999999999997</v>
      </c>
      <c r="R1184" s="184">
        <v>3.7667999999999999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44389</v>
      </c>
      <c r="E1185" s="184">
        <v>11.088200000000001</v>
      </c>
      <c r="F1185" s="184">
        <v>2.9628000000000001</v>
      </c>
      <c r="G1185" s="184">
        <v>2.9632999999999998</v>
      </c>
      <c r="H1185" s="184">
        <v>2.9643000000000002</v>
      </c>
      <c r="I1185" s="184">
        <v>3.0602</v>
      </c>
      <c r="J1185" s="184">
        <v>2.9807999999999999</v>
      </c>
      <c r="K1185" s="184">
        <v>2.9148999999999998</v>
      </c>
      <c r="L1185" s="184">
        <v>2.8944000000000001</v>
      </c>
      <c r="M1185" s="184">
        <v>2.8332999999999999</v>
      </c>
      <c r="N1185" s="184">
        <v>2.8447</v>
      </c>
      <c r="O1185" s="184"/>
      <c r="P1185" s="184"/>
      <c r="Q1185" s="184">
        <v>4.1102999999999996</v>
      </c>
      <c r="R1185" s="184">
        <v>3.6109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44389</v>
      </c>
      <c r="E1186" s="184">
        <v>2268.6089999999999</v>
      </c>
      <c r="F1186" s="184">
        <v>3.3178999999999998</v>
      </c>
      <c r="G1186" s="184">
        <v>3.2262</v>
      </c>
      <c r="H1186" s="184">
        <v>3.1888000000000001</v>
      </c>
      <c r="I1186" s="184">
        <v>3.1415000000000002</v>
      </c>
      <c r="J1186" s="184">
        <v>3.0510000000000002</v>
      </c>
      <c r="K1186" s="184">
        <v>3.1473</v>
      </c>
      <c r="L1186" s="184">
        <v>3.1661999999999999</v>
      </c>
      <c r="M1186" s="184">
        <v>3.0739000000000001</v>
      </c>
      <c r="N1186" s="184">
        <v>3.0827</v>
      </c>
      <c r="O1186" s="184">
        <v>5.0965999999999996</v>
      </c>
      <c r="P1186" s="184">
        <v>5.9105999999999996</v>
      </c>
      <c r="Q1186" s="184">
        <v>7.1698000000000004</v>
      </c>
      <c r="R1186" s="184">
        <v>3.9260999999999999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44389</v>
      </c>
      <c r="E1187" s="184">
        <v>2252.6545999999998</v>
      </c>
      <c r="F1187" s="184">
        <v>3.2685</v>
      </c>
      <c r="G1187" s="184">
        <v>3.1760999999999999</v>
      </c>
      <c r="H1187" s="184">
        <v>3.1385999999999998</v>
      </c>
      <c r="I1187" s="184">
        <v>3.0914000000000001</v>
      </c>
      <c r="J1187" s="184">
        <v>3.0005999999999999</v>
      </c>
      <c r="K1187" s="184">
        <v>3.0968</v>
      </c>
      <c r="L1187" s="184">
        <v>3.1154000000000002</v>
      </c>
      <c r="M1187" s="184">
        <v>3.0226999999999999</v>
      </c>
      <c r="N1187" s="184">
        <v>3.0312000000000001</v>
      </c>
      <c r="O1187" s="184">
        <v>5.0167999999999999</v>
      </c>
      <c r="P1187" s="184">
        <v>5.8170000000000002</v>
      </c>
      <c r="Q1187" s="184">
        <v>7.3836000000000004</v>
      </c>
      <c r="R1187" s="184">
        <v>3.8654000000000002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44389</v>
      </c>
      <c r="E1188" s="184">
        <v>2307.1100817381498</v>
      </c>
      <c r="F1188" s="184">
        <v>2.5712999999999999</v>
      </c>
      <c r="G1188" s="184">
        <v>2.5402999999999998</v>
      </c>
      <c r="H1188" s="184">
        <v>2.5326</v>
      </c>
      <c r="I1188" s="184">
        <v>2.5495999999999999</v>
      </c>
      <c r="J1188" s="184">
        <v>2.415</v>
      </c>
      <c r="K1188" s="184">
        <v>2.427</v>
      </c>
      <c r="L1188" s="184">
        <v>2.4420999999999999</v>
      </c>
      <c r="M1188" s="184">
        <v>2.3702999999999999</v>
      </c>
      <c r="N1188" s="184">
        <v>2.3647999999999998</v>
      </c>
      <c r="O1188" s="184">
        <v>3.1659999999999999</v>
      </c>
      <c r="P1188" s="184">
        <v>3.5244</v>
      </c>
      <c r="Q1188" s="184">
        <v>4.7473000000000001</v>
      </c>
      <c r="R1188" s="184">
        <v>2.6482000000000001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44389</v>
      </c>
      <c r="E1189" s="184">
        <v>5041.6445000000003</v>
      </c>
      <c r="F1189" s="184">
        <v>3.6295999999999999</v>
      </c>
      <c r="G1189" s="184">
        <v>3.4398</v>
      </c>
      <c r="H1189" s="184">
        <v>3.2338</v>
      </c>
      <c r="I1189" s="184">
        <v>3.2155</v>
      </c>
      <c r="J1189" s="184">
        <v>3.2237</v>
      </c>
      <c r="K1189" s="184">
        <v>3.1456</v>
      </c>
      <c r="L1189" s="184">
        <v>3.1825999999999999</v>
      </c>
      <c r="M1189" s="184">
        <v>3.1027999999999998</v>
      </c>
      <c r="N1189" s="184">
        <v>3.1484000000000001</v>
      </c>
      <c r="O1189" s="184">
        <v>5.3841999999999999</v>
      </c>
      <c r="P1189" s="184">
        <v>5.9954999999999998</v>
      </c>
      <c r="Q1189" s="184">
        <v>7.0472000000000001</v>
      </c>
      <c r="R1189" s="184">
        <v>4.3205</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44389</v>
      </c>
      <c r="E1190" s="184">
        <v>5079.1113999999998</v>
      </c>
      <c r="F1190" s="184">
        <v>3.7688999999999999</v>
      </c>
      <c r="G1190" s="184">
        <v>3.5796000000000001</v>
      </c>
      <c r="H1190" s="184">
        <v>3.3740000000000001</v>
      </c>
      <c r="I1190" s="184">
        <v>3.3553000000000002</v>
      </c>
      <c r="J1190" s="184">
        <v>3.3637000000000001</v>
      </c>
      <c r="K1190" s="184">
        <v>3.2864</v>
      </c>
      <c r="L1190" s="184">
        <v>3.3368000000000002</v>
      </c>
      <c r="M1190" s="184">
        <v>3.2443</v>
      </c>
      <c r="N1190" s="184">
        <v>3.2806000000000002</v>
      </c>
      <c r="O1190" s="184">
        <v>5.4893999999999998</v>
      </c>
      <c r="P1190" s="184">
        <v>6.093</v>
      </c>
      <c r="Q1190" s="184">
        <v>7.2380000000000004</v>
      </c>
      <c r="R1190" s="184">
        <v>4.4349999999999996</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44389</v>
      </c>
      <c r="E1191" s="184">
        <v>4571.0635000000002</v>
      </c>
      <c r="F1191" s="184">
        <v>3.0089999999999999</v>
      </c>
      <c r="G1191" s="184">
        <v>2.8195999999999999</v>
      </c>
      <c r="H1191" s="184">
        <v>2.6137000000000001</v>
      </c>
      <c r="I1191" s="184">
        <v>2.5945999999999998</v>
      </c>
      <c r="J1191" s="184">
        <v>2.6019999999999999</v>
      </c>
      <c r="K1191" s="184">
        <v>2.5209999999999999</v>
      </c>
      <c r="L1191" s="184">
        <v>2.5535999999999999</v>
      </c>
      <c r="M1191" s="184">
        <v>2.46</v>
      </c>
      <c r="N1191" s="184">
        <v>2.492</v>
      </c>
      <c r="O1191" s="184">
        <v>4.6344000000000003</v>
      </c>
      <c r="P1191" s="184">
        <v>5.1817000000000002</v>
      </c>
      <c r="Q1191" s="184">
        <v>6.7297000000000002</v>
      </c>
      <c r="R1191" s="184">
        <v>3.6356000000000002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44389</v>
      </c>
      <c r="E1192" s="184">
        <v>1163.3590999999999</v>
      </c>
      <c r="F1192" s="184">
        <v>3.4641000000000002</v>
      </c>
      <c r="G1192" s="184">
        <v>3.3026</v>
      </c>
      <c r="H1192" s="184">
        <v>3.2094</v>
      </c>
      <c r="I1192" s="184">
        <v>3.2675000000000001</v>
      </c>
      <c r="J1192" s="184">
        <v>3.2374999999999998</v>
      </c>
      <c r="K1192" s="184">
        <v>3.1869000000000001</v>
      </c>
      <c r="L1192" s="184">
        <v>3.1728999999999998</v>
      </c>
      <c r="M1192" s="184">
        <v>3.0989</v>
      </c>
      <c r="N1192" s="184">
        <v>3.1111</v>
      </c>
      <c r="O1192" s="184">
        <v>4.8026</v>
      </c>
      <c r="P1192" s="184"/>
      <c r="Q1192" s="184">
        <v>4.8849</v>
      </c>
      <c r="R1192" s="184">
        <v>3.9863</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44389</v>
      </c>
      <c r="E1193" s="184">
        <v>1159.5474999999999</v>
      </c>
      <c r="F1193" s="184">
        <v>3.3653</v>
      </c>
      <c r="G1193" s="184">
        <v>3.2031999999999998</v>
      </c>
      <c r="H1193" s="184">
        <v>3.1082999999999998</v>
      </c>
      <c r="I1193" s="184">
        <v>3.1669</v>
      </c>
      <c r="J1193" s="184">
        <v>3.1368999999999998</v>
      </c>
      <c r="K1193" s="184">
        <v>3.0859000000000001</v>
      </c>
      <c r="L1193" s="184">
        <v>3.0718000000000001</v>
      </c>
      <c r="M1193" s="184">
        <v>2.9971000000000001</v>
      </c>
      <c r="N1193" s="184">
        <v>3.0083000000000002</v>
      </c>
      <c r="O1193" s="184">
        <v>4.6955</v>
      </c>
      <c r="P1193" s="184"/>
      <c r="Q1193" s="184">
        <v>4.7763999999999998</v>
      </c>
      <c r="R1193" s="184">
        <v>3.8828</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44389</v>
      </c>
      <c r="E1194" s="184">
        <v>268.69490000000002</v>
      </c>
      <c r="F1194" s="184">
        <v>3.3555999999999999</v>
      </c>
      <c r="G1194" s="184">
        <v>3.3064</v>
      </c>
      <c r="H1194" s="184">
        <v>3.1554000000000002</v>
      </c>
      <c r="I1194" s="184">
        <v>3.1680000000000001</v>
      </c>
      <c r="J1194" s="184">
        <v>3.2917000000000001</v>
      </c>
      <c r="K1194" s="184">
        <v>3.2376</v>
      </c>
      <c r="L1194" s="184">
        <v>3.2416</v>
      </c>
      <c r="M1194" s="184">
        <v>3.1598000000000002</v>
      </c>
      <c r="N1194" s="184">
        <v>3.1806999999999999</v>
      </c>
      <c r="O1194" s="184">
        <v>5.3795999999999999</v>
      </c>
      <c r="P1194" s="184">
        <v>5.9962999999999997</v>
      </c>
      <c r="Q1194" s="184">
        <v>7.3901000000000003</v>
      </c>
      <c r="R1194" s="184">
        <v>4.3040000000000003</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44389</v>
      </c>
      <c r="E1195" s="184">
        <v>270.5985</v>
      </c>
      <c r="F1195" s="184">
        <v>3.4533999999999998</v>
      </c>
      <c r="G1195" s="184">
        <v>3.4045999999999998</v>
      </c>
      <c r="H1195" s="184">
        <v>3.2547000000000001</v>
      </c>
      <c r="I1195" s="184">
        <v>3.2673999999999999</v>
      </c>
      <c r="J1195" s="184">
        <v>3.3923999999999999</v>
      </c>
      <c r="K1195" s="184">
        <v>3.3393999999999999</v>
      </c>
      <c r="L1195" s="184">
        <v>3.367</v>
      </c>
      <c r="M1195" s="184">
        <v>3.294</v>
      </c>
      <c r="N1195" s="184">
        <v>3.3180000000000001</v>
      </c>
      <c r="O1195" s="184">
        <v>5.4984999999999999</v>
      </c>
      <c r="P1195" s="184">
        <v>6.0904999999999996</v>
      </c>
      <c r="Q1195" s="184">
        <v>7.2196999999999996</v>
      </c>
      <c r="R1195" s="184">
        <v>4.4527000000000001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44389</v>
      </c>
      <c r="E1196" s="184">
        <v>2916.0556799999999</v>
      </c>
      <c r="F1196" s="184">
        <v>3.5691999999999999</v>
      </c>
      <c r="G1196" s="184">
        <v>3.4028999999999998</v>
      </c>
      <c r="H1196" s="184">
        <v>3.2086000000000001</v>
      </c>
      <c r="I1196" s="184">
        <v>3.1717</v>
      </c>
      <c r="J1196" s="184">
        <v>3.2094</v>
      </c>
      <c r="K1196" s="184">
        <v>3.1415000000000002</v>
      </c>
      <c r="L1196" s="184">
        <v>3.1497999999999999</v>
      </c>
      <c r="M1196" s="184">
        <v>3.0773000000000001</v>
      </c>
      <c r="N1196" s="184">
        <v>3.1124000000000001</v>
      </c>
      <c r="O1196" s="184">
        <v>1.93</v>
      </c>
      <c r="P1196" s="184">
        <v>3.9178999999999999</v>
      </c>
      <c r="Q1196" s="184">
        <v>6.5468999999999999</v>
      </c>
      <c r="R1196" s="184">
        <v>3.9992000000000001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44389</v>
      </c>
      <c r="E1197" s="184">
        <v>2934.2532799999999</v>
      </c>
      <c r="F1197" s="184">
        <v>3.6585000000000001</v>
      </c>
      <c r="G1197" s="184">
        <v>3.4925999999999999</v>
      </c>
      <c r="H1197" s="184">
        <v>3.2986</v>
      </c>
      <c r="I1197" s="184">
        <v>3.262</v>
      </c>
      <c r="J1197" s="184">
        <v>3.2978999999999998</v>
      </c>
      <c r="K1197" s="184">
        <v>3.2317</v>
      </c>
      <c r="L1197" s="184">
        <v>3.2403</v>
      </c>
      <c r="M1197" s="184">
        <v>3.1640999999999999</v>
      </c>
      <c r="N1197" s="184">
        <v>3.1977000000000002</v>
      </c>
      <c r="O1197" s="184">
        <v>1.9956</v>
      </c>
      <c r="P1197" s="184">
        <v>3.9864000000000002</v>
      </c>
      <c r="Q1197" s="184">
        <v>5.9842000000000004</v>
      </c>
      <c r="R1197" s="184">
        <v>4.0585000000000004</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44389</v>
      </c>
      <c r="E1198" s="184">
        <v>10.3893</v>
      </c>
      <c r="F1198" s="184">
        <v>3.8650000000000002</v>
      </c>
      <c r="G1198" s="184">
        <v>3.9830000000000001</v>
      </c>
      <c r="H1198" s="184">
        <v>3.9177</v>
      </c>
      <c r="I1198" s="184">
        <v>4.0716999999999999</v>
      </c>
      <c r="J1198" s="184">
        <v>3.9115000000000002</v>
      </c>
      <c r="K1198" s="184">
        <v>4.3395000000000001</v>
      </c>
      <c r="L1198" s="184">
        <v>4.5045000000000002</v>
      </c>
      <c r="M1198" s="184">
        <v>4.5648</v>
      </c>
      <c r="N1198" s="184"/>
      <c r="O1198" s="184"/>
      <c r="P1198" s="184"/>
      <c r="Q1198" s="184">
        <v>4.7206999999999999</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44389</v>
      </c>
      <c r="E1199" s="184">
        <v>10.389900000000001</v>
      </c>
      <c r="F1199" s="184">
        <v>3.8647</v>
      </c>
      <c r="G1199" s="184">
        <v>4.0998999999999999</v>
      </c>
      <c r="H1199" s="184">
        <v>3.9676999999999998</v>
      </c>
      <c r="I1199" s="184">
        <v>4.0713999999999997</v>
      </c>
      <c r="J1199" s="184">
        <v>3.9226999999999999</v>
      </c>
      <c r="K1199" s="184">
        <v>4.3630000000000004</v>
      </c>
      <c r="L1199" s="184">
        <v>4.5185000000000004</v>
      </c>
      <c r="M1199" s="184">
        <v>4.5727000000000002</v>
      </c>
      <c r="N1199" s="184"/>
      <c r="O1199" s="184"/>
      <c r="P1199" s="184"/>
      <c r="Q1199" s="184">
        <v>4.7279999999999998</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44389</v>
      </c>
      <c r="E1200" s="184">
        <v>10.3893</v>
      </c>
      <c r="F1200" s="184">
        <v>3.8650000000000002</v>
      </c>
      <c r="G1200" s="184">
        <v>3.9830000000000001</v>
      </c>
      <c r="H1200" s="184">
        <v>3.9177</v>
      </c>
      <c r="I1200" s="184">
        <v>4.0716999999999999</v>
      </c>
      <c r="J1200" s="184">
        <v>3.9115000000000002</v>
      </c>
      <c r="K1200" s="184">
        <v>4.3395000000000001</v>
      </c>
      <c r="L1200" s="184">
        <v>4.5045000000000002</v>
      </c>
      <c r="M1200" s="184">
        <v>4.5648</v>
      </c>
      <c r="N1200" s="184"/>
      <c r="O1200" s="184"/>
      <c r="P1200" s="184"/>
      <c r="Q1200" s="184">
        <v>4.7206999999999999</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44389</v>
      </c>
      <c r="E1201" s="184">
        <v>10.390499999999999</v>
      </c>
      <c r="F1201" s="184">
        <v>3.8645</v>
      </c>
      <c r="G1201" s="184">
        <v>3.9824999999999999</v>
      </c>
      <c r="H1201" s="184">
        <v>3.867</v>
      </c>
      <c r="I1201" s="184">
        <v>4.0712000000000002</v>
      </c>
      <c r="J1201" s="184">
        <v>3.8881999999999999</v>
      </c>
      <c r="K1201" s="184">
        <v>4.3468999999999998</v>
      </c>
      <c r="L1201" s="184">
        <v>4.5182000000000002</v>
      </c>
      <c r="M1201" s="184">
        <v>4.5820999999999996</v>
      </c>
      <c r="N1201" s="184"/>
      <c r="O1201" s="184"/>
      <c r="P1201" s="184"/>
      <c r="Q1201" s="184">
        <v>4.7352999999999996</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44389</v>
      </c>
      <c r="E1202" s="184">
        <v>32.810200000000002</v>
      </c>
      <c r="F1202" s="184">
        <v>3.4489000000000001</v>
      </c>
      <c r="G1202" s="184">
        <v>3.5979999999999999</v>
      </c>
      <c r="H1202" s="184">
        <v>3.5305</v>
      </c>
      <c r="I1202" s="184">
        <v>3.6524000000000001</v>
      </c>
      <c r="J1202" s="184">
        <v>3.4984999999999999</v>
      </c>
      <c r="K1202" s="184">
        <v>3.9205999999999999</v>
      </c>
      <c r="L1202" s="184">
        <v>4.0885999999999996</v>
      </c>
      <c r="M1202" s="184">
        <v>4.1467000000000001</v>
      </c>
      <c r="N1202" s="184">
        <v>4.3226000000000004</v>
      </c>
      <c r="O1202" s="184">
        <v>5.9187000000000003</v>
      </c>
      <c r="P1202" s="184">
        <v>6.3033999999999999</v>
      </c>
      <c r="Q1202" s="184">
        <v>7.8127000000000004</v>
      </c>
      <c r="R1202" s="184">
        <v>5.1288999999999998</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44389</v>
      </c>
      <c r="E1203" s="184">
        <v>33.323599999999999</v>
      </c>
      <c r="F1203" s="184">
        <v>3.8340000000000001</v>
      </c>
      <c r="G1203" s="184">
        <v>3.9809999999999999</v>
      </c>
      <c r="H1203" s="184">
        <v>3.8835000000000002</v>
      </c>
      <c r="I1203" s="184">
        <v>4.0118999999999998</v>
      </c>
      <c r="J1203" s="184">
        <v>3.8603999999999998</v>
      </c>
      <c r="K1203" s="184">
        <v>4.2808000000000002</v>
      </c>
      <c r="L1203" s="184">
        <v>4.4494999999999996</v>
      </c>
      <c r="M1203" s="184">
        <v>4.5095999999999998</v>
      </c>
      <c r="N1203" s="184">
        <v>4.6882000000000001</v>
      </c>
      <c r="O1203" s="184">
        <v>6.2557</v>
      </c>
      <c r="P1203" s="184">
        <v>6.5376000000000003</v>
      </c>
      <c r="Q1203" s="184">
        <v>7.6933999999999996</v>
      </c>
      <c r="R1203" s="184">
        <v>5.4961000000000002</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44389</v>
      </c>
      <c r="E1204" s="184">
        <v>28.032299999999999</v>
      </c>
      <c r="F1204" s="184">
        <v>3.6461999999999999</v>
      </c>
      <c r="G1204" s="184">
        <v>3.3429000000000002</v>
      </c>
      <c r="H1204" s="184">
        <v>3.22</v>
      </c>
      <c r="I1204" s="184">
        <v>3.2126000000000001</v>
      </c>
      <c r="J1204" s="184">
        <v>3.2159</v>
      </c>
      <c r="K1204" s="184">
        <v>3.1655000000000002</v>
      </c>
      <c r="L1204" s="184">
        <v>3.1570999999999998</v>
      </c>
      <c r="M1204" s="184">
        <v>3.0973000000000002</v>
      </c>
      <c r="N1204" s="184">
        <v>3.1046999999999998</v>
      </c>
      <c r="O1204" s="184">
        <v>4.8592000000000004</v>
      </c>
      <c r="P1204" s="184">
        <v>5.3920000000000003</v>
      </c>
      <c r="Q1204" s="184">
        <v>6.9814999999999996</v>
      </c>
      <c r="R1204" s="184">
        <v>3.9243999999999999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44389</v>
      </c>
      <c r="E1205" s="184">
        <v>27.947199999999999</v>
      </c>
      <c r="F1205" s="184">
        <v>3.5266000000000002</v>
      </c>
      <c r="G1205" s="184">
        <v>3.2223999999999999</v>
      </c>
      <c r="H1205" s="184">
        <v>3.1177000000000001</v>
      </c>
      <c r="I1205" s="184">
        <v>3.1101999999999999</v>
      </c>
      <c r="J1205" s="184">
        <v>3.1162999999999998</v>
      </c>
      <c r="K1205" s="184">
        <v>3.0644</v>
      </c>
      <c r="L1205" s="184">
        <v>3.0552000000000001</v>
      </c>
      <c r="M1205" s="184">
        <v>2.9944000000000002</v>
      </c>
      <c r="N1205" s="184">
        <v>3.0015000000000001</v>
      </c>
      <c r="O1205" s="184">
        <v>4.7766999999999999</v>
      </c>
      <c r="P1205" s="184">
        <v>5.3204000000000002</v>
      </c>
      <c r="Q1205" s="184">
        <v>6.9217000000000004</v>
      </c>
      <c r="R1205" s="184">
        <v>3.8323</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44389</v>
      </c>
      <c r="E1206" s="184">
        <v>3231.7413000000001</v>
      </c>
      <c r="F1206" s="184">
        <v>3.7364999999999999</v>
      </c>
      <c r="G1206" s="184">
        <v>3.5813000000000001</v>
      </c>
      <c r="H1206" s="184">
        <v>3.3593000000000002</v>
      </c>
      <c r="I1206" s="184">
        <v>3.3355999999999999</v>
      </c>
      <c r="J1206" s="184">
        <v>3.2774999999999999</v>
      </c>
      <c r="K1206" s="184">
        <v>3.1734</v>
      </c>
      <c r="L1206" s="184">
        <v>3.2239</v>
      </c>
      <c r="M1206" s="184">
        <v>3.1385999999999998</v>
      </c>
      <c r="N1206" s="184">
        <v>3.173</v>
      </c>
      <c r="O1206" s="184">
        <v>5.2744999999999997</v>
      </c>
      <c r="P1206" s="184">
        <v>5.8837000000000002</v>
      </c>
      <c r="Q1206" s="184">
        <v>6.8994</v>
      </c>
      <c r="R1206" s="184">
        <v>4.2632000000000003</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44389</v>
      </c>
      <c r="E1207" s="184">
        <v>3251.2238000000002</v>
      </c>
      <c r="F1207" s="184">
        <v>3.8365</v>
      </c>
      <c r="G1207" s="184">
        <v>3.6815000000000002</v>
      </c>
      <c r="H1207" s="184">
        <v>3.4592999999999998</v>
      </c>
      <c r="I1207" s="184">
        <v>3.4358</v>
      </c>
      <c r="J1207" s="184">
        <v>3.3778999999999999</v>
      </c>
      <c r="K1207" s="184">
        <v>3.2614000000000001</v>
      </c>
      <c r="L1207" s="184">
        <v>3.3086000000000002</v>
      </c>
      <c r="M1207" s="184">
        <v>3.2227999999999999</v>
      </c>
      <c r="N1207" s="184">
        <v>3.2574000000000001</v>
      </c>
      <c r="O1207" s="184">
        <v>5.3615000000000004</v>
      </c>
      <c r="P1207" s="184">
        <v>5.9641000000000002</v>
      </c>
      <c r="Q1207" s="184">
        <v>7.1353</v>
      </c>
      <c r="R1207" s="184">
        <v>4.3444000000000003</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44389</v>
      </c>
      <c r="E1208" s="184">
        <v>3262.2764000000002</v>
      </c>
      <c r="F1208" s="184">
        <v>3.7362000000000002</v>
      </c>
      <c r="G1208" s="184">
        <v>3.5813999999999999</v>
      </c>
      <c r="H1208" s="184">
        <v>3.3592</v>
      </c>
      <c r="I1208" s="184">
        <v>3.3357999999999999</v>
      </c>
      <c r="J1208" s="184">
        <v>3.2784</v>
      </c>
      <c r="K1208" s="184">
        <v>3.1745999999999999</v>
      </c>
      <c r="L1208" s="184">
        <v>3.2248000000000001</v>
      </c>
      <c r="M1208" s="184">
        <v>3.1393</v>
      </c>
      <c r="N1208" s="184">
        <v>3.1736</v>
      </c>
      <c r="O1208" s="184">
        <v>5.2752999999999997</v>
      </c>
      <c r="P1208" s="184">
        <v>5.8849</v>
      </c>
      <c r="Q1208" s="184">
        <v>6.9279999999999999</v>
      </c>
      <c r="R1208" s="184">
        <v>4.2638999999999996</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44389</v>
      </c>
      <c r="E1209" s="184">
        <v>43.802199999999999</v>
      </c>
      <c r="F1209" s="184">
        <v>3.7502</v>
      </c>
      <c r="G1209" s="184">
        <v>3.6953999999999998</v>
      </c>
      <c r="H1209" s="184">
        <v>3.4664000000000001</v>
      </c>
      <c r="I1209" s="184">
        <v>3.4030999999999998</v>
      </c>
      <c r="J1209" s="184">
        <v>3.4037999999999999</v>
      </c>
      <c r="K1209" s="184">
        <v>3.3201000000000001</v>
      </c>
      <c r="L1209" s="184">
        <v>3.3559000000000001</v>
      </c>
      <c r="M1209" s="184">
        <v>3.2888000000000002</v>
      </c>
      <c r="N1209" s="184">
        <v>3.331</v>
      </c>
      <c r="O1209" s="184">
        <v>5.4242999999999997</v>
      </c>
      <c r="P1209" s="184">
        <v>6.0385</v>
      </c>
      <c r="Q1209" s="184">
        <v>7.1901999999999999</v>
      </c>
      <c r="R1209" s="184">
        <v>4.3796999999999997</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44389</v>
      </c>
      <c r="E1210" s="184">
        <v>43.511400000000002</v>
      </c>
      <c r="F1210" s="184">
        <v>3.6913999999999998</v>
      </c>
      <c r="G1210" s="184">
        <v>3.5802</v>
      </c>
      <c r="H1210" s="184">
        <v>3.3816000000000002</v>
      </c>
      <c r="I1210" s="184">
        <v>3.3117000000000001</v>
      </c>
      <c r="J1210" s="184">
        <v>3.3113000000000001</v>
      </c>
      <c r="K1210" s="184">
        <v>3.2254</v>
      </c>
      <c r="L1210" s="184">
        <v>3.2623000000000002</v>
      </c>
      <c r="M1210" s="184">
        <v>3.1949000000000001</v>
      </c>
      <c r="N1210" s="184">
        <v>3.2368000000000001</v>
      </c>
      <c r="O1210" s="184">
        <v>5.3384</v>
      </c>
      <c r="P1210" s="184">
        <v>5.9474</v>
      </c>
      <c r="Q1210" s="184">
        <v>7.3053999999999997</v>
      </c>
      <c r="R1210" s="184">
        <v>4.2892000000000001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44389</v>
      </c>
      <c r="E1211" s="184">
        <v>40.663699999999999</v>
      </c>
      <c r="F1211" s="184">
        <v>3.5908000000000002</v>
      </c>
      <c r="G1211" s="184">
        <v>3.5615000000000001</v>
      </c>
      <c r="H1211" s="184">
        <v>3.3746</v>
      </c>
      <c r="I1211" s="184">
        <v>3.3125</v>
      </c>
      <c r="J1211" s="184">
        <v>3.3121999999999998</v>
      </c>
      <c r="K1211" s="184">
        <v>3.2244999999999999</v>
      </c>
      <c r="L1211" s="184">
        <v>3.262</v>
      </c>
      <c r="M1211" s="184">
        <v>3.1945000000000001</v>
      </c>
      <c r="N1211" s="184">
        <v>3.2364000000000002</v>
      </c>
      <c r="O1211" s="184">
        <v>5.3384</v>
      </c>
      <c r="P1211" s="184">
        <v>5.9481999999999999</v>
      </c>
      <c r="Q1211" s="184">
        <v>6.7862</v>
      </c>
      <c r="R1211" s="184">
        <v>4.2893999999999997</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44389</v>
      </c>
      <c r="E1212" s="184">
        <v>3277.6596</v>
      </c>
      <c r="F1212" s="184">
        <v>3.6206999999999998</v>
      </c>
      <c r="G1212" s="184">
        <v>3.4706000000000001</v>
      </c>
      <c r="H1212" s="184">
        <v>3.3403999999999998</v>
      </c>
      <c r="I1212" s="184">
        <v>3.3090999999999999</v>
      </c>
      <c r="J1212" s="184">
        <v>3.3469000000000002</v>
      </c>
      <c r="K1212" s="184">
        <v>3.2673999999999999</v>
      </c>
      <c r="L1212" s="184">
        <v>3.3043</v>
      </c>
      <c r="M1212" s="184">
        <v>3.2229000000000001</v>
      </c>
      <c r="N1212" s="184">
        <v>3.2749999999999999</v>
      </c>
      <c r="O1212" s="184">
        <v>5.4573</v>
      </c>
      <c r="P1212" s="184">
        <v>6.069</v>
      </c>
      <c r="Q1212" s="184">
        <v>7.2374000000000001</v>
      </c>
      <c r="R1212" s="184">
        <v>4.4406999999999996</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44389</v>
      </c>
      <c r="E1213" s="184">
        <v>3253.5706</v>
      </c>
      <c r="F1213" s="184">
        <v>3.5095000000000001</v>
      </c>
      <c r="G1213" s="184">
        <v>3.3605</v>
      </c>
      <c r="H1213" s="184">
        <v>3.2299000000000002</v>
      </c>
      <c r="I1213" s="184">
        <v>3.1987000000000001</v>
      </c>
      <c r="J1213" s="184">
        <v>3.2364999999999999</v>
      </c>
      <c r="K1213" s="184">
        <v>3.1564999999999999</v>
      </c>
      <c r="L1213" s="184">
        <v>3.1863000000000001</v>
      </c>
      <c r="M1213" s="184">
        <v>3.1040000000000001</v>
      </c>
      <c r="N1213" s="184">
        <v>3.1564999999999999</v>
      </c>
      <c r="O1213" s="184">
        <v>5.3503999999999996</v>
      </c>
      <c r="P1213" s="184">
        <v>5.9790000000000001</v>
      </c>
      <c r="Q1213" s="184">
        <v>7.2430000000000003</v>
      </c>
      <c r="R1213" s="184">
        <v>4.3167999999999997</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44389</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44389</v>
      </c>
      <c r="E1218" s="184">
        <v>1007.2238</v>
      </c>
      <c r="F1218" s="184">
        <v>3.5299</v>
      </c>
      <c r="G1218" s="184">
        <v>3.3795000000000002</v>
      </c>
      <c r="H1218" s="184">
        <v>3.2665999999999999</v>
      </c>
      <c r="I1218" s="184">
        <v>3.2387999999999999</v>
      </c>
      <c r="J1218" s="184">
        <v>3.2968000000000002</v>
      </c>
      <c r="K1218" s="184"/>
      <c r="L1218" s="184"/>
      <c r="M1218" s="184"/>
      <c r="N1218" s="184"/>
      <c r="O1218" s="184"/>
      <c r="P1218" s="184"/>
      <c r="Q1218" s="184">
        <v>3.2959000000000001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44389</v>
      </c>
      <c r="E1219" s="184">
        <v>1006.8845</v>
      </c>
      <c r="F1219" s="184">
        <v>3.3824999999999998</v>
      </c>
      <c r="G1219" s="184">
        <v>3.2307999999999999</v>
      </c>
      <c r="H1219" s="184">
        <v>3.1168</v>
      </c>
      <c r="I1219" s="184">
        <v>3.0886</v>
      </c>
      <c r="J1219" s="184">
        <v>3.1417000000000002</v>
      </c>
      <c r="K1219" s="184"/>
      <c r="L1219" s="184"/>
      <c r="M1219" s="184"/>
      <c r="N1219" s="184"/>
      <c r="O1219" s="184"/>
      <c r="P1219" s="184"/>
      <c r="Q1219" s="184">
        <v>3.1410999999999998</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44389</v>
      </c>
      <c r="E1220" s="184">
        <v>1984.0561</v>
      </c>
      <c r="F1220" s="184">
        <v>3.4276</v>
      </c>
      <c r="G1220" s="184">
        <v>3.3405</v>
      </c>
      <c r="H1220" s="184">
        <v>3.2498</v>
      </c>
      <c r="I1220" s="184">
        <v>3.2839999999999998</v>
      </c>
      <c r="J1220" s="184">
        <v>3.3006000000000002</v>
      </c>
      <c r="K1220" s="184">
        <v>3.2238000000000002</v>
      </c>
      <c r="L1220" s="184">
        <v>3.2663000000000002</v>
      </c>
      <c r="M1220" s="184">
        <v>3.1855000000000002</v>
      </c>
      <c r="N1220" s="184">
        <v>3.2157</v>
      </c>
      <c r="O1220" s="184">
        <v>4.0528000000000004</v>
      </c>
      <c r="P1220" s="184">
        <v>5.1275000000000004</v>
      </c>
      <c r="Q1220" s="184">
        <v>7.0298999999999996</v>
      </c>
      <c r="R1220" s="184">
        <v>4.3223000000000003</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44389</v>
      </c>
      <c r="E1221" s="184">
        <v>2000.6183000000001</v>
      </c>
      <c r="F1221" s="184">
        <v>3.5106000000000002</v>
      </c>
      <c r="G1221" s="184">
        <v>3.4224000000000001</v>
      </c>
      <c r="H1221" s="184">
        <v>3.3321999999999998</v>
      </c>
      <c r="I1221" s="184">
        <v>3.3652000000000002</v>
      </c>
      <c r="J1221" s="184">
        <v>3.3818000000000001</v>
      </c>
      <c r="K1221" s="184">
        <v>3.3157000000000001</v>
      </c>
      <c r="L1221" s="184">
        <v>3.3530000000000002</v>
      </c>
      <c r="M1221" s="184">
        <v>3.2778999999999998</v>
      </c>
      <c r="N1221" s="184">
        <v>3.3113999999999999</v>
      </c>
      <c r="O1221" s="184">
        <v>4.1576000000000004</v>
      </c>
      <c r="P1221" s="184">
        <v>5.2417999999999996</v>
      </c>
      <c r="Q1221" s="184">
        <v>6.6955</v>
      </c>
      <c r="R1221" s="184">
        <v>4.4227999999999996</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44389</v>
      </c>
      <c r="E1222" s="184">
        <v>3401.8188</v>
      </c>
      <c r="F1222" s="184">
        <v>3.7536</v>
      </c>
      <c r="G1222" s="184">
        <v>3.5998000000000001</v>
      </c>
      <c r="H1222" s="184">
        <v>3.4043999999999999</v>
      </c>
      <c r="I1222" s="184">
        <v>3.4024999999999999</v>
      </c>
      <c r="J1222" s="184">
        <v>3.3974000000000002</v>
      </c>
      <c r="K1222" s="184">
        <v>3.2961</v>
      </c>
      <c r="L1222" s="184">
        <v>3.3222</v>
      </c>
      <c r="M1222" s="184">
        <v>3.2486000000000002</v>
      </c>
      <c r="N1222" s="184">
        <v>3.2812000000000001</v>
      </c>
      <c r="O1222" s="184">
        <v>5.42</v>
      </c>
      <c r="P1222" s="184">
        <v>6.0374999999999996</v>
      </c>
      <c r="Q1222" s="184">
        <v>7.1696</v>
      </c>
      <c r="R1222" s="184">
        <v>4.3673000000000002</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44389</v>
      </c>
      <c r="E1223" s="184">
        <v>3124.0682000000002</v>
      </c>
      <c r="F1223" s="184">
        <v>3.1244000000000001</v>
      </c>
      <c r="G1223" s="184">
        <v>2.9706999999999999</v>
      </c>
      <c r="H1223" s="184">
        <v>2.7751000000000001</v>
      </c>
      <c r="I1223" s="184">
        <v>2.7726999999999999</v>
      </c>
      <c r="J1223" s="184">
        <v>2.7665000000000002</v>
      </c>
      <c r="K1223" s="184">
        <v>2.6638999999999999</v>
      </c>
      <c r="L1223" s="184">
        <v>2.694</v>
      </c>
      <c r="M1223" s="184">
        <v>2.6172</v>
      </c>
      <c r="N1223" s="184">
        <v>2.6478999999999999</v>
      </c>
      <c r="O1223" s="184">
        <v>4.7632000000000003</v>
      </c>
      <c r="P1223" s="184">
        <v>5.3548999999999998</v>
      </c>
      <c r="Q1223" s="184">
        <v>6.5106000000000002</v>
      </c>
      <c r="R1223" s="184">
        <v>3.7265999999999999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44389</v>
      </c>
      <c r="E1224" s="184">
        <v>3383.4661999999998</v>
      </c>
      <c r="F1224" s="184">
        <v>3.6627999999999998</v>
      </c>
      <c r="G1224" s="184">
        <v>3.5099</v>
      </c>
      <c r="H1224" s="184">
        <v>3.3144</v>
      </c>
      <c r="I1224" s="184">
        <v>3.3123999999999998</v>
      </c>
      <c r="J1224" s="184">
        <v>3.3071000000000002</v>
      </c>
      <c r="K1224" s="184">
        <v>3.2054</v>
      </c>
      <c r="L1224" s="184">
        <v>3.2370999999999999</v>
      </c>
      <c r="M1224" s="184">
        <v>3.1640999999999999</v>
      </c>
      <c r="N1224" s="184">
        <v>3.1993</v>
      </c>
      <c r="O1224" s="184">
        <v>5.3391999999999999</v>
      </c>
      <c r="P1224" s="184">
        <v>5.9706999999999999</v>
      </c>
      <c r="Q1224" s="184">
        <v>7.0362</v>
      </c>
      <c r="R1224" s="184">
        <v>4.2786999999999997</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44389</v>
      </c>
      <c r="E1225" s="184">
        <v>1121.4589000000001</v>
      </c>
      <c r="F1225" s="184">
        <v>2.9521999999999999</v>
      </c>
      <c r="G1225" s="184">
        <v>2.9603000000000002</v>
      </c>
      <c r="H1225" s="184">
        <v>2.9624999999999999</v>
      </c>
      <c r="I1225" s="184">
        <v>2.9523000000000001</v>
      </c>
      <c r="J1225" s="184">
        <v>2.9573</v>
      </c>
      <c r="K1225" s="184">
        <v>2.9916999999999998</v>
      </c>
      <c r="L1225" s="184">
        <v>3.0257000000000001</v>
      </c>
      <c r="M1225" s="184">
        <v>3.0234000000000001</v>
      </c>
      <c r="N1225" s="184">
        <v>3.0158</v>
      </c>
      <c r="O1225" s="184"/>
      <c r="P1225" s="184"/>
      <c r="Q1225" s="184">
        <v>4.7057000000000002</v>
      </c>
      <c r="R1225" s="184">
        <v>4.0438999999999998</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44389</v>
      </c>
      <c r="E1226" s="184">
        <v>1119.2497000000001</v>
      </c>
      <c r="F1226" s="184">
        <v>2.8733</v>
      </c>
      <c r="G1226" s="184">
        <v>2.8813</v>
      </c>
      <c r="H1226" s="184">
        <v>2.883</v>
      </c>
      <c r="I1226" s="184">
        <v>2.8725000000000001</v>
      </c>
      <c r="J1226" s="184">
        <v>2.8772000000000002</v>
      </c>
      <c r="K1226" s="184">
        <v>2.9114</v>
      </c>
      <c r="L1226" s="184">
        <v>2.9447000000000001</v>
      </c>
      <c r="M1226" s="184">
        <v>2.9418000000000002</v>
      </c>
      <c r="N1226" s="184">
        <v>2.9336000000000002</v>
      </c>
      <c r="O1226" s="184"/>
      <c r="P1226" s="184"/>
      <c r="Q1226" s="184">
        <v>4.6227999999999998</v>
      </c>
      <c r="R1226" s="184">
        <v>3.9617</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3.3276071428571425</v>
      </c>
      <c r="G1227" s="186">
        <v>3.2171071428571438</v>
      </c>
      <c r="H1227" s="186">
        <v>3.0689616071428572</v>
      </c>
      <c r="I1227" s="186">
        <v>3.0773267857142867</v>
      </c>
      <c r="J1227" s="186">
        <v>3.0713312499999996</v>
      </c>
      <c r="K1227" s="186">
        <v>3.0271299999999992</v>
      </c>
      <c r="L1227" s="186">
        <v>3.0719354545454549</v>
      </c>
      <c r="M1227" s="186">
        <v>3.0068472727272733</v>
      </c>
      <c r="N1227" s="186">
        <v>2.973847169811322</v>
      </c>
      <c r="O1227" s="186">
        <v>4.9616336956521732</v>
      </c>
      <c r="P1227" s="186">
        <v>5.6853329545454541</v>
      </c>
      <c r="Q1227" s="186">
        <v>6.0557517857142837</v>
      </c>
      <c r="R1227" s="186">
        <v>4.0414101010101007</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3.5514999999999999</v>
      </c>
      <c r="G1228" s="186">
        <v>3.4238499999999998</v>
      </c>
      <c r="H1228" s="186">
        <v>3.2530999999999999</v>
      </c>
      <c r="I1228" s="186">
        <v>3.2636000000000003</v>
      </c>
      <c r="J1228" s="186">
        <v>3.2744</v>
      </c>
      <c r="K1228" s="186">
        <v>3.2001999999999997</v>
      </c>
      <c r="L1228" s="186">
        <v>3.2409499999999998</v>
      </c>
      <c r="M1228" s="186">
        <v>3.1583999999999999</v>
      </c>
      <c r="N1228" s="186">
        <v>3.1823999999999999</v>
      </c>
      <c r="O1228" s="186">
        <v>5.3199500000000004</v>
      </c>
      <c r="P1228" s="186">
        <v>5.9541000000000004</v>
      </c>
      <c r="Q1228" s="186">
        <v>6.9816000000000003</v>
      </c>
      <c r="R1228" s="186">
        <v>4.2638999999999996</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44389</v>
      </c>
      <c r="E1231" s="184">
        <v>71.078299999999999</v>
      </c>
      <c r="F1231" s="184">
        <v>-14.839700000000001</v>
      </c>
      <c r="G1231" s="184">
        <v>-14.839700000000001</v>
      </c>
      <c r="H1231" s="184">
        <v>-13.5144</v>
      </c>
      <c r="I1231" s="184">
        <v>-3.4725999999999999</v>
      </c>
      <c r="J1231" s="184">
        <v>-14.544499999999999</v>
      </c>
      <c r="K1231" s="184">
        <v>-0.7036</v>
      </c>
      <c r="L1231" s="184">
        <v>-2.4531000000000001</v>
      </c>
      <c r="M1231" s="184">
        <v>-5.3E-3</v>
      </c>
      <c r="N1231" s="184">
        <v>0.83499999999999996</v>
      </c>
      <c r="O1231" s="184">
        <v>9.1349</v>
      </c>
      <c r="P1231" s="184">
        <v>8.0138999999999996</v>
      </c>
      <c r="Q1231" s="184">
        <v>8.8910999999999998</v>
      </c>
      <c r="R1231" s="184">
        <v>5.5656999999999996</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44389</v>
      </c>
      <c r="E1232" s="184">
        <v>76.112300000000005</v>
      </c>
      <c r="F1232" s="184">
        <v>-14.242100000000001</v>
      </c>
      <c r="G1232" s="184">
        <v>-14.242100000000001</v>
      </c>
      <c r="H1232" s="184">
        <v>-12.915900000000001</v>
      </c>
      <c r="I1232" s="184">
        <v>-2.8742000000000001</v>
      </c>
      <c r="J1232" s="184">
        <v>-13.951700000000001</v>
      </c>
      <c r="K1232" s="184">
        <v>-0.1043</v>
      </c>
      <c r="L1232" s="184">
        <v>-1.8597999999999999</v>
      </c>
      <c r="M1232" s="184">
        <v>0.59619999999999995</v>
      </c>
      <c r="N1232" s="184">
        <v>1.4419999999999999</v>
      </c>
      <c r="O1232" s="184">
        <v>9.7349999999999994</v>
      </c>
      <c r="P1232" s="184">
        <v>8.7314000000000007</v>
      </c>
      <c r="Q1232" s="184">
        <v>9.0208999999999993</v>
      </c>
      <c r="R1232" s="184">
        <v>6.1333000000000002</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44389</v>
      </c>
      <c r="E1233" s="184">
        <v>13.5458</v>
      </c>
      <c r="F1233" s="184">
        <v>-5.2073</v>
      </c>
      <c r="G1233" s="184">
        <v>-5.2073</v>
      </c>
      <c r="H1233" s="184">
        <v>-14.1273</v>
      </c>
      <c r="I1233" s="184">
        <v>-17.929400000000001</v>
      </c>
      <c r="J1233" s="184">
        <v>-24.328800000000001</v>
      </c>
      <c r="K1233" s="184">
        <v>-8.3162000000000003</v>
      </c>
      <c r="L1233" s="184">
        <v>-6.6802000000000001</v>
      </c>
      <c r="M1233" s="184">
        <v>0.26500000000000001</v>
      </c>
      <c r="N1233" s="184">
        <v>-1.3386</v>
      </c>
      <c r="O1233" s="184">
        <v>10.6813</v>
      </c>
      <c r="P1233" s="184"/>
      <c r="Q1233" s="184">
        <v>10.5747</v>
      </c>
      <c r="R1233" s="184">
        <v>4.3987999999999996</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44389</v>
      </c>
      <c r="E1234" s="184">
        <v>13.678900000000001</v>
      </c>
      <c r="F1234" s="184">
        <v>-4.8899999999999997</v>
      </c>
      <c r="G1234" s="184">
        <v>-4.8899999999999997</v>
      </c>
      <c r="H1234" s="184">
        <v>-13.8386</v>
      </c>
      <c r="I1234" s="184">
        <v>-17.662099999999999</v>
      </c>
      <c r="J1234" s="184">
        <v>-24.0639</v>
      </c>
      <c r="K1234" s="184">
        <v>-8.0540000000000003</v>
      </c>
      <c r="L1234" s="184">
        <v>-6.4005999999999998</v>
      </c>
      <c r="M1234" s="184">
        <v>0.57130000000000003</v>
      </c>
      <c r="N1234" s="184">
        <v>-1.0297000000000001</v>
      </c>
      <c r="O1234" s="184">
        <v>11.0334</v>
      </c>
      <c r="P1234" s="184"/>
      <c r="Q1234" s="184">
        <v>10.933400000000001</v>
      </c>
      <c r="R1234" s="184">
        <v>4.7289000000000003</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-9.7947750000000013</v>
      </c>
      <c r="G1235" s="186">
        <v>-9.7947750000000013</v>
      </c>
      <c r="H1235" s="186">
        <v>-13.59905</v>
      </c>
      <c r="I1235" s="186">
        <v>-10.484575</v>
      </c>
      <c r="J1235" s="186">
        <v>-19.222225000000002</v>
      </c>
      <c r="K1235" s="186">
        <v>-4.2945250000000001</v>
      </c>
      <c r="L1235" s="186">
        <v>-4.3484249999999998</v>
      </c>
      <c r="M1235" s="186">
        <v>0.35680000000000001</v>
      </c>
      <c r="N1235" s="186">
        <v>-2.2824999999999984E-2</v>
      </c>
      <c r="O1235" s="186">
        <v>10.14615</v>
      </c>
      <c r="P1235" s="186">
        <v>8.3726500000000001</v>
      </c>
      <c r="Q1235" s="186">
        <v>9.8550249999999995</v>
      </c>
      <c r="R1235" s="186">
        <v>5.2066749999999997</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-9.7247000000000003</v>
      </c>
      <c r="G1236" s="186">
        <v>-9.7247000000000003</v>
      </c>
      <c r="H1236" s="186">
        <v>-13.676500000000001</v>
      </c>
      <c r="I1236" s="186">
        <v>-10.567349999999999</v>
      </c>
      <c r="J1236" s="186">
        <v>-19.304200000000002</v>
      </c>
      <c r="K1236" s="186">
        <v>-4.3788</v>
      </c>
      <c r="L1236" s="186">
        <v>-4.42685</v>
      </c>
      <c r="M1236" s="186">
        <v>0.41815000000000002</v>
      </c>
      <c r="N1236" s="186">
        <v>-9.7350000000000048E-2</v>
      </c>
      <c r="O1236" s="186">
        <v>10.20815</v>
      </c>
      <c r="P1236" s="186">
        <v>8.3726500000000001</v>
      </c>
      <c r="Q1236" s="186">
        <v>9.7977999999999987</v>
      </c>
      <c r="R1236" s="186">
        <v>5.1472999999999995</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44389</v>
      </c>
      <c r="E1239" s="184">
        <v>522.18169999999998</v>
      </c>
      <c r="F1239" s="184">
        <v>1.9412</v>
      </c>
      <c r="G1239" s="184">
        <v>1.9412</v>
      </c>
      <c r="H1239" s="184">
        <v>5.0305999999999997</v>
      </c>
      <c r="I1239" s="184">
        <v>4.3780000000000001</v>
      </c>
      <c r="J1239" s="184">
        <v>2.5602999999999998</v>
      </c>
      <c r="K1239" s="184">
        <v>4.2957999999999998</v>
      </c>
      <c r="L1239" s="184">
        <v>3.7002999999999999</v>
      </c>
      <c r="M1239" s="184">
        <v>4.0808999999999997</v>
      </c>
      <c r="N1239" s="184">
        <v>4.5042999999999997</v>
      </c>
      <c r="O1239" s="184">
        <v>7.1471</v>
      </c>
      <c r="P1239" s="184">
        <v>7.0240999999999998</v>
      </c>
      <c r="Q1239" s="184">
        <v>7.3914999999999997</v>
      </c>
      <c r="R1239" s="184">
        <v>6.6246999999999998</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44389</v>
      </c>
      <c r="E1240" s="184">
        <v>560.16210000000001</v>
      </c>
      <c r="F1240" s="184">
        <v>2.7743000000000002</v>
      </c>
      <c r="G1240" s="184">
        <v>2.7743000000000002</v>
      </c>
      <c r="H1240" s="184">
        <v>5.8616000000000001</v>
      </c>
      <c r="I1240" s="184">
        <v>5.2100999999999997</v>
      </c>
      <c r="J1240" s="184">
        <v>3.3759000000000001</v>
      </c>
      <c r="K1240" s="184">
        <v>5.1009000000000002</v>
      </c>
      <c r="L1240" s="184">
        <v>4.4779999999999998</v>
      </c>
      <c r="M1240" s="184">
        <v>4.8887</v>
      </c>
      <c r="N1240" s="184">
        <v>5.3345000000000002</v>
      </c>
      <c r="O1240" s="184">
        <v>8.0312000000000001</v>
      </c>
      <c r="P1240" s="184">
        <v>7.9161000000000001</v>
      </c>
      <c r="Q1240" s="184">
        <v>8.5830000000000002</v>
      </c>
      <c r="R1240" s="184">
        <v>7.4987000000000004</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44389</v>
      </c>
      <c r="E1241" s="184">
        <v>2514.3512999999998</v>
      </c>
      <c r="F1241" s="184">
        <v>3.3338999999999999</v>
      </c>
      <c r="G1241" s="184">
        <v>3.3338999999999999</v>
      </c>
      <c r="H1241" s="184">
        <v>5.3598999999999997</v>
      </c>
      <c r="I1241" s="184">
        <v>5.2426000000000004</v>
      </c>
      <c r="J1241" s="184">
        <v>3.1221000000000001</v>
      </c>
      <c r="K1241" s="184">
        <v>4.4672000000000001</v>
      </c>
      <c r="L1241" s="184">
        <v>4.1882000000000001</v>
      </c>
      <c r="M1241" s="184">
        <v>4.4481999999999999</v>
      </c>
      <c r="N1241" s="184">
        <v>4.6828000000000003</v>
      </c>
      <c r="O1241" s="184">
        <v>7.5937000000000001</v>
      </c>
      <c r="P1241" s="184">
        <v>7.5427999999999997</v>
      </c>
      <c r="Q1241" s="184">
        <v>8.2576000000000001</v>
      </c>
      <c r="R1241" s="184">
        <v>6.9048999999999996</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44389</v>
      </c>
      <c r="E1242" s="184">
        <v>2429.5355</v>
      </c>
      <c r="F1242" s="184">
        <v>3.0354999999999999</v>
      </c>
      <c r="G1242" s="184">
        <v>3.0354999999999999</v>
      </c>
      <c r="H1242" s="184">
        <v>5.0613999999999999</v>
      </c>
      <c r="I1242" s="184">
        <v>4.9436999999999998</v>
      </c>
      <c r="J1242" s="184">
        <v>2.8155999999999999</v>
      </c>
      <c r="K1242" s="184">
        <v>4.1494999999999997</v>
      </c>
      <c r="L1242" s="184">
        <v>3.8632</v>
      </c>
      <c r="M1242" s="184">
        <v>4.1223999999999998</v>
      </c>
      <c r="N1242" s="184">
        <v>4.3541999999999996</v>
      </c>
      <c r="O1242" s="184">
        <v>7.2306999999999997</v>
      </c>
      <c r="P1242" s="184">
        <v>7.0995999999999997</v>
      </c>
      <c r="Q1242" s="184">
        <v>7.8376000000000001</v>
      </c>
      <c r="R1242" s="184">
        <v>6.5770999999999997</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44389</v>
      </c>
      <c r="E1243" s="184">
        <v>1569.4517000000001</v>
      </c>
      <c r="F1243" s="184">
        <v>-0.82709999999999995</v>
      </c>
      <c r="G1243" s="184">
        <v>-0.82709999999999995</v>
      </c>
      <c r="H1243" s="184">
        <v>3.5101</v>
      </c>
      <c r="I1243" s="184">
        <v>3.0076999999999998</v>
      </c>
      <c r="J1243" s="184">
        <v>1.3623000000000001</v>
      </c>
      <c r="K1243" s="184">
        <v>3.1478999999999999</v>
      </c>
      <c r="L1243" s="184">
        <v>4.8335999999999997</v>
      </c>
      <c r="M1243" s="184">
        <v>8.0876000000000001</v>
      </c>
      <c r="N1243" s="184">
        <v>35.341299999999997</v>
      </c>
      <c r="O1243" s="184">
        <v>-8.7763000000000009</v>
      </c>
      <c r="P1243" s="184">
        <v>-2.5196000000000001</v>
      </c>
      <c r="Q1243" s="184">
        <v>3.8089</v>
      </c>
      <c r="R1243" s="184">
        <v>-6.8872999999999998</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44389</v>
      </c>
      <c r="E1244" s="184">
        <v>1610.4123</v>
      </c>
      <c r="F1244" s="184">
        <v>-0.61799999999999999</v>
      </c>
      <c r="G1244" s="184">
        <v>-0.61799999999999999</v>
      </c>
      <c r="H1244" s="184">
        <v>3.72</v>
      </c>
      <c r="I1244" s="184">
        <v>3.2189999999999999</v>
      </c>
      <c r="J1244" s="184">
        <v>1.5729</v>
      </c>
      <c r="K1244" s="184">
        <v>3.3601000000000001</v>
      </c>
      <c r="L1244" s="184">
        <v>5.0486000000000004</v>
      </c>
      <c r="M1244" s="184">
        <v>8.3103999999999996</v>
      </c>
      <c r="N1244" s="184">
        <v>35.626300000000001</v>
      </c>
      <c r="O1244" s="184">
        <v>-8.5312000000000001</v>
      </c>
      <c r="P1244" s="184">
        <v>-2.2321</v>
      </c>
      <c r="Q1244" s="184">
        <v>2.5068000000000001</v>
      </c>
      <c r="R1244" s="184">
        <v>-6.6498999999999997</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44389</v>
      </c>
      <c r="E1247" s="184">
        <v>32.133800000000001</v>
      </c>
      <c r="F1247" s="184">
        <v>2.1206999999999998</v>
      </c>
      <c r="G1247" s="184">
        <v>2.1206999999999998</v>
      </c>
      <c r="H1247" s="184">
        <v>5.1165000000000003</v>
      </c>
      <c r="I1247" s="184">
        <v>4.9423000000000004</v>
      </c>
      <c r="J1247" s="184">
        <v>2.6587999999999998</v>
      </c>
      <c r="K1247" s="184">
        <v>3.9567999999999999</v>
      </c>
      <c r="L1247" s="184">
        <v>3.8069999999999999</v>
      </c>
      <c r="M1247" s="184">
        <v>4.0338000000000003</v>
      </c>
      <c r="N1247" s="184">
        <v>4.1173000000000002</v>
      </c>
      <c r="O1247" s="184">
        <v>6.5915999999999997</v>
      </c>
      <c r="P1247" s="184">
        <v>6.6626000000000003</v>
      </c>
      <c r="Q1247" s="184">
        <v>7.7011000000000003</v>
      </c>
      <c r="R1247" s="184">
        <v>6.4013</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44389</v>
      </c>
      <c r="E1248" s="184">
        <v>34.145200000000003</v>
      </c>
      <c r="F1248" s="184">
        <v>2.9224999999999999</v>
      </c>
      <c r="G1248" s="184">
        <v>2.9224999999999999</v>
      </c>
      <c r="H1248" s="184">
        <v>5.9012000000000002</v>
      </c>
      <c r="I1248" s="184">
        <v>5.7392000000000003</v>
      </c>
      <c r="J1248" s="184">
        <v>3.4445000000000001</v>
      </c>
      <c r="K1248" s="184">
        <v>4.8014000000000001</v>
      </c>
      <c r="L1248" s="184">
        <v>4.6432000000000002</v>
      </c>
      <c r="M1248" s="184">
        <v>4.8615000000000004</v>
      </c>
      <c r="N1248" s="184">
        <v>4.9603999999999999</v>
      </c>
      <c r="O1248" s="184">
        <v>7.4576000000000002</v>
      </c>
      <c r="P1248" s="184">
        <v>7.444</v>
      </c>
      <c r="Q1248" s="184">
        <v>8.1843000000000004</v>
      </c>
      <c r="R1248" s="184">
        <v>7.2765000000000004</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44389</v>
      </c>
      <c r="E1249" s="184">
        <v>33.964100000000002</v>
      </c>
      <c r="F1249" s="184">
        <v>3.2965</v>
      </c>
      <c r="G1249" s="184">
        <v>3.2965</v>
      </c>
      <c r="H1249" s="184">
        <v>4.5636000000000001</v>
      </c>
      <c r="I1249" s="184">
        <v>4.5907</v>
      </c>
      <c r="J1249" s="184">
        <v>2.9992999999999999</v>
      </c>
      <c r="K1249" s="184">
        <v>3.6814</v>
      </c>
      <c r="L1249" s="184">
        <v>3.4321999999999999</v>
      </c>
      <c r="M1249" s="184">
        <v>3.6591999999999998</v>
      </c>
      <c r="N1249" s="184">
        <v>3.7566000000000002</v>
      </c>
      <c r="O1249" s="184">
        <v>6.7525000000000004</v>
      </c>
      <c r="P1249" s="184">
        <v>6.9497999999999998</v>
      </c>
      <c r="Q1249" s="184">
        <v>7.7725999999999997</v>
      </c>
      <c r="R1249" s="184">
        <v>5.9611000000000001</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44389</v>
      </c>
      <c r="E1250" s="184">
        <v>33.413200000000003</v>
      </c>
      <c r="F1250" s="184">
        <v>3.0230000000000001</v>
      </c>
      <c r="G1250" s="184">
        <v>3.0230000000000001</v>
      </c>
      <c r="H1250" s="184">
        <v>4.2949999999999999</v>
      </c>
      <c r="I1250" s="184">
        <v>4.3220999999999998</v>
      </c>
      <c r="J1250" s="184">
        <v>2.7338</v>
      </c>
      <c r="K1250" s="184">
        <v>3.4140000000000001</v>
      </c>
      <c r="L1250" s="184">
        <v>3.1574</v>
      </c>
      <c r="M1250" s="184">
        <v>3.4016000000000002</v>
      </c>
      <c r="N1250" s="184">
        <v>3.4878999999999998</v>
      </c>
      <c r="O1250" s="184">
        <v>6.4934000000000003</v>
      </c>
      <c r="P1250" s="184">
        <v>6.7190000000000003</v>
      </c>
      <c r="Q1250" s="184">
        <v>7.6490999999999998</v>
      </c>
      <c r="R1250" s="184">
        <v>5.702</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44389</v>
      </c>
      <c r="E1251" s="184">
        <v>16.012899999999998</v>
      </c>
      <c r="F1251" s="184">
        <v>4.3323999999999998</v>
      </c>
      <c r="G1251" s="184">
        <v>4.3323999999999998</v>
      </c>
      <c r="H1251" s="184">
        <v>6.2270000000000003</v>
      </c>
      <c r="I1251" s="184">
        <v>5.6783000000000001</v>
      </c>
      <c r="J1251" s="184">
        <v>3.3921000000000001</v>
      </c>
      <c r="K1251" s="184">
        <v>4.2835000000000001</v>
      </c>
      <c r="L1251" s="184">
        <v>3.8973</v>
      </c>
      <c r="M1251" s="184">
        <v>4.0942999999999996</v>
      </c>
      <c r="N1251" s="184">
        <v>4.2584999999999997</v>
      </c>
      <c r="O1251" s="184">
        <v>7.2803000000000004</v>
      </c>
      <c r="P1251" s="184">
        <v>7.2965999999999998</v>
      </c>
      <c r="Q1251" s="184">
        <v>7.7020999999999997</v>
      </c>
      <c r="R1251" s="184">
        <v>7.0481999999999996</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44389</v>
      </c>
      <c r="E1252" s="184">
        <v>15.6975</v>
      </c>
      <c r="F1252" s="184">
        <v>4.0316999999999998</v>
      </c>
      <c r="G1252" s="184">
        <v>4.0316999999999998</v>
      </c>
      <c r="H1252" s="184">
        <v>5.9527000000000001</v>
      </c>
      <c r="I1252" s="184">
        <v>5.3922999999999996</v>
      </c>
      <c r="J1252" s="184">
        <v>3.1059999999999999</v>
      </c>
      <c r="K1252" s="184">
        <v>3.9922</v>
      </c>
      <c r="L1252" s="184">
        <v>3.6156999999999999</v>
      </c>
      <c r="M1252" s="184">
        <v>3.8132999999999999</v>
      </c>
      <c r="N1252" s="184">
        <v>3.9779</v>
      </c>
      <c r="O1252" s="184">
        <v>6.9725999999999999</v>
      </c>
      <c r="P1252" s="184">
        <v>6.9707999999999997</v>
      </c>
      <c r="Q1252" s="184">
        <v>7.3650000000000002</v>
      </c>
      <c r="R1252" s="184">
        <v>6.7458999999999998</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44389</v>
      </c>
      <c r="E1255" s="184">
        <v>23.581299999999999</v>
      </c>
      <c r="F1255" s="184">
        <v>9.5007999999999999</v>
      </c>
      <c r="G1255" s="184">
        <v>9.5007999999999999</v>
      </c>
      <c r="H1255" s="184">
        <v>-50.192700000000002</v>
      </c>
      <c r="I1255" s="184">
        <v>-21.0778</v>
      </c>
      <c r="J1255" s="184">
        <v>-1.1273</v>
      </c>
      <c r="K1255" s="184">
        <v>4.5395000000000003</v>
      </c>
      <c r="L1255" s="184">
        <v>7.6585000000000001</v>
      </c>
      <c r="M1255" s="184">
        <v>11.4541</v>
      </c>
      <c r="N1255" s="184">
        <v>11.409800000000001</v>
      </c>
      <c r="O1255" s="184">
        <v>5.0351999999999997</v>
      </c>
      <c r="P1255" s="184">
        <v>6.4546000000000001</v>
      </c>
      <c r="Q1255" s="184">
        <v>8.1341000000000001</v>
      </c>
      <c r="R1255" s="184">
        <v>3.4245000000000001</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44389</v>
      </c>
      <c r="E1256" s="184">
        <v>24.219000000000001</v>
      </c>
      <c r="F1256" s="184">
        <v>9.4517000000000007</v>
      </c>
      <c r="G1256" s="184">
        <v>9.4517000000000007</v>
      </c>
      <c r="H1256" s="184">
        <v>-50.193100000000001</v>
      </c>
      <c r="I1256" s="184">
        <v>-21.077999999999999</v>
      </c>
      <c r="J1256" s="184">
        <v>-1.1316999999999999</v>
      </c>
      <c r="K1256" s="184">
        <v>4.5388999999999999</v>
      </c>
      <c r="L1256" s="184">
        <v>7.7830000000000004</v>
      </c>
      <c r="M1256" s="184">
        <v>11.6722</v>
      </c>
      <c r="N1256" s="184">
        <v>11.6792</v>
      </c>
      <c r="O1256" s="184">
        <v>5.3746</v>
      </c>
      <c r="P1256" s="184">
        <v>6.8056999999999999</v>
      </c>
      <c r="Q1256" s="184">
        <v>8.1245999999999992</v>
      </c>
      <c r="R1256" s="184">
        <v>3.7393999999999998</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44389</v>
      </c>
      <c r="E1257" s="184">
        <v>43.7446484182462</v>
      </c>
      <c r="F1257" s="184">
        <v>9.5183999999999997</v>
      </c>
      <c r="G1257" s="184">
        <v>9.5183999999999997</v>
      </c>
      <c r="H1257" s="184">
        <v>-50.152900000000002</v>
      </c>
      <c r="I1257" s="184">
        <v>-21.072099999999999</v>
      </c>
      <c r="J1257" s="184">
        <v>-1.1251</v>
      </c>
      <c r="K1257" s="184">
        <v>4.5400999999999998</v>
      </c>
      <c r="L1257" s="184">
        <v>7.6597</v>
      </c>
      <c r="M1257" s="184">
        <v>11.4552</v>
      </c>
      <c r="N1257" s="184">
        <v>11.410399999999999</v>
      </c>
      <c r="O1257" s="184">
        <v>3.8563000000000001</v>
      </c>
      <c r="P1257" s="184">
        <v>4.774</v>
      </c>
      <c r="Q1257" s="184">
        <v>7.1254</v>
      </c>
      <c r="R1257" s="184">
        <v>2.8508</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44389</v>
      </c>
      <c r="E1258" s="184">
        <v>17.3124724461114</v>
      </c>
      <c r="F1258" s="184">
        <v>9.5197000000000003</v>
      </c>
      <c r="G1258" s="184">
        <v>9.5197000000000003</v>
      </c>
      <c r="H1258" s="184">
        <v>-50.192500000000003</v>
      </c>
      <c r="I1258" s="184">
        <v>-21.0687</v>
      </c>
      <c r="J1258" s="184">
        <v>-1.1287</v>
      </c>
      <c r="K1258" s="184">
        <v>4.5372000000000003</v>
      </c>
      <c r="L1258" s="184">
        <v>7.7835000000000001</v>
      </c>
      <c r="M1258" s="184">
        <v>11.6716</v>
      </c>
      <c r="N1258" s="184">
        <v>11.679500000000001</v>
      </c>
      <c r="O1258" s="184">
        <v>4.2218</v>
      </c>
      <c r="P1258" s="184">
        <v>5.1535000000000002</v>
      </c>
      <c r="Q1258" s="184">
        <v>6.1962999999999999</v>
      </c>
      <c r="R1258" s="184">
        <v>3.1798000000000002</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44389</v>
      </c>
      <c r="E1265" s="184">
        <v>45.610100000000003</v>
      </c>
      <c r="F1265" s="184">
        <v>5.1505000000000001</v>
      </c>
      <c r="G1265" s="184">
        <v>5.1505000000000001</v>
      </c>
      <c r="H1265" s="184">
        <v>2.8368000000000002</v>
      </c>
      <c r="I1265" s="184">
        <v>3.3481999999999998</v>
      </c>
      <c r="J1265" s="184">
        <v>3.0981999999999998</v>
      </c>
      <c r="K1265" s="184">
        <v>4.6581000000000001</v>
      </c>
      <c r="L1265" s="184">
        <v>3.5228000000000002</v>
      </c>
      <c r="M1265" s="184">
        <v>4.6341000000000001</v>
      </c>
      <c r="N1265" s="184">
        <v>5.1185999999999998</v>
      </c>
      <c r="O1265" s="184">
        <v>7.1287000000000003</v>
      </c>
      <c r="P1265" s="184">
        <v>7.0191999999999997</v>
      </c>
      <c r="Q1265" s="184">
        <v>7.2564000000000002</v>
      </c>
      <c r="R1265" s="184">
        <v>6.7515999999999998</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44389</v>
      </c>
      <c r="E1266" s="184">
        <v>48.290500000000002</v>
      </c>
      <c r="F1266" s="184">
        <v>5.7470999999999997</v>
      </c>
      <c r="G1266" s="184">
        <v>5.7470999999999997</v>
      </c>
      <c r="H1266" s="184">
        <v>3.4359000000000002</v>
      </c>
      <c r="I1266" s="184">
        <v>3.9308999999999998</v>
      </c>
      <c r="J1266" s="184">
        <v>3.6932</v>
      </c>
      <c r="K1266" s="184">
        <v>5.2636000000000003</v>
      </c>
      <c r="L1266" s="184">
        <v>4.1332000000000004</v>
      </c>
      <c r="M1266" s="184">
        <v>5.2557</v>
      </c>
      <c r="N1266" s="184">
        <v>5.7511000000000001</v>
      </c>
      <c r="O1266" s="184">
        <v>7.7763999999999998</v>
      </c>
      <c r="P1266" s="184">
        <v>7.6997999999999998</v>
      </c>
      <c r="Q1266" s="184">
        <v>8.1991999999999994</v>
      </c>
      <c r="R1266" s="184">
        <v>7.3929999999999998</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44389</v>
      </c>
      <c r="E1267" s="184">
        <v>16.360700000000001</v>
      </c>
      <c r="F1267" s="184">
        <v>3.1985000000000001</v>
      </c>
      <c r="G1267" s="184">
        <v>3.1985000000000001</v>
      </c>
      <c r="H1267" s="184">
        <v>5.7431000000000001</v>
      </c>
      <c r="I1267" s="184">
        <v>4.8533999999999997</v>
      </c>
      <c r="J1267" s="184">
        <v>2.5604</v>
      </c>
      <c r="K1267" s="184">
        <v>3.7614000000000001</v>
      </c>
      <c r="L1267" s="184">
        <v>3.2309999999999999</v>
      </c>
      <c r="M1267" s="184">
        <v>3.4228999999999998</v>
      </c>
      <c r="N1267" s="184">
        <v>3.758</v>
      </c>
      <c r="O1267" s="184">
        <v>1.8311999999999999</v>
      </c>
      <c r="P1267" s="184">
        <v>3.6655000000000002</v>
      </c>
      <c r="Q1267" s="184">
        <v>3.3950999999999998</v>
      </c>
      <c r="R1267" s="184">
        <v>4.0655000000000001</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44389</v>
      </c>
      <c r="E1268" s="184">
        <v>17.434100000000001</v>
      </c>
      <c r="F1268" s="184">
        <v>3.9790999999999999</v>
      </c>
      <c r="G1268" s="184">
        <v>3.9790999999999999</v>
      </c>
      <c r="H1268" s="184">
        <v>6.5282</v>
      </c>
      <c r="I1268" s="184">
        <v>5.665</v>
      </c>
      <c r="J1268" s="184">
        <v>3.3797000000000001</v>
      </c>
      <c r="K1268" s="184">
        <v>4.5816999999999997</v>
      </c>
      <c r="L1268" s="184">
        <v>4.0639000000000003</v>
      </c>
      <c r="M1268" s="184">
        <v>4.2645999999999997</v>
      </c>
      <c r="N1268" s="184">
        <v>4.6111000000000004</v>
      </c>
      <c r="O1268" s="184">
        <v>2.6581999999999999</v>
      </c>
      <c r="P1268" s="184">
        <v>4.5094000000000003</v>
      </c>
      <c r="Q1268" s="184">
        <v>6.4425999999999997</v>
      </c>
      <c r="R1268" s="184">
        <v>4.9160000000000004</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44389</v>
      </c>
      <c r="E1269" s="184">
        <v>422.20729999999998</v>
      </c>
      <c r="F1269" s="184">
        <v>4.2202000000000002</v>
      </c>
      <c r="G1269" s="184">
        <v>4.2202000000000002</v>
      </c>
      <c r="H1269" s="184">
        <v>3.0127000000000002</v>
      </c>
      <c r="I1269" s="184">
        <v>2.7873000000000001</v>
      </c>
      <c r="J1269" s="184">
        <v>3.7423000000000002</v>
      </c>
      <c r="K1269" s="184">
        <v>5.5563000000000002</v>
      </c>
      <c r="L1269" s="184">
        <v>3.5156999999999998</v>
      </c>
      <c r="M1269" s="184">
        <v>4.8127000000000004</v>
      </c>
      <c r="N1269" s="184">
        <v>5.1459999999999999</v>
      </c>
      <c r="O1269" s="184">
        <v>7.6154999999999999</v>
      </c>
      <c r="P1269" s="184">
        <v>7.5385</v>
      </c>
      <c r="Q1269" s="184">
        <v>7.9611999999999998</v>
      </c>
      <c r="R1269" s="184">
        <v>7.1482000000000001</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44389</v>
      </c>
      <c r="E1270" s="184">
        <v>426.08049999999997</v>
      </c>
      <c r="F1270" s="184">
        <v>4.3304999999999998</v>
      </c>
      <c r="G1270" s="184">
        <v>4.3304999999999998</v>
      </c>
      <c r="H1270" s="184">
        <v>3.1225000000000001</v>
      </c>
      <c r="I1270" s="184">
        <v>2.8975</v>
      </c>
      <c r="J1270" s="184">
        <v>3.8525</v>
      </c>
      <c r="K1270" s="184">
        <v>5.6677999999999997</v>
      </c>
      <c r="L1270" s="184">
        <v>3.6278000000000001</v>
      </c>
      <c r="M1270" s="184">
        <v>4.9267000000000003</v>
      </c>
      <c r="N1270" s="184">
        <v>5.2617000000000003</v>
      </c>
      <c r="O1270" s="184">
        <v>7.7385000000000002</v>
      </c>
      <c r="P1270" s="184">
        <v>7.6698000000000004</v>
      </c>
      <c r="Q1270" s="184">
        <v>8.3778000000000006</v>
      </c>
      <c r="R1270" s="184">
        <v>7.2556000000000003</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44389</v>
      </c>
      <c r="E1271" s="184">
        <v>31.011199999999999</v>
      </c>
      <c r="F1271" s="184">
        <v>2.1190000000000002</v>
      </c>
      <c r="G1271" s="184">
        <v>2.1190000000000002</v>
      </c>
      <c r="H1271" s="184">
        <v>4.6112000000000002</v>
      </c>
      <c r="I1271" s="184">
        <v>4.7417999999999996</v>
      </c>
      <c r="J1271" s="184">
        <v>2.5417000000000001</v>
      </c>
      <c r="K1271" s="184">
        <v>4.0830000000000002</v>
      </c>
      <c r="L1271" s="184">
        <v>3.8285999999999998</v>
      </c>
      <c r="M1271" s="184">
        <v>4.0136000000000003</v>
      </c>
      <c r="N1271" s="184">
        <v>4.0888</v>
      </c>
      <c r="O1271" s="184">
        <v>7.1647999999999996</v>
      </c>
      <c r="P1271" s="184">
        <v>7.2441000000000004</v>
      </c>
      <c r="Q1271" s="184">
        <v>8.0963999999999992</v>
      </c>
      <c r="R1271" s="184">
        <v>6.4324000000000003</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44389</v>
      </c>
      <c r="E1272" s="184">
        <v>30.5748</v>
      </c>
      <c r="F1272" s="184">
        <v>1.9104000000000001</v>
      </c>
      <c r="G1272" s="184">
        <v>1.9104000000000001</v>
      </c>
      <c r="H1272" s="184">
        <v>4.3865999999999996</v>
      </c>
      <c r="I1272" s="184">
        <v>4.5186999999999999</v>
      </c>
      <c r="J1272" s="184">
        <v>2.3267000000000002</v>
      </c>
      <c r="K1272" s="184">
        <v>3.8689</v>
      </c>
      <c r="L1272" s="184">
        <v>3.6160999999999999</v>
      </c>
      <c r="M1272" s="184">
        <v>3.7940999999999998</v>
      </c>
      <c r="N1272" s="184">
        <v>3.8647999999999998</v>
      </c>
      <c r="O1272" s="184">
        <v>6.9325999999999999</v>
      </c>
      <c r="P1272" s="184">
        <v>7.0323000000000002</v>
      </c>
      <c r="Q1272" s="184">
        <v>7.48</v>
      </c>
      <c r="R1272" s="184">
        <v>6.2028999999999996</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44389</v>
      </c>
      <c r="E1273" s="184">
        <v>2999.0473000000002</v>
      </c>
      <c r="F1273" s="184">
        <v>3.0442</v>
      </c>
      <c r="G1273" s="184">
        <v>3.0442</v>
      </c>
      <c r="H1273" s="184">
        <v>5.4805999999999999</v>
      </c>
      <c r="I1273" s="184">
        <v>5.0857000000000001</v>
      </c>
      <c r="J1273" s="184">
        <v>2.8123</v>
      </c>
      <c r="K1273" s="184">
        <v>4.0701000000000001</v>
      </c>
      <c r="L1273" s="184">
        <v>3.7077</v>
      </c>
      <c r="M1273" s="184">
        <v>3.8717000000000001</v>
      </c>
      <c r="N1273" s="184">
        <v>4.0938999999999997</v>
      </c>
      <c r="O1273" s="184">
        <v>7.1718999999999999</v>
      </c>
      <c r="P1273" s="184">
        <v>7.0175999999999998</v>
      </c>
      <c r="Q1273" s="184">
        <v>7.8726000000000003</v>
      </c>
      <c r="R1273" s="184">
        <v>6.4546999999999999</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44389</v>
      </c>
      <c r="E1274" s="184">
        <v>3089.2973000000002</v>
      </c>
      <c r="F1274" s="184">
        <v>3.3744999999999998</v>
      </c>
      <c r="G1274" s="184">
        <v>3.3744999999999998</v>
      </c>
      <c r="H1274" s="184">
        <v>5.8112000000000004</v>
      </c>
      <c r="I1274" s="184">
        <v>5.4165000000000001</v>
      </c>
      <c r="J1274" s="184">
        <v>3.1433</v>
      </c>
      <c r="K1274" s="184">
        <v>4.4036999999999997</v>
      </c>
      <c r="L1274" s="184">
        <v>4.0441000000000003</v>
      </c>
      <c r="M1274" s="184">
        <v>4.2122999999999999</v>
      </c>
      <c r="N1274" s="184">
        <v>4.4363000000000001</v>
      </c>
      <c r="O1274" s="184">
        <v>7.5038</v>
      </c>
      <c r="P1274" s="184">
        <v>7.4039999999999999</v>
      </c>
      <c r="Q1274" s="184">
        <v>8.1029</v>
      </c>
      <c r="R1274" s="184">
        <v>6.7896000000000001</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44389</v>
      </c>
      <c r="E1275" s="184">
        <v>29.477399999999999</v>
      </c>
      <c r="F1275" s="184">
        <v>2.6833999999999998</v>
      </c>
      <c r="G1275" s="184">
        <v>2.6833999999999998</v>
      </c>
      <c r="H1275" s="184">
        <v>4.6032000000000002</v>
      </c>
      <c r="I1275" s="184">
        <v>3.8974000000000002</v>
      </c>
      <c r="J1275" s="184">
        <v>2.4015</v>
      </c>
      <c r="K1275" s="184">
        <v>3.3603000000000001</v>
      </c>
      <c r="L1275" s="184">
        <v>3.0295999999999998</v>
      </c>
      <c r="M1275" s="184">
        <v>3.2730999999999999</v>
      </c>
      <c r="N1275" s="184">
        <v>3.4876999999999998</v>
      </c>
      <c r="O1275" s="184">
        <v>5.4259000000000004</v>
      </c>
      <c r="P1275" s="184">
        <v>6.0518999999999998</v>
      </c>
      <c r="Q1275" s="184">
        <v>7.5777000000000001</v>
      </c>
      <c r="R1275" s="184">
        <v>10.5815</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44389</v>
      </c>
      <c r="E1276" s="184">
        <v>29.776800000000001</v>
      </c>
      <c r="F1276" s="184">
        <v>2.9834999999999998</v>
      </c>
      <c r="G1276" s="184">
        <v>2.9834999999999998</v>
      </c>
      <c r="H1276" s="184">
        <v>4.9077999999999999</v>
      </c>
      <c r="I1276" s="184">
        <v>4.2007000000000003</v>
      </c>
      <c r="J1276" s="184">
        <v>2.7069000000000001</v>
      </c>
      <c r="K1276" s="184">
        <v>3.6634000000000002</v>
      </c>
      <c r="L1276" s="184">
        <v>3.3348</v>
      </c>
      <c r="M1276" s="184">
        <v>3.5217000000000001</v>
      </c>
      <c r="N1276" s="184">
        <v>3.7008999999999999</v>
      </c>
      <c r="O1276" s="184">
        <v>5.5697000000000001</v>
      </c>
      <c r="P1276" s="184">
        <v>6.1909000000000001</v>
      </c>
      <c r="Q1276" s="184">
        <v>7.3305999999999996</v>
      </c>
      <c r="R1276" s="184">
        <v>10.750999999999999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44389</v>
      </c>
      <c r="E1277" s="184">
        <v>2659.7139000000002</v>
      </c>
      <c r="F1277" s="184">
        <v>1.6191</v>
      </c>
      <c r="G1277" s="184">
        <v>1.6191</v>
      </c>
      <c r="H1277" s="184">
        <v>3.6852999999999998</v>
      </c>
      <c r="I1277" s="184">
        <v>3.3885999999999998</v>
      </c>
      <c r="J1277" s="184">
        <v>2.2439</v>
      </c>
      <c r="K1277" s="184">
        <v>4.2228000000000003</v>
      </c>
      <c r="L1277" s="184">
        <v>3.3149000000000002</v>
      </c>
      <c r="M1277" s="184">
        <v>3.9005999999999998</v>
      </c>
      <c r="N1277" s="184">
        <v>4.4371</v>
      </c>
      <c r="O1277" s="184">
        <v>7.1881000000000004</v>
      </c>
      <c r="P1277" s="184">
        <v>7.3266</v>
      </c>
      <c r="Q1277" s="184">
        <v>7.5974000000000004</v>
      </c>
      <c r="R1277" s="184">
        <v>6.8779000000000003</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44389</v>
      </c>
      <c r="E1278" s="184">
        <v>2813.3566000000001</v>
      </c>
      <c r="F1278" s="184">
        <v>2.3997999999999999</v>
      </c>
      <c r="G1278" s="184">
        <v>2.3997999999999999</v>
      </c>
      <c r="H1278" s="184">
        <v>4.4668000000000001</v>
      </c>
      <c r="I1278" s="184">
        <v>4.1703000000000001</v>
      </c>
      <c r="J1278" s="184">
        <v>3.0284</v>
      </c>
      <c r="K1278" s="184">
        <v>5.0232000000000001</v>
      </c>
      <c r="L1278" s="184">
        <v>4.1131000000000002</v>
      </c>
      <c r="M1278" s="184">
        <v>4.7049000000000003</v>
      </c>
      <c r="N1278" s="184">
        <v>5.2469000000000001</v>
      </c>
      <c r="O1278" s="184">
        <v>8.0007000000000001</v>
      </c>
      <c r="P1278" s="184">
        <v>8.1355000000000004</v>
      </c>
      <c r="Q1278" s="184">
        <v>8.5684000000000005</v>
      </c>
      <c r="R1278" s="184">
        <v>7.6936</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44389</v>
      </c>
      <c r="E1279" s="184">
        <v>23.169499999999999</v>
      </c>
      <c r="F1279" s="184">
        <v>3.3616999999999999</v>
      </c>
      <c r="G1279" s="184">
        <v>3.3616999999999999</v>
      </c>
      <c r="H1279" s="184">
        <v>5.5872000000000002</v>
      </c>
      <c r="I1279" s="184">
        <v>5.1863999999999999</v>
      </c>
      <c r="J1279" s="184">
        <v>2.7404000000000002</v>
      </c>
      <c r="K1279" s="184">
        <v>4.3733000000000004</v>
      </c>
      <c r="L1279" s="184">
        <v>4.2262000000000004</v>
      </c>
      <c r="M1279" s="184">
        <v>4.5145999999999997</v>
      </c>
      <c r="N1279" s="184">
        <v>4.8681999999999999</v>
      </c>
      <c r="O1279" s="184">
        <v>6.3559999999999999</v>
      </c>
      <c r="P1279" s="184">
        <v>7.1966999999999999</v>
      </c>
      <c r="Q1279" s="184">
        <v>8.0512999999999995</v>
      </c>
      <c r="R1279" s="184">
        <v>6.5462999999999996</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44389</v>
      </c>
      <c r="E1280" s="184">
        <v>22.410799999999998</v>
      </c>
      <c r="F1280" s="184">
        <v>2.7151000000000001</v>
      </c>
      <c r="G1280" s="184">
        <v>2.7151000000000001</v>
      </c>
      <c r="H1280" s="184">
        <v>4.9371999999999998</v>
      </c>
      <c r="I1280" s="184">
        <v>4.5332999999999997</v>
      </c>
      <c r="J1280" s="184">
        <v>2.0895000000000001</v>
      </c>
      <c r="K1280" s="184">
        <v>3.7174999999999998</v>
      </c>
      <c r="L1280" s="184">
        <v>3.5630999999999999</v>
      </c>
      <c r="M1280" s="184">
        <v>3.8437999999999999</v>
      </c>
      <c r="N1280" s="184">
        <v>4.1901000000000002</v>
      </c>
      <c r="O1280" s="184">
        <v>5.7792000000000003</v>
      </c>
      <c r="P1280" s="184">
        <v>6.6821999999999999</v>
      </c>
      <c r="Q1280" s="184">
        <v>7.9016000000000002</v>
      </c>
      <c r="R1280" s="184">
        <v>5.9337999999999997</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44389</v>
      </c>
      <c r="E1281" s="184">
        <v>31.672999999999998</v>
      </c>
      <c r="F1281" s="184">
        <v>2.9969999999999999</v>
      </c>
      <c r="G1281" s="184">
        <v>2.9969999999999999</v>
      </c>
      <c r="H1281" s="184">
        <v>4.7455999999999996</v>
      </c>
      <c r="I1281" s="184">
        <v>4.3616999999999999</v>
      </c>
      <c r="J1281" s="184">
        <v>2.496</v>
      </c>
      <c r="K1281" s="184">
        <v>3.5891000000000002</v>
      </c>
      <c r="L1281" s="184">
        <v>3.0611000000000002</v>
      </c>
      <c r="M1281" s="184">
        <v>4.2568000000000001</v>
      </c>
      <c r="N1281" s="184">
        <v>4.2435</v>
      </c>
      <c r="O1281" s="184">
        <v>5.4359000000000002</v>
      </c>
      <c r="P1281" s="184">
        <v>6.0655999999999999</v>
      </c>
      <c r="Q1281" s="184">
        <v>6.5701000000000001</v>
      </c>
      <c r="R1281" s="184">
        <v>6.3548999999999998</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44389</v>
      </c>
      <c r="E1282" s="184">
        <v>33.508200000000002</v>
      </c>
      <c r="F1282" s="184">
        <v>3.5594000000000001</v>
      </c>
      <c r="G1282" s="184">
        <v>3.5594000000000001</v>
      </c>
      <c r="H1282" s="184">
        <v>5.2961999999999998</v>
      </c>
      <c r="I1282" s="184">
        <v>4.9032</v>
      </c>
      <c r="J1282" s="184">
        <v>3.0367000000000002</v>
      </c>
      <c r="K1282" s="184">
        <v>4.1360000000000001</v>
      </c>
      <c r="L1282" s="184">
        <v>3.6074999999999999</v>
      </c>
      <c r="M1282" s="184">
        <v>4.8124000000000002</v>
      </c>
      <c r="N1282" s="184">
        <v>4.8093000000000004</v>
      </c>
      <c r="O1282" s="184">
        <v>5.9842000000000004</v>
      </c>
      <c r="P1282" s="184">
        <v>6.6764999999999999</v>
      </c>
      <c r="Q1282" s="184">
        <v>7.6363000000000003</v>
      </c>
      <c r="R1282" s="184">
        <v>6.9173</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44389</v>
      </c>
      <c r="E1283" s="184">
        <v>1360.4840999999999</v>
      </c>
      <c r="F1283" s="184">
        <v>2.1968000000000001</v>
      </c>
      <c r="G1283" s="184">
        <v>2.1968000000000001</v>
      </c>
      <c r="H1283" s="184">
        <v>4.1978999999999997</v>
      </c>
      <c r="I1283" s="184">
        <v>4.5769000000000002</v>
      </c>
      <c r="J1283" s="184">
        <v>2.6324999999999998</v>
      </c>
      <c r="K1283" s="184">
        <v>4.3964999999999996</v>
      </c>
      <c r="L1283" s="184">
        <v>4.0411000000000001</v>
      </c>
      <c r="M1283" s="184">
        <v>4.2637</v>
      </c>
      <c r="N1283" s="184">
        <v>4.5881999999999996</v>
      </c>
      <c r="O1283" s="184">
        <v>7.2803000000000004</v>
      </c>
      <c r="P1283" s="184"/>
      <c r="Q1283" s="184">
        <v>7.2375999999999996</v>
      </c>
      <c r="R1283" s="184">
        <v>6.5423999999999998</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44389</v>
      </c>
      <c r="E1284" s="184">
        <v>1308.7302</v>
      </c>
      <c r="F1284" s="184">
        <v>1.3974</v>
      </c>
      <c r="G1284" s="184">
        <v>1.3974</v>
      </c>
      <c r="H1284" s="184">
        <v>3.3972000000000002</v>
      </c>
      <c r="I1284" s="184">
        <v>3.7755000000000001</v>
      </c>
      <c r="J1284" s="184">
        <v>1.8309</v>
      </c>
      <c r="K1284" s="184">
        <v>3.5802</v>
      </c>
      <c r="L1284" s="184">
        <v>3.2121</v>
      </c>
      <c r="M1284" s="184">
        <v>3.4241000000000001</v>
      </c>
      <c r="N1284" s="184">
        <v>3.7372000000000001</v>
      </c>
      <c r="O1284" s="184">
        <v>6.3949999999999996</v>
      </c>
      <c r="P1284" s="184"/>
      <c r="Q1284" s="184">
        <v>6.2976999999999999</v>
      </c>
      <c r="R1284" s="184">
        <v>5.6779000000000002</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44389</v>
      </c>
      <c r="E1285" s="184">
        <v>1912.8047999999999</v>
      </c>
      <c r="F1285" s="184">
        <v>2.9138999999999999</v>
      </c>
      <c r="G1285" s="184">
        <v>2.9138999999999999</v>
      </c>
      <c r="H1285" s="184">
        <v>5.4047000000000001</v>
      </c>
      <c r="I1285" s="184">
        <v>4.7140000000000004</v>
      </c>
      <c r="J1285" s="184">
        <v>2.7353999999999998</v>
      </c>
      <c r="K1285" s="184">
        <v>4.0829000000000004</v>
      </c>
      <c r="L1285" s="184">
        <v>3.7606999999999999</v>
      </c>
      <c r="M1285" s="184">
        <v>4.1009000000000002</v>
      </c>
      <c r="N1285" s="184">
        <v>4.4686000000000003</v>
      </c>
      <c r="O1285" s="184">
        <v>6.4564000000000004</v>
      </c>
      <c r="P1285" s="184">
        <v>6.6166999999999998</v>
      </c>
      <c r="Q1285" s="184">
        <v>7.3464</v>
      </c>
      <c r="R1285" s="184">
        <v>6.1433</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44389</v>
      </c>
      <c r="E1286" s="184">
        <v>1800.5564999999999</v>
      </c>
      <c r="F1286" s="184">
        <v>2.2734999999999999</v>
      </c>
      <c r="G1286" s="184">
        <v>2.2734999999999999</v>
      </c>
      <c r="H1286" s="184">
        <v>4.7614999999999998</v>
      </c>
      <c r="I1286" s="184">
        <v>4.0685000000000002</v>
      </c>
      <c r="J1286" s="184">
        <v>2.0907</v>
      </c>
      <c r="K1286" s="184">
        <v>3.4318</v>
      </c>
      <c r="L1286" s="184">
        <v>3.0990000000000002</v>
      </c>
      <c r="M1286" s="184">
        <v>3.4378000000000002</v>
      </c>
      <c r="N1286" s="184">
        <v>3.8075000000000001</v>
      </c>
      <c r="O1286" s="184">
        <v>5.7732999999999999</v>
      </c>
      <c r="P1286" s="184">
        <v>5.9100999999999999</v>
      </c>
      <c r="Q1286" s="184">
        <v>4.4996999999999998</v>
      </c>
      <c r="R1286" s="184">
        <v>5.4835000000000003</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44389</v>
      </c>
      <c r="E1287" s="184">
        <v>2963.3712</v>
      </c>
      <c r="F1287" s="184">
        <v>3.1034999999999999</v>
      </c>
      <c r="G1287" s="184">
        <v>3.1034999999999999</v>
      </c>
      <c r="H1287" s="184">
        <v>5.3310000000000004</v>
      </c>
      <c r="I1287" s="184">
        <v>4.7899000000000003</v>
      </c>
      <c r="J1287" s="184">
        <v>2.6579999999999999</v>
      </c>
      <c r="K1287" s="184">
        <v>4.6009000000000002</v>
      </c>
      <c r="L1287" s="184">
        <v>4.4702999999999999</v>
      </c>
      <c r="M1287" s="184">
        <v>4.7351999999999999</v>
      </c>
      <c r="N1287" s="184">
        <v>4.9821999999999997</v>
      </c>
      <c r="O1287" s="184">
        <v>6.7542999999999997</v>
      </c>
      <c r="P1287" s="184">
        <v>6.8651999999999997</v>
      </c>
      <c r="Q1287" s="184">
        <v>7.8794000000000004</v>
      </c>
      <c r="R1287" s="184">
        <v>6.8738000000000001</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44389</v>
      </c>
      <c r="E1288" s="184">
        <v>3067.1563000000001</v>
      </c>
      <c r="F1288" s="184">
        <v>3.7926000000000002</v>
      </c>
      <c r="G1288" s="184">
        <v>3.7926000000000002</v>
      </c>
      <c r="H1288" s="184">
        <v>6.0202999999999998</v>
      </c>
      <c r="I1288" s="184">
        <v>5.4804000000000004</v>
      </c>
      <c r="J1288" s="184">
        <v>3.3496999999999999</v>
      </c>
      <c r="K1288" s="184">
        <v>5.2995000000000001</v>
      </c>
      <c r="L1288" s="184">
        <v>5.1769999999999996</v>
      </c>
      <c r="M1288" s="184">
        <v>5.4515000000000002</v>
      </c>
      <c r="N1288" s="184">
        <v>5.7107000000000001</v>
      </c>
      <c r="O1288" s="184">
        <v>7.2990000000000004</v>
      </c>
      <c r="P1288" s="184">
        <v>7.3293999999999997</v>
      </c>
      <c r="Q1288" s="184">
        <v>8.1625999999999994</v>
      </c>
      <c r="R1288" s="184">
        <v>7.5259</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44389</v>
      </c>
      <c r="E1289" s="184">
        <v>23.5731</v>
      </c>
      <c r="F1289" s="184">
        <v>2.8393999999999999</v>
      </c>
      <c r="G1289" s="184">
        <v>2.8393999999999999</v>
      </c>
      <c r="H1289" s="184">
        <v>3.7408999999999999</v>
      </c>
      <c r="I1289" s="184">
        <v>3.6659000000000002</v>
      </c>
      <c r="J1289" s="184">
        <v>2.1817000000000002</v>
      </c>
      <c r="K1289" s="184">
        <v>3.7231000000000001</v>
      </c>
      <c r="L1289" s="184">
        <v>3.7511999999999999</v>
      </c>
      <c r="M1289" s="184">
        <v>3.9045999999999998</v>
      </c>
      <c r="N1289" s="184">
        <v>4.2644000000000002</v>
      </c>
      <c r="O1289" s="184">
        <v>-0.76090000000000002</v>
      </c>
      <c r="P1289" s="184">
        <v>2.4114</v>
      </c>
      <c r="Q1289" s="184">
        <v>6.2862</v>
      </c>
      <c r="R1289" s="184">
        <v>4.1947999999999999</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44389</v>
      </c>
      <c r="E1290" s="184">
        <v>24.842300000000002</v>
      </c>
      <c r="F1290" s="184">
        <v>3.5272999999999999</v>
      </c>
      <c r="G1290" s="184">
        <v>3.5272999999999999</v>
      </c>
      <c r="H1290" s="184">
        <v>4.4325999999999999</v>
      </c>
      <c r="I1290" s="184">
        <v>4.3521000000000001</v>
      </c>
      <c r="J1290" s="184">
        <v>2.8696999999999999</v>
      </c>
      <c r="K1290" s="184">
        <v>4.4188000000000001</v>
      </c>
      <c r="L1290" s="184">
        <v>4.4485999999999999</v>
      </c>
      <c r="M1290" s="184">
        <v>4.6128</v>
      </c>
      <c r="N1290" s="184">
        <v>4.9861000000000004</v>
      </c>
      <c r="O1290" s="184">
        <v>-5.2400000000000002E-2</v>
      </c>
      <c r="P1290" s="184">
        <v>3.0914000000000001</v>
      </c>
      <c r="Q1290" s="184">
        <v>5.8349000000000002</v>
      </c>
      <c r="R1290" s="184">
        <v>4.9448999999999996</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44389</v>
      </c>
      <c r="E1291" s="184">
        <v>2760.1441</v>
      </c>
      <c r="F1291" s="184">
        <v>2.7799</v>
      </c>
      <c r="G1291" s="184">
        <v>2.7799</v>
      </c>
      <c r="H1291" s="184">
        <v>4.7862</v>
      </c>
      <c r="I1291" s="184">
        <v>4.2438000000000002</v>
      </c>
      <c r="J1291" s="184">
        <v>2.6360999999999999</v>
      </c>
      <c r="K1291" s="184">
        <v>3.7183999999999999</v>
      </c>
      <c r="L1291" s="184">
        <v>3.5448</v>
      </c>
      <c r="M1291" s="184">
        <v>3.5941999999999998</v>
      </c>
      <c r="N1291" s="184">
        <v>3.5815000000000001</v>
      </c>
      <c r="O1291" s="184">
        <v>-0.68979999999999997</v>
      </c>
      <c r="P1291" s="184">
        <v>2.4801000000000002</v>
      </c>
      <c r="Q1291" s="184">
        <v>6.2161</v>
      </c>
      <c r="R1291" s="184">
        <v>5.0049000000000001</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44389</v>
      </c>
      <c r="E1292" s="184">
        <v>2879.5718999999999</v>
      </c>
      <c r="F1292" s="184">
        <v>3.0901999999999998</v>
      </c>
      <c r="G1292" s="184">
        <v>3.0901999999999998</v>
      </c>
      <c r="H1292" s="184">
        <v>5.0960000000000001</v>
      </c>
      <c r="I1292" s="184">
        <v>4.5537000000000001</v>
      </c>
      <c r="J1292" s="184">
        <v>2.9407999999999999</v>
      </c>
      <c r="K1292" s="184">
        <v>4.0387000000000004</v>
      </c>
      <c r="L1292" s="184">
        <v>3.8910999999999998</v>
      </c>
      <c r="M1292" s="184">
        <v>3.9409999999999998</v>
      </c>
      <c r="N1292" s="184">
        <v>3.9194</v>
      </c>
      <c r="O1292" s="184">
        <v>-0.4093</v>
      </c>
      <c r="P1292" s="184">
        <v>2.8203</v>
      </c>
      <c r="Q1292" s="184">
        <v>5.4935999999999998</v>
      </c>
      <c r="R1292" s="184">
        <v>5.2572999999999999</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44389</v>
      </c>
      <c r="E1293" s="184">
        <v>2778.6662000000001</v>
      </c>
      <c r="F1293" s="184">
        <v>4.0808999999999997</v>
      </c>
      <c r="G1293" s="184">
        <v>4.0808999999999997</v>
      </c>
      <c r="H1293" s="184">
        <v>4.0507999999999997</v>
      </c>
      <c r="I1293" s="184">
        <v>3.8649</v>
      </c>
      <c r="J1293" s="184">
        <v>2.6320000000000001</v>
      </c>
      <c r="K1293" s="184">
        <v>3.6269</v>
      </c>
      <c r="L1293" s="184">
        <v>3.1476999999999999</v>
      </c>
      <c r="M1293" s="184">
        <v>3.4868999999999999</v>
      </c>
      <c r="N1293" s="184">
        <v>3.6793999999999998</v>
      </c>
      <c r="O1293" s="184">
        <v>6.7706</v>
      </c>
      <c r="P1293" s="184">
        <v>6.8685</v>
      </c>
      <c r="Q1293" s="184">
        <v>7.5881999999999996</v>
      </c>
      <c r="R1293" s="184">
        <v>5.9946999999999999</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44389</v>
      </c>
      <c r="E1294" s="184">
        <v>2828.8535000000002</v>
      </c>
      <c r="F1294" s="184">
        <v>4.6265000000000001</v>
      </c>
      <c r="G1294" s="184">
        <v>4.6265000000000001</v>
      </c>
      <c r="H1294" s="184">
        <v>4.5972</v>
      </c>
      <c r="I1294" s="184">
        <v>4.4123999999999999</v>
      </c>
      <c r="J1294" s="184">
        <v>3.1778</v>
      </c>
      <c r="K1294" s="184">
        <v>4.1753999999999998</v>
      </c>
      <c r="L1294" s="184">
        <v>3.6423000000000001</v>
      </c>
      <c r="M1294" s="184">
        <v>4.0403000000000002</v>
      </c>
      <c r="N1294" s="184">
        <v>4.2718999999999996</v>
      </c>
      <c r="O1294" s="184">
        <v>7.2375999999999996</v>
      </c>
      <c r="P1294" s="184">
        <v>7.1905000000000001</v>
      </c>
      <c r="Q1294" s="184">
        <v>7.9298000000000002</v>
      </c>
      <c r="R1294" s="184">
        <v>6.6013999999999999</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44389</v>
      </c>
      <c r="E1295" s="184">
        <v>27.417100000000001</v>
      </c>
      <c r="F1295" s="184">
        <v>2.9739</v>
      </c>
      <c r="G1295" s="184">
        <v>2.9739</v>
      </c>
      <c r="H1295" s="184">
        <v>4.7588999999999997</v>
      </c>
      <c r="I1295" s="184">
        <v>5.0019</v>
      </c>
      <c r="J1295" s="184">
        <v>2.5779999999999998</v>
      </c>
      <c r="K1295" s="184">
        <v>3.9982000000000002</v>
      </c>
      <c r="L1295" s="184">
        <v>3.8719000000000001</v>
      </c>
      <c r="M1295" s="184">
        <v>3.9373</v>
      </c>
      <c r="N1295" s="184">
        <v>4.0167000000000002</v>
      </c>
      <c r="O1295" s="184">
        <v>3.3795999999999999</v>
      </c>
      <c r="P1295" s="184">
        <v>4.9846000000000004</v>
      </c>
      <c r="Q1295" s="184">
        <v>6.7968999999999999</v>
      </c>
      <c r="R1295" s="184">
        <v>3.8551000000000002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44389</v>
      </c>
      <c r="E1296" s="184">
        <v>26.209700000000002</v>
      </c>
      <c r="F1296" s="184">
        <v>2.2749999999999999</v>
      </c>
      <c r="G1296" s="184">
        <v>2.2749999999999999</v>
      </c>
      <c r="H1296" s="184">
        <v>4.0616000000000003</v>
      </c>
      <c r="I1296" s="184">
        <v>4.3042999999999996</v>
      </c>
      <c r="J1296" s="184">
        <v>1.8897999999999999</v>
      </c>
      <c r="K1296" s="184">
        <v>3.3018999999999998</v>
      </c>
      <c r="L1296" s="184">
        <v>3.1150000000000002</v>
      </c>
      <c r="M1296" s="184">
        <v>3.2490000000000001</v>
      </c>
      <c r="N1296" s="184">
        <v>3.3664000000000001</v>
      </c>
      <c r="O1296" s="184">
        <v>2.8149000000000002</v>
      </c>
      <c r="P1296" s="184">
        <v>4.3650000000000002</v>
      </c>
      <c r="Q1296" s="184">
        <v>7.0057</v>
      </c>
      <c r="R1296" s="184">
        <v>3.2978999999999998</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44389</v>
      </c>
      <c r="E1297" s="184">
        <v>3111.4738000000002</v>
      </c>
      <c r="F1297" s="184">
        <v>3.0703</v>
      </c>
      <c r="G1297" s="184">
        <v>3.0703</v>
      </c>
      <c r="H1297" s="184">
        <v>5.5769000000000002</v>
      </c>
      <c r="I1297" s="184">
        <v>5.1958000000000002</v>
      </c>
      <c r="J1297" s="184">
        <v>2.6295000000000002</v>
      </c>
      <c r="K1297" s="184">
        <v>4.2454000000000001</v>
      </c>
      <c r="L1297" s="184">
        <v>3.7452000000000001</v>
      </c>
      <c r="M1297" s="184">
        <v>4.0143000000000004</v>
      </c>
      <c r="N1297" s="184">
        <v>4.4316000000000004</v>
      </c>
      <c r="O1297" s="184">
        <v>5.0475000000000003</v>
      </c>
      <c r="P1297" s="184">
        <v>5.9223999999999997</v>
      </c>
      <c r="Q1297" s="184">
        <v>7.4204999999999997</v>
      </c>
      <c r="R1297" s="184">
        <v>6.4855</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44389</v>
      </c>
      <c r="E1298" s="184">
        <v>31.121300000000002</v>
      </c>
      <c r="F1298" s="184">
        <v>0</v>
      </c>
      <c r="G1298" s="184">
        <v>0</v>
      </c>
      <c r="H1298" s="184">
        <v>0</v>
      </c>
      <c r="I1298" s="184">
        <v>0</v>
      </c>
      <c r="J1298" s="184">
        <v>0</v>
      </c>
      <c r="K1298" s="184">
        <v>-3.8999999999999998E-3</v>
      </c>
      <c r="L1298" s="184">
        <v>-1.9E-3</v>
      </c>
      <c r="M1298" s="184">
        <v>-1.2999999999999999E-3</v>
      </c>
      <c r="N1298" s="184">
        <v>-0.16239999999999999</v>
      </c>
      <c r="O1298" s="184"/>
      <c r="P1298" s="184"/>
      <c r="Q1298" s="184">
        <v>-17.313199999999998</v>
      </c>
      <c r="R1298" s="184">
        <v>-18.091100000000001</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44389</v>
      </c>
      <c r="E1299" s="184">
        <v>3157.9340999999999</v>
      </c>
      <c r="F1299" s="184">
        <v>3.2559999999999998</v>
      </c>
      <c r="G1299" s="184">
        <v>3.2559999999999998</v>
      </c>
      <c r="H1299" s="184">
        <v>5.7710999999999997</v>
      </c>
      <c r="I1299" s="184">
        <v>5.3735999999999997</v>
      </c>
      <c r="J1299" s="184">
        <v>2.7968000000000002</v>
      </c>
      <c r="K1299" s="184">
        <v>4.4253999999999998</v>
      </c>
      <c r="L1299" s="184">
        <v>3.9645999999999999</v>
      </c>
      <c r="M1299" s="184">
        <v>4.2245999999999997</v>
      </c>
      <c r="N1299" s="184">
        <v>4.6364999999999998</v>
      </c>
      <c r="O1299" s="184">
        <v>5.2408999999999999</v>
      </c>
      <c r="P1299" s="184">
        <v>6.1262999999999996</v>
      </c>
      <c r="Q1299" s="184">
        <v>7.3743999999999996</v>
      </c>
      <c r="R1299" s="184">
        <v>6.6772</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44389</v>
      </c>
      <c r="E1300" s="184">
        <v>31.465800000000002</v>
      </c>
      <c r="F1300" s="184">
        <v>0</v>
      </c>
      <c r="G1300" s="184">
        <v>0</v>
      </c>
      <c r="H1300" s="184">
        <v>0</v>
      </c>
      <c r="I1300" s="184">
        <v>0</v>
      </c>
      <c r="J1300" s="184">
        <v>0</v>
      </c>
      <c r="K1300" s="184">
        <v>-1.5299999999999999E-2</v>
      </c>
      <c r="L1300" s="184">
        <v>-7.7000000000000002E-3</v>
      </c>
      <c r="M1300" s="184">
        <v>-5.1000000000000004E-3</v>
      </c>
      <c r="N1300" s="184">
        <v>-0.1653</v>
      </c>
      <c r="O1300" s="184"/>
      <c r="P1300" s="184"/>
      <c r="Q1300" s="184">
        <v>-17.315799999999999</v>
      </c>
      <c r="R1300" s="184">
        <v>-18.093800000000002</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44389</v>
      </c>
      <c r="E1301" s="184">
        <v>2677.7541000000001</v>
      </c>
      <c r="F1301" s="184">
        <v>3.0709</v>
      </c>
      <c r="G1301" s="184">
        <v>3.0709</v>
      </c>
      <c r="H1301" s="184">
        <v>4.1082999999999998</v>
      </c>
      <c r="I1301" s="184">
        <v>4.3105000000000002</v>
      </c>
      <c r="J1301" s="184">
        <v>3.2124000000000001</v>
      </c>
      <c r="K1301" s="184">
        <v>4.3479999999999999</v>
      </c>
      <c r="L1301" s="184">
        <v>4.0418000000000003</v>
      </c>
      <c r="M1301" s="184">
        <v>4.0997000000000003</v>
      </c>
      <c r="N1301" s="184">
        <v>4.3090999999999999</v>
      </c>
      <c r="O1301" s="184">
        <v>2.9093</v>
      </c>
      <c r="P1301" s="184">
        <v>4.7175000000000002</v>
      </c>
      <c r="Q1301" s="184">
        <v>6.6094999999999997</v>
      </c>
      <c r="R1301" s="184">
        <v>6.5919999999999996</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44389</v>
      </c>
      <c r="E1302" s="184">
        <v>2647.3049000000001</v>
      </c>
      <c r="F1302" s="184">
        <v>2.9807000000000001</v>
      </c>
      <c r="G1302" s="184">
        <v>2.9807000000000001</v>
      </c>
      <c r="H1302" s="184">
        <v>4.0179999999999998</v>
      </c>
      <c r="I1302" s="184">
        <v>4.2202999999999999</v>
      </c>
      <c r="J1302" s="184">
        <v>3.1221999999999999</v>
      </c>
      <c r="K1302" s="184">
        <v>4.2569999999999997</v>
      </c>
      <c r="L1302" s="184">
        <v>3.9552</v>
      </c>
      <c r="M1302" s="184">
        <v>4.0171000000000001</v>
      </c>
      <c r="N1302" s="184">
        <v>4.2282999999999999</v>
      </c>
      <c r="O1302" s="184">
        <v>2.7947000000000002</v>
      </c>
      <c r="P1302" s="184">
        <v>4.5853999999999999</v>
      </c>
      <c r="Q1302" s="184">
        <v>7.0808999999999997</v>
      </c>
      <c r="R1302" s="184">
        <v>6.4961000000000002</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3.3518314814814829</v>
      </c>
      <c r="G1303" s="186">
        <v>3.3518314814814829</v>
      </c>
      <c r="H1303" s="186">
        <v>0.5032888888888889</v>
      </c>
      <c r="I1303" s="186">
        <v>2.4288962962962972</v>
      </c>
      <c r="J1303" s="186">
        <v>2.3794148148148149</v>
      </c>
      <c r="K1303" s="186">
        <v>4.0454888888888885</v>
      </c>
      <c r="L1303" s="186">
        <v>3.9622333333333328</v>
      </c>
      <c r="M1303" s="186">
        <v>4.6781462962962967</v>
      </c>
      <c r="N1303" s="186">
        <v>5.8954240740740733</v>
      </c>
      <c r="O1303" s="186">
        <v>5.0044884615384619</v>
      </c>
      <c r="P1303" s="186">
        <v>5.8694479999999976</v>
      </c>
      <c r="Q1303" s="186">
        <v>6.2442351851851834</v>
      </c>
      <c r="R1303" s="186">
        <v>4.7949481481481486</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3.0398499999999999</v>
      </c>
      <c r="G1304" s="186">
        <v>3.0398499999999999</v>
      </c>
      <c r="H1304" s="186">
        <v>4.6072000000000006</v>
      </c>
      <c r="I1304" s="186">
        <v>4.3698499999999996</v>
      </c>
      <c r="J1304" s="186">
        <v>2.6828500000000002</v>
      </c>
      <c r="K1304" s="186">
        <v>4.1624499999999998</v>
      </c>
      <c r="L1304" s="186">
        <v>3.7838500000000002</v>
      </c>
      <c r="M1304" s="186">
        <v>4.0969999999999995</v>
      </c>
      <c r="N1304" s="186">
        <v>4.3929</v>
      </c>
      <c r="O1304" s="186">
        <v>6.4257</v>
      </c>
      <c r="P1304" s="186">
        <v>6.7005999999999997</v>
      </c>
      <c r="Q1304" s="186">
        <v>7.4502500000000005</v>
      </c>
      <c r="R1304" s="186">
        <v>6.4435500000000001</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44389</v>
      </c>
      <c r="E1307" s="184">
        <v>26</v>
      </c>
      <c r="F1307" s="184">
        <v>3.0424000000000002</v>
      </c>
      <c r="G1307" s="184">
        <v>3.0424000000000002</v>
      </c>
      <c r="H1307" s="184">
        <v>6.0233999999999996</v>
      </c>
      <c r="I1307" s="184">
        <v>3.1122000000000001</v>
      </c>
      <c r="J1307" s="184">
        <v>-0.9819</v>
      </c>
      <c r="K1307" s="184">
        <v>6.3261000000000003</v>
      </c>
      <c r="L1307" s="184">
        <v>8.6205999999999996</v>
      </c>
      <c r="M1307" s="184">
        <v>8.1371000000000002</v>
      </c>
      <c r="N1307" s="184">
        <v>9.9286999999999992</v>
      </c>
      <c r="O1307" s="184">
        <v>4.1295000000000002</v>
      </c>
      <c r="P1307" s="184">
        <v>5.8212000000000002</v>
      </c>
      <c r="Q1307" s="184">
        <v>8.0259999999999998</v>
      </c>
      <c r="R1307" s="184">
        <v>3.5973999999999999</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44389</v>
      </c>
      <c r="E1308" s="184">
        <v>24.5959</v>
      </c>
      <c r="F1308" s="184">
        <v>2.4243000000000001</v>
      </c>
      <c r="G1308" s="184">
        <v>2.4243000000000001</v>
      </c>
      <c r="H1308" s="184">
        <v>5.3902999999999999</v>
      </c>
      <c r="I1308" s="184">
        <v>2.4615</v>
      </c>
      <c r="J1308" s="184">
        <v>-1.6301000000000001</v>
      </c>
      <c r="K1308" s="184">
        <v>5.8034999999999997</v>
      </c>
      <c r="L1308" s="184">
        <v>8.1496999999999993</v>
      </c>
      <c r="M1308" s="184">
        <v>7.6228999999999996</v>
      </c>
      <c r="N1308" s="184">
        <v>9.2817000000000007</v>
      </c>
      <c r="O1308" s="184">
        <v>3.4331</v>
      </c>
      <c r="P1308" s="184">
        <v>5.0707000000000004</v>
      </c>
      <c r="Q1308" s="184">
        <v>7.5869999999999997</v>
      </c>
      <c r="R1308" s="184">
        <v>2.9238</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44389</v>
      </c>
      <c r="E1309" s="184">
        <v>1.3931</v>
      </c>
      <c r="F1309" s="184">
        <v>0</v>
      </c>
      <c r="G1309" s="184">
        <v>0</v>
      </c>
      <c r="H1309" s="184">
        <v>0</v>
      </c>
      <c r="I1309" s="184">
        <v>0</v>
      </c>
      <c r="J1309" s="184">
        <v>0</v>
      </c>
      <c r="K1309" s="184">
        <v>0</v>
      </c>
      <c r="L1309" s="184">
        <v>0</v>
      </c>
      <c r="M1309" s="184">
        <v>0</v>
      </c>
      <c r="N1309" s="184">
        <v>0</v>
      </c>
      <c r="O1309" s="184"/>
      <c r="P1309" s="184"/>
      <c r="Q1309" s="184">
        <v>-15.4512</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44389</v>
      </c>
      <c r="E1310" s="184">
        <v>1.3322000000000001</v>
      </c>
      <c r="F1310" s="184">
        <v>0</v>
      </c>
      <c r="G1310" s="184">
        <v>0</v>
      </c>
      <c r="H1310" s="184">
        <v>0</v>
      </c>
      <c r="I1310" s="184">
        <v>0</v>
      </c>
      <c r="J1310" s="184">
        <v>0</v>
      </c>
      <c r="K1310" s="184">
        <v>0</v>
      </c>
      <c r="L1310" s="184">
        <v>0</v>
      </c>
      <c r="M1310" s="184">
        <v>0</v>
      </c>
      <c r="N1310" s="184">
        <v>0</v>
      </c>
      <c r="O1310" s="184"/>
      <c r="P1310" s="184"/>
      <c r="Q1310" s="184">
        <v>-15.453099999999999</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44389</v>
      </c>
      <c r="E1311" s="184">
        <v>23.010100000000001</v>
      </c>
      <c r="F1311" s="184">
        <v>-1.0573999999999999</v>
      </c>
      <c r="G1311" s="184">
        <v>-1.0573999999999999</v>
      </c>
      <c r="H1311" s="184">
        <v>4.5361000000000002</v>
      </c>
      <c r="I1311" s="184">
        <v>4.5854999999999997</v>
      </c>
      <c r="J1311" s="184">
        <v>-0.29670000000000002</v>
      </c>
      <c r="K1311" s="184">
        <v>6.6721000000000004</v>
      </c>
      <c r="L1311" s="184">
        <v>5.3261000000000003</v>
      </c>
      <c r="M1311" s="184">
        <v>7.0162000000000004</v>
      </c>
      <c r="N1311" s="184">
        <v>7.4519000000000002</v>
      </c>
      <c r="O1311" s="184">
        <v>8.6821000000000002</v>
      </c>
      <c r="P1311" s="184">
        <v>8.7449999999999992</v>
      </c>
      <c r="Q1311" s="184">
        <v>9.2190999999999992</v>
      </c>
      <c r="R1311" s="184">
        <v>9.2521000000000004</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44389</v>
      </c>
      <c r="E1312" s="184">
        <v>21.508600000000001</v>
      </c>
      <c r="F1312" s="184">
        <v>-1.6968000000000001</v>
      </c>
      <c r="G1312" s="184">
        <v>-1.6968000000000001</v>
      </c>
      <c r="H1312" s="184">
        <v>3.8332000000000002</v>
      </c>
      <c r="I1312" s="184">
        <v>3.8725000000000001</v>
      </c>
      <c r="J1312" s="184">
        <v>-1.0064</v>
      </c>
      <c r="K1312" s="184">
        <v>5.9519000000000002</v>
      </c>
      <c r="L1312" s="184">
        <v>4.6001000000000003</v>
      </c>
      <c r="M1312" s="184">
        <v>6.2721</v>
      </c>
      <c r="N1312" s="184">
        <v>6.6936</v>
      </c>
      <c r="O1312" s="184">
        <v>7.9505999999999997</v>
      </c>
      <c r="P1312" s="184">
        <v>8.0237999999999996</v>
      </c>
      <c r="Q1312" s="184">
        <v>8.5876999999999999</v>
      </c>
      <c r="R1312" s="184">
        <v>8.4974000000000007</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44389</v>
      </c>
      <c r="E1313" s="184">
        <v>15.007999999999999</v>
      </c>
      <c r="F1313" s="184">
        <v>-9.4776000000000007</v>
      </c>
      <c r="G1313" s="184">
        <v>-9.4776000000000007</v>
      </c>
      <c r="H1313" s="184">
        <v>3.6158000000000001</v>
      </c>
      <c r="I1313" s="184">
        <v>3.3395999999999999</v>
      </c>
      <c r="J1313" s="184">
        <v>-6.8093000000000004</v>
      </c>
      <c r="K1313" s="184">
        <v>2.8313999999999999</v>
      </c>
      <c r="L1313" s="184">
        <v>1.0318000000000001</v>
      </c>
      <c r="M1313" s="184">
        <v>2.6149</v>
      </c>
      <c r="N1313" s="184">
        <v>2.3858999999999999</v>
      </c>
      <c r="O1313" s="184">
        <v>2.6667999999999998</v>
      </c>
      <c r="P1313" s="184">
        <v>3.9588999999999999</v>
      </c>
      <c r="Q1313" s="184">
        <v>5.6634000000000002</v>
      </c>
      <c r="R1313" s="184">
        <v>5.0334000000000003</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44389</v>
      </c>
      <c r="E1314" s="184">
        <v>15.8331</v>
      </c>
      <c r="F1314" s="184">
        <v>-8.984</v>
      </c>
      <c r="G1314" s="184">
        <v>-8.984</v>
      </c>
      <c r="H1314" s="184">
        <v>4.1528</v>
      </c>
      <c r="I1314" s="184">
        <v>3.9083999999999999</v>
      </c>
      <c r="J1314" s="184">
        <v>-6.2431000000000001</v>
      </c>
      <c r="K1314" s="184">
        <v>3.4106999999999998</v>
      </c>
      <c r="L1314" s="184">
        <v>1.6125</v>
      </c>
      <c r="M1314" s="184">
        <v>3.1894</v>
      </c>
      <c r="N1314" s="184">
        <v>2.9319999999999999</v>
      </c>
      <c r="O1314" s="184">
        <v>3.2860999999999998</v>
      </c>
      <c r="P1314" s="184">
        <v>4.649</v>
      </c>
      <c r="Q1314" s="184">
        <v>6.4343000000000004</v>
      </c>
      <c r="R1314" s="184">
        <v>5.6113</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44389</v>
      </c>
      <c r="E1315" s="184">
        <v>67.391400000000004</v>
      </c>
      <c r="F1315" s="184">
        <v>-15.2003</v>
      </c>
      <c r="G1315" s="184">
        <v>-15.2003</v>
      </c>
      <c r="H1315" s="184">
        <v>-1.1216999999999999</v>
      </c>
      <c r="I1315" s="184">
        <v>0.10829999999999999</v>
      </c>
      <c r="J1315" s="184">
        <v>-4.3482000000000003</v>
      </c>
      <c r="K1315" s="184">
        <v>3.456</v>
      </c>
      <c r="L1315" s="184">
        <v>2.9773000000000001</v>
      </c>
      <c r="M1315" s="184">
        <v>4.3952</v>
      </c>
      <c r="N1315" s="184">
        <v>4.2747000000000002</v>
      </c>
      <c r="O1315" s="184">
        <v>5.5628000000000002</v>
      </c>
      <c r="P1315" s="184">
        <v>6.4462999999999999</v>
      </c>
      <c r="Q1315" s="184">
        <v>7.4360999999999997</v>
      </c>
      <c r="R1315" s="184">
        <v>7.2582000000000004</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44389</v>
      </c>
      <c r="E1316" s="184">
        <v>64.359399999999994</v>
      </c>
      <c r="F1316" s="184">
        <v>-15.5572</v>
      </c>
      <c r="G1316" s="184">
        <v>-15.5572</v>
      </c>
      <c r="H1316" s="184">
        <v>-1.4903</v>
      </c>
      <c r="I1316" s="184">
        <v>-0.26329999999999998</v>
      </c>
      <c r="J1316" s="184">
        <v>-4.7337999999999996</v>
      </c>
      <c r="K1316" s="184">
        <v>3.0569000000000002</v>
      </c>
      <c r="L1316" s="184">
        <v>2.5716000000000001</v>
      </c>
      <c r="M1316" s="184">
        <v>3.9973999999999998</v>
      </c>
      <c r="N1316" s="184">
        <v>3.8837999999999999</v>
      </c>
      <c r="O1316" s="184">
        <v>5.1315</v>
      </c>
      <c r="P1316" s="184">
        <v>5.9690000000000003</v>
      </c>
      <c r="Q1316" s="184">
        <v>7.9908999999999999</v>
      </c>
      <c r="R1316" s="184">
        <v>6.8380999999999998</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44389</v>
      </c>
      <c r="E1317" s="184">
        <v>64.359399999999994</v>
      </c>
      <c r="F1317" s="184">
        <v>-15.5572</v>
      </c>
      <c r="G1317" s="184">
        <v>-15.5572</v>
      </c>
      <c r="H1317" s="184">
        <v>-1.4903</v>
      </c>
      <c r="I1317" s="184">
        <v>-0.26329999999999998</v>
      </c>
      <c r="J1317" s="184">
        <v>-4.7337999999999996</v>
      </c>
      <c r="K1317" s="184">
        <v>3.0569000000000002</v>
      </c>
      <c r="L1317" s="184">
        <v>2.5716000000000001</v>
      </c>
      <c r="M1317" s="184">
        <v>3.9973999999999998</v>
      </c>
      <c r="N1317" s="184">
        <v>3.8837999999999999</v>
      </c>
      <c r="O1317" s="184">
        <v>5.1315</v>
      </c>
      <c r="P1317" s="184">
        <v>5.9690000000000003</v>
      </c>
      <c r="Q1317" s="184">
        <v>7.9908999999999999</v>
      </c>
      <c r="R1317" s="184">
        <v>6.8380999999999998</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44389</v>
      </c>
      <c r="E1322" s="184">
        <v>23.901499999999999</v>
      </c>
      <c r="F1322" s="184">
        <v>0.2545</v>
      </c>
      <c r="G1322" s="184">
        <v>0.2545</v>
      </c>
      <c r="H1322" s="184">
        <v>6.5529000000000002</v>
      </c>
      <c r="I1322" s="184">
        <v>3.528</v>
      </c>
      <c r="J1322" s="184">
        <v>5.0411999999999999</v>
      </c>
      <c r="K1322" s="184">
        <v>13.0367</v>
      </c>
      <c r="L1322" s="184">
        <v>17.1084</v>
      </c>
      <c r="M1322" s="184">
        <v>21.622900000000001</v>
      </c>
      <c r="N1322" s="184">
        <v>8.0458999999999996</v>
      </c>
      <c r="O1322" s="184">
        <v>4.4958</v>
      </c>
      <c r="P1322" s="184">
        <v>6.1581999999999999</v>
      </c>
      <c r="Q1322" s="184">
        <v>7.8068</v>
      </c>
      <c r="R1322" s="184">
        <v>2.6991000000000001</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44389</v>
      </c>
      <c r="E1323" s="184">
        <v>25.4757</v>
      </c>
      <c r="F1323" s="184">
        <v>0.28660000000000002</v>
      </c>
      <c r="G1323" s="184">
        <v>0.28660000000000002</v>
      </c>
      <c r="H1323" s="184">
        <v>6.5579000000000001</v>
      </c>
      <c r="I1323" s="184">
        <v>3.5354999999999999</v>
      </c>
      <c r="J1323" s="184">
        <v>5.0453999999999999</v>
      </c>
      <c r="K1323" s="184">
        <v>13.0374</v>
      </c>
      <c r="L1323" s="184">
        <v>17.369499999999999</v>
      </c>
      <c r="M1323" s="184">
        <v>22.075099999999999</v>
      </c>
      <c r="N1323" s="184">
        <v>8.5475999999999992</v>
      </c>
      <c r="O1323" s="184">
        <v>5.2121000000000004</v>
      </c>
      <c r="P1323" s="184">
        <v>6.8912000000000004</v>
      </c>
      <c r="Q1323" s="184">
        <v>8.2342999999999993</v>
      </c>
      <c r="R1323" s="184">
        <v>3.3445</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44389</v>
      </c>
      <c r="E1324" s="184">
        <v>44.2438</v>
      </c>
      <c r="F1324" s="184">
        <v>-2.0070999999999999</v>
      </c>
      <c r="G1324" s="184">
        <v>-2.0070999999999999</v>
      </c>
      <c r="H1324" s="184">
        <v>4.6475999999999997</v>
      </c>
      <c r="I1324" s="184">
        <v>3.4577</v>
      </c>
      <c r="J1324" s="184">
        <v>-1.637</v>
      </c>
      <c r="K1324" s="184">
        <v>6.36</v>
      </c>
      <c r="L1324" s="184">
        <v>4.6738</v>
      </c>
      <c r="M1324" s="184">
        <v>6.3379000000000003</v>
      </c>
      <c r="N1324" s="184">
        <v>6.8501000000000003</v>
      </c>
      <c r="O1324" s="184">
        <v>8.2622999999999998</v>
      </c>
      <c r="P1324" s="184">
        <v>7.6985000000000001</v>
      </c>
      <c r="Q1324" s="184">
        <v>7.9496000000000002</v>
      </c>
      <c r="R1324" s="184">
        <v>7.9306000000000001</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44389</v>
      </c>
      <c r="E1325" s="184">
        <v>46.715000000000003</v>
      </c>
      <c r="F1325" s="184">
        <v>-1.1718999999999999</v>
      </c>
      <c r="G1325" s="184">
        <v>-1.1718999999999999</v>
      </c>
      <c r="H1325" s="184">
        <v>5.4638999999999998</v>
      </c>
      <c r="I1325" s="184">
        <v>4.2708000000000004</v>
      </c>
      <c r="J1325" s="184">
        <v>-0.83120000000000005</v>
      </c>
      <c r="K1325" s="184">
        <v>7.1851000000000003</v>
      </c>
      <c r="L1325" s="184">
        <v>5.5050999999999997</v>
      </c>
      <c r="M1325" s="184">
        <v>7.1913</v>
      </c>
      <c r="N1325" s="184">
        <v>7.7347000000000001</v>
      </c>
      <c r="O1325" s="184">
        <v>9.1395</v>
      </c>
      <c r="P1325" s="184">
        <v>8.5022000000000002</v>
      </c>
      <c r="Q1325" s="184">
        <v>8.8392999999999997</v>
      </c>
      <c r="R1325" s="184">
        <v>8.8096999999999994</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44389</v>
      </c>
      <c r="E1326" s="184">
        <v>34.634799999999998</v>
      </c>
      <c r="F1326" s="184">
        <v>3.5099999999999999E-2</v>
      </c>
      <c r="G1326" s="184">
        <v>3.5099999999999999E-2</v>
      </c>
      <c r="H1326" s="184">
        <v>3.6006</v>
      </c>
      <c r="I1326" s="184">
        <v>4.5621</v>
      </c>
      <c r="J1326" s="184">
        <v>-0.56069999999999998</v>
      </c>
      <c r="K1326" s="184">
        <v>6.3860999999999999</v>
      </c>
      <c r="L1326" s="184">
        <v>5.5961999999999996</v>
      </c>
      <c r="M1326" s="184">
        <v>6.5707000000000004</v>
      </c>
      <c r="N1326" s="184">
        <v>7.4950000000000001</v>
      </c>
      <c r="O1326" s="184">
        <v>8.4396000000000004</v>
      </c>
      <c r="P1326" s="184">
        <v>7.8586999999999998</v>
      </c>
      <c r="Q1326" s="184">
        <v>7.6592000000000002</v>
      </c>
      <c r="R1326" s="184">
        <v>9.0616000000000003</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44389</v>
      </c>
      <c r="E1327" s="184">
        <v>37.051000000000002</v>
      </c>
      <c r="F1327" s="184">
        <v>0.72250000000000003</v>
      </c>
      <c r="G1327" s="184">
        <v>0.72250000000000003</v>
      </c>
      <c r="H1327" s="184">
        <v>4.2676999999999996</v>
      </c>
      <c r="I1327" s="184">
        <v>5.2245999999999997</v>
      </c>
      <c r="J1327" s="184">
        <v>0.10489999999999999</v>
      </c>
      <c r="K1327" s="184">
        <v>7.0602</v>
      </c>
      <c r="L1327" s="184">
        <v>6.3258000000000001</v>
      </c>
      <c r="M1327" s="184">
        <v>7.3194999999999997</v>
      </c>
      <c r="N1327" s="184">
        <v>8.2457999999999991</v>
      </c>
      <c r="O1327" s="184">
        <v>9.1631999999999998</v>
      </c>
      <c r="P1327" s="184">
        <v>8.6792999999999996</v>
      </c>
      <c r="Q1327" s="184">
        <v>9.1259999999999994</v>
      </c>
      <c r="R1327" s="184">
        <v>9.7542000000000009</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44389</v>
      </c>
      <c r="E1328" s="184">
        <v>39.295499999999997</v>
      </c>
      <c r="F1328" s="184">
        <v>-3.0954000000000002</v>
      </c>
      <c r="G1328" s="184">
        <v>-3.0954000000000002</v>
      </c>
      <c r="H1328" s="184">
        <v>4.1566000000000001</v>
      </c>
      <c r="I1328" s="184">
        <v>3.7806000000000002</v>
      </c>
      <c r="J1328" s="184">
        <v>-1.8488</v>
      </c>
      <c r="K1328" s="184">
        <v>5.3989000000000003</v>
      </c>
      <c r="L1328" s="184">
        <v>2.0566</v>
      </c>
      <c r="M1328" s="184">
        <v>3.5931000000000002</v>
      </c>
      <c r="N1328" s="184">
        <v>3.5874999999999999</v>
      </c>
      <c r="O1328" s="184">
        <v>8.8979999999999997</v>
      </c>
      <c r="P1328" s="184">
        <v>8.0519999999999996</v>
      </c>
      <c r="Q1328" s="184">
        <v>8.4497</v>
      </c>
      <c r="R1328" s="184">
        <v>7.7664999999999997</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44389</v>
      </c>
      <c r="E1329" s="184">
        <v>37.088200000000001</v>
      </c>
      <c r="F1329" s="184">
        <v>-3.8041999999999998</v>
      </c>
      <c r="G1329" s="184">
        <v>-3.8041999999999998</v>
      </c>
      <c r="H1329" s="184">
        <v>3.4607999999999999</v>
      </c>
      <c r="I1329" s="184">
        <v>3.0825999999999998</v>
      </c>
      <c r="J1329" s="184">
        <v>-2.5436999999999999</v>
      </c>
      <c r="K1329" s="184">
        <v>4.6938000000000004</v>
      </c>
      <c r="L1329" s="184">
        <v>1.3619000000000001</v>
      </c>
      <c r="M1329" s="184">
        <v>2.8936999999999999</v>
      </c>
      <c r="N1329" s="184">
        <v>2.8858000000000001</v>
      </c>
      <c r="O1329" s="184">
        <v>8.1796000000000006</v>
      </c>
      <c r="P1329" s="184">
        <v>7.3433000000000002</v>
      </c>
      <c r="Q1329" s="184">
        <v>7.5427</v>
      </c>
      <c r="R1329" s="184">
        <v>7.0442999999999998</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44389</v>
      </c>
      <c r="E1332" s="184">
        <v>17.684000000000001</v>
      </c>
      <c r="F1332" s="184">
        <v>-6.3951000000000002</v>
      </c>
      <c r="G1332" s="184">
        <v>-6.3951000000000002</v>
      </c>
      <c r="H1332" s="184">
        <v>-0.32429999999999998</v>
      </c>
      <c r="I1332" s="184">
        <v>0.36859999999999998</v>
      </c>
      <c r="J1332" s="184">
        <v>-1.6688000000000001</v>
      </c>
      <c r="K1332" s="184">
        <v>5.8076999999999996</v>
      </c>
      <c r="L1332" s="184">
        <v>3.282</v>
      </c>
      <c r="M1332" s="184">
        <v>5.6787000000000001</v>
      </c>
      <c r="N1332" s="184">
        <v>6.2569999999999997</v>
      </c>
      <c r="O1332" s="184">
        <v>6.8151000000000002</v>
      </c>
      <c r="P1332" s="184">
        <v>7.0155000000000003</v>
      </c>
      <c r="Q1332" s="184">
        <v>8.1049000000000007</v>
      </c>
      <c r="R1332" s="184">
        <v>7.3201999999999998</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44389</v>
      </c>
      <c r="E1333" s="184">
        <v>18.8886</v>
      </c>
      <c r="F1333" s="184">
        <v>-5.4082999999999997</v>
      </c>
      <c r="G1333" s="184">
        <v>-5.4082999999999997</v>
      </c>
      <c r="H1333" s="184">
        <v>0.69020000000000004</v>
      </c>
      <c r="I1333" s="184">
        <v>1.4086000000000001</v>
      </c>
      <c r="J1333" s="184">
        <v>-0.63549999999999995</v>
      </c>
      <c r="K1333" s="184">
        <v>6.8003</v>
      </c>
      <c r="L1333" s="184">
        <v>4.2436999999999996</v>
      </c>
      <c r="M1333" s="184">
        <v>6.7016999999999998</v>
      </c>
      <c r="N1333" s="184">
        <v>7.2840999999999996</v>
      </c>
      <c r="O1333" s="184">
        <v>7.7422000000000004</v>
      </c>
      <c r="P1333" s="184">
        <v>7.9436999999999998</v>
      </c>
      <c r="Q1333" s="184">
        <v>9.0831</v>
      </c>
      <c r="R1333" s="184">
        <v>8.2984000000000009</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44389</v>
      </c>
      <c r="E1334" s="184">
        <v>16.962900000000001</v>
      </c>
      <c r="F1334" s="184">
        <v>-7.17E-2</v>
      </c>
      <c r="G1334" s="184">
        <v>-7.17E-2</v>
      </c>
      <c r="H1334" s="184">
        <v>5.6622000000000003</v>
      </c>
      <c r="I1334" s="184">
        <v>5.0046999999999997</v>
      </c>
      <c r="J1334" s="184">
        <v>-2.1408999999999998</v>
      </c>
      <c r="K1334" s="184">
        <v>5.3117000000000001</v>
      </c>
      <c r="L1334" s="184">
        <v>4.8052999999999999</v>
      </c>
      <c r="M1334" s="184">
        <v>7.5042999999999997</v>
      </c>
      <c r="N1334" s="184">
        <v>8.3634000000000004</v>
      </c>
      <c r="O1334" s="184">
        <v>8.2988999999999997</v>
      </c>
      <c r="P1334" s="184">
        <v>7.9245000000000001</v>
      </c>
      <c r="Q1334" s="184">
        <v>8.5464000000000002</v>
      </c>
      <c r="R1334" s="184">
        <v>8.5350000000000001</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44389</v>
      </c>
      <c r="E1335" s="184">
        <v>16.026299999999999</v>
      </c>
      <c r="F1335" s="184">
        <v>-0.98680000000000001</v>
      </c>
      <c r="G1335" s="184">
        <v>-0.98680000000000001</v>
      </c>
      <c r="H1335" s="184">
        <v>4.7545999999999999</v>
      </c>
      <c r="I1335" s="184">
        <v>4.1223000000000001</v>
      </c>
      <c r="J1335" s="184">
        <v>-3.0337000000000001</v>
      </c>
      <c r="K1335" s="184">
        <v>4.4051</v>
      </c>
      <c r="L1335" s="184">
        <v>3.8874</v>
      </c>
      <c r="M1335" s="184">
        <v>6.5080999999999998</v>
      </c>
      <c r="N1335" s="184">
        <v>7.3479999999999999</v>
      </c>
      <c r="O1335" s="184">
        <v>7.3323</v>
      </c>
      <c r="P1335" s="184">
        <v>6.9664000000000001</v>
      </c>
      <c r="Q1335" s="184">
        <v>7.5938999999999997</v>
      </c>
      <c r="R1335" s="184">
        <v>7.5430999999999999</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44389</v>
      </c>
      <c r="E1336" s="184">
        <v>12.2827</v>
      </c>
      <c r="F1336" s="184">
        <v>-4.2579000000000002</v>
      </c>
      <c r="G1336" s="184">
        <v>-4.2579000000000002</v>
      </c>
      <c r="H1336" s="184">
        <v>715.08519999999999</v>
      </c>
      <c r="I1336" s="184">
        <v>357.43279999999999</v>
      </c>
      <c r="J1336" s="184">
        <v>155.75620000000001</v>
      </c>
      <c r="K1336" s="184">
        <v>58.238500000000002</v>
      </c>
      <c r="L1336" s="184">
        <v>30.3292</v>
      </c>
      <c r="M1336" s="184">
        <v>23.985199999999999</v>
      </c>
      <c r="N1336" s="184">
        <v>15.456300000000001</v>
      </c>
      <c r="O1336" s="184">
        <v>-4.3714000000000004</v>
      </c>
      <c r="P1336" s="184">
        <v>0.12529999999999999</v>
      </c>
      <c r="Q1336" s="184">
        <v>2.9596</v>
      </c>
      <c r="R1336" s="184">
        <v>-6.1921999999999997</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44389</v>
      </c>
      <c r="E1337" s="184">
        <v>13.017200000000001</v>
      </c>
      <c r="F1337" s="184">
        <v>-3.6440999999999999</v>
      </c>
      <c r="G1337" s="184">
        <v>-3.6440999999999999</v>
      </c>
      <c r="H1337" s="184">
        <v>715.71659999999997</v>
      </c>
      <c r="I1337" s="184">
        <v>358.06560000000002</v>
      </c>
      <c r="J1337" s="184">
        <v>156.36969999999999</v>
      </c>
      <c r="K1337" s="184">
        <v>58.864699999999999</v>
      </c>
      <c r="L1337" s="184">
        <v>30.959800000000001</v>
      </c>
      <c r="M1337" s="184">
        <v>24.633199999999999</v>
      </c>
      <c r="N1337" s="184">
        <v>16.0932</v>
      </c>
      <c r="O1337" s="184">
        <v>-3.6575000000000002</v>
      </c>
      <c r="P1337" s="184">
        <v>0.96140000000000003</v>
      </c>
      <c r="Q1337" s="184">
        <v>3.8113999999999999</v>
      </c>
      <c r="R1337" s="184">
        <v>-5.5880000000000001</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44389</v>
      </c>
      <c r="E1338" s="184">
        <v>4.2900000000000001E-2</v>
      </c>
      <c r="F1338" s="184">
        <v>0</v>
      </c>
      <c r="G1338" s="184">
        <v>0</v>
      </c>
      <c r="H1338" s="184">
        <v>12.1829</v>
      </c>
      <c r="I1338" s="184">
        <v>12.211399999999999</v>
      </c>
      <c r="J1338" s="184">
        <v>11.0816</v>
      </c>
      <c r="K1338" s="184">
        <v>11.542400000000001</v>
      </c>
      <c r="L1338" s="184">
        <v>-41.154600000000002</v>
      </c>
      <c r="M1338" s="184">
        <v>-25.0687</v>
      </c>
      <c r="N1338" s="184">
        <v>-20.589600000000001</v>
      </c>
      <c r="O1338" s="184"/>
      <c r="P1338" s="184"/>
      <c r="Q1338" s="184">
        <v>-12.9581</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44389</v>
      </c>
      <c r="E1339" s="184">
        <v>4.5100000000000001E-2</v>
      </c>
      <c r="F1339" s="184">
        <v>0</v>
      </c>
      <c r="G1339" s="184">
        <v>0</v>
      </c>
      <c r="H1339" s="184">
        <v>11.587300000000001</v>
      </c>
      <c r="I1339" s="184">
        <v>11.613099999999999</v>
      </c>
      <c r="J1339" s="184">
        <v>10.536199999999999</v>
      </c>
      <c r="K1339" s="184">
        <v>10.964</v>
      </c>
      <c r="L1339" s="184">
        <v>-41.2562</v>
      </c>
      <c r="M1339" s="184">
        <v>-25.053599999999999</v>
      </c>
      <c r="N1339" s="184">
        <v>-20.6251</v>
      </c>
      <c r="O1339" s="184"/>
      <c r="P1339" s="184"/>
      <c r="Q1339" s="184">
        <v>-12.9901</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44389</v>
      </c>
      <c r="E1342" s="184">
        <v>42.316400000000002</v>
      </c>
      <c r="F1342" s="184">
        <v>-1.6099000000000001</v>
      </c>
      <c r="G1342" s="184">
        <v>-1.6099000000000001</v>
      </c>
      <c r="H1342" s="184">
        <v>4.7606999999999999</v>
      </c>
      <c r="I1342" s="184">
        <v>4.1529999999999996</v>
      </c>
      <c r="J1342" s="184">
        <v>2.4592000000000001</v>
      </c>
      <c r="K1342" s="184">
        <v>6.4763000000000002</v>
      </c>
      <c r="L1342" s="184">
        <v>3.8161</v>
      </c>
      <c r="M1342" s="184">
        <v>5.7240000000000002</v>
      </c>
      <c r="N1342" s="184">
        <v>6.4694000000000003</v>
      </c>
      <c r="O1342" s="184">
        <v>10.0296</v>
      </c>
      <c r="P1342" s="184">
        <v>9.8092000000000006</v>
      </c>
      <c r="Q1342" s="184">
        <v>9.9741</v>
      </c>
      <c r="R1342" s="184">
        <v>9.6498000000000008</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44389</v>
      </c>
      <c r="E1343" s="184">
        <v>39.978299999999997</v>
      </c>
      <c r="F1343" s="184">
        <v>-2.1299000000000001</v>
      </c>
      <c r="G1343" s="184">
        <v>-2.1299000000000001</v>
      </c>
      <c r="H1343" s="184">
        <v>4.2293000000000003</v>
      </c>
      <c r="I1343" s="184">
        <v>3.6309</v>
      </c>
      <c r="J1343" s="184">
        <v>1.9321999999999999</v>
      </c>
      <c r="K1343" s="184">
        <v>5.9181999999999997</v>
      </c>
      <c r="L1343" s="184">
        <v>3.2437999999999998</v>
      </c>
      <c r="M1343" s="184">
        <v>5.1492000000000004</v>
      </c>
      <c r="N1343" s="184">
        <v>5.9071999999999996</v>
      </c>
      <c r="O1343" s="184">
        <v>9.5016999999999996</v>
      </c>
      <c r="P1343" s="184">
        <v>9.1110000000000007</v>
      </c>
      <c r="Q1343" s="184">
        <v>8.1456999999999997</v>
      </c>
      <c r="R1343" s="184">
        <v>9.1456</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44389</v>
      </c>
      <c r="E1344" s="184">
        <v>58.195300000000003</v>
      </c>
      <c r="F1344" s="184">
        <v>-11.341699999999999</v>
      </c>
      <c r="G1344" s="184">
        <v>-11.341699999999999</v>
      </c>
      <c r="H1344" s="184">
        <v>2.1154000000000002</v>
      </c>
      <c r="I1344" s="184">
        <v>1.2101999999999999</v>
      </c>
      <c r="J1344" s="184">
        <v>-5.8301999999999996</v>
      </c>
      <c r="K1344" s="184">
        <v>2.2658</v>
      </c>
      <c r="L1344" s="184">
        <v>0.93859999999999999</v>
      </c>
      <c r="M1344" s="184">
        <v>1.8480000000000001</v>
      </c>
      <c r="N1344" s="184">
        <v>1.8935999999999999</v>
      </c>
      <c r="O1344" s="184">
        <v>5.8369999999999997</v>
      </c>
      <c r="P1344" s="184">
        <v>6.1607000000000003</v>
      </c>
      <c r="Q1344" s="184">
        <v>7.7549000000000001</v>
      </c>
      <c r="R1344" s="184">
        <v>4.6616</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44389</v>
      </c>
      <c r="E1345" s="184">
        <v>62.665999999999997</v>
      </c>
      <c r="F1345" s="184">
        <v>-10.339499999999999</v>
      </c>
      <c r="G1345" s="184">
        <v>-10.339499999999999</v>
      </c>
      <c r="H1345" s="184">
        <v>3.1305000000000001</v>
      </c>
      <c r="I1345" s="184">
        <v>2.2193999999999998</v>
      </c>
      <c r="J1345" s="184">
        <v>-4.8258000000000001</v>
      </c>
      <c r="K1345" s="184">
        <v>3.3151999999999999</v>
      </c>
      <c r="L1345" s="184">
        <v>2.0059</v>
      </c>
      <c r="M1345" s="184">
        <v>2.8544</v>
      </c>
      <c r="N1345" s="184">
        <v>2.8698000000000001</v>
      </c>
      <c r="O1345" s="184">
        <v>6.7858999999999998</v>
      </c>
      <c r="P1345" s="184">
        <v>7.1382000000000003</v>
      </c>
      <c r="Q1345" s="184">
        <v>7.6801000000000004</v>
      </c>
      <c r="R1345" s="184">
        <v>5.6178999999999997</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44389</v>
      </c>
      <c r="E1346" s="184">
        <v>31.2865</v>
      </c>
      <c r="F1346" s="184">
        <v>-1.1665000000000001</v>
      </c>
      <c r="G1346" s="184">
        <v>-1.1665000000000001</v>
      </c>
      <c r="H1346" s="184">
        <v>10.7385</v>
      </c>
      <c r="I1346" s="184">
        <v>6.9935</v>
      </c>
      <c r="J1346" s="184">
        <v>0.2898</v>
      </c>
      <c r="K1346" s="184">
        <v>7.2343999999999999</v>
      </c>
      <c r="L1346" s="184">
        <v>5.3106999999999998</v>
      </c>
      <c r="M1346" s="184">
        <v>6.2325999999999997</v>
      </c>
      <c r="N1346" s="184">
        <v>6.3686999999999996</v>
      </c>
      <c r="O1346" s="184">
        <v>3.2078000000000002</v>
      </c>
      <c r="P1346" s="184">
        <v>4.7149999999999999</v>
      </c>
      <c r="Q1346" s="184">
        <v>6.7961999999999998</v>
      </c>
      <c r="R1346" s="184">
        <v>9.4620999999999995</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44389</v>
      </c>
      <c r="E1347" s="184">
        <v>0.83730000000000004</v>
      </c>
      <c r="F1347" s="184">
        <v>0</v>
      </c>
      <c r="G1347" s="184">
        <v>0</v>
      </c>
      <c r="H1347" s="184">
        <v>0</v>
      </c>
      <c r="I1347" s="184">
        <v>0</v>
      </c>
      <c r="J1347" s="184">
        <v>0</v>
      </c>
      <c r="K1347" s="184">
        <v>0</v>
      </c>
      <c r="L1347" s="184">
        <v>0</v>
      </c>
      <c r="M1347" s="184">
        <v>0</v>
      </c>
      <c r="N1347" s="184">
        <v>0</v>
      </c>
      <c r="O1347" s="184"/>
      <c r="P1347" s="184"/>
      <c r="Q1347" s="184">
        <v>-21.983699999999999</v>
      </c>
      <c r="R1347" s="184">
        <v>-22.873899999999999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44389</v>
      </c>
      <c r="E1348" s="184">
        <v>28.7623</v>
      </c>
      <c r="F1348" s="184">
        <v>-2.0724</v>
      </c>
      <c r="G1348" s="184">
        <v>-2.0724</v>
      </c>
      <c r="H1348" s="184">
        <v>9.8444000000000003</v>
      </c>
      <c r="I1348" s="184">
        <v>6.0964999999999998</v>
      </c>
      <c r="J1348" s="184">
        <v>-0.60150000000000003</v>
      </c>
      <c r="K1348" s="184">
        <v>6.3247999999999998</v>
      </c>
      <c r="L1348" s="184">
        <v>4.3234000000000004</v>
      </c>
      <c r="M1348" s="184">
        <v>5.1836000000000002</v>
      </c>
      <c r="N1348" s="184">
        <v>5.3148999999999997</v>
      </c>
      <c r="O1348" s="184">
        <v>2.2545999999999999</v>
      </c>
      <c r="P1348" s="184">
        <v>3.7582</v>
      </c>
      <c r="Q1348" s="184">
        <v>5.8319999999999999</v>
      </c>
      <c r="R1348" s="184">
        <v>8.4133999999999993</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44389</v>
      </c>
      <c r="E1349" s="184">
        <v>0.7853</v>
      </c>
      <c r="F1349" s="184">
        <v>0</v>
      </c>
      <c r="G1349" s="184">
        <v>0</v>
      </c>
      <c r="H1349" s="184">
        <v>0</v>
      </c>
      <c r="I1349" s="184">
        <v>0</v>
      </c>
      <c r="J1349" s="184">
        <v>0</v>
      </c>
      <c r="K1349" s="184">
        <v>0</v>
      </c>
      <c r="L1349" s="184">
        <v>0</v>
      </c>
      <c r="M1349" s="184">
        <v>0</v>
      </c>
      <c r="N1349" s="184">
        <v>0</v>
      </c>
      <c r="O1349" s="184"/>
      <c r="P1349" s="184"/>
      <c r="Q1349" s="184">
        <v>-21.985399999999998</v>
      </c>
      <c r="R1349" s="184">
        <v>-22.876300000000001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44389</v>
      </c>
      <c r="E1350" s="184">
        <v>10.391400000000001</v>
      </c>
      <c r="F1350" s="184">
        <v>-3.7454999999999998</v>
      </c>
      <c r="G1350" s="184">
        <v>-3.7454999999999998</v>
      </c>
      <c r="H1350" s="184">
        <v>6.6319999999999997</v>
      </c>
      <c r="I1350" s="184">
        <v>3.9449999999999998</v>
      </c>
      <c r="J1350" s="184">
        <v>-6.1429999999999998</v>
      </c>
      <c r="K1350" s="184">
        <v>4.5952000000000002</v>
      </c>
      <c r="L1350" s="184">
        <v>1.8764000000000001</v>
      </c>
      <c r="M1350" s="184">
        <v>3.7744</v>
      </c>
      <c r="N1350" s="184"/>
      <c r="O1350" s="184"/>
      <c r="P1350" s="184"/>
      <c r="Q1350" s="184">
        <v>4.7462</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44389</v>
      </c>
      <c r="E1351" s="184">
        <v>10.349500000000001</v>
      </c>
      <c r="F1351" s="184">
        <v>-4.2305999999999999</v>
      </c>
      <c r="G1351" s="184">
        <v>-4.2305999999999999</v>
      </c>
      <c r="H1351" s="184">
        <v>6.1539000000000001</v>
      </c>
      <c r="I1351" s="184">
        <v>3.4304999999999999</v>
      </c>
      <c r="J1351" s="184">
        <v>-6.5278999999999998</v>
      </c>
      <c r="K1351" s="184">
        <v>4.1466000000000003</v>
      </c>
      <c r="L1351" s="184">
        <v>1.4383999999999999</v>
      </c>
      <c r="M1351" s="184">
        <v>3.2837999999999998</v>
      </c>
      <c r="N1351" s="184"/>
      <c r="O1351" s="184"/>
      <c r="P1351" s="184"/>
      <c r="Q1351" s="184">
        <v>4.2381000000000002</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44389</v>
      </c>
      <c r="E1354" s="184">
        <v>8.7800000000000003E-2</v>
      </c>
      <c r="F1354" s="184">
        <v>0</v>
      </c>
      <c r="G1354" s="184">
        <v>0</v>
      </c>
      <c r="H1354" s="184">
        <v>5.9455999999999998</v>
      </c>
      <c r="I1354" s="184">
        <v>8.9388000000000005</v>
      </c>
      <c r="J1354" s="184">
        <v>10.8268</v>
      </c>
      <c r="K1354" s="184">
        <v>10.7898</v>
      </c>
      <c r="L1354" s="184">
        <v>-40.405000000000001</v>
      </c>
      <c r="M1354" s="184">
        <v>-24.501200000000001</v>
      </c>
      <c r="N1354" s="184">
        <v>-16.4498</v>
      </c>
      <c r="O1354" s="184"/>
      <c r="P1354" s="184"/>
      <c r="Q1354" s="184">
        <v>-9.9021000000000008</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44389</v>
      </c>
      <c r="E1355" s="184">
        <v>8.4599999999999995E-2</v>
      </c>
      <c r="F1355" s="184">
        <v>14.398400000000001</v>
      </c>
      <c r="G1355" s="184">
        <v>14.398400000000001</v>
      </c>
      <c r="H1355" s="184">
        <v>12.3561</v>
      </c>
      <c r="I1355" s="184">
        <v>12.3855</v>
      </c>
      <c r="J1355" s="184">
        <v>11.2403</v>
      </c>
      <c r="K1355" s="184">
        <v>11.209300000000001</v>
      </c>
      <c r="L1355" s="184">
        <v>-40.56</v>
      </c>
      <c r="M1355" s="184">
        <v>-24.625499999999999</v>
      </c>
      <c r="N1355" s="184">
        <v>-16.5595</v>
      </c>
      <c r="O1355" s="184"/>
      <c r="P1355" s="184"/>
      <c r="Q1355" s="184">
        <v>-9.9696999999999996</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44389</v>
      </c>
      <c r="E1356" s="184">
        <v>14.8337</v>
      </c>
      <c r="F1356" s="184">
        <v>-8.2000000000000003E-2</v>
      </c>
      <c r="G1356" s="184">
        <v>-8.2000000000000003E-2</v>
      </c>
      <c r="H1356" s="184">
        <v>5.2076000000000002</v>
      </c>
      <c r="I1356" s="184">
        <v>6.6253000000000002</v>
      </c>
      <c r="J1356" s="184">
        <v>-0.16669999999999999</v>
      </c>
      <c r="K1356" s="184">
        <v>4.194</v>
      </c>
      <c r="L1356" s="184">
        <v>2.7938000000000001</v>
      </c>
      <c r="M1356" s="184">
        <v>3.7242000000000002</v>
      </c>
      <c r="N1356" s="184">
        <v>4.1596000000000002</v>
      </c>
      <c r="O1356" s="184">
        <v>4.0002000000000004</v>
      </c>
      <c r="P1356" s="184">
        <v>5.6332000000000004</v>
      </c>
      <c r="Q1356" s="184">
        <v>6.4721000000000002</v>
      </c>
      <c r="R1356" s="184">
        <v>2.5880999999999998</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44389</v>
      </c>
      <c r="E1357" s="184">
        <v>14.196199999999999</v>
      </c>
      <c r="F1357" s="184">
        <v>-0.68559999999999999</v>
      </c>
      <c r="G1357" s="184">
        <v>-0.68559999999999999</v>
      </c>
      <c r="H1357" s="184">
        <v>4.5952999999999999</v>
      </c>
      <c r="I1357" s="184">
        <v>6.0007999999999999</v>
      </c>
      <c r="J1357" s="184">
        <v>-0.78739999999999999</v>
      </c>
      <c r="K1357" s="184">
        <v>3.5602</v>
      </c>
      <c r="L1357" s="184">
        <v>2.1621999999999999</v>
      </c>
      <c r="M1357" s="184">
        <v>3.0951</v>
      </c>
      <c r="N1357" s="184">
        <v>3.5442999999999998</v>
      </c>
      <c r="O1357" s="184">
        <v>3.3115999999999999</v>
      </c>
      <c r="P1357" s="184">
        <v>4.9614000000000003</v>
      </c>
      <c r="Q1357" s="184">
        <v>5.7308000000000003</v>
      </c>
      <c r="R1357" s="184">
        <v>1.9160999999999999</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-2.7954341463414636</v>
      </c>
      <c r="G1358" s="186">
        <v>-2.7954341463414636</v>
      </c>
      <c r="H1358" s="186">
        <v>39.102958536585355</v>
      </c>
      <c r="I1358" s="186">
        <v>21.174629268292687</v>
      </c>
      <c r="J1358" s="186">
        <v>7.3199365853658556</v>
      </c>
      <c r="K1358" s="186">
        <v>8.18750975609756</v>
      </c>
      <c r="L1358" s="186">
        <v>0.96340243902439104</v>
      </c>
      <c r="M1358" s="186">
        <v>3.4506902439024389</v>
      </c>
      <c r="N1358" s="186">
        <v>3.2618974358974357</v>
      </c>
      <c r="O1358" s="186">
        <v>5.6403903225806458</v>
      </c>
      <c r="P1358" s="186">
        <v>6.3890322580645149</v>
      </c>
      <c r="Q1358" s="186">
        <v>2.9590024390243892</v>
      </c>
      <c r="R1358" s="186">
        <v>4.1782181818181821</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-1.1718999999999999</v>
      </c>
      <c r="G1359" s="186">
        <v>-1.1718999999999999</v>
      </c>
      <c r="H1359" s="186">
        <v>4.5952999999999999</v>
      </c>
      <c r="I1359" s="186">
        <v>3.7806000000000002</v>
      </c>
      <c r="J1359" s="186">
        <v>-0.63549999999999995</v>
      </c>
      <c r="K1359" s="186">
        <v>5.8076999999999996</v>
      </c>
      <c r="L1359" s="186">
        <v>2.9773000000000001</v>
      </c>
      <c r="M1359" s="186">
        <v>4.3952</v>
      </c>
      <c r="N1359" s="186">
        <v>5.3148999999999997</v>
      </c>
      <c r="O1359" s="186">
        <v>5.8369999999999997</v>
      </c>
      <c r="P1359" s="186">
        <v>6.8912000000000004</v>
      </c>
      <c r="Q1359" s="186">
        <v>7.5869999999999997</v>
      </c>
      <c r="R1359" s="186">
        <v>7.0442999999999998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44389</v>
      </c>
      <c r="E1362" s="184">
        <v>99.212599999999995</v>
      </c>
      <c r="F1362" s="184">
        <v>-10.9657</v>
      </c>
      <c r="G1362" s="184">
        <v>-10.9657</v>
      </c>
      <c r="H1362" s="184">
        <v>-0.60960000000000003</v>
      </c>
      <c r="I1362" s="184">
        <v>-0.70930000000000004</v>
      </c>
      <c r="J1362" s="184">
        <v>-4.5773000000000001</v>
      </c>
      <c r="K1362" s="184">
        <v>4.1112000000000002</v>
      </c>
      <c r="L1362" s="184">
        <v>2.1368999999999998</v>
      </c>
      <c r="M1362" s="184">
        <v>4.5369999999999999</v>
      </c>
      <c r="N1362" s="184">
        <v>3.8126000000000002</v>
      </c>
      <c r="O1362" s="184">
        <v>9.4571000000000005</v>
      </c>
      <c r="P1362" s="184">
        <v>7.7217000000000002</v>
      </c>
      <c r="Q1362" s="184">
        <v>9.3233999999999995</v>
      </c>
      <c r="R1362" s="184">
        <v>7.5540000000000003</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44389</v>
      </c>
      <c r="E1363" s="184">
        <v>105.1679</v>
      </c>
      <c r="F1363" s="184">
        <v>-10.5647</v>
      </c>
      <c r="G1363" s="184">
        <v>-10.5647</v>
      </c>
      <c r="H1363" s="184">
        <v>-0.2082</v>
      </c>
      <c r="I1363" s="184">
        <v>-0.30980000000000002</v>
      </c>
      <c r="J1363" s="184">
        <v>-4.1790000000000003</v>
      </c>
      <c r="K1363" s="184">
        <v>4.5152000000000001</v>
      </c>
      <c r="L1363" s="184">
        <v>2.5404</v>
      </c>
      <c r="M1363" s="184">
        <v>4.9744000000000002</v>
      </c>
      <c r="N1363" s="184">
        <v>4.2647000000000004</v>
      </c>
      <c r="O1363" s="184">
        <v>10.144399999999999</v>
      </c>
      <c r="P1363" s="184">
        <v>8.4552999999999994</v>
      </c>
      <c r="Q1363" s="184">
        <v>8.6341999999999999</v>
      </c>
      <c r="R1363" s="184">
        <v>8.1356000000000002</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44389</v>
      </c>
      <c r="E1364" s="184">
        <v>48.954300000000003</v>
      </c>
      <c r="F1364" s="184">
        <v>-6.1108000000000002</v>
      </c>
      <c r="G1364" s="184">
        <v>-6.1108000000000002</v>
      </c>
      <c r="H1364" s="184">
        <v>3.4853000000000001</v>
      </c>
      <c r="I1364" s="184">
        <v>2.3561000000000001</v>
      </c>
      <c r="J1364" s="184">
        <v>-5.6750999999999996</v>
      </c>
      <c r="K1364" s="184">
        <v>3.7370999999999999</v>
      </c>
      <c r="L1364" s="184">
        <v>2.2635999999999998</v>
      </c>
      <c r="M1364" s="184">
        <v>3.2942999999999998</v>
      </c>
      <c r="N1364" s="184">
        <v>3.2684000000000002</v>
      </c>
      <c r="O1364" s="184">
        <v>9.3186</v>
      </c>
      <c r="P1364" s="184">
        <v>8.3158999999999992</v>
      </c>
      <c r="Q1364" s="184">
        <v>8.6369000000000007</v>
      </c>
      <c r="R1364" s="184">
        <v>7.3601999999999999</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44389</v>
      </c>
      <c r="E1365" s="184">
        <v>45.660800000000002</v>
      </c>
      <c r="F1365" s="184">
        <v>-7.1635</v>
      </c>
      <c r="G1365" s="184">
        <v>-7.1635</v>
      </c>
      <c r="H1365" s="184">
        <v>2.4106999999999998</v>
      </c>
      <c r="I1365" s="184">
        <v>1.2796000000000001</v>
      </c>
      <c r="J1365" s="184">
        <v>-6.7862999999999998</v>
      </c>
      <c r="K1365" s="184">
        <v>2.6109</v>
      </c>
      <c r="L1365" s="184">
        <v>1.1289</v>
      </c>
      <c r="M1365" s="184">
        <v>2.1444000000000001</v>
      </c>
      <c r="N1365" s="184">
        <v>2.1116000000000001</v>
      </c>
      <c r="O1365" s="184">
        <v>8.1755999999999993</v>
      </c>
      <c r="P1365" s="184">
        <v>7.2861000000000002</v>
      </c>
      <c r="Q1365" s="184">
        <v>8.4016999999999999</v>
      </c>
      <c r="R1365" s="184">
        <v>6.1848999999999998</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44389</v>
      </c>
      <c r="E1366" s="184">
        <v>46.974800000000002</v>
      </c>
      <c r="F1366" s="184">
        <v>-17.483499999999999</v>
      </c>
      <c r="G1366" s="184">
        <v>-17.483499999999999</v>
      </c>
      <c r="H1366" s="184">
        <v>-5.4888000000000003</v>
      </c>
      <c r="I1366" s="184">
        <v>-1.0763</v>
      </c>
      <c r="J1366" s="184">
        <v>-7.2515000000000001</v>
      </c>
      <c r="K1366" s="184">
        <v>2.3420999999999998</v>
      </c>
      <c r="L1366" s="184">
        <v>0.30309999999999998</v>
      </c>
      <c r="M1366" s="184">
        <v>2.3403</v>
      </c>
      <c r="N1366" s="184">
        <v>2.7696000000000001</v>
      </c>
      <c r="O1366" s="184">
        <v>7.2576000000000001</v>
      </c>
      <c r="P1366" s="184">
        <v>5.9767000000000001</v>
      </c>
      <c r="Q1366" s="184">
        <v>7.7032999999999996</v>
      </c>
      <c r="R1366" s="184">
        <v>6.0308000000000002</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44389</v>
      </c>
      <c r="E1367" s="184">
        <v>49.969900000000003</v>
      </c>
      <c r="F1367" s="184">
        <v>-16.582699999999999</v>
      </c>
      <c r="G1367" s="184">
        <v>-16.582699999999999</v>
      </c>
      <c r="H1367" s="184">
        <v>-4.5976999999999997</v>
      </c>
      <c r="I1367" s="184">
        <v>-0.17219999999999999</v>
      </c>
      <c r="J1367" s="184">
        <v>-6.3650000000000002</v>
      </c>
      <c r="K1367" s="184">
        <v>3.3052000000000001</v>
      </c>
      <c r="L1367" s="184">
        <v>1.2771999999999999</v>
      </c>
      <c r="M1367" s="184">
        <v>3.2280000000000002</v>
      </c>
      <c r="N1367" s="184">
        <v>3.5731000000000002</v>
      </c>
      <c r="O1367" s="184">
        <v>7.8860000000000001</v>
      </c>
      <c r="P1367" s="184">
        <v>6.6334</v>
      </c>
      <c r="Q1367" s="184">
        <v>7.7313000000000001</v>
      </c>
      <c r="R1367" s="184">
        <v>6.7111000000000001</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44389</v>
      </c>
      <c r="E1368" s="184">
        <v>34.647199999999998</v>
      </c>
      <c r="F1368" s="184">
        <v>-4.7388000000000003</v>
      </c>
      <c r="G1368" s="184">
        <v>-4.7388000000000003</v>
      </c>
      <c r="H1368" s="184">
        <v>1.8517999999999999</v>
      </c>
      <c r="I1368" s="184">
        <v>1.6565000000000001</v>
      </c>
      <c r="J1368" s="184">
        <v>-8.016</v>
      </c>
      <c r="K1368" s="184">
        <v>2.5314999999999999</v>
      </c>
      <c r="L1368" s="184">
        <v>-0.94020000000000004</v>
      </c>
      <c r="M1368" s="184">
        <v>1.2723</v>
      </c>
      <c r="N1368" s="184">
        <v>1.169</v>
      </c>
      <c r="O1368" s="184">
        <v>7.9035000000000002</v>
      </c>
      <c r="P1368" s="184">
        <v>6.1180000000000003</v>
      </c>
      <c r="Q1368" s="184">
        <v>6.9089999999999998</v>
      </c>
      <c r="R1368" s="184">
        <v>5.0305999999999997</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44389</v>
      </c>
      <c r="E1369" s="184">
        <v>37.060499999999998</v>
      </c>
      <c r="F1369" s="184">
        <v>-3.9054000000000002</v>
      </c>
      <c r="G1369" s="184">
        <v>-3.9054000000000002</v>
      </c>
      <c r="H1369" s="184">
        <v>2.6886999999999999</v>
      </c>
      <c r="I1369" s="184">
        <v>2.4927000000000001</v>
      </c>
      <c r="J1369" s="184">
        <v>-7.1836000000000002</v>
      </c>
      <c r="K1369" s="184">
        <v>3.3746</v>
      </c>
      <c r="L1369" s="184">
        <v>-0.1055</v>
      </c>
      <c r="M1369" s="184">
        <v>2.1200999999999999</v>
      </c>
      <c r="N1369" s="184">
        <v>2.0192999999999999</v>
      </c>
      <c r="O1369" s="184">
        <v>8.7794000000000008</v>
      </c>
      <c r="P1369" s="184">
        <v>6.9542999999999999</v>
      </c>
      <c r="Q1369" s="184">
        <v>7.4885999999999999</v>
      </c>
      <c r="R1369" s="184">
        <v>5.9112999999999998</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44389</v>
      </c>
      <c r="E1370" s="184">
        <v>31.228200000000001</v>
      </c>
      <c r="F1370" s="184">
        <v>-14.359500000000001</v>
      </c>
      <c r="G1370" s="184">
        <v>-14.359500000000001</v>
      </c>
      <c r="H1370" s="184">
        <v>-4.4877000000000002</v>
      </c>
      <c r="I1370" s="184">
        <v>0.6764</v>
      </c>
      <c r="J1370" s="184">
        <v>-6.8037000000000001</v>
      </c>
      <c r="K1370" s="184">
        <v>2.8483999999999998</v>
      </c>
      <c r="L1370" s="184">
        <v>1.4111</v>
      </c>
      <c r="M1370" s="184">
        <v>3.1356000000000002</v>
      </c>
      <c r="N1370" s="184">
        <v>3.5430000000000001</v>
      </c>
      <c r="O1370" s="184">
        <v>8.9098000000000006</v>
      </c>
      <c r="P1370" s="184">
        <v>7.7470999999999997</v>
      </c>
      <c r="Q1370" s="184">
        <v>9.2235999999999994</v>
      </c>
      <c r="R1370" s="184">
        <v>8.1887000000000008</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44389</v>
      </c>
      <c r="E1371" s="184">
        <v>32.448099999999997</v>
      </c>
      <c r="F1371" s="184">
        <v>-13.6706</v>
      </c>
      <c r="G1371" s="184">
        <v>-13.6706</v>
      </c>
      <c r="H1371" s="184">
        <v>-3.8218000000000001</v>
      </c>
      <c r="I1371" s="184">
        <v>1.3264</v>
      </c>
      <c r="J1371" s="184">
        <v>-6.1651999999999996</v>
      </c>
      <c r="K1371" s="184">
        <v>3.4937999999999998</v>
      </c>
      <c r="L1371" s="184">
        <v>2.0573999999999999</v>
      </c>
      <c r="M1371" s="184">
        <v>3.7770999999999999</v>
      </c>
      <c r="N1371" s="184">
        <v>4.1778000000000004</v>
      </c>
      <c r="O1371" s="184">
        <v>9.5294000000000008</v>
      </c>
      <c r="P1371" s="184">
        <v>8.3567999999999998</v>
      </c>
      <c r="Q1371" s="184">
        <v>8.7681000000000004</v>
      </c>
      <c r="R1371" s="184">
        <v>8.7957999999999998</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44389</v>
      </c>
      <c r="E1372" s="184">
        <v>57.1267</v>
      </c>
      <c r="F1372" s="184">
        <v>-6.1944999999999997</v>
      </c>
      <c r="G1372" s="184">
        <v>-6.1944999999999997</v>
      </c>
      <c r="H1372" s="184">
        <v>3.0777999999999999</v>
      </c>
      <c r="I1372" s="184">
        <v>2.5901999999999998</v>
      </c>
      <c r="J1372" s="184">
        <v>-4.6356000000000002</v>
      </c>
      <c r="K1372" s="184">
        <v>5.1334999999999997</v>
      </c>
      <c r="L1372" s="184">
        <v>0.31929999999999997</v>
      </c>
      <c r="M1372" s="184">
        <v>2.2235</v>
      </c>
      <c r="N1372" s="184">
        <v>2.1467000000000001</v>
      </c>
      <c r="O1372" s="184">
        <v>9.7515999999999998</v>
      </c>
      <c r="P1372" s="184">
        <v>8.4859000000000009</v>
      </c>
      <c r="Q1372" s="184">
        <v>8.9011999999999993</v>
      </c>
      <c r="R1372" s="184">
        <v>7.1167999999999996</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44389</v>
      </c>
      <c r="E1373" s="184">
        <v>53.602400000000003</v>
      </c>
      <c r="F1373" s="184">
        <v>-6.8282999999999996</v>
      </c>
      <c r="G1373" s="184">
        <v>-6.8282999999999996</v>
      </c>
      <c r="H1373" s="184">
        <v>2.4331</v>
      </c>
      <c r="I1373" s="184">
        <v>1.9470000000000001</v>
      </c>
      <c r="J1373" s="184">
        <v>-5.2788000000000004</v>
      </c>
      <c r="K1373" s="184">
        <v>4.4770000000000003</v>
      </c>
      <c r="L1373" s="184">
        <v>-0.34399999999999997</v>
      </c>
      <c r="M1373" s="184">
        <v>1.5640000000000001</v>
      </c>
      <c r="N1373" s="184">
        <v>1.4913000000000001</v>
      </c>
      <c r="O1373" s="184">
        <v>9.0661000000000005</v>
      </c>
      <c r="P1373" s="184">
        <v>7.6887999999999996</v>
      </c>
      <c r="Q1373" s="184">
        <v>8.3201999999999998</v>
      </c>
      <c r="R1373" s="184">
        <v>6.4455999999999998</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44389</v>
      </c>
      <c r="E1374" s="184">
        <v>50.080800000000004</v>
      </c>
      <c r="F1374" s="184">
        <v>-11.674200000000001</v>
      </c>
      <c r="G1374" s="184">
        <v>-11.674200000000001</v>
      </c>
      <c r="H1374" s="184">
        <v>8.0607000000000006</v>
      </c>
      <c r="I1374" s="184">
        <v>5.1273999999999997</v>
      </c>
      <c r="J1374" s="184">
        <v>-3.4529000000000001</v>
      </c>
      <c r="K1374" s="184">
        <v>3.2164000000000001</v>
      </c>
      <c r="L1374" s="184">
        <v>-0.6774</v>
      </c>
      <c r="M1374" s="184">
        <v>0.61609999999999998</v>
      </c>
      <c r="N1374" s="184">
        <v>0.71709999999999996</v>
      </c>
      <c r="O1374" s="184">
        <v>1.8814</v>
      </c>
      <c r="P1374" s="184">
        <v>2.9298999999999999</v>
      </c>
      <c r="Q1374" s="184">
        <v>6.2777000000000003</v>
      </c>
      <c r="R1374" s="184">
        <v>3.3647999999999998</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44389</v>
      </c>
      <c r="E1375" s="184">
        <v>54.529499999999999</v>
      </c>
      <c r="F1375" s="184">
        <v>-10.678100000000001</v>
      </c>
      <c r="G1375" s="184">
        <v>-10.678100000000001</v>
      </c>
      <c r="H1375" s="184">
        <v>9.0617000000000001</v>
      </c>
      <c r="I1375" s="184">
        <v>6.1246999999999998</v>
      </c>
      <c r="J1375" s="184">
        <v>-2.4563999999999999</v>
      </c>
      <c r="K1375" s="184">
        <v>4.2256999999999998</v>
      </c>
      <c r="L1375" s="184">
        <v>0.32150000000000001</v>
      </c>
      <c r="M1375" s="184">
        <v>1.6245000000000001</v>
      </c>
      <c r="N1375" s="184">
        <v>1.7294</v>
      </c>
      <c r="O1375" s="184">
        <v>2.9058000000000002</v>
      </c>
      <c r="P1375" s="184">
        <v>3.9645000000000001</v>
      </c>
      <c r="Q1375" s="184">
        <v>5.6237000000000004</v>
      </c>
      <c r="R1375" s="184">
        <v>4.4024999999999999</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44389</v>
      </c>
      <c r="E1376" s="184">
        <v>65.7727</v>
      </c>
      <c r="F1376" s="184">
        <v>-15.186400000000001</v>
      </c>
      <c r="G1376" s="184">
        <v>-15.186400000000001</v>
      </c>
      <c r="H1376" s="184">
        <v>-7.5125999999999999</v>
      </c>
      <c r="I1376" s="184">
        <v>-5.5258000000000003</v>
      </c>
      <c r="J1376" s="184">
        <v>-5.3726000000000003</v>
      </c>
      <c r="K1376" s="184">
        <v>5.0949999999999998</v>
      </c>
      <c r="L1376" s="184">
        <v>0.37630000000000002</v>
      </c>
      <c r="M1376" s="184">
        <v>4.1605999999999996</v>
      </c>
      <c r="N1376" s="184">
        <v>3.91</v>
      </c>
      <c r="O1376" s="184">
        <v>9.8317999999999994</v>
      </c>
      <c r="P1376" s="184">
        <v>8.0033999999999992</v>
      </c>
      <c r="Q1376" s="184">
        <v>8.2990999999999993</v>
      </c>
      <c r="R1376" s="184">
        <v>8.0864999999999991</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44389</v>
      </c>
      <c r="E1377" s="184">
        <v>61.096499999999999</v>
      </c>
      <c r="F1377" s="184">
        <v>-16.208200000000001</v>
      </c>
      <c r="G1377" s="184">
        <v>-16.208200000000001</v>
      </c>
      <c r="H1377" s="184">
        <v>-8.5290999999999997</v>
      </c>
      <c r="I1377" s="184">
        <v>-6.5381</v>
      </c>
      <c r="J1377" s="184">
        <v>-6.3826000000000001</v>
      </c>
      <c r="K1377" s="184">
        <v>4.0530999999999997</v>
      </c>
      <c r="L1377" s="184">
        <v>-0.70550000000000002</v>
      </c>
      <c r="M1377" s="184">
        <v>3.0676999999999999</v>
      </c>
      <c r="N1377" s="184">
        <v>2.7974999999999999</v>
      </c>
      <c r="O1377" s="184">
        <v>8.7006999999999994</v>
      </c>
      <c r="P1377" s="184">
        <v>6.9611000000000001</v>
      </c>
      <c r="Q1377" s="184">
        <v>8.7216000000000005</v>
      </c>
      <c r="R1377" s="184">
        <v>6.9371</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44389</v>
      </c>
      <c r="E1378" s="184">
        <v>57.3</v>
      </c>
      <c r="F1378" s="184">
        <v>-0.80679999999999996</v>
      </c>
      <c r="G1378" s="184">
        <v>-0.80679999999999996</v>
      </c>
      <c r="H1378" s="184">
        <v>0.40039999999999998</v>
      </c>
      <c r="I1378" s="184">
        <v>0.79190000000000005</v>
      </c>
      <c r="J1378" s="184">
        <v>-5.6523000000000003</v>
      </c>
      <c r="K1378" s="184">
        <v>2.7963</v>
      </c>
      <c r="L1378" s="184">
        <v>0.81479999999999997</v>
      </c>
      <c r="M1378" s="184">
        <v>1.6135999999999999</v>
      </c>
      <c r="N1378" s="184">
        <v>1.3238000000000001</v>
      </c>
      <c r="O1378" s="184">
        <v>7.7138999999999998</v>
      </c>
      <c r="P1378" s="184">
        <v>6.5635000000000003</v>
      </c>
      <c r="Q1378" s="184">
        <v>8.0991</v>
      </c>
      <c r="R1378" s="184">
        <v>5.6811999999999996</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44389</v>
      </c>
      <c r="E1379" s="184">
        <v>60.0229</v>
      </c>
      <c r="F1379" s="184">
        <v>-0.62829999999999997</v>
      </c>
      <c r="G1379" s="184">
        <v>-0.62829999999999997</v>
      </c>
      <c r="H1379" s="184">
        <v>0.57340000000000002</v>
      </c>
      <c r="I1379" s="184">
        <v>0.96899999999999997</v>
      </c>
      <c r="J1379" s="184">
        <v>-5.4805999999999999</v>
      </c>
      <c r="K1379" s="184">
        <v>2.9666999999999999</v>
      </c>
      <c r="L1379" s="184">
        <v>0.98040000000000005</v>
      </c>
      <c r="M1379" s="184">
        <v>2.0005999999999999</v>
      </c>
      <c r="N1379" s="184">
        <v>1.8469</v>
      </c>
      <c r="O1379" s="184">
        <v>8.3681000000000001</v>
      </c>
      <c r="P1379" s="184">
        <v>7.1402000000000001</v>
      </c>
      <c r="Q1379" s="184">
        <v>7.5529000000000002</v>
      </c>
      <c r="R1379" s="184">
        <v>6.3080999999999996</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44389</v>
      </c>
      <c r="E1380" s="184">
        <v>70.917699999999996</v>
      </c>
      <c r="F1380" s="184">
        <v>-18.654299999999999</v>
      </c>
      <c r="G1380" s="184">
        <v>-18.654299999999999</v>
      </c>
      <c r="H1380" s="184">
        <v>-7.1223000000000001</v>
      </c>
      <c r="I1380" s="184">
        <v>-4.0339999999999998</v>
      </c>
      <c r="J1380" s="184">
        <v>-10.685499999999999</v>
      </c>
      <c r="K1380" s="184">
        <v>0.55389999999999995</v>
      </c>
      <c r="L1380" s="184">
        <v>-0.89370000000000005</v>
      </c>
      <c r="M1380" s="184">
        <v>0.94489999999999996</v>
      </c>
      <c r="N1380" s="184">
        <v>1.0255000000000001</v>
      </c>
      <c r="O1380" s="184">
        <v>8.9184000000000001</v>
      </c>
      <c r="P1380" s="184">
        <v>7.3678999999999997</v>
      </c>
      <c r="Q1380" s="184">
        <v>8.6906999999999996</v>
      </c>
      <c r="R1380" s="184">
        <v>6.0559000000000003</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44389</v>
      </c>
      <c r="E1381" s="184">
        <v>76.313599999999994</v>
      </c>
      <c r="F1381" s="184">
        <v>-17.5915</v>
      </c>
      <c r="G1381" s="184">
        <v>-17.5915</v>
      </c>
      <c r="H1381" s="184">
        <v>-6.0194999999999999</v>
      </c>
      <c r="I1381" s="184">
        <v>-2.8597999999999999</v>
      </c>
      <c r="J1381" s="184">
        <v>-9.5373000000000001</v>
      </c>
      <c r="K1381" s="184">
        <v>1.681</v>
      </c>
      <c r="L1381" s="184">
        <v>0.26250000000000001</v>
      </c>
      <c r="M1381" s="184">
        <v>2.1042999999999998</v>
      </c>
      <c r="N1381" s="184">
        <v>2.1269999999999998</v>
      </c>
      <c r="O1381" s="184">
        <v>9.8574999999999999</v>
      </c>
      <c r="P1381" s="184">
        <v>8.2909000000000006</v>
      </c>
      <c r="Q1381" s="184">
        <v>8.5558999999999994</v>
      </c>
      <c r="R1381" s="184">
        <v>7.0293999999999999</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44389</v>
      </c>
      <c r="E1382" s="184">
        <v>58.463500000000003</v>
      </c>
      <c r="F1382" s="184">
        <v>-3.8488000000000002</v>
      </c>
      <c r="G1382" s="184">
        <v>-3.8488000000000002</v>
      </c>
      <c r="H1382" s="184">
        <v>2.7216999999999998</v>
      </c>
      <c r="I1382" s="184">
        <v>2.9733999999999998</v>
      </c>
      <c r="J1382" s="184">
        <v>1.3065</v>
      </c>
      <c r="K1382" s="184">
        <v>5.7778</v>
      </c>
      <c r="L1382" s="184">
        <v>3.7803</v>
      </c>
      <c r="M1382" s="184">
        <v>5.0045000000000002</v>
      </c>
      <c r="N1382" s="184">
        <v>5.7117000000000004</v>
      </c>
      <c r="O1382" s="184">
        <v>10.1493</v>
      </c>
      <c r="P1382" s="184">
        <v>9.2005999999999997</v>
      </c>
      <c r="Q1382" s="184">
        <v>8.8336000000000006</v>
      </c>
      <c r="R1382" s="184">
        <v>9.5786999999999995</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44389</v>
      </c>
      <c r="E1383" s="184">
        <v>55.643000000000001</v>
      </c>
      <c r="F1383" s="184">
        <v>-4.5244999999999997</v>
      </c>
      <c r="G1383" s="184">
        <v>-4.5244999999999997</v>
      </c>
      <c r="H1383" s="184">
        <v>2.0529999999999999</v>
      </c>
      <c r="I1383" s="184">
        <v>2.3073000000000001</v>
      </c>
      <c r="J1383" s="184">
        <v>0.64359999999999995</v>
      </c>
      <c r="K1383" s="184">
        <v>5.1079999999999997</v>
      </c>
      <c r="L1383" s="184">
        <v>3.1156000000000001</v>
      </c>
      <c r="M1383" s="184">
        <v>4.3371000000000004</v>
      </c>
      <c r="N1383" s="184">
        <v>5.0410000000000004</v>
      </c>
      <c r="O1383" s="184">
        <v>9.4319000000000006</v>
      </c>
      <c r="P1383" s="184">
        <v>8.4236000000000004</v>
      </c>
      <c r="Q1383" s="184">
        <v>7.8465999999999996</v>
      </c>
      <c r="R1383" s="184">
        <v>8.9034999999999993</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44389</v>
      </c>
      <c r="E1384" s="184">
        <v>70.410799999999995</v>
      </c>
      <c r="F1384" s="184">
        <v>-26.4148</v>
      </c>
      <c r="G1384" s="184">
        <v>-26.4148</v>
      </c>
      <c r="H1384" s="184">
        <v>-4.8239000000000001</v>
      </c>
      <c r="I1384" s="184">
        <v>-2.8997000000000002</v>
      </c>
      <c r="J1384" s="184">
        <v>-7.7743000000000002</v>
      </c>
      <c r="K1384" s="184">
        <v>2.2265000000000001</v>
      </c>
      <c r="L1384" s="184">
        <v>1.1930000000000001</v>
      </c>
      <c r="M1384" s="184">
        <v>3.2077</v>
      </c>
      <c r="N1384" s="184">
        <v>3.7292000000000001</v>
      </c>
      <c r="O1384" s="184">
        <v>8.8534000000000006</v>
      </c>
      <c r="P1384" s="184">
        <v>7.8432000000000004</v>
      </c>
      <c r="Q1384" s="184">
        <v>8.5881000000000007</v>
      </c>
      <c r="R1384" s="184">
        <v>8.0996000000000006</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44389</v>
      </c>
      <c r="E1385" s="184">
        <v>65.5398</v>
      </c>
      <c r="F1385" s="184">
        <v>-27.061399999999999</v>
      </c>
      <c r="G1385" s="184">
        <v>-27.061399999999999</v>
      </c>
      <c r="H1385" s="184">
        <v>-5.4996999999999998</v>
      </c>
      <c r="I1385" s="184">
        <v>-3.5712999999999999</v>
      </c>
      <c r="J1385" s="184">
        <v>-8.4365000000000006</v>
      </c>
      <c r="K1385" s="184">
        <v>1.5488</v>
      </c>
      <c r="L1385" s="184">
        <v>0.42059999999999997</v>
      </c>
      <c r="M1385" s="184">
        <v>2.3874</v>
      </c>
      <c r="N1385" s="184">
        <v>2.8786</v>
      </c>
      <c r="O1385" s="184">
        <v>7.9046000000000003</v>
      </c>
      <c r="P1385" s="184">
        <v>6.7731000000000003</v>
      </c>
      <c r="Q1385" s="184">
        <v>8.0709999999999997</v>
      </c>
      <c r="R1385" s="184">
        <v>7.1916000000000002</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44389</v>
      </c>
      <c r="E1386" s="184">
        <v>1.7633000000000001</v>
      </c>
      <c r="F1386" s="184">
        <v>11.049899999999999</v>
      </c>
      <c r="G1386" s="184">
        <v>11.049899999999999</v>
      </c>
      <c r="H1386" s="184">
        <v>10.9643</v>
      </c>
      <c r="I1386" s="184">
        <v>10.987399999999999</v>
      </c>
      <c r="J1386" s="184">
        <v>10.9857</v>
      </c>
      <c r="K1386" s="184">
        <v>11.200100000000001</v>
      </c>
      <c r="L1386" s="184">
        <v>-40.212499999999999</v>
      </c>
      <c r="M1386" s="184">
        <v>-24.393000000000001</v>
      </c>
      <c r="N1386" s="184">
        <v>-16.341699999999999</v>
      </c>
      <c r="O1386" s="184"/>
      <c r="P1386" s="184"/>
      <c r="Q1386" s="184">
        <v>-9.8500999999999994</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44389</v>
      </c>
      <c r="E1387" s="184">
        <v>1.6500999999999999</v>
      </c>
      <c r="F1387" s="184">
        <v>11.07</v>
      </c>
      <c r="G1387" s="184">
        <v>11.07</v>
      </c>
      <c r="H1387" s="184">
        <v>11.083399999999999</v>
      </c>
      <c r="I1387" s="184">
        <v>10.947699999999999</v>
      </c>
      <c r="J1387" s="184">
        <v>11.019399999999999</v>
      </c>
      <c r="K1387" s="184">
        <v>11.1937</v>
      </c>
      <c r="L1387" s="184">
        <v>-40.555999999999997</v>
      </c>
      <c r="M1387" s="184">
        <v>-24.6233</v>
      </c>
      <c r="N1387" s="184">
        <v>-16.516400000000001</v>
      </c>
      <c r="O1387" s="184"/>
      <c r="P1387" s="184"/>
      <c r="Q1387" s="184">
        <v>-9.9877000000000002</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44389</v>
      </c>
      <c r="E1388" s="184">
        <v>54.688000000000002</v>
      </c>
      <c r="F1388" s="184">
        <v>-5.3593000000000002</v>
      </c>
      <c r="G1388" s="184">
        <v>-5.3593000000000002</v>
      </c>
      <c r="H1388" s="184">
        <v>-2.1635</v>
      </c>
      <c r="I1388" s="184">
        <v>0.83930000000000005</v>
      </c>
      <c r="J1388" s="184">
        <v>-2.5179</v>
      </c>
      <c r="K1388" s="184">
        <v>3.0827</v>
      </c>
      <c r="L1388" s="184">
        <v>1.5386</v>
      </c>
      <c r="M1388" s="184">
        <v>2.2786</v>
      </c>
      <c r="N1388" s="184">
        <v>2.2191000000000001</v>
      </c>
      <c r="O1388" s="184">
        <v>0.1497</v>
      </c>
      <c r="P1388" s="184">
        <v>2.9859</v>
      </c>
      <c r="Q1388" s="184">
        <v>5.6734</v>
      </c>
      <c r="R1388" s="184">
        <v>1.1286</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44389</v>
      </c>
      <c r="E1389" s="184">
        <v>50.91</v>
      </c>
      <c r="F1389" s="184">
        <v>-5.7568000000000001</v>
      </c>
      <c r="G1389" s="184">
        <v>-5.7568000000000001</v>
      </c>
      <c r="H1389" s="184">
        <v>-2.5796999999999999</v>
      </c>
      <c r="I1389" s="184">
        <v>0.42509999999999998</v>
      </c>
      <c r="J1389" s="184">
        <v>-2.9367999999999999</v>
      </c>
      <c r="K1389" s="184">
        <v>2.66</v>
      </c>
      <c r="L1389" s="184">
        <v>1.0960000000000001</v>
      </c>
      <c r="M1389" s="184">
        <v>1.8124</v>
      </c>
      <c r="N1389" s="184">
        <v>1.7244999999999999</v>
      </c>
      <c r="O1389" s="184">
        <v>-0.57030000000000003</v>
      </c>
      <c r="P1389" s="184">
        <v>2.2229999999999999</v>
      </c>
      <c r="Q1389" s="184">
        <v>7.3044000000000002</v>
      </c>
      <c r="R1389" s="184">
        <v>0.39389999999999997</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-9.315767857142859</v>
      </c>
      <c r="G1390" s="186">
        <v>-9.315767857142859</v>
      </c>
      <c r="H1390" s="186">
        <v>-9.2789285714285727E-2</v>
      </c>
      <c r="I1390" s="186">
        <v>1.0043500000000001</v>
      </c>
      <c r="J1390" s="186">
        <v>-4.2731285714285718</v>
      </c>
      <c r="K1390" s="186">
        <v>3.9237928571428573</v>
      </c>
      <c r="L1390" s="186">
        <v>-2.0391892857142855</v>
      </c>
      <c r="M1390" s="186">
        <v>0.74123928571428599</v>
      </c>
      <c r="N1390" s="186">
        <v>1.3667964285714291</v>
      </c>
      <c r="O1390" s="186">
        <v>7.7028961538461536</v>
      </c>
      <c r="P1390" s="186">
        <v>6.8619538461538463</v>
      </c>
      <c r="Q1390" s="186">
        <v>6.726482142857142</v>
      </c>
      <c r="R1390" s="186">
        <v>6.4087230769230779</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-8.8641000000000005</v>
      </c>
      <c r="G1391" s="186">
        <v>-8.8641000000000005</v>
      </c>
      <c r="H1391" s="186">
        <v>9.6100000000000019E-2</v>
      </c>
      <c r="I1391" s="186">
        <v>0.90415000000000001</v>
      </c>
      <c r="J1391" s="186">
        <v>-5.5664499999999997</v>
      </c>
      <c r="K1391" s="186">
        <v>3.3399000000000001</v>
      </c>
      <c r="L1391" s="186">
        <v>0.61769999999999992</v>
      </c>
      <c r="M1391" s="186">
        <v>2.2510500000000002</v>
      </c>
      <c r="N1391" s="186">
        <v>2.1829000000000001</v>
      </c>
      <c r="O1391" s="186">
        <v>8.8164000000000016</v>
      </c>
      <c r="P1391" s="186">
        <v>7.327</v>
      </c>
      <c r="Q1391" s="186">
        <v>8.1990999999999996</v>
      </c>
      <c r="R1391" s="186">
        <v>6.8240999999999996</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44389</v>
      </c>
      <c r="E1394" s="184">
        <v>410.29</v>
      </c>
      <c r="F1394" s="184">
        <v>0.30070000000000002</v>
      </c>
      <c r="G1394" s="184">
        <v>0.30070000000000002</v>
      </c>
      <c r="H1394" s="184">
        <v>1.2887</v>
      </c>
      <c r="I1394" s="184">
        <v>2.6315</v>
      </c>
      <c r="J1394" s="184">
        <v>3.5406</v>
      </c>
      <c r="K1394" s="184">
        <v>19.1526</v>
      </c>
      <c r="L1394" s="184">
        <v>22.445399999999999</v>
      </c>
      <c r="M1394" s="184">
        <v>53.908799999999999</v>
      </c>
      <c r="N1394" s="184">
        <v>72.412499999999994</v>
      </c>
      <c r="O1394" s="184">
        <v>11.043799999999999</v>
      </c>
      <c r="P1394" s="184">
        <v>11.7285</v>
      </c>
      <c r="Q1394" s="184">
        <v>21.8612</v>
      </c>
      <c r="R1394" s="184">
        <v>21.072800000000001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44389</v>
      </c>
      <c r="E1395" s="184">
        <v>441.44</v>
      </c>
      <c r="F1395" s="184">
        <v>0.309</v>
      </c>
      <c r="G1395" s="184">
        <v>0.309</v>
      </c>
      <c r="H1395" s="184">
        <v>1.3035000000000001</v>
      </c>
      <c r="I1395" s="184">
        <v>2.6652</v>
      </c>
      <c r="J1395" s="184">
        <v>3.6147</v>
      </c>
      <c r="K1395" s="184">
        <v>19.424299999999999</v>
      </c>
      <c r="L1395" s="184">
        <v>22.970600000000001</v>
      </c>
      <c r="M1395" s="184">
        <v>54.945599999999999</v>
      </c>
      <c r="N1395" s="184">
        <v>74.0214</v>
      </c>
      <c r="O1395" s="184">
        <v>12.0524</v>
      </c>
      <c r="P1395" s="184">
        <v>12.762499999999999</v>
      </c>
      <c r="Q1395" s="184">
        <v>16.5015</v>
      </c>
      <c r="R1395" s="184">
        <v>22.1844</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44389</v>
      </c>
      <c r="E1396" s="184">
        <v>68.72</v>
      </c>
      <c r="F1396" s="184">
        <v>0.1749</v>
      </c>
      <c r="G1396" s="184">
        <v>0.1749</v>
      </c>
      <c r="H1396" s="184">
        <v>0.67390000000000005</v>
      </c>
      <c r="I1396" s="184">
        <v>1.8677999999999999</v>
      </c>
      <c r="J1396" s="184">
        <v>3.3228</v>
      </c>
      <c r="K1396" s="184">
        <v>16.179200000000002</v>
      </c>
      <c r="L1396" s="184">
        <v>20.076899999999998</v>
      </c>
      <c r="M1396" s="184">
        <v>46.618299999999998</v>
      </c>
      <c r="N1396" s="184">
        <v>63.152900000000002</v>
      </c>
      <c r="O1396" s="184">
        <v>22.133500000000002</v>
      </c>
      <c r="P1396" s="184">
        <v>20.683499999999999</v>
      </c>
      <c r="Q1396" s="184">
        <v>20.8171</v>
      </c>
      <c r="R1396" s="184">
        <v>32.963500000000003</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44389</v>
      </c>
      <c r="E1397" s="184">
        <v>61.9</v>
      </c>
      <c r="F1397" s="184">
        <v>0.1618</v>
      </c>
      <c r="G1397" s="184">
        <v>0.1618</v>
      </c>
      <c r="H1397" s="184">
        <v>0.63400000000000001</v>
      </c>
      <c r="I1397" s="184">
        <v>1.8091999999999999</v>
      </c>
      <c r="J1397" s="184">
        <v>3.2010999999999998</v>
      </c>
      <c r="K1397" s="184">
        <v>15.7875</v>
      </c>
      <c r="L1397" s="184">
        <v>19.290800000000001</v>
      </c>
      <c r="M1397" s="184">
        <v>45.134799999999998</v>
      </c>
      <c r="N1397" s="184">
        <v>60.946399999999997</v>
      </c>
      <c r="O1397" s="184">
        <v>20.545000000000002</v>
      </c>
      <c r="P1397" s="184">
        <v>19.209199999999999</v>
      </c>
      <c r="Q1397" s="184">
        <v>19.152699999999999</v>
      </c>
      <c r="R1397" s="184">
        <v>31.17</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44389</v>
      </c>
      <c r="E1398" s="184">
        <v>15.15</v>
      </c>
      <c r="F1398" s="184">
        <v>0.26469999999999999</v>
      </c>
      <c r="G1398" s="184">
        <v>0.26469999999999999</v>
      </c>
      <c r="H1398" s="184">
        <v>0.93269999999999997</v>
      </c>
      <c r="I1398" s="184">
        <v>4.0522</v>
      </c>
      <c r="J1398" s="184">
        <v>5.5749000000000004</v>
      </c>
      <c r="K1398" s="184">
        <v>22.079000000000001</v>
      </c>
      <c r="L1398" s="184">
        <v>24.2822</v>
      </c>
      <c r="M1398" s="184">
        <v>55.066499999999998</v>
      </c>
      <c r="N1398" s="184">
        <v>75.347200000000001</v>
      </c>
      <c r="O1398" s="184">
        <v>16.6524</v>
      </c>
      <c r="P1398" s="184">
        <v>16.032800000000002</v>
      </c>
      <c r="Q1398" s="184">
        <v>3.9295</v>
      </c>
      <c r="R1398" s="184">
        <v>31.684699999999999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44389</v>
      </c>
      <c r="E1399" s="184">
        <v>16.25</v>
      </c>
      <c r="F1399" s="184">
        <v>0.30859999999999999</v>
      </c>
      <c r="G1399" s="184">
        <v>0.30859999999999999</v>
      </c>
      <c r="H1399" s="184">
        <v>0.93169999999999997</v>
      </c>
      <c r="I1399" s="184">
        <v>4.0332999999999997</v>
      </c>
      <c r="J1399" s="184">
        <v>5.6566999999999998</v>
      </c>
      <c r="K1399" s="184">
        <v>22.3645</v>
      </c>
      <c r="L1399" s="184">
        <v>24.9039</v>
      </c>
      <c r="M1399" s="184">
        <v>56.099899999999998</v>
      </c>
      <c r="N1399" s="184">
        <v>76.822599999999994</v>
      </c>
      <c r="O1399" s="184">
        <v>17.667100000000001</v>
      </c>
      <c r="P1399" s="184">
        <v>17.027200000000001</v>
      </c>
      <c r="Q1399" s="184">
        <v>9.6237999999999992</v>
      </c>
      <c r="R1399" s="184">
        <v>32.778599999999997</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44389</v>
      </c>
      <c r="E1400" s="184">
        <v>54.11</v>
      </c>
      <c r="F1400" s="184">
        <v>0.73160000000000003</v>
      </c>
      <c r="G1400" s="184">
        <v>0.73160000000000003</v>
      </c>
      <c r="H1400" s="184">
        <v>0.6885</v>
      </c>
      <c r="I1400" s="184">
        <v>2.5276999999999998</v>
      </c>
      <c r="J1400" s="184">
        <v>4.7</v>
      </c>
      <c r="K1400" s="184">
        <v>18.664899999999999</v>
      </c>
      <c r="L1400" s="184">
        <v>26.8431</v>
      </c>
      <c r="M1400" s="184">
        <v>58.11</v>
      </c>
      <c r="N1400" s="184">
        <v>76.0304</v>
      </c>
      <c r="O1400" s="184">
        <v>19.452200000000001</v>
      </c>
      <c r="P1400" s="184">
        <v>15.1829</v>
      </c>
      <c r="Q1400" s="184">
        <v>11.7441</v>
      </c>
      <c r="R1400" s="184">
        <v>31.154900000000001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44389</v>
      </c>
      <c r="E1401" s="184">
        <v>60.643999999999998</v>
      </c>
      <c r="F1401" s="184">
        <v>0.74590000000000001</v>
      </c>
      <c r="G1401" s="184">
        <v>0.74590000000000001</v>
      </c>
      <c r="H1401" s="184">
        <v>0.71909999999999996</v>
      </c>
      <c r="I1401" s="184">
        <v>2.5882000000000001</v>
      </c>
      <c r="J1401" s="184">
        <v>4.8369999999999997</v>
      </c>
      <c r="K1401" s="184">
        <v>19.1083</v>
      </c>
      <c r="L1401" s="184">
        <v>27.797999999999998</v>
      </c>
      <c r="M1401" s="184">
        <v>59.921900000000001</v>
      </c>
      <c r="N1401" s="184">
        <v>78.727400000000003</v>
      </c>
      <c r="O1401" s="184">
        <v>21.224699999999999</v>
      </c>
      <c r="P1401" s="184">
        <v>16.944700000000001</v>
      </c>
      <c r="Q1401" s="184">
        <v>20.379899999999999</v>
      </c>
      <c r="R1401" s="184">
        <v>33.076999999999998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44389</v>
      </c>
      <c r="E1402" s="184">
        <v>93.373999999999995</v>
      </c>
      <c r="F1402" s="184">
        <v>0.56869999999999998</v>
      </c>
      <c r="G1402" s="184">
        <v>0.56869999999999998</v>
      </c>
      <c r="H1402" s="184">
        <v>0.86309999999999998</v>
      </c>
      <c r="I1402" s="184">
        <v>1.5277000000000001</v>
      </c>
      <c r="J1402" s="184">
        <v>2.6471</v>
      </c>
      <c r="K1402" s="184">
        <v>16.238</v>
      </c>
      <c r="L1402" s="184">
        <v>17.358599999999999</v>
      </c>
      <c r="M1402" s="184">
        <v>42.808599999999998</v>
      </c>
      <c r="N1402" s="184">
        <v>61.482500000000002</v>
      </c>
      <c r="O1402" s="184">
        <v>18.448599999999999</v>
      </c>
      <c r="P1402" s="184">
        <v>17.318300000000001</v>
      </c>
      <c r="Q1402" s="184">
        <v>19.666399999999999</v>
      </c>
      <c r="R1402" s="184">
        <v>28.941099999999999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44389</v>
      </c>
      <c r="E1403" s="184">
        <v>87.277000000000001</v>
      </c>
      <c r="F1403" s="184">
        <v>0.56110000000000004</v>
      </c>
      <c r="G1403" s="184">
        <v>0.56110000000000004</v>
      </c>
      <c r="H1403" s="184">
        <v>0.84460000000000002</v>
      </c>
      <c r="I1403" s="184">
        <v>1.4907999999999999</v>
      </c>
      <c r="J1403" s="184">
        <v>2.5630000000000002</v>
      </c>
      <c r="K1403" s="184">
        <v>15.955</v>
      </c>
      <c r="L1403" s="184">
        <v>16.7851</v>
      </c>
      <c r="M1403" s="184">
        <v>41.757100000000001</v>
      </c>
      <c r="N1403" s="184">
        <v>59.915300000000002</v>
      </c>
      <c r="O1403" s="184">
        <v>17.353899999999999</v>
      </c>
      <c r="P1403" s="184">
        <v>16.273099999999999</v>
      </c>
      <c r="Q1403" s="184">
        <v>15.9162</v>
      </c>
      <c r="R1403" s="184">
        <v>27.743400000000001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44389</v>
      </c>
      <c r="E1404" s="184">
        <v>51.357999999999997</v>
      </c>
      <c r="F1404" s="184">
        <v>0.95140000000000002</v>
      </c>
      <c r="G1404" s="184">
        <v>0.95140000000000002</v>
      </c>
      <c r="H1404" s="184">
        <v>1.9453</v>
      </c>
      <c r="I1404" s="184">
        <v>3.5506000000000002</v>
      </c>
      <c r="J1404" s="184">
        <v>4.8422000000000001</v>
      </c>
      <c r="K1404" s="184">
        <v>22.505500000000001</v>
      </c>
      <c r="L1404" s="184">
        <v>28.257100000000001</v>
      </c>
      <c r="M1404" s="184">
        <v>67.371700000000004</v>
      </c>
      <c r="N1404" s="184">
        <v>89.7089</v>
      </c>
      <c r="O1404" s="184">
        <v>20.607800000000001</v>
      </c>
      <c r="P1404" s="184">
        <v>19.540600000000001</v>
      </c>
      <c r="Q1404" s="184">
        <v>22.357600000000001</v>
      </c>
      <c r="R1404" s="184">
        <v>36.2545</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44389</v>
      </c>
      <c r="E1405" s="184">
        <v>46.62</v>
      </c>
      <c r="F1405" s="184">
        <v>0.9375</v>
      </c>
      <c r="G1405" s="184">
        <v>0.9375</v>
      </c>
      <c r="H1405" s="184">
        <v>1.915</v>
      </c>
      <c r="I1405" s="184">
        <v>3.4895999999999998</v>
      </c>
      <c r="J1405" s="184">
        <v>4.7076000000000002</v>
      </c>
      <c r="K1405" s="184">
        <v>22.051500000000001</v>
      </c>
      <c r="L1405" s="184">
        <v>27.3597</v>
      </c>
      <c r="M1405" s="184">
        <v>65.624600000000001</v>
      </c>
      <c r="N1405" s="184">
        <v>86.951099999999997</v>
      </c>
      <c r="O1405" s="184">
        <v>18.784199999999998</v>
      </c>
      <c r="P1405" s="184">
        <v>18.092600000000001</v>
      </c>
      <c r="Q1405" s="184">
        <v>12.028499999999999</v>
      </c>
      <c r="R1405" s="184">
        <v>34.172199999999997</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44389</v>
      </c>
      <c r="E1406" s="184">
        <v>1427.2771</v>
      </c>
      <c r="F1406" s="184">
        <v>1.0001</v>
      </c>
      <c r="G1406" s="184">
        <v>1.0001</v>
      </c>
      <c r="H1406" s="184">
        <v>1.4322999999999999</v>
      </c>
      <c r="I1406" s="184">
        <v>2.5836999999999999</v>
      </c>
      <c r="J1406" s="184">
        <v>3.6715</v>
      </c>
      <c r="K1406" s="184">
        <v>17.009</v>
      </c>
      <c r="L1406" s="184">
        <v>19.4175</v>
      </c>
      <c r="M1406" s="184">
        <v>55.130400000000002</v>
      </c>
      <c r="N1406" s="184">
        <v>68.495599999999996</v>
      </c>
      <c r="O1406" s="184">
        <v>14.3796</v>
      </c>
      <c r="P1406" s="184">
        <v>13.9213</v>
      </c>
      <c r="Q1406" s="184">
        <v>19.6676</v>
      </c>
      <c r="R1406" s="184">
        <v>23.6463</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44389</v>
      </c>
      <c r="E1407" s="184">
        <v>1552.6398999999999</v>
      </c>
      <c r="F1407" s="184">
        <v>1.0065999999999999</v>
      </c>
      <c r="G1407" s="184">
        <v>1.0065999999999999</v>
      </c>
      <c r="H1407" s="184">
        <v>1.4478</v>
      </c>
      <c r="I1407" s="184">
        <v>2.6177999999999999</v>
      </c>
      <c r="J1407" s="184">
        <v>3.7448000000000001</v>
      </c>
      <c r="K1407" s="184">
        <v>17.247199999999999</v>
      </c>
      <c r="L1407" s="184">
        <v>19.901299999999999</v>
      </c>
      <c r="M1407" s="184">
        <v>56.080100000000002</v>
      </c>
      <c r="N1407" s="184">
        <v>69.878399999999999</v>
      </c>
      <c r="O1407" s="184">
        <v>15.391500000000001</v>
      </c>
      <c r="P1407" s="184">
        <v>14.996700000000001</v>
      </c>
      <c r="Q1407" s="184">
        <v>19.768999999999998</v>
      </c>
      <c r="R1407" s="184">
        <v>24.678100000000001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44389</v>
      </c>
      <c r="E1408" s="184">
        <v>84.266999999999996</v>
      </c>
      <c r="F1408" s="184">
        <v>0.54530000000000001</v>
      </c>
      <c r="G1408" s="184">
        <v>0.54530000000000001</v>
      </c>
      <c r="H1408" s="184">
        <v>0.33339999999999997</v>
      </c>
      <c r="I1408" s="184">
        <v>2.0836999999999999</v>
      </c>
      <c r="J1408" s="184">
        <v>1.698</v>
      </c>
      <c r="K1408" s="184">
        <v>17.579699999999999</v>
      </c>
      <c r="L1408" s="184">
        <v>23.1038</v>
      </c>
      <c r="M1408" s="184">
        <v>54.951000000000001</v>
      </c>
      <c r="N1408" s="184">
        <v>73.057699999999997</v>
      </c>
      <c r="O1408" s="184">
        <v>14.0966</v>
      </c>
      <c r="P1408" s="184">
        <v>15.4193</v>
      </c>
      <c r="Q1408" s="184">
        <v>16.3718</v>
      </c>
      <c r="R1408" s="184">
        <v>26.0779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44389</v>
      </c>
      <c r="E1409" s="184">
        <v>90.316000000000003</v>
      </c>
      <c r="F1409" s="184">
        <v>0.55110000000000003</v>
      </c>
      <c r="G1409" s="184">
        <v>0.55110000000000003</v>
      </c>
      <c r="H1409" s="184">
        <v>0.34889999999999999</v>
      </c>
      <c r="I1409" s="184">
        <v>2.1120000000000001</v>
      </c>
      <c r="J1409" s="184">
        <v>1.7542</v>
      </c>
      <c r="K1409" s="184">
        <v>17.776900000000001</v>
      </c>
      <c r="L1409" s="184">
        <v>23.5276</v>
      </c>
      <c r="M1409" s="184">
        <v>55.730699999999999</v>
      </c>
      <c r="N1409" s="184">
        <v>74.240799999999993</v>
      </c>
      <c r="O1409" s="184">
        <v>14.9681</v>
      </c>
      <c r="P1409" s="184">
        <v>16.418900000000001</v>
      </c>
      <c r="Q1409" s="184">
        <v>20.310099999999998</v>
      </c>
      <c r="R1409" s="184">
        <v>26.918900000000001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44389</v>
      </c>
      <c r="E1410" s="184">
        <v>149.71</v>
      </c>
      <c r="F1410" s="184">
        <v>0.50349999999999995</v>
      </c>
      <c r="G1410" s="184">
        <v>0.50349999999999995</v>
      </c>
      <c r="H1410" s="184">
        <v>0.94399999999999995</v>
      </c>
      <c r="I1410" s="184">
        <v>2.1911</v>
      </c>
      <c r="J1410" s="184">
        <v>2.6324999999999998</v>
      </c>
      <c r="K1410" s="184">
        <v>20.8216</v>
      </c>
      <c r="L1410" s="184">
        <v>24.810300000000002</v>
      </c>
      <c r="M1410" s="184">
        <v>62.129100000000001</v>
      </c>
      <c r="N1410" s="184">
        <v>81.5107</v>
      </c>
      <c r="O1410" s="184">
        <v>15.8809</v>
      </c>
      <c r="P1410" s="184">
        <v>15.168799999999999</v>
      </c>
      <c r="Q1410" s="184">
        <v>17.573899999999998</v>
      </c>
      <c r="R1410" s="184">
        <v>26.706800000000001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44389</v>
      </c>
      <c r="E1411" s="184">
        <v>161.9</v>
      </c>
      <c r="F1411" s="184">
        <v>0.5091</v>
      </c>
      <c r="G1411" s="184">
        <v>0.5091</v>
      </c>
      <c r="H1411" s="184">
        <v>0.96030000000000004</v>
      </c>
      <c r="I1411" s="184">
        <v>2.2290000000000001</v>
      </c>
      <c r="J1411" s="184">
        <v>2.7153999999999998</v>
      </c>
      <c r="K1411" s="184">
        <v>21.110099999999999</v>
      </c>
      <c r="L1411" s="184">
        <v>25.377500000000001</v>
      </c>
      <c r="M1411" s="184">
        <v>63.238599999999998</v>
      </c>
      <c r="N1411" s="184">
        <v>83.165499999999994</v>
      </c>
      <c r="O1411" s="184">
        <v>16.997</v>
      </c>
      <c r="P1411" s="184">
        <v>16.346599999999999</v>
      </c>
      <c r="Q1411" s="184">
        <v>20.026900000000001</v>
      </c>
      <c r="R1411" s="184">
        <v>27.870200000000001</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44389</v>
      </c>
      <c r="E1412" s="184">
        <v>16.16</v>
      </c>
      <c r="F1412" s="184">
        <v>0.43509999999999999</v>
      </c>
      <c r="G1412" s="184">
        <v>0.43509999999999999</v>
      </c>
      <c r="H1412" s="184">
        <v>0.93689999999999996</v>
      </c>
      <c r="I1412" s="184">
        <v>2.6032000000000002</v>
      </c>
      <c r="J1412" s="184">
        <v>3.6562000000000001</v>
      </c>
      <c r="K1412" s="184">
        <v>16.678699999999999</v>
      </c>
      <c r="L1412" s="184">
        <v>19.526599999999998</v>
      </c>
      <c r="M1412" s="184">
        <v>49.353000000000002</v>
      </c>
      <c r="N1412" s="184">
        <v>64.060900000000004</v>
      </c>
      <c r="O1412" s="184">
        <v>12.4869</v>
      </c>
      <c r="P1412" s="184"/>
      <c r="Q1412" s="184">
        <v>11.3536</v>
      </c>
      <c r="R1412" s="184">
        <v>25.523099999999999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44389</v>
      </c>
      <c r="E1413" s="184">
        <v>17.41</v>
      </c>
      <c r="F1413" s="184">
        <v>0.51959999999999995</v>
      </c>
      <c r="G1413" s="184">
        <v>0.51959999999999995</v>
      </c>
      <c r="H1413" s="184">
        <v>0.98609999999999998</v>
      </c>
      <c r="I1413" s="184">
        <v>2.7139000000000002</v>
      </c>
      <c r="J1413" s="184">
        <v>3.8163</v>
      </c>
      <c r="K1413" s="184">
        <v>17.002700000000001</v>
      </c>
      <c r="L1413" s="184">
        <v>20.068999999999999</v>
      </c>
      <c r="M1413" s="184">
        <v>50.345399999999998</v>
      </c>
      <c r="N1413" s="184">
        <v>65.494299999999996</v>
      </c>
      <c r="O1413" s="184">
        <v>13.861499999999999</v>
      </c>
      <c r="P1413" s="184"/>
      <c r="Q1413" s="184">
        <v>13.2281</v>
      </c>
      <c r="R1413" s="184">
        <v>26.632200000000001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44389</v>
      </c>
      <c r="E1414" s="184">
        <v>79.92</v>
      </c>
      <c r="F1414" s="184">
        <v>0.46510000000000001</v>
      </c>
      <c r="G1414" s="184">
        <v>0.46510000000000001</v>
      </c>
      <c r="H1414" s="184">
        <v>0.28860000000000002</v>
      </c>
      <c r="I1414" s="184">
        <v>3.4830999999999999</v>
      </c>
      <c r="J1414" s="184">
        <v>5.7003000000000004</v>
      </c>
      <c r="K1414" s="184">
        <v>19.301400000000001</v>
      </c>
      <c r="L1414" s="184">
        <v>21.477399999999999</v>
      </c>
      <c r="M1414" s="184">
        <v>50.792499999999997</v>
      </c>
      <c r="N1414" s="184">
        <v>66.882400000000004</v>
      </c>
      <c r="O1414" s="184">
        <v>18.694900000000001</v>
      </c>
      <c r="P1414" s="184">
        <v>17.0944</v>
      </c>
      <c r="Q1414" s="184">
        <v>15.7135</v>
      </c>
      <c r="R1414" s="184">
        <v>30.090699999999998</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44389</v>
      </c>
      <c r="E1415" s="184">
        <v>91.1</v>
      </c>
      <c r="F1415" s="184">
        <v>0.48530000000000001</v>
      </c>
      <c r="G1415" s="184">
        <v>0.48530000000000001</v>
      </c>
      <c r="H1415" s="184">
        <v>0.31929999999999997</v>
      </c>
      <c r="I1415" s="184">
        <v>3.5463</v>
      </c>
      <c r="J1415" s="184">
        <v>5.8441000000000001</v>
      </c>
      <c r="K1415" s="184">
        <v>19.758099999999999</v>
      </c>
      <c r="L1415" s="184">
        <v>22.396899999999999</v>
      </c>
      <c r="M1415" s="184">
        <v>52.545200000000001</v>
      </c>
      <c r="N1415" s="184">
        <v>69.425299999999993</v>
      </c>
      <c r="O1415" s="184">
        <v>20.5075</v>
      </c>
      <c r="P1415" s="184">
        <v>18.9983</v>
      </c>
      <c r="Q1415" s="184">
        <v>21.2121</v>
      </c>
      <c r="R1415" s="184">
        <v>31.980399999999999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44389</v>
      </c>
      <c r="E1416" s="184">
        <v>11.4726</v>
      </c>
      <c r="F1416" s="184">
        <v>0.31040000000000001</v>
      </c>
      <c r="G1416" s="184">
        <v>0.31040000000000001</v>
      </c>
      <c r="H1416" s="184">
        <v>0.64829999999999999</v>
      </c>
      <c r="I1416" s="184">
        <v>1.0926</v>
      </c>
      <c r="J1416" s="184">
        <v>2.0739000000000001</v>
      </c>
      <c r="K1416" s="184">
        <v>16.571300000000001</v>
      </c>
      <c r="L1416" s="184"/>
      <c r="M1416" s="184"/>
      <c r="N1416" s="184"/>
      <c r="O1416" s="184"/>
      <c r="P1416" s="184"/>
      <c r="Q1416" s="184">
        <v>14.726000000000001</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44389</v>
      </c>
      <c r="E1417" s="184">
        <v>11.3772</v>
      </c>
      <c r="F1417" s="184">
        <v>0.29089999999999999</v>
      </c>
      <c r="G1417" s="184">
        <v>0.29089999999999999</v>
      </c>
      <c r="H1417" s="184">
        <v>0.60389999999999999</v>
      </c>
      <c r="I1417" s="184">
        <v>1.0032000000000001</v>
      </c>
      <c r="J1417" s="184">
        <v>1.8741000000000001</v>
      </c>
      <c r="K1417" s="184">
        <v>15.8858</v>
      </c>
      <c r="L1417" s="184"/>
      <c r="M1417" s="184"/>
      <c r="N1417" s="184"/>
      <c r="O1417" s="184"/>
      <c r="P1417" s="184"/>
      <c r="Q1417" s="184">
        <v>13.772</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44389</v>
      </c>
      <c r="E1418" s="184">
        <v>65.959000000000003</v>
      </c>
      <c r="F1418" s="184">
        <v>0.40339999999999998</v>
      </c>
      <c r="G1418" s="184">
        <v>0.40339999999999998</v>
      </c>
      <c r="H1418" s="184">
        <v>0.65620000000000001</v>
      </c>
      <c r="I1418" s="184">
        <v>1.7649999999999999</v>
      </c>
      <c r="J1418" s="184">
        <v>3.3711000000000002</v>
      </c>
      <c r="K1418" s="184">
        <v>16.436599999999999</v>
      </c>
      <c r="L1418" s="184">
        <v>26.184200000000001</v>
      </c>
      <c r="M1418" s="184">
        <v>60.883499999999998</v>
      </c>
      <c r="N1418" s="184">
        <v>80.719499999999996</v>
      </c>
      <c r="O1418" s="184">
        <v>19.82</v>
      </c>
      <c r="P1418" s="184">
        <v>17.457699999999999</v>
      </c>
      <c r="Q1418" s="184">
        <v>14.106</v>
      </c>
      <c r="R1418" s="184">
        <v>31.534600000000001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44389</v>
      </c>
      <c r="E1419" s="184">
        <v>72.893000000000001</v>
      </c>
      <c r="F1419" s="184">
        <v>0.41460000000000002</v>
      </c>
      <c r="G1419" s="184">
        <v>0.41460000000000002</v>
      </c>
      <c r="H1419" s="184">
        <v>0.68089999999999995</v>
      </c>
      <c r="I1419" s="184">
        <v>1.8116000000000001</v>
      </c>
      <c r="J1419" s="184">
        <v>3.4809000000000001</v>
      </c>
      <c r="K1419" s="184">
        <v>16.8063</v>
      </c>
      <c r="L1419" s="184">
        <v>26.9847</v>
      </c>
      <c r="M1419" s="184">
        <v>62.403100000000002</v>
      </c>
      <c r="N1419" s="184">
        <v>83.010300000000001</v>
      </c>
      <c r="O1419" s="184">
        <v>21.323799999999999</v>
      </c>
      <c r="P1419" s="184">
        <v>18.973700000000001</v>
      </c>
      <c r="Q1419" s="184">
        <v>21.4236</v>
      </c>
      <c r="R1419" s="184">
        <v>33.195399999999999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44389</v>
      </c>
      <c r="E1420" s="184">
        <v>210.68</v>
      </c>
      <c r="F1420" s="184">
        <v>0.22359999999999999</v>
      </c>
      <c r="G1420" s="184">
        <v>0.22359999999999999</v>
      </c>
      <c r="H1420" s="184">
        <v>0.93420000000000003</v>
      </c>
      <c r="I1420" s="184">
        <v>2.2073</v>
      </c>
      <c r="J1420" s="184">
        <v>2.2370999999999999</v>
      </c>
      <c r="K1420" s="184">
        <v>13.274900000000001</v>
      </c>
      <c r="L1420" s="184">
        <v>19.1831</v>
      </c>
      <c r="M1420" s="184">
        <v>44.232199999999999</v>
      </c>
      <c r="N1420" s="184">
        <v>62.813000000000002</v>
      </c>
      <c r="O1420" s="184">
        <v>13.168799999999999</v>
      </c>
      <c r="P1420" s="184">
        <v>16.483899999999998</v>
      </c>
      <c r="Q1420" s="184">
        <v>20.517199999999999</v>
      </c>
      <c r="R1420" s="184">
        <v>24.494900000000001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44389</v>
      </c>
      <c r="E1421" s="184">
        <v>194.75</v>
      </c>
      <c r="F1421" s="184">
        <v>0.21609999999999999</v>
      </c>
      <c r="G1421" s="184">
        <v>0.21609999999999999</v>
      </c>
      <c r="H1421" s="184">
        <v>0.91720000000000002</v>
      </c>
      <c r="I1421" s="184">
        <v>2.1613000000000002</v>
      </c>
      <c r="J1421" s="184">
        <v>2.1398000000000001</v>
      </c>
      <c r="K1421" s="184">
        <v>12.9444</v>
      </c>
      <c r="L1421" s="184">
        <v>18.511500000000002</v>
      </c>
      <c r="M1421" s="184">
        <v>43.019799999999996</v>
      </c>
      <c r="N1421" s="184">
        <v>60.990299999999998</v>
      </c>
      <c r="O1421" s="184">
        <v>11.891500000000001</v>
      </c>
      <c r="P1421" s="184">
        <v>15.293900000000001</v>
      </c>
      <c r="Q1421" s="184">
        <v>19.164300000000001</v>
      </c>
      <c r="R1421" s="184">
        <v>23.0398</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44389</v>
      </c>
      <c r="E1422" s="184">
        <v>16.997800000000002</v>
      </c>
      <c r="F1422" s="184">
        <v>0.63770000000000004</v>
      </c>
      <c r="G1422" s="184">
        <v>0.63770000000000004</v>
      </c>
      <c r="H1422" s="184">
        <v>0.84060000000000001</v>
      </c>
      <c r="I1422" s="184">
        <v>2.3212000000000002</v>
      </c>
      <c r="J1422" s="184">
        <v>3.4615</v>
      </c>
      <c r="K1422" s="184">
        <v>22.504899999999999</v>
      </c>
      <c r="L1422" s="184">
        <v>30.622699999999998</v>
      </c>
      <c r="M1422" s="184">
        <v>63.490699999999997</v>
      </c>
      <c r="N1422" s="184">
        <v>78.286100000000005</v>
      </c>
      <c r="O1422" s="184">
        <v>20.7135</v>
      </c>
      <c r="P1422" s="184"/>
      <c r="Q1422" s="184">
        <v>16.625599999999999</v>
      </c>
      <c r="R1422" s="184">
        <v>34.4527</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44389</v>
      </c>
      <c r="E1423" s="184">
        <v>15.997999999999999</v>
      </c>
      <c r="F1423" s="184">
        <v>0.62270000000000003</v>
      </c>
      <c r="G1423" s="184">
        <v>0.62270000000000003</v>
      </c>
      <c r="H1423" s="184">
        <v>0.80589999999999995</v>
      </c>
      <c r="I1423" s="184">
        <v>2.2504</v>
      </c>
      <c r="J1423" s="184">
        <v>3.3054999999999999</v>
      </c>
      <c r="K1423" s="184">
        <v>21.9983</v>
      </c>
      <c r="L1423" s="184">
        <v>29.568899999999999</v>
      </c>
      <c r="M1423" s="184">
        <v>61.525799999999997</v>
      </c>
      <c r="N1423" s="184">
        <v>75.384</v>
      </c>
      <c r="O1423" s="184">
        <v>18.6873</v>
      </c>
      <c r="P1423" s="184"/>
      <c r="Q1423" s="184">
        <v>14.5938</v>
      </c>
      <c r="R1423" s="184">
        <v>32.312899999999999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44389</v>
      </c>
      <c r="E1424" s="184">
        <v>19.524999999999999</v>
      </c>
      <c r="F1424" s="184">
        <v>0.76900000000000002</v>
      </c>
      <c r="G1424" s="184">
        <v>0.76900000000000002</v>
      </c>
      <c r="H1424" s="184">
        <v>1.0976999999999999</v>
      </c>
      <c r="I1424" s="184">
        <v>2.4826999999999999</v>
      </c>
      <c r="J1424" s="184">
        <v>3.0017</v>
      </c>
      <c r="K1424" s="184">
        <v>20.190799999999999</v>
      </c>
      <c r="L1424" s="184">
        <v>27.149000000000001</v>
      </c>
      <c r="M1424" s="184">
        <v>66.809100000000001</v>
      </c>
      <c r="N1424" s="184">
        <v>87.686199999999999</v>
      </c>
      <c r="O1424" s="184"/>
      <c r="P1424" s="184"/>
      <c r="Q1424" s="184">
        <v>40.7834</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44389</v>
      </c>
      <c r="E1425" s="184">
        <v>18.920000000000002</v>
      </c>
      <c r="F1425" s="184">
        <v>0.76160000000000005</v>
      </c>
      <c r="G1425" s="184">
        <v>0.76160000000000005</v>
      </c>
      <c r="H1425" s="184">
        <v>1.0791999999999999</v>
      </c>
      <c r="I1425" s="184">
        <v>2.4308000000000001</v>
      </c>
      <c r="J1425" s="184">
        <v>2.8763999999999998</v>
      </c>
      <c r="K1425" s="184">
        <v>19.777200000000001</v>
      </c>
      <c r="L1425" s="184">
        <v>26.217500000000001</v>
      </c>
      <c r="M1425" s="184">
        <v>64.951999999999998</v>
      </c>
      <c r="N1425" s="184">
        <v>84.837800000000001</v>
      </c>
      <c r="O1425" s="184"/>
      <c r="P1425" s="184"/>
      <c r="Q1425" s="184">
        <v>38.536200000000001</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44389</v>
      </c>
      <c r="E1426" s="184">
        <v>39.757899999999999</v>
      </c>
      <c r="F1426" s="184">
        <v>0.45229999999999998</v>
      </c>
      <c r="G1426" s="184">
        <v>0.45229999999999998</v>
      </c>
      <c r="H1426" s="184">
        <v>1.5325</v>
      </c>
      <c r="I1426" s="184">
        <v>2.4649000000000001</v>
      </c>
      <c r="J1426" s="184">
        <v>1.0281</v>
      </c>
      <c r="K1426" s="184">
        <v>16.685199999999998</v>
      </c>
      <c r="L1426" s="184">
        <v>19.605</v>
      </c>
      <c r="M1426" s="184">
        <v>48.0124</v>
      </c>
      <c r="N1426" s="184">
        <v>63.746899999999997</v>
      </c>
      <c r="O1426" s="184">
        <v>13.0442</v>
      </c>
      <c r="P1426" s="184">
        <v>12.720599999999999</v>
      </c>
      <c r="Q1426" s="184">
        <v>20.554500000000001</v>
      </c>
      <c r="R1426" s="184">
        <v>24.541399999999999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44389</v>
      </c>
      <c r="E1427" s="184">
        <v>36.276200000000003</v>
      </c>
      <c r="F1427" s="184">
        <v>0.44219999999999998</v>
      </c>
      <c r="G1427" s="184">
        <v>0.44219999999999998</v>
      </c>
      <c r="H1427" s="184">
        <v>1.5085</v>
      </c>
      <c r="I1427" s="184">
        <v>2.4167000000000001</v>
      </c>
      <c r="J1427" s="184">
        <v>0.9234</v>
      </c>
      <c r="K1427" s="184">
        <v>16.3385</v>
      </c>
      <c r="L1427" s="184">
        <v>18.850300000000001</v>
      </c>
      <c r="M1427" s="184">
        <v>46.5687</v>
      </c>
      <c r="N1427" s="184">
        <v>61.627699999999997</v>
      </c>
      <c r="O1427" s="184">
        <v>11.674799999999999</v>
      </c>
      <c r="P1427" s="184">
        <v>11.318199999999999</v>
      </c>
      <c r="Q1427" s="184">
        <v>19.067399999999999</v>
      </c>
      <c r="R1427" s="184">
        <v>23.031300000000002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44389</v>
      </c>
      <c r="E1428" s="184">
        <v>1822.4224999999999</v>
      </c>
      <c r="F1428" s="184">
        <v>0.7077</v>
      </c>
      <c r="G1428" s="184">
        <v>0.7077</v>
      </c>
      <c r="H1428" s="184">
        <v>2.2839999999999998</v>
      </c>
      <c r="I1428" s="184">
        <v>3.5922999999999998</v>
      </c>
      <c r="J1428" s="184">
        <v>3.0503999999999998</v>
      </c>
      <c r="K1428" s="184">
        <v>19.787500000000001</v>
      </c>
      <c r="L1428" s="184">
        <v>22.0091</v>
      </c>
      <c r="M1428" s="184">
        <v>57.345700000000001</v>
      </c>
      <c r="N1428" s="184">
        <v>77.336799999999997</v>
      </c>
      <c r="O1428" s="184">
        <v>19.087800000000001</v>
      </c>
      <c r="P1428" s="184">
        <v>16.753799999999998</v>
      </c>
      <c r="Q1428" s="184">
        <v>22.376100000000001</v>
      </c>
      <c r="R1428" s="184">
        <v>28.319800000000001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44389</v>
      </c>
      <c r="E1429" s="184">
        <v>1933.5214000000001</v>
      </c>
      <c r="F1429" s="184">
        <v>0.71319999999999995</v>
      </c>
      <c r="G1429" s="184">
        <v>0.71319999999999995</v>
      </c>
      <c r="H1429" s="184">
        <v>2.2976999999999999</v>
      </c>
      <c r="I1429" s="184">
        <v>3.6214</v>
      </c>
      <c r="J1429" s="184">
        <v>3.1141999999999999</v>
      </c>
      <c r="K1429" s="184">
        <v>20.001999999999999</v>
      </c>
      <c r="L1429" s="184">
        <v>22.4527</v>
      </c>
      <c r="M1429" s="184">
        <v>58.205100000000002</v>
      </c>
      <c r="N1429" s="184">
        <v>78.624700000000004</v>
      </c>
      <c r="O1429" s="184">
        <v>19.876799999999999</v>
      </c>
      <c r="P1429" s="184">
        <v>17.5793</v>
      </c>
      <c r="Q1429" s="184">
        <v>17.0318</v>
      </c>
      <c r="R1429" s="184">
        <v>29.1967</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44389</v>
      </c>
      <c r="E1430" s="184">
        <v>40.86</v>
      </c>
      <c r="F1430" s="184">
        <v>0.34379999999999999</v>
      </c>
      <c r="G1430" s="184">
        <v>0.34379999999999999</v>
      </c>
      <c r="H1430" s="184">
        <v>0.81420000000000003</v>
      </c>
      <c r="I1430" s="184">
        <v>2.4573999999999998</v>
      </c>
      <c r="J1430" s="184">
        <v>3.3384</v>
      </c>
      <c r="K1430" s="184">
        <v>21.752099999999999</v>
      </c>
      <c r="L1430" s="184">
        <v>29.9618</v>
      </c>
      <c r="M1430" s="184">
        <v>66.300399999999996</v>
      </c>
      <c r="N1430" s="184">
        <v>97.677800000000005</v>
      </c>
      <c r="O1430" s="184">
        <v>26.2958</v>
      </c>
      <c r="P1430" s="184">
        <v>20.6876</v>
      </c>
      <c r="Q1430" s="184">
        <v>20.3066</v>
      </c>
      <c r="R1430" s="184">
        <v>48.374600000000001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44389</v>
      </c>
      <c r="E1431" s="184">
        <v>37.369999999999997</v>
      </c>
      <c r="F1431" s="184">
        <v>0.3221</v>
      </c>
      <c r="G1431" s="184">
        <v>0.3221</v>
      </c>
      <c r="H1431" s="184">
        <v>0.78210000000000002</v>
      </c>
      <c r="I1431" s="184">
        <v>2.3835999999999999</v>
      </c>
      <c r="J1431" s="184">
        <v>3.1749999999999998</v>
      </c>
      <c r="K1431" s="184">
        <v>21.1738</v>
      </c>
      <c r="L1431" s="184">
        <v>28.728899999999999</v>
      </c>
      <c r="M1431" s="184">
        <v>63.903500000000001</v>
      </c>
      <c r="N1431" s="184">
        <v>94.0291</v>
      </c>
      <c r="O1431" s="184">
        <v>24.187200000000001</v>
      </c>
      <c r="P1431" s="184">
        <v>18.837199999999999</v>
      </c>
      <c r="Q1431" s="184">
        <v>18.904</v>
      </c>
      <c r="R1431" s="184">
        <v>45.805799999999998</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44389</v>
      </c>
      <c r="E1432" s="184">
        <v>16.3</v>
      </c>
      <c r="F1432" s="184">
        <v>0.3695</v>
      </c>
      <c r="G1432" s="184">
        <v>0.3695</v>
      </c>
      <c r="H1432" s="184">
        <v>0.246</v>
      </c>
      <c r="I1432" s="184">
        <v>1.3682000000000001</v>
      </c>
      <c r="J1432" s="184">
        <v>2.7743000000000002</v>
      </c>
      <c r="K1432" s="184">
        <v>20.117899999999999</v>
      </c>
      <c r="L1432" s="184">
        <v>22.648599999999998</v>
      </c>
      <c r="M1432" s="184">
        <v>56.429900000000004</v>
      </c>
      <c r="N1432" s="184">
        <v>72.122500000000002</v>
      </c>
      <c r="O1432" s="184"/>
      <c r="P1432" s="184"/>
      <c r="Q1432" s="184">
        <v>37.499400000000001</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44389</v>
      </c>
      <c r="E1433" s="184">
        <v>15.82</v>
      </c>
      <c r="F1433" s="184">
        <v>0.31709999999999999</v>
      </c>
      <c r="G1433" s="184">
        <v>0.31709999999999999</v>
      </c>
      <c r="H1433" s="184">
        <v>0.19</v>
      </c>
      <c r="I1433" s="184">
        <v>1.2804</v>
      </c>
      <c r="J1433" s="184">
        <v>2.5939999999999999</v>
      </c>
      <c r="K1433" s="184">
        <v>19.576699999999999</v>
      </c>
      <c r="L1433" s="184">
        <v>21.598800000000001</v>
      </c>
      <c r="M1433" s="184">
        <v>54.191000000000003</v>
      </c>
      <c r="N1433" s="184">
        <v>68.656700000000001</v>
      </c>
      <c r="O1433" s="184"/>
      <c r="P1433" s="184"/>
      <c r="Q1433" s="184">
        <v>34.846600000000002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44389</v>
      </c>
      <c r="E1434" s="184">
        <v>106.96</v>
      </c>
      <c r="F1434" s="184">
        <v>-0.153</v>
      </c>
      <c r="G1434" s="184">
        <v>-0.153</v>
      </c>
      <c r="H1434" s="184">
        <v>-5.3699999999999998E-2</v>
      </c>
      <c r="I1434" s="184">
        <v>1.7807999999999999</v>
      </c>
      <c r="J1434" s="184">
        <v>3.7237</v>
      </c>
      <c r="K1434" s="184">
        <v>22.740400000000001</v>
      </c>
      <c r="L1434" s="184">
        <v>29.986000000000001</v>
      </c>
      <c r="M1434" s="184">
        <v>67.995400000000004</v>
      </c>
      <c r="N1434" s="184">
        <v>89.304000000000002</v>
      </c>
      <c r="O1434" s="184">
        <v>23.226700000000001</v>
      </c>
      <c r="P1434" s="184">
        <v>18.131900000000002</v>
      </c>
      <c r="Q1434" s="184">
        <v>12.327500000000001</v>
      </c>
      <c r="R1434" s="184">
        <v>41.1937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44389</v>
      </c>
      <c r="E1435" s="184">
        <v>112.5196</v>
      </c>
      <c r="F1435" s="184">
        <v>-0.1346</v>
      </c>
      <c r="G1435" s="184">
        <v>-0.1346</v>
      </c>
      <c r="H1435" s="184">
        <v>-4.7000000000000002E-3</v>
      </c>
      <c r="I1435" s="184">
        <v>1.8762000000000001</v>
      </c>
      <c r="J1435" s="184">
        <v>3.9142999999999999</v>
      </c>
      <c r="K1435" s="184">
        <v>23.645700000000001</v>
      </c>
      <c r="L1435" s="184">
        <v>31.586600000000001</v>
      </c>
      <c r="M1435" s="184">
        <v>70.5047</v>
      </c>
      <c r="N1435" s="184">
        <v>93.007300000000001</v>
      </c>
      <c r="O1435" s="184">
        <v>24.991800000000001</v>
      </c>
      <c r="P1435" s="184">
        <v>19.207100000000001</v>
      </c>
      <c r="Q1435" s="184">
        <v>16.5198</v>
      </c>
      <c r="R1435" s="184">
        <v>43.815899999999999</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44389</v>
      </c>
      <c r="E1436" s="184">
        <v>133.4419</v>
      </c>
      <c r="F1436" s="184">
        <v>0.76959999999999995</v>
      </c>
      <c r="G1436" s="184">
        <v>0.76959999999999995</v>
      </c>
      <c r="H1436" s="184">
        <v>1.1126</v>
      </c>
      <c r="I1436" s="184">
        <v>2.7498999999999998</v>
      </c>
      <c r="J1436" s="184">
        <v>4.4374000000000002</v>
      </c>
      <c r="K1436" s="184">
        <v>17.547799999999999</v>
      </c>
      <c r="L1436" s="184">
        <v>26.551400000000001</v>
      </c>
      <c r="M1436" s="184">
        <v>67.153400000000005</v>
      </c>
      <c r="N1436" s="184">
        <v>83.201700000000002</v>
      </c>
      <c r="O1436" s="184">
        <v>20.022300000000001</v>
      </c>
      <c r="P1436" s="184">
        <v>14.1732</v>
      </c>
      <c r="Q1436" s="184">
        <v>20.169899999999998</v>
      </c>
      <c r="R1436" s="184">
        <v>33.579799999999999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44389</v>
      </c>
      <c r="E1437" s="184">
        <v>123.3229</v>
      </c>
      <c r="F1437" s="184">
        <v>0.76249999999999996</v>
      </c>
      <c r="G1437" s="184">
        <v>0.76249999999999996</v>
      </c>
      <c r="H1437" s="184">
        <v>1.0959000000000001</v>
      </c>
      <c r="I1437" s="184">
        <v>2.7134999999999998</v>
      </c>
      <c r="J1437" s="184">
        <v>4.3532999999999999</v>
      </c>
      <c r="K1437" s="184">
        <v>17.2744</v>
      </c>
      <c r="L1437" s="184">
        <v>25.9709</v>
      </c>
      <c r="M1437" s="184">
        <v>66.031099999999995</v>
      </c>
      <c r="N1437" s="184">
        <v>81.607699999999994</v>
      </c>
      <c r="O1437" s="184">
        <v>18.9541</v>
      </c>
      <c r="P1437" s="184">
        <v>13.0433</v>
      </c>
      <c r="Q1437" s="184">
        <v>16.665099999999999</v>
      </c>
      <c r="R1437" s="184">
        <v>32.363999999999997</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44389</v>
      </c>
      <c r="E1438" s="184">
        <v>648.87040000000002</v>
      </c>
      <c r="F1438" s="184">
        <v>0.34189999999999998</v>
      </c>
      <c r="G1438" s="184">
        <v>0.34189999999999998</v>
      </c>
      <c r="H1438" s="184">
        <v>1.3532</v>
      </c>
      <c r="I1438" s="184">
        <v>2.5392999999999999</v>
      </c>
      <c r="J1438" s="184">
        <v>3.3570000000000002</v>
      </c>
      <c r="K1438" s="184">
        <v>16.362500000000001</v>
      </c>
      <c r="L1438" s="184">
        <v>19.174199999999999</v>
      </c>
      <c r="M1438" s="184">
        <v>50.5764</v>
      </c>
      <c r="N1438" s="184">
        <v>64.281499999999994</v>
      </c>
      <c r="O1438" s="184">
        <v>9.7331000000000003</v>
      </c>
      <c r="P1438" s="184">
        <v>11.5501</v>
      </c>
      <c r="Q1438" s="184">
        <v>24.567399999999999</v>
      </c>
      <c r="R1438" s="184">
        <v>19.6646</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44389</v>
      </c>
      <c r="E1439" s="184">
        <v>684.68579999999997</v>
      </c>
      <c r="F1439" s="184">
        <v>0.34789999999999999</v>
      </c>
      <c r="G1439" s="184">
        <v>0.34789999999999999</v>
      </c>
      <c r="H1439" s="184">
        <v>1.3687</v>
      </c>
      <c r="I1439" s="184">
        <v>2.5728</v>
      </c>
      <c r="J1439" s="184">
        <v>3.4342000000000001</v>
      </c>
      <c r="K1439" s="184">
        <v>16.622499999999999</v>
      </c>
      <c r="L1439" s="184">
        <v>19.678999999999998</v>
      </c>
      <c r="M1439" s="184">
        <v>51.5139</v>
      </c>
      <c r="N1439" s="184">
        <v>65.642399999999995</v>
      </c>
      <c r="O1439" s="184">
        <v>10.613</v>
      </c>
      <c r="P1439" s="184">
        <v>12.366099999999999</v>
      </c>
      <c r="Q1439" s="184">
        <v>17.441800000000001</v>
      </c>
      <c r="R1439" s="184">
        <v>20.628299999999999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44389</v>
      </c>
      <c r="E1440" s="184">
        <v>221.65620000000001</v>
      </c>
      <c r="F1440" s="184">
        <v>0.33450000000000002</v>
      </c>
      <c r="G1440" s="184">
        <v>0.33450000000000002</v>
      </c>
      <c r="H1440" s="184">
        <v>0.65129999999999999</v>
      </c>
      <c r="I1440" s="184">
        <v>1.7623</v>
      </c>
      <c r="J1440" s="184">
        <v>3.1406000000000001</v>
      </c>
      <c r="K1440" s="184">
        <v>16.0093</v>
      </c>
      <c r="L1440" s="184">
        <v>20.209399999999999</v>
      </c>
      <c r="M1440" s="184">
        <v>50.067500000000003</v>
      </c>
      <c r="N1440" s="184">
        <v>68.281400000000005</v>
      </c>
      <c r="O1440" s="184">
        <v>19.5488</v>
      </c>
      <c r="P1440" s="184">
        <v>16.1691</v>
      </c>
      <c r="Q1440" s="184">
        <v>12.1371</v>
      </c>
      <c r="R1440" s="184">
        <v>27.4937</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44389</v>
      </c>
      <c r="E1441" s="184">
        <v>239.97559999999999</v>
      </c>
      <c r="F1441" s="184">
        <v>0.34449999999999997</v>
      </c>
      <c r="G1441" s="184">
        <v>0.34449999999999997</v>
      </c>
      <c r="H1441" s="184">
        <v>0.67459999999999998</v>
      </c>
      <c r="I1441" s="184">
        <v>1.8095000000000001</v>
      </c>
      <c r="J1441" s="184">
        <v>3.2475999999999998</v>
      </c>
      <c r="K1441" s="184">
        <v>16.3612</v>
      </c>
      <c r="L1441" s="184">
        <v>20.923999999999999</v>
      </c>
      <c r="M1441" s="184">
        <v>51.420200000000001</v>
      </c>
      <c r="N1441" s="184">
        <v>70.379900000000006</v>
      </c>
      <c r="O1441" s="184">
        <v>21.035699999999999</v>
      </c>
      <c r="P1441" s="184">
        <v>17.389299999999999</v>
      </c>
      <c r="Q1441" s="184">
        <v>20.3827</v>
      </c>
      <c r="R1441" s="184">
        <v>29.180900000000001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44389</v>
      </c>
      <c r="E1442" s="184">
        <v>72.58</v>
      </c>
      <c r="F1442" s="184">
        <v>0.4289</v>
      </c>
      <c r="G1442" s="184">
        <v>0.4289</v>
      </c>
      <c r="H1442" s="184">
        <v>0.37340000000000001</v>
      </c>
      <c r="I1442" s="184">
        <v>1.7096</v>
      </c>
      <c r="J1442" s="184">
        <v>1.9381999999999999</v>
      </c>
      <c r="K1442" s="184">
        <v>16.5382</v>
      </c>
      <c r="L1442" s="184">
        <v>22.147400000000001</v>
      </c>
      <c r="M1442" s="184">
        <v>45.772199999999998</v>
      </c>
      <c r="N1442" s="184">
        <v>65.594300000000004</v>
      </c>
      <c r="O1442" s="184">
        <v>16.536899999999999</v>
      </c>
      <c r="P1442" s="184">
        <v>17.313700000000001</v>
      </c>
      <c r="Q1442" s="184">
        <v>17.978899999999999</v>
      </c>
      <c r="R1442" s="184">
        <v>30.190799999999999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44389</v>
      </c>
      <c r="E1443" s="184">
        <v>69.78</v>
      </c>
      <c r="F1443" s="184">
        <v>0.4173</v>
      </c>
      <c r="G1443" s="184">
        <v>0.4173</v>
      </c>
      <c r="H1443" s="184">
        <v>0.35959999999999998</v>
      </c>
      <c r="I1443" s="184">
        <v>1.6904999999999999</v>
      </c>
      <c r="J1443" s="184">
        <v>1.9132</v>
      </c>
      <c r="K1443" s="184">
        <v>16.416399999999999</v>
      </c>
      <c r="L1443" s="184">
        <v>21.907800000000002</v>
      </c>
      <c r="M1443" s="184">
        <v>45.375</v>
      </c>
      <c r="N1443" s="184">
        <v>65.003500000000003</v>
      </c>
      <c r="O1443" s="184">
        <v>16.006</v>
      </c>
      <c r="P1443" s="184">
        <v>16.827100000000002</v>
      </c>
      <c r="Q1443" s="184">
        <v>7.4984999999999999</v>
      </c>
      <c r="R1443" s="184">
        <v>29.686900000000001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44389</v>
      </c>
      <c r="E1444" s="184">
        <v>25.42</v>
      </c>
      <c r="F1444" s="184">
        <v>3.9399999999999998E-2</v>
      </c>
      <c r="G1444" s="184">
        <v>3.9399999999999998E-2</v>
      </c>
      <c r="H1444" s="184">
        <v>1.1137999999999999</v>
      </c>
      <c r="I1444" s="184">
        <v>3.7128000000000001</v>
      </c>
      <c r="J1444" s="184">
        <v>5.6086</v>
      </c>
      <c r="K1444" s="184">
        <v>20.99</v>
      </c>
      <c r="L1444" s="184">
        <v>27.9316</v>
      </c>
      <c r="M1444" s="184">
        <v>58.380099999999999</v>
      </c>
      <c r="N1444" s="184">
        <v>88.575699999999998</v>
      </c>
      <c r="O1444" s="184"/>
      <c r="P1444" s="184"/>
      <c r="Q1444" s="184">
        <v>104.4991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44389</v>
      </c>
      <c r="E1445" s="184">
        <v>25.04</v>
      </c>
      <c r="F1445" s="184">
        <v>0.04</v>
      </c>
      <c r="G1445" s="184">
        <v>0.04</v>
      </c>
      <c r="H1445" s="184">
        <v>1.0900000000000001</v>
      </c>
      <c r="I1445" s="184">
        <v>3.6423999999999999</v>
      </c>
      <c r="J1445" s="184">
        <v>5.476</v>
      </c>
      <c r="K1445" s="184">
        <v>20.558499999999999</v>
      </c>
      <c r="L1445" s="184">
        <v>27.042100000000001</v>
      </c>
      <c r="M1445" s="184">
        <v>56.990600000000001</v>
      </c>
      <c r="N1445" s="184">
        <v>86.448300000000003</v>
      </c>
      <c r="O1445" s="184"/>
      <c r="P1445" s="184"/>
      <c r="Q1445" s="184">
        <v>102.1508</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44389</v>
      </c>
      <c r="E1446" s="184">
        <v>181.21520000000001</v>
      </c>
      <c r="F1446" s="184">
        <v>0.47110000000000002</v>
      </c>
      <c r="G1446" s="184">
        <v>0.47110000000000002</v>
      </c>
      <c r="H1446" s="184">
        <v>1.3774999999999999</v>
      </c>
      <c r="I1446" s="184">
        <v>2.9127000000000001</v>
      </c>
      <c r="J1446" s="184">
        <v>3.2881</v>
      </c>
      <c r="K1446" s="184">
        <v>17.543500000000002</v>
      </c>
      <c r="L1446" s="184">
        <v>21.094899999999999</v>
      </c>
      <c r="M1446" s="184">
        <v>54.430199999999999</v>
      </c>
      <c r="N1446" s="184">
        <v>78.165400000000005</v>
      </c>
      <c r="O1446" s="184">
        <v>18.436699999999998</v>
      </c>
      <c r="P1446" s="184">
        <v>15.484</v>
      </c>
      <c r="Q1446" s="184">
        <v>20.723600000000001</v>
      </c>
      <c r="R1446" s="184">
        <v>33.679400000000001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44389</v>
      </c>
      <c r="E1447" s="184">
        <v>123.58292955677901</v>
      </c>
      <c r="F1447" s="184">
        <v>0.47110000000000002</v>
      </c>
      <c r="G1447" s="184">
        <v>0.47110000000000002</v>
      </c>
      <c r="H1447" s="184">
        <v>1.3774999999999999</v>
      </c>
      <c r="I1447" s="184">
        <v>2.9127000000000001</v>
      </c>
      <c r="J1447" s="184">
        <v>3.2879999999999998</v>
      </c>
      <c r="K1447" s="184">
        <v>17.543399999999998</v>
      </c>
      <c r="L1447" s="184">
        <v>21.094999999999999</v>
      </c>
      <c r="M1447" s="184">
        <v>54.430500000000002</v>
      </c>
      <c r="N1447" s="184">
        <v>78.165599999999998</v>
      </c>
      <c r="O1447" s="184">
        <v>18.437899999999999</v>
      </c>
      <c r="P1447" s="184">
        <v>15.484999999999999</v>
      </c>
      <c r="Q1447" s="184">
        <v>20.725100000000001</v>
      </c>
      <c r="R1447" s="184">
        <v>33.681399999999996</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44389</v>
      </c>
      <c r="E1448" s="184">
        <v>168.9221</v>
      </c>
      <c r="F1448" s="184">
        <v>0.46439999999999998</v>
      </c>
      <c r="G1448" s="184">
        <v>0.46439999999999998</v>
      </c>
      <c r="H1448" s="184">
        <v>1.3595999999999999</v>
      </c>
      <c r="I1448" s="184">
        <v>2.8763999999999998</v>
      </c>
      <c r="J1448" s="184">
        <v>3.2084000000000001</v>
      </c>
      <c r="K1448" s="184">
        <v>17.2758</v>
      </c>
      <c r="L1448" s="184">
        <v>20.539899999999999</v>
      </c>
      <c r="M1448" s="184">
        <v>53.381799999999998</v>
      </c>
      <c r="N1448" s="184">
        <v>76.528700000000001</v>
      </c>
      <c r="O1448" s="184">
        <v>17.408200000000001</v>
      </c>
      <c r="P1448" s="184">
        <v>14.451499999999999</v>
      </c>
      <c r="Q1448" s="184">
        <v>16.0352</v>
      </c>
      <c r="R1448" s="184">
        <v>32.509700000000002</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44389</v>
      </c>
      <c r="E1449" s="184">
        <v>185.38362467623901</v>
      </c>
      <c r="F1449" s="184">
        <v>0.46439999999999998</v>
      </c>
      <c r="G1449" s="184">
        <v>0.46439999999999998</v>
      </c>
      <c r="H1449" s="184">
        <v>1.3596999999999999</v>
      </c>
      <c r="I1449" s="184">
        <v>2.8763999999999998</v>
      </c>
      <c r="J1449" s="184">
        <v>3.2084000000000001</v>
      </c>
      <c r="K1449" s="184">
        <v>17.275700000000001</v>
      </c>
      <c r="L1449" s="184">
        <v>20.540099999999999</v>
      </c>
      <c r="M1449" s="184">
        <v>53.382100000000001</v>
      </c>
      <c r="N1449" s="184">
        <v>76.5291</v>
      </c>
      <c r="O1449" s="184">
        <v>17.408300000000001</v>
      </c>
      <c r="P1449" s="184">
        <v>14.4519</v>
      </c>
      <c r="Q1449" s="184">
        <v>18.415700000000001</v>
      </c>
      <c r="R1449" s="184">
        <v>32.509700000000002</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0.46008035714285717</v>
      </c>
      <c r="G1450" s="186">
        <v>0.46008035714285717</v>
      </c>
      <c r="H1450" s="186">
        <v>0.95117499999999955</v>
      </c>
      <c r="I1450" s="186">
        <v>2.4579714285714283</v>
      </c>
      <c r="J1450" s="186">
        <v>3.3892464285714285</v>
      </c>
      <c r="K1450" s="186">
        <v>18.505807142857144</v>
      </c>
      <c r="L1450" s="186">
        <v>23.419192592592587</v>
      </c>
      <c r="M1450" s="186">
        <v>55.802625925925909</v>
      </c>
      <c r="N1450" s="186">
        <v>74.999927777777771</v>
      </c>
      <c r="O1450" s="186">
        <v>17.611689583333334</v>
      </c>
      <c r="P1450" s="186">
        <v>16.166122727272729</v>
      </c>
      <c r="Q1450" s="186">
        <v>21.826389285714292</v>
      </c>
      <c r="R1450" s="186">
        <v>30.245841666666667</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0.44724999999999998</v>
      </c>
      <c r="G1451" s="186">
        <v>0.44724999999999998</v>
      </c>
      <c r="H1451" s="186">
        <v>0.93219999999999992</v>
      </c>
      <c r="I1451" s="186">
        <v>2.4611499999999999</v>
      </c>
      <c r="J1451" s="186">
        <v>3.2968000000000002</v>
      </c>
      <c r="K1451" s="186">
        <v>17.563749999999999</v>
      </c>
      <c r="L1451" s="186">
        <v>22.44905</v>
      </c>
      <c r="M1451" s="186">
        <v>55.09845</v>
      </c>
      <c r="N1451" s="186">
        <v>75.365600000000001</v>
      </c>
      <c r="O1451" s="186">
        <v>18.4373</v>
      </c>
      <c r="P1451" s="186">
        <v>16.382750000000001</v>
      </c>
      <c r="Q1451" s="186">
        <v>19.110050000000001</v>
      </c>
      <c r="R1451" s="186">
        <v>30.140749999999997</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44389</v>
      </c>
      <c r="E1454" s="184">
        <v>288.15140000000002</v>
      </c>
      <c r="F1454" s="184">
        <v>4.8407</v>
      </c>
      <c r="G1454" s="184">
        <v>4.8407</v>
      </c>
      <c r="H1454" s="184">
        <v>4.7218</v>
      </c>
      <c r="I1454" s="184">
        <v>4.5118</v>
      </c>
      <c r="J1454" s="184">
        <v>3.8929999999999998</v>
      </c>
      <c r="K1454" s="184">
        <v>4.0174000000000003</v>
      </c>
      <c r="L1454" s="184">
        <v>3.9615999999999998</v>
      </c>
      <c r="M1454" s="184">
        <v>3.9544999999999999</v>
      </c>
      <c r="N1454" s="184">
        <v>4.0987999999999998</v>
      </c>
      <c r="O1454" s="184">
        <v>6.8742000000000001</v>
      </c>
      <c r="P1454" s="184">
        <v>6.9371999999999998</v>
      </c>
      <c r="Q1454" s="184">
        <v>6.9465000000000003</v>
      </c>
      <c r="R1454" s="184">
        <v>6.0467000000000004</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44389</v>
      </c>
      <c r="E1455" s="184">
        <v>290.46420000000001</v>
      </c>
      <c r="F1455" s="184">
        <v>4.9489000000000001</v>
      </c>
      <c r="G1455" s="184">
        <v>4.9489000000000001</v>
      </c>
      <c r="H1455" s="184">
        <v>4.8315999999999999</v>
      </c>
      <c r="I1455" s="184">
        <v>4.6216999999999997</v>
      </c>
      <c r="J1455" s="184">
        <v>3.9929000000000001</v>
      </c>
      <c r="K1455" s="184">
        <v>4.1128999999999998</v>
      </c>
      <c r="L1455" s="184">
        <v>4.0599999999999996</v>
      </c>
      <c r="M1455" s="184">
        <v>4.0651999999999999</v>
      </c>
      <c r="N1455" s="184">
        <v>4.2140000000000004</v>
      </c>
      <c r="O1455" s="184">
        <v>7.0054999999999996</v>
      </c>
      <c r="P1455" s="184">
        <v>7.0594000000000001</v>
      </c>
      <c r="Q1455" s="184">
        <v>7.8353999999999999</v>
      </c>
      <c r="R1455" s="184">
        <v>6.17</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44389</v>
      </c>
      <c r="E1456" s="184">
        <v>1119.2646999999999</v>
      </c>
      <c r="F1456" s="184">
        <v>4.0114000000000001</v>
      </c>
      <c r="G1456" s="184">
        <v>4.0114000000000001</v>
      </c>
      <c r="H1456" s="184">
        <v>4.2950999999999997</v>
      </c>
      <c r="I1456" s="184">
        <v>4.5141</v>
      </c>
      <c r="J1456" s="184">
        <v>3.8672</v>
      </c>
      <c r="K1456" s="184">
        <v>3.9923000000000002</v>
      </c>
      <c r="L1456" s="184">
        <v>4.0094000000000003</v>
      </c>
      <c r="M1456" s="184">
        <v>3.9929999999999999</v>
      </c>
      <c r="N1456" s="184">
        <v>4.0999999999999996</v>
      </c>
      <c r="O1456" s="184"/>
      <c r="P1456" s="184"/>
      <c r="Q1456" s="184">
        <v>5.9981</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44389</v>
      </c>
      <c r="E1457" s="184">
        <v>1116.0627999999999</v>
      </c>
      <c r="F1457" s="184">
        <v>3.8538000000000001</v>
      </c>
      <c r="G1457" s="184">
        <v>3.8538000000000001</v>
      </c>
      <c r="H1457" s="184">
        <v>4.1375999999999999</v>
      </c>
      <c r="I1457" s="184">
        <v>4.3594999999999997</v>
      </c>
      <c r="J1457" s="184">
        <v>3.7176</v>
      </c>
      <c r="K1457" s="184">
        <v>3.8248000000000002</v>
      </c>
      <c r="L1457" s="184">
        <v>3.8437999999999999</v>
      </c>
      <c r="M1457" s="184">
        <v>3.8313999999999999</v>
      </c>
      <c r="N1457" s="184">
        <v>3.9397000000000002</v>
      </c>
      <c r="O1457" s="184"/>
      <c r="P1457" s="184"/>
      <c r="Q1457" s="184">
        <v>5.8411999999999997</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44389</v>
      </c>
      <c r="E1458" s="184">
        <v>1099.8130000000001</v>
      </c>
      <c r="F1458" s="184">
        <v>3.1082000000000001</v>
      </c>
      <c r="G1458" s="184">
        <v>3.1082000000000001</v>
      </c>
      <c r="H1458" s="184">
        <v>2.9500999999999999</v>
      </c>
      <c r="I1458" s="184">
        <v>2.8904999999999998</v>
      </c>
      <c r="J1458" s="184">
        <v>2.8803000000000001</v>
      </c>
      <c r="K1458" s="184">
        <v>2.8872</v>
      </c>
      <c r="L1458" s="184">
        <v>2.9214000000000002</v>
      </c>
      <c r="M1458" s="184">
        <v>2.9992999999999999</v>
      </c>
      <c r="N1458" s="184">
        <v>3.0973999999999999</v>
      </c>
      <c r="O1458" s="184"/>
      <c r="P1458" s="184"/>
      <c r="Q1458" s="184">
        <v>4.7133000000000003</v>
      </c>
      <c r="R1458" s="184">
        <v>4.5460000000000003</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44389</v>
      </c>
      <c r="E1459" s="184">
        <v>1092.9101000000001</v>
      </c>
      <c r="F1459" s="184">
        <v>2.8182999999999998</v>
      </c>
      <c r="G1459" s="184">
        <v>2.8182999999999998</v>
      </c>
      <c r="H1459" s="184">
        <v>2.6598000000000002</v>
      </c>
      <c r="I1459" s="184">
        <v>2.6002000000000001</v>
      </c>
      <c r="J1459" s="184">
        <v>2.6051000000000002</v>
      </c>
      <c r="K1459" s="184">
        <v>2.5983000000000001</v>
      </c>
      <c r="L1459" s="184">
        <v>2.6196000000000002</v>
      </c>
      <c r="M1459" s="184">
        <v>2.6745000000000001</v>
      </c>
      <c r="N1459" s="184">
        <v>2.7627999999999999</v>
      </c>
      <c r="O1459" s="184"/>
      <c r="P1459" s="184"/>
      <c r="Q1459" s="184">
        <v>4.3945999999999996</v>
      </c>
      <c r="R1459" s="184">
        <v>4.2279999999999998</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44389</v>
      </c>
      <c r="E1460" s="184">
        <v>42.596200000000003</v>
      </c>
      <c r="F1460" s="184">
        <v>5.3722000000000003</v>
      </c>
      <c r="G1460" s="184">
        <v>5.3722000000000003</v>
      </c>
      <c r="H1460" s="184">
        <v>5.5880000000000001</v>
      </c>
      <c r="I1460" s="184">
        <v>5.0101000000000004</v>
      </c>
      <c r="J1460" s="184">
        <v>3.6850000000000001</v>
      </c>
      <c r="K1460" s="184">
        <v>4.2393000000000001</v>
      </c>
      <c r="L1460" s="184">
        <v>4.1147999999999998</v>
      </c>
      <c r="M1460" s="184">
        <v>3.8515000000000001</v>
      </c>
      <c r="N1460" s="184">
        <v>3.8353999999999999</v>
      </c>
      <c r="O1460" s="184">
        <v>6.6252000000000004</v>
      </c>
      <c r="P1460" s="184">
        <v>6.5521000000000003</v>
      </c>
      <c r="Q1460" s="184">
        <v>7.3952999999999998</v>
      </c>
      <c r="R1460" s="184">
        <v>5.7544000000000004</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44389</v>
      </c>
      <c r="E1461" s="184">
        <v>41.727800000000002</v>
      </c>
      <c r="F1461" s="184">
        <v>5.1630000000000003</v>
      </c>
      <c r="G1461" s="184">
        <v>5.1630000000000003</v>
      </c>
      <c r="H1461" s="184">
        <v>5.3662999999999998</v>
      </c>
      <c r="I1461" s="184">
        <v>4.7885</v>
      </c>
      <c r="J1461" s="184">
        <v>3.4639000000000002</v>
      </c>
      <c r="K1461" s="184">
        <v>4.0213000000000001</v>
      </c>
      <c r="L1461" s="184">
        <v>3.891</v>
      </c>
      <c r="M1461" s="184">
        <v>3.6215999999999999</v>
      </c>
      <c r="N1461" s="184">
        <v>3.6131000000000002</v>
      </c>
      <c r="O1461" s="184">
        <v>6.3779000000000003</v>
      </c>
      <c r="P1461" s="184">
        <v>6.298</v>
      </c>
      <c r="Q1461" s="184">
        <v>6.7735000000000003</v>
      </c>
      <c r="R1461" s="184">
        <v>5.5198999999999998</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44389</v>
      </c>
      <c r="E1462" s="184">
        <v>24.611699999999999</v>
      </c>
      <c r="F1462" s="184">
        <v>3.5602999999999998</v>
      </c>
      <c r="G1462" s="184">
        <v>3.5602999999999998</v>
      </c>
      <c r="H1462" s="184">
        <v>4.2195</v>
      </c>
      <c r="I1462" s="184">
        <v>4.4885999999999999</v>
      </c>
      <c r="J1462" s="184">
        <v>3.6663000000000001</v>
      </c>
      <c r="K1462" s="184">
        <v>3.782</v>
      </c>
      <c r="L1462" s="184">
        <v>3.6861000000000002</v>
      </c>
      <c r="M1462" s="184">
        <v>3.6555</v>
      </c>
      <c r="N1462" s="184">
        <v>3.4620000000000002</v>
      </c>
      <c r="O1462" s="184">
        <v>9.3071000000000002</v>
      </c>
      <c r="P1462" s="184">
        <v>7.5846999999999998</v>
      </c>
      <c r="Q1462" s="184">
        <v>8.0688999999999993</v>
      </c>
      <c r="R1462" s="184">
        <v>5.7023999999999999</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44389</v>
      </c>
      <c r="E1463" s="184">
        <v>19.654699999999998</v>
      </c>
      <c r="F1463" s="184">
        <v>2.7862</v>
      </c>
      <c r="G1463" s="184">
        <v>2.7862</v>
      </c>
      <c r="H1463" s="184">
        <v>3.4510999999999998</v>
      </c>
      <c r="I1463" s="184">
        <v>3.7193999999999998</v>
      </c>
      <c r="J1463" s="184">
        <v>2.9066000000000001</v>
      </c>
      <c r="K1463" s="184">
        <v>3.0225</v>
      </c>
      <c r="L1463" s="184">
        <v>2.8963999999999999</v>
      </c>
      <c r="M1463" s="184">
        <v>2.8626</v>
      </c>
      <c r="N1463" s="184">
        <v>2.6707000000000001</v>
      </c>
      <c r="O1463" s="184">
        <v>8.5014000000000003</v>
      </c>
      <c r="P1463" s="184">
        <v>7.0614999999999997</v>
      </c>
      <c r="Q1463" s="184">
        <v>5.3124000000000002</v>
      </c>
      <c r="R1463" s="184">
        <v>4.8832000000000004</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44389</v>
      </c>
      <c r="E1464" s="184">
        <v>22.9649</v>
      </c>
      <c r="F1464" s="184">
        <v>2.8086000000000002</v>
      </c>
      <c r="G1464" s="184">
        <v>2.8086000000000002</v>
      </c>
      <c r="H1464" s="184">
        <v>3.4763000000000002</v>
      </c>
      <c r="I1464" s="184">
        <v>3.7290000000000001</v>
      </c>
      <c r="J1464" s="184">
        <v>2.9142000000000001</v>
      </c>
      <c r="K1464" s="184">
        <v>3.0249999999999999</v>
      </c>
      <c r="L1464" s="184">
        <v>2.8957000000000002</v>
      </c>
      <c r="M1464" s="184">
        <v>2.8626999999999998</v>
      </c>
      <c r="N1464" s="184">
        <v>2.6695000000000002</v>
      </c>
      <c r="O1464" s="184">
        <v>8.5007999999999999</v>
      </c>
      <c r="P1464" s="184">
        <v>6.8144</v>
      </c>
      <c r="Q1464" s="184">
        <v>6.5784000000000002</v>
      </c>
      <c r="R1464" s="184">
        <v>4.8825000000000003</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44389</v>
      </c>
      <c r="E1465" s="184">
        <v>39.3369</v>
      </c>
      <c r="F1465" s="184">
        <v>5.0125999999999999</v>
      </c>
      <c r="G1465" s="184">
        <v>5.0125999999999999</v>
      </c>
      <c r="H1465" s="184">
        <v>4.524</v>
      </c>
      <c r="I1465" s="184">
        <v>4.7807000000000004</v>
      </c>
      <c r="J1465" s="184">
        <v>3.6509999999999998</v>
      </c>
      <c r="K1465" s="184">
        <v>3.74</v>
      </c>
      <c r="L1465" s="184">
        <v>3.6678999999999999</v>
      </c>
      <c r="M1465" s="184">
        <v>3.5573000000000001</v>
      </c>
      <c r="N1465" s="184">
        <v>3.661</v>
      </c>
      <c r="O1465" s="184">
        <v>6.6745999999999999</v>
      </c>
      <c r="P1465" s="184">
        <v>6.9245000000000001</v>
      </c>
      <c r="Q1465" s="184">
        <v>7.3041999999999998</v>
      </c>
      <c r="R1465" s="184">
        <v>5.7670000000000003</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44389</v>
      </c>
      <c r="E1466" s="184">
        <v>40.386499999999998</v>
      </c>
      <c r="F1466" s="184">
        <v>5.1837999999999997</v>
      </c>
      <c r="G1466" s="184">
        <v>5.1837999999999997</v>
      </c>
      <c r="H1466" s="184">
        <v>4.6909000000000001</v>
      </c>
      <c r="I1466" s="184">
        <v>4.9478</v>
      </c>
      <c r="J1466" s="184">
        <v>3.8140000000000001</v>
      </c>
      <c r="K1466" s="184">
        <v>3.9039999999999999</v>
      </c>
      <c r="L1466" s="184">
        <v>3.8281999999999998</v>
      </c>
      <c r="M1466" s="184">
        <v>3.7166000000000001</v>
      </c>
      <c r="N1466" s="184">
        <v>3.8210000000000002</v>
      </c>
      <c r="O1466" s="184">
        <v>6.8436000000000003</v>
      </c>
      <c r="P1466" s="184">
        <v>7.1013000000000002</v>
      </c>
      <c r="Q1466" s="184">
        <v>7.9884000000000004</v>
      </c>
      <c r="R1466" s="184">
        <v>5.9288999999999996</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44389</v>
      </c>
      <c r="E1467" s="184">
        <v>4467.2964000000002</v>
      </c>
      <c r="F1467" s="184">
        <v>4.7747999999999999</v>
      </c>
      <c r="G1467" s="184">
        <v>4.7747999999999999</v>
      </c>
      <c r="H1467" s="184">
        <v>4.5046999999999997</v>
      </c>
      <c r="I1467" s="184">
        <v>4.4177</v>
      </c>
      <c r="J1467" s="184">
        <v>3.6911999999999998</v>
      </c>
      <c r="K1467" s="184">
        <v>3.9702999999999999</v>
      </c>
      <c r="L1467" s="184">
        <v>3.9232</v>
      </c>
      <c r="M1467" s="184">
        <v>3.8066</v>
      </c>
      <c r="N1467" s="184">
        <v>3.9518</v>
      </c>
      <c r="O1467" s="184">
        <v>6.7595999999999998</v>
      </c>
      <c r="P1467" s="184">
        <v>6.7351000000000001</v>
      </c>
      <c r="Q1467" s="184">
        <v>7.141</v>
      </c>
      <c r="R1467" s="184">
        <v>6.0082000000000004</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44389</v>
      </c>
      <c r="E1468" s="184">
        <v>4524.9863999999998</v>
      </c>
      <c r="F1468" s="184">
        <v>4.9149000000000003</v>
      </c>
      <c r="G1468" s="184">
        <v>4.9149000000000003</v>
      </c>
      <c r="H1468" s="184">
        <v>4.6448</v>
      </c>
      <c r="I1468" s="184">
        <v>4.5576999999999996</v>
      </c>
      <c r="J1468" s="184">
        <v>3.8317999999999999</v>
      </c>
      <c r="K1468" s="184">
        <v>4.1116999999999999</v>
      </c>
      <c r="L1468" s="184">
        <v>4.0659999999999998</v>
      </c>
      <c r="M1468" s="184">
        <v>3.9506999999999999</v>
      </c>
      <c r="N1468" s="184">
        <v>4.0968999999999998</v>
      </c>
      <c r="O1468" s="184">
        <v>6.9504999999999999</v>
      </c>
      <c r="P1468" s="184">
        <v>6.9349999999999996</v>
      </c>
      <c r="Q1468" s="184">
        <v>7.7178000000000004</v>
      </c>
      <c r="R1468" s="184">
        <v>6.1859000000000002</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44389</v>
      </c>
      <c r="E1469" s="184">
        <v>296.17469999999997</v>
      </c>
      <c r="F1469" s="184">
        <v>4.1299000000000001</v>
      </c>
      <c r="G1469" s="184">
        <v>4.1299000000000001</v>
      </c>
      <c r="H1469" s="184">
        <v>3.9430999999999998</v>
      </c>
      <c r="I1469" s="184">
        <v>4.3470000000000004</v>
      </c>
      <c r="J1469" s="184">
        <v>3.6680000000000001</v>
      </c>
      <c r="K1469" s="184">
        <v>3.8288000000000002</v>
      </c>
      <c r="L1469" s="184">
        <v>3.7915999999999999</v>
      </c>
      <c r="M1469" s="184">
        <v>3.7233999999999998</v>
      </c>
      <c r="N1469" s="184">
        <v>3.8978999999999999</v>
      </c>
      <c r="O1469" s="184">
        <v>6.5914999999999999</v>
      </c>
      <c r="P1469" s="184">
        <v>6.7302999999999997</v>
      </c>
      <c r="Q1469" s="184">
        <v>7.3266</v>
      </c>
      <c r="R1469" s="184">
        <v>5.7773000000000003</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44389</v>
      </c>
      <c r="E1470" s="184">
        <v>298.50580000000002</v>
      </c>
      <c r="F1470" s="184">
        <v>4.2484999999999999</v>
      </c>
      <c r="G1470" s="184">
        <v>4.2484999999999999</v>
      </c>
      <c r="H1470" s="184">
        <v>4.0609999999999999</v>
      </c>
      <c r="I1470" s="184">
        <v>4.4672000000000001</v>
      </c>
      <c r="J1470" s="184">
        <v>3.7881</v>
      </c>
      <c r="K1470" s="184">
        <v>3.9499</v>
      </c>
      <c r="L1470" s="184">
        <v>3.9138000000000002</v>
      </c>
      <c r="M1470" s="184">
        <v>3.8468</v>
      </c>
      <c r="N1470" s="184">
        <v>4.0227000000000004</v>
      </c>
      <c r="O1470" s="184">
        <v>6.7186000000000003</v>
      </c>
      <c r="P1470" s="184">
        <v>6.8490000000000002</v>
      </c>
      <c r="Q1470" s="184">
        <v>7.6685999999999996</v>
      </c>
      <c r="R1470" s="184">
        <v>5.9031000000000002</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44389</v>
      </c>
      <c r="E1471" s="184">
        <v>33.991999999999997</v>
      </c>
      <c r="F1471" s="184">
        <v>3.7235999999999998</v>
      </c>
      <c r="G1471" s="184">
        <v>3.7235999999999998</v>
      </c>
      <c r="H1471" s="184">
        <v>3.7302</v>
      </c>
      <c r="I1471" s="184">
        <v>4.2252999999999998</v>
      </c>
      <c r="J1471" s="184">
        <v>3.5716000000000001</v>
      </c>
      <c r="K1471" s="184">
        <v>3.7048000000000001</v>
      </c>
      <c r="L1471" s="184">
        <v>3.7656000000000001</v>
      </c>
      <c r="M1471" s="184">
        <v>3.6345999999999998</v>
      </c>
      <c r="N1471" s="184">
        <v>3.6577000000000002</v>
      </c>
      <c r="O1471" s="184">
        <v>6.2511999999999999</v>
      </c>
      <c r="P1471" s="184">
        <v>6.5237999999999996</v>
      </c>
      <c r="Q1471" s="184">
        <v>7.6066000000000003</v>
      </c>
      <c r="R1471" s="184">
        <v>5.4825999999999997</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44389</v>
      </c>
      <c r="E1472" s="184">
        <v>32.166400000000003</v>
      </c>
      <c r="F1472" s="184">
        <v>3.0266999999999999</v>
      </c>
      <c r="G1472" s="184">
        <v>3.0266999999999999</v>
      </c>
      <c r="H1472" s="184">
        <v>3.0493000000000001</v>
      </c>
      <c r="I1472" s="184">
        <v>3.5468000000000002</v>
      </c>
      <c r="J1472" s="184">
        <v>2.8877999999999999</v>
      </c>
      <c r="K1472" s="184">
        <v>3.0190000000000001</v>
      </c>
      <c r="L1472" s="184">
        <v>3.0741999999999998</v>
      </c>
      <c r="M1472" s="184">
        <v>2.9079000000000002</v>
      </c>
      <c r="N1472" s="184">
        <v>2.9049999999999998</v>
      </c>
      <c r="O1472" s="184">
        <v>5.4908000000000001</v>
      </c>
      <c r="P1472" s="184">
        <v>5.8239999999999998</v>
      </c>
      <c r="Q1472" s="184">
        <v>6.5526</v>
      </c>
      <c r="R1472" s="184">
        <v>4.6984000000000004</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44389</v>
      </c>
      <c r="E1475" s="184">
        <v>2416.5970000000002</v>
      </c>
      <c r="F1475" s="184">
        <v>4.5026000000000002</v>
      </c>
      <c r="G1475" s="184">
        <v>4.5026000000000002</v>
      </c>
      <c r="H1475" s="184">
        <v>4.6539999999999999</v>
      </c>
      <c r="I1475" s="184">
        <v>4.5094000000000003</v>
      </c>
      <c r="J1475" s="184">
        <v>3.3195000000000001</v>
      </c>
      <c r="K1475" s="184">
        <v>3.7359</v>
      </c>
      <c r="L1475" s="184">
        <v>3.7544</v>
      </c>
      <c r="M1475" s="184">
        <v>3.6006</v>
      </c>
      <c r="N1475" s="184">
        <v>3.5486</v>
      </c>
      <c r="O1475" s="184">
        <v>6.0903999999999998</v>
      </c>
      <c r="P1475" s="184">
        <v>6.4348999999999998</v>
      </c>
      <c r="Q1475" s="184">
        <v>7.7103999999999999</v>
      </c>
      <c r="R1475" s="184">
        <v>5.2992999999999997</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44389</v>
      </c>
      <c r="E1476" s="184">
        <v>2472.4281999999998</v>
      </c>
      <c r="F1476" s="184">
        <v>4.8529999999999998</v>
      </c>
      <c r="G1476" s="184">
        <v>4.8529999999999998</v>
      </c>
      <c r="H1476" s="184">
        <v>5.0042999999999997</v>
      </c>
      <c r="I1476" s="184">
        <v>4.8600000000000003</v>
      </c>
      <c r="J1476" s="184">
        <v>3.6705000000000001</v>
      </c>
      <c r="K1476" s="184">
        <v>4.0892999999999997</v>
      </c>
      <c r="L1476" s="184">
        <v>4.1116000000000001</v>
      </c>
      <c r="M1476" s="184">
        <v>3.9607000000000001</v>
      </c>
      <c r="N1476" s="184">
        <v>3.9117999999999999</v>
      </c>
      <c r="O1476" s="184">
        <v>6.4028</v>
      </c>
      <c r="P1476" s="184">
        <v>6.7305999999999999</v>
      </c>
      <c r="Q1476" s="184">
        <v>8.0870999999999995</v>
      </c>
      <c r="R1476" s="184">
        <v>5.6344000000000003</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44389</v>
      </c>
      <c r="E1479" s="184">
        <v>3502.6945000000001</v>
      </c>
      <c r="F1479" s="184">
        <v>4.8769999999999998</v>
      </c>
      <c r="G1479" s="184">
        <v>4.8769999999999998</v>
      </c>
      <c r="H1479" s="184">
        <v>4.5871000000000004</v>
      </c>
      <c r="I1479" s="184">
        <v>4.6528999999999998</v>
      </c>
      <c r="J1479" s="184">
        <v>3.7917999999999998</v>
      </c>
      <c r="K1479" s="184">
        <v>3.71</v>
      </c>
      <c r="L1479" s="184">
        <v>3.7164000000000001</v>
      </c>
      <c r="M1479" s="184">
        <v>3.7122000000000002</v>
      </c>
      <c r="N1479" s="184">
        <v>3.8172999999999999</v>
      </c>
      <c r="O1479" s="184">
        <v>6.4715999999999996</v>
      </c>
      <c r="P1479" s="184">
        <v>6.6539000000000001</v>
      </c>
      <c r="Q1479" s="184">
        <v>7.2088999999999999</v>
      </c>
      <c r="R1479" s="184">
        <v>5.5011999999999999</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44389</v>
      </c>
      <c r="E1480" s="184">
        <v>3520.4978000000001</v>
      </c>
      <c r="F1480" s="184">
        <v>4.9501999999999997</v>
      </c>
      <c r="G1480" s="184">
        <v>4.9501999999999997</v>
      </c>
      <c r="H1480" s="184">
        <v>4.6608000000000001</v>
      </c>
      <c r="I1480" s="184">
        <v>4.7282000000000002</v>
      </c>
      <c r="J1480" s="184">
        <v>3.8664999999999998</v>
      </c>
      <c r="K1480" s="184">
        <v>3.7858999999999998</v>
      </c>
      <c r="L1480" s="184">
        <v>3.8075000000000001</v>
      </c>
      <c r="M1480" s="184">
        <v>3.8075000000000001</v>
      </c>
      <c r="N1480" s="184">
        <v>3.9138999999999999</v>
      </c>
      <c r="O1480" s="184">
        <v>6.5545</v>
      </c>
      <c r="P1480" s="184">
        <v>6.7251000000000003</v>
      </c>
      <c r="Q1480" s="184">
        <v>7.6166999999999998</v>
      </c>
      <c r="R1480" s="184">
        <v>5.5951000000000004</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44389</v>
      </c>
      <c r="E1481" s="184">
        <v>32.481925903704798</v>
      </c>
      <c r="F1481" s="184">
        <v>3.2593999999999999</v>
      </c>
      <c r="G1481" s="184">
        <v>3.2593999999999999</v>
      </c>
      <c r="H1481" s="184">
        <v>3.2526000000000002</v>
      </c>
      <c r="I1481" s="184">
        <v>3.6046999999999998</v>
      </c>
      <c r="J1481" s="184">
        <v>3.3094999999999999</v>
      </c>
      <c r="K1481" s="184">
        <v>3.2602000000000002</v>
      </c>
      <c r="L1481" s="184">
        <v>3.2589000000000001</v>
      </c>
      <c r="M1481" s="184">
        <v>3.351</v>
      </c>
      <c r="N1481" s="184">
        <v>3.4238</v>
      </c>
      <c r="O1481" s="184">
        <v>6.6760000000000002</v>
      </c>
      <c r="P1481" s="184">
        <v>7.3463000000000003</v>
      </c>
      <c r="Q1481" s="184">
        <v>8.0018999999999991</v>
      </c>
      <c r="R1481" s="184">
        <v>6.4865000000000004</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44389</v>
      </c>
      <c r="E1482" s="184">
        <v>31.399580020999</v>
      </c>
      <c r="F1482" s="184">
        <v>2.7902999999999998</v>
      </c>
      <c r="G1482" s="184">
        <v>2.7902999999999998</v>
      </c>
      <c r="H1482" s="184">
        <v>2.7663000000000002</v>
      </c>
      <c r="I1482" s="184">
        <v>3.1172</v>
      </c>
      <c r="J1482" s="184">
        <v>2.8246000000000002</v>
      </c>
      <c r="K1482" s="184">
        <v>2.7761999999999998</v>
      </c>
      <c r="L1482" s="184">
        <v>2.7724000000000002</v>
      </c>
      <c r="M1482" s="184">
        <v>2.8618000000000001</v>
      </c>
      <c r="N1482" s="184">
        <v>2.9296000000000002</v>
      </c>
      <c r="O1482" s="184">
        <v>6.1688000000000001</v>
      </c>
      <c r="P1482" s="184">
        <v>6.8240999999999996</v>
      </c>
      <c r="Q1482" s="184">
        <v>7.4462999999999999</v>
      </c>
      <c r="R1482" s="184">
        <v>5.9781000000000004</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44389</v>
      </c>
      <c r="E1483" s="184">
        <v>3230.1306</v>
      </c>
      <c r="F1483" s="184">
        <v>3.8481000000000001</v>
      </c>
      <c r="G1483" s="184">
        <v>3.8481000000000001</v>
      </c>
      <c r="H1483" s="184">
        <v>4.0930999999999997</v>
      </c>
      <c r="I1483" s="184">
        <v>4.7736000000000001</v>
      </c>
      <c r="J1483" s="184">
        <v>3.8504</v>
      </c>
      <c r="K1483" s="184">
        <v>3.8849999999999998</v>
      </c>
      <c r="L1483" s="184">
        <v>3.9152999999999998</v>
      </c>
      <c r="M1483" s="184">
        <v>3.8824999999999998</v>
      </c>
      <c r="N1483" s="184">
        <v>3.9916</v>
      </c>
      <c r="O1483" s="184">
        <v>6.6523000000000003</v>
      </c>
      <c r="P1483" s="184">
        <v>6.7664</v>
      </c>
      <c r="Q1483" s="184">
        <v>7.5617999999999999</v>
      </c>
      <c r="R1483" s="184">
        <v>5.7310999999999996</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44389</v>
      </c>
      <c r="E1484" s="184">
        <v>3255.9593</v>
      </c>
      <c r="F1484" s="184">
        <v>3.948</v>
      </c>
      <c r="G1484" s="184">
        <v>3.948</v>
      </c>
      <c r="H1484" s="184">
        <v>4.1931000000000003</v>
      </c>
      <c r="I1484" s="184">
        <v>4.8738000000000001</v>
      </c>
      <c r="J1484" s="184">
        <v>3.9506999999999999</v>
      </c>
      <c r="K1484" s="184">
        <v>3.9861</v>
      </c>
      <c r="L1484" s="184">
        <v>4.0172999999999996</v>
      </c>
      <c r="M1484" s="184">
        <v>3.9853999999999998</v>
      </c>
      <c r="N1484" s="184">
        <v>4.0956999999999999</v>
      </c>
      <c r="O1484" s="184">
        <v>6.7588999999999997</v>
      </c>
      <c r="P1484" s="184">
        <v>6.8733000000000004</v>
      </c>
      <c r="Q1484" s="184">
        <v>7.6920000000000002</v>
      </c>
      <c r="R1484" s="184">
        <v>5.8367000000000004</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44389</v>
      </c>
      <c r="E1485" s="184">
        <v>1063.7855999999999</v>
      </c>
      <c r="F1485" s="184">
        <v>3.4939</v>
      </c>
      <c r="G1485" s="184">
        <v>3.4939</v>
      </c>
      <c r="H1485" s="184">
        <v>3.7323</v>
      </c>
      <c r="I1485" s="184">
        <v>4.5429000000000004</v>
      </c>
      <c r="J1485" s="184">
        <v>3.8010999999999999</v>
      </c>
      <c r="K1485" s="184">
        <v>3.7153</v>
      </c>
      <c r="L1485" s="184">
        <v>3.653</v>
      </c>
      <c r="M1485" s="184">
        <v>3.7412999999999998</v>
      </c>
      <c r="N1485" s="184">
        <v>3.7797000000000001</v>
      </c>
      <c r="O1485" s="184"/>
      <c r="P1485" s="184"/>
      <c r="Q1485" s="184">
        <v>4.6844000000000001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44389</v>
      </c>
      <c r="E1486" s="184">
        <v>1051.3932</v>
      </c>
      <c r="F1486" s="184">
        <v>2.6008</v>
      </c>
      <c r="G1486" s="184">
        <v>2.6008</v>
      </c>
      <c r="H1486" s="184">
        <v>2.8422999999999998</v>
      </c>
      <c r="I1486" s="184">
        <v>3.6387999999999998</v>
      </c>
      <c r="J1486" s="184">
        <v>2.8967000000000001</v>
      </c>
      <c r="K1486" s="184">
        <v>2.8088000000000002</v>
      </c>
      <c r="L1486" s="184">
        <v>2.7511000000000001</v>
      </c>
      <c r="M1486" s="184">
        <v>2.8292999999999999</v>
      </c>
      <c r="N1486" s="184">
        <v>2.8573</v>
      </c>
      <c r="O1486" s="184"/>
      <c r="P1486" s="184"/>
      <c r="Q1486" s="184">
        <v>3.7801</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44389</v>
      </c>
      <c r="E1489" s="184">
        <v>34.571100000000001</v>
      </c>
      <c r="F1489" s="184">
        <v>4.3654999999999999</v>
      </c>
      <c r="G1489" s="184">
        <v>4.3654999999999999</v>
      </c>
      <c r="H1489" s="184">
        <v>4.4833999999999996</v>
      </c>
      <c r="I1489" s="184">
        <v>4.7218999999999998</v>
      </c>
      <c r="J1489" s="184">
        <v>3.7618</v>
      </c>
      <c r="K1489" s="184">
        <v>3.9554999999999998</v>
      </c>
      <c r="L1489" s="184">
        <v>3.9636</v>
      </c>
      <c r="M1489" s="184">
        <v>3.9411999999999998</v>
      </c>
      <c r="N1489" s="184">
        <v>4.1710000000000003</v>
      </c>
      <c r="O1489" s="184">
        <v>6.8505000000000003</v>
      </c>
      <c r="P1489" s="184">
        <v>7.1188000000000002</v>
      </c>
      <c r="Q1489" s="184">
        <v>8.0452999999999992</v>
      </c>
      <c r="R1489" s="184">
        <v>6.0090000000000003</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44389</v>
      </c>
      <c r="E1490" s="184">
        <v>32.879399999999997</v>
      </c>
      <c r="F1490" s="184">
        <v>3.8496000000000001</v>
      </c>
      <c r="G1490" s="184">
        <v>3.8496000000000001</v>
      </c>
      <c r="H1490" s="184">
        <v>3.9676999999999998</v>
      </c>
      <c r="I1490" s="184">
        <v>4.2013999999999996</v>
      </c>
      <c r="J1490" s="184">
        <v>3.2317999999999998</v>
      </c>
      <c r="K1490" s="184">
        <v>3.4215</v>
      </c>
      <c r="L1490" s="184">
        <v>3.4807999999999999</v>
      </c>
      <c r="M1490" s="184">
        <v>3.4264999999999999</v>
      </c>
      <c r="N1490" s="184">
        <v>3.6271</v>
      </c>
      <c r="O1490" s="184">
        <v>6.2291999999999996</v>
      </c>
      <c r="P1490" s="184">
        <v>6.4348999999999998</v>
      </c>
      <c r="Q1490" s="184">
        <v>7.25</v>
      </c>
      <c r="R1490" s="184">
        <v>5.4263000000000003</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44389</v>
      </c>
      <c r="E1491" s="184">
        <v>11.825200000000001</v>
      </c>
      <c r="F1491" s="184">
        <v>3.0874000000000001</v>
      </c>
      <c r="G1491" s="184">
        <v>3.0874000000000001</v>
      </c>
      <c r="H1491" s="184">
        <v>3.4417</v>
      </c>
      <c r="I1491" s="184">
        <v>4.3063000000000002</v>
      </c>
      <c r="J1491" s="184">
        <v>3.6555</v>
      </c>
      <c r="K1491" s="184">
        <v>3.4519000000000002</v>
      </c>
      <c r="L1491" s="184">
        <v>3.4799000000000002</v>
      </c>
      <c r="M1491" s="184">
        <v>3.4659</v>
      </c>
      <c r="N1491" s="184">
        <v>3.5802999999999998</v>
      </c>
      <c r="O1491" s="184"/>
      <c r="P1491" s="184"/>
      <c r="Q1491" s="184">
        <v>6.1828000000000003</v>
      </c>
      <c r="R1491" s="184">
        <v>5.2476000000000003</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44389</v>
      </c>
      <c r="E1492" s="184">
        <v>11.7933</v>
      </c>
      <c r="F1492" s="184">
        <v>2.9925000000000002</v>
      </c>
      <c r="G1492" s="184">
        <v>2.9925000000000002</v>
      </c>
      <c r="H1492" s="184">
        <v>3.3624000000000001</v>
      </c>
      <c r="I1492" s="184">
        <v>4.2293000000000003</v>
      </c>
      <c r="J1492" s="184">
        <v>3.5649999999999999</v>
      </c>
      <c r="K1492" s="184">
        <v>3.3956</v>
      </c>
      <c r="L1492" s="184">
        <v>3.4062999999999999</v>
      </c>
      <c r="M1492" s="184">
        <v>3.3860999999999999</v>
      </c>
      <c r="N1492" s="184">
        <v>3.4962</v>
      </c>
      <c r="O1492" s="184"/>
      <c r="P1492" s="184"/>
      <c r="Q1492" s="184">
        <v>6.0801999999999996</v>
      </c>
      <c r="R1492" s="184">
        <v>5.1653000000000002</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44389</v>
      </c>
      <c r="E1493" s="184">
        <v>3713.6062000000002</v>
      </c>
      <c r="F1493" s="184">
        <v>4.9534000000000002</v>
      </c>
      <c r="G1493" s="184">
        <v>4.9534000000000002</v>
      </c>
      <c r="H1493" s="184">
        <v>4.9580000000000002</v>
      </c>
      <c r="I1493" s="184">
        <v>4.7675999999999998</v>
      </c>
      <c r="J1493" s="184">
        <v>3.9390000000000001</v>
      </c>
      <c r="K1493" s="184">
        <v>4.2369000000000003</v>
      </c>
      <c r="L1493" s="184">
        <v>4.3311999999999999</v>
      </c>
      <c r="M1493" s="184">
        <v>4.2332999999999998</v>
      </c>
      <c r="N1493" s="184">
        <v>4.3696999999999999</v>
      </c>
      <c r="O1493" s="184">
        <v>4.2771999999999997</v>
      </c>
      <c r="P1493" s="184">
        <v>5.3726000000000003</v>
      </c>
      <c r="Q1493" s="184">
        <v>6.7849000000000004</v>
      </c>
      <c r="R1493" s="184">
        <v>6.0716000000000001</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44389</v>
      </c>
      <c r="E1494" s="184">
        <v>3681.6736000000001</v>
      </c>
      <c r="F1494" s="184">
        <v>4.6993999999999998</v>
      </c>
      <c r="G1494" s="184">
        <v>4.6993999999999998</v>
      </c>
      <c r="H1494" s="184">
        <v>4.7465000000000002</v>
      </c>
      <c r="I1494" s="184">
        <v>4.6006</v>
      </c>
      <c r="J1494" s="184">
        <v>3.7841999999999998</v>
      </c>
      <c r="K1494" s="184">
        <v>4.0762999999999998</v>
      </c>
      <c r="L1494" s="184">
        <v>4.1456</v>
      </c>
      <c r="M1494" s="184">
        <v>4.0355999999999996</v>
      </c>
      <c r="N1494" s="184">
        <v>4.1707000000000001</v>
      </c>
      <c r="O1494" s="184">
        <v>4.1151</v>
      </c>
      <c r="P1494" s="184">
        <v>5.2481999999999998</v>
      </c>
      <c r="Q1494" s="184">
        <v>6.8216000000000001</v>
      </c>
      <c r="R1494" s="184">
        <v>5.8936000000000002</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44389</v>
      </c>
      <c r="E1495" s="184">
        <v>2421.0969</v>
      </c>
      <c r="F1495" s="184">
        <v>4.4288999999999996</v>
      </c>
      <c r="G1495" s="184">
        <v>4.4288999999999996</v>
      </c>
      <c r="H1495" s="184">
        <v>4.3653000000000004</v>
      </c>
      <c r="I1495" s="184">
        <v>4.8114999999999997</v>
      </c>
      <c r="J1495" s="184">
        <v>3.9293999999999998</v>
      </c>
      <c r="K1495" s="184">
        <v>3.94</v>
      </c>
      <c r="L1495" s="184">
        <v>3.9382000000000001</v>
      </c>
      <c r="M1495" s="184">
        <v>3.8994</v>
      </c>
      <c r="N1495" s="184">
        <v>4.0873999999999997</v>
      </c>
      <c r="O1495" s="184">
        <v>6.7275</v>
      </c>
      <c r="P1495" s="184">
        <v>6.8621999999999996</v>
      </c>
      <c r="Q1495" s="184">
        <v>7.6919000000000004</v>
      </c>
      <c r="R1495" s="184">
        <v>5.8011999999999997</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44389</v>
      </c>
      <c r="E1496" s="184">
        <v>2399.8984999999998</v>
      </c>
      <c r="F1496" s="184">
        <v>4.3385999999999996</v>
      </c>
      <c r="G1496" s="184">
        <v>4.3385999999999996</v>
      </c>
      <c r="H1496" s="184">
        <v>4.2752999999999997</v>
      </c>
      <c r="I1496" s="184">
        <v>4.7214</v>
      </c>
      <c r="J1496" s="184">
        <v>3.8391000000000002</v>
      </c>
      <c r="K1496" s="184">
        <v>3.8491</v>
      </c>
      <c r="L1496" s="184">
        <v>3.8473999999999999</v>
      </c>
      <c r="M1496" s="184">
        <v>3.8073999999999999</v>
      </c>
      <c r="N1496" s="184">
        <v>3.9914999999999998</v>
      </c>
      <c r="O1496" s="184">
        <v>6.6136999999999997</v>
      </c>
      <c r="P1496" s="184">
        <v>6.7450000000000001</v>
      </c>
      <c r="Q1496" s="184">
        <v>7.5571999999999999</v>
      </c>
      <c r="R1496" s="184">
        <v>5.7008000000000001</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4.0574324324324325</v>
      </c>
      <c r="G1497" s="186">
        <v>4.0574324324324325</v>
      </c>
      <c r="H1497" s="186">
        <v>4.1143621621621609</v>
      </c>
      <c r="I1497" s="186">
        <v>4.3293270270270261</v>
      </c>
      <c r="J1497" s="186">
        <v>3.5535864864864863</v>
      </c>
      <c r="K1497" s="186">
        <v>3.6711081081081076</v>
      </c>
      <c r="L1497" s="186">
        <v>3.6562486486486496</v>
      </c>
      <c r="M1497" s="186">
        <v>3.6065783783783782</v>
      </c>
      <c r="N1497" s="186">
        <v>3.6821783783783775</v>
      </c>
      <c r="O1497" s="186">
        <v>6.6227931034482754</v>
      </c>
      <c r="P1497" s="186">
        <v>6.6919517241379305</v>
      </c>
      <c r="Q1497" s="186">
        <v>6.9018081081081082</v>
      </c>
      <c r="R1497" s="186">
        <v>5.6018878787878776</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4.1299000000000001</v>
      </c>
      <c r="G1498" s="186">
        <v>4.1299000000000001</v>
      </c>
      <c r="H1498" s="186">
        <v>4.2195</v>
      </c>
      <c r="I1498" s="186">
        <v>4.5118</v>
      </c>
      <c r="J1498" s="186">
        <v>3.6850000000000001</v>
      </c>
      <c r="K1498" s="186">
        <v>3.8248000000000002</v>
      </c>
      <c r="L1498" s="186">
        <v>3.8075000000000001</v>
      </c>
      <c r="M1498" s="186">
        <v>3.7233999999999998</v>
      </c>
      <c r="N1498" s="186">
        <v>3.8210000000000002</v>
      </c>
      <c r="O1498" s="186">
        <v>6.6523000000000003</v>
      </c>
      <c r="P1498" s="186">
        <v>6.7664</v>
      </c>
      <c r="Q1498" s="186">
        <v>7.3041999999999998</v>
      </c>
      <c r="R1498" s="186">
        <v>5.7310999999999996</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44389</v>
      </c>
      <c r="E1501" s="184">
        <v>30.9496</v>
      </c>
      <c r="F1501" s="184">
        <v>-6.59E-2</v>
      </c>
      <c r="G1501" s="184">
        <v>-6.59E-2</v>
      </c>
      <c r="H1501" s="184">
        <v>-0.17960000000000001</v>
      </c>
      <c r="I1501" s="184">
        <v>1.0484</v>
      </c>
      <c r="J1501" s="184">
        <v>1.5064</v>
      </c>
      <c r="K1501" s="184">
        <v>11.0304</v>
      </c>
      <c r="L1501" s="184">
        <v>9.6372</v>
      </c>
      <c r="M1501" s="184">
        <v>28.376300000000001</v>
      </c>
      <c r="N1501" s="184">
        <v>37.689599999999999</v>
      </c>
      <c r="O1501" s="184">
        <v>15.207000000000001</v>
      </c>
      <c r="P1501" s="184">
        <v>12.821899999999999</v>
      </c>
      <c r="Q1501" s="184">
        <v>11.0181</v>
      </c>
      <c r="R1501" s="184">
        <v>21.0975</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44389</v>
      </c>
      <c r="E1502" s="184">
        <v>28.063400000000001</v>
      </c>
      <c r="F1502" s="184">
        <v>-8.0500000000000002E-2</v>
      </c>
      <c r="G1502" s="184">
        <v>-8.0500000000000002E-2</v>
      </c>
      <c r="H1502" s="184">
        <v>-0.21329999999999999</v>
      </c>
      <c r="I1502" s="184">
        <v>0.9798</v>
      </c>
      <c r="J1502" s="184">
        <v>1.3540000000000001</v>
      </c>
      <c r="K1502" s="184">
        <v>10.545</v>
      </c>
      <c r="L1502" s="184">
        <v>8.7261000000000006</v>
      </c>
      <c r="M1502" s="184">
        <v>26.823</v>
      </c>
      <c r="N1502" s="184">
        <v>35.498699999999999</v>
      </c>
      <c r="O1502" s="184">
        <v>13.6935</v>
      </c>
      <c r="P1502" s="184">
        <v>11.398999999999999</v>
      </c>
      <c r="Q1502" s="184">
        <v>9.9359000000000002</v>
      </c>
      <c r="R1502" s="184">
        <v>19.372</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44389</v>
      </c>
      <c r="E1503" s="184">
        <v>44.466000000000001</v>
      </c>
      <c r="F1503" s="184">
        <v>-6.7000000000000002E-3</v>
      </c>
      <c r="G1503" s="184">
        <v>-6.7000000000000002E-3</v>
      </c>
      <c r="H1503" s="184">
        <v>8.9999999999999993E-3</v>
      </c>
      <c r="I1503" s="184">
        <v>0.85740000000000005</v>
      </c>
      <c r="J1503" s="184">
        <v>0.91459999999999997</v>
      </c>
      <c r="K1503" s="184">
        <v>8.9159000000000006</v>
      </c>
      <c r="L1503" s="184">
        <v>7.5382999999999996</v>
      </c>
      <c r="M1503" s="184">
        <v>21.847999999999999</v>
      </c>
      <c r="N1503" s="184">
        <v>32.968499999999999</v>
      </c>
      <c r="O1503" s="184">
        <v>12.398</v>
      </c>
      <c r="P1503" s="184">
        <v>10.5649</v>
      </c>
      <c r="Q1503" s="184">
        <v>9.8309999999999995</v>
      </c>
      <c r="R1503" s="184">
        <v>17.468900000000001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44389</v>
      </c>
      <c r="E1504" s="184">
        <v>47.185000000000002</v>
      </c>
      <c r="F1504" s="184">
        <v>4.1999999999999997E-3</v>
      </c>
      <c r="G1504" s="184">
        <v>4.1999999999999997E-3</v>
      </c>
      <c r="H1504" s="184">
        <v>3.5999999999999997E-2</v>
      </c>
      <c r="I1504" s="184">
        <v>0.91320000000000001</v>
      </c>
      <c r="J1504" s="184">
        <v>1.0407</v>
      </c>
      <c r="K1504" s="184">
        <v>9.3511000000000006</v>
      </c>
      <c r="L1504" s="184">
        <v>8.3491999999999997</v>
      </c>
      <c r="M1504" s="184">
        <v>23.1052</v>
      </c>
      <c r="N1504" s="184">
        <v>34.7027</v>
      </c>
      <c r="O1504" s="184">
        <v>13.4194</v>
      </c>
      <c r="P1504" s="184">
        <v>11.42</v>
      </c>
      <c r="Q1504" s="184">
        <v>11.1493</v>
      </c>
      <c r="R1504" s="184">
        <v>18.736000000000001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44389</v>
      </c>
      <c r="E1505" s="184">
        <v>364.16759999999999</v>
      </c>
      <c r="F1505" s="184">
        <v>1.12E-2</v>
      </c>
      <c r="G1505" s="184">
        <v>1.12E-2</v>
      </c>
      <c r="H1505" s="184">
        <v>-0.248</v>
      </c>
      <c r="I1505" s="184">
        <v>-2.8899999999999999E-2</v>
      </c>
      <c r="J1505" s="184">
        <v>-0.70469999999999999</v>
      </c>
      <c r="K1505" s="184">
        <v>12.289099999999999</v>
      </c>
      <c r="L1505" s="184">
        <v>13.883800000000001</v>
      </c>
      <c r="M1505" s="184">
        <v>41.879899999999999</v>
      </c>
      <c r="N1505" s="184">
        <v>41.943399999999997</v>
      </c>
      <c r="O1505" s="184">
        <v>13.535600000000001</v>
      </c>
      <c r="P1505" s="184">
        <v>13.1995</v>
      </c>
      <c r="Q1505" s="184">
        <v>21.185099999999998</v>
      </c>
      <c r="R1505" s="184">
        <v>16.2989</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44389</v>
      </c>
      <c r="E1506" s="184">
        <v>389.65170000000001</v>
      </c>
      <c r="F1506" s="184">
        <v>1.61E-2</v>
      </c>
      <c r="G1506" s="184">
        <v>1.61E-2</v>
      </c>
      <c r="H1506" s="184">
        <v>-0.2366</v>
      </c>
      <c r="I1506" s="184">
        <v>-6.0000000000000001E-3</v>
      </c>
      <c r="J1506" s="184">
        <v>-0.65269999999999995</v>
      </c>
      <c r="K1506" s="184">
        <v>12.4642</v>
      </c>
      <c r="L1506" s="184">
        <v>14.2285</v>
      </c>
      <c r="M1506" s="184">
        <v>42.519599999999997</v>
      </c>
      <c r="N1506" s="184">
        <v>42.8294</v>
      </c>
      <c r="O1506" s="184">
        <v>14.3459</v>
      </c>
      <c r="P1506" s="184">
        <v>14.1333</v>
      </c>
      <c r="Q1506" s="184">
        <v>15.1355</v>
      </c>
      <c r="R1506" s="184">
        <v>17.032900000000001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44389</v>
      </c>
      <c r="E1507" s="184">
        <v>10.7767</v>
      </c>
      <c r="F1507" s="184">
        <v>0.1152</v>
      </c>
      <c r="G1507" s="184">
        <v>0.1152</v>
      </c>
      <c r="H1507" s="184">
        <v>0.14219999999999999</v>
      </c>
      <c r="I1507" s="184">
        <v>0.4839</v>
      </c>
      <c r="J1507" s="184">
        <v>0.54390000000000005</v>
      </c>
      <c r="K1507" s="184">
        <v>2.2768000000000002</v>
      </c>
      <c r="L1507" s="184">
        <v>2.4236</v>
      </c>
      <c r="M1507" s="184">
        <v>6.2644000000000002</v>
      </c>
      <c r="N1507" s="184"/>
      <c r="O1507" s="184"/>
      <c r="P1507" s="184"/>
      <c r="Q1507" s="184">
        <v>7.7670000000000003</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44389</v>
      </c>
      <c r="E1508" s="184">
        <v>10.624000000000001</v>
      </c>
      <c r="F1508" s="184">
        <v>0.1036</v>
      </c>
      <c r="G1508" s="184">
        <v>0.1036</v>
      </c>
      <c r="H1508" s="184">
        <v>0.114</v>
      </c>
      <c r="I1508" s="184">
        <v>0.42730000000000001</v>
      </c>
      <c r="J1508" s="184">
        <v>0.4168</v>
      </c>
      <c r="K1508" s="184">
        <v>1.8805000000000001</v>
      </c>
      <c r="L1508" s="184">
        <v>1.6495</v>
      </c>
      <c r="M1508" s="184">
        <v>5.0632999999999999</v>
      </c>
      <c r="N1508" s="184"/>
      <c r="O1508" s="184"/>
      <c r="P1508" s="184"/>
      <c r="Q1508" s="184">
        <v>6.24</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44389</v>
      </c>
      <c r="E1509" s="184">
        <v>23.229199999999999</v>
      </c>
      <c r="F1509" s="184">
        <v>1.9400000000000001E-2</v>
      </c>
      <c r="G1509" s="184">
        <v>1.9400000000000001E-2</v>
      </c>
      <c r="H1509" s="184">
        <v>-0.25590000000000002</v>
      </c>
      <c r="I1509" s="184">
        <v>-0.20449999999999999</v>
      </c>
      <c r="J1509" s="184">
        <v>-0.35770000000000002</v>
      </c>
      <c r="K1509" s="184">
        <v>9.8254999999999999</v>
      </c>
      <c r="L1509" s="184">
        <v>5.0129999999999999</v>
      </c>
      <c r="M1509" s="184">
        <v>20.5672</v>
      </c>
      <c r="N1509" s="184">
        <v>29.436499999999999</v>
      </c>
      <c r="O1509" s="184">
        <v>10.555</v>
      </c>
      <c r="P1509" s="184">
        <v>8.2726000000000006</v>
      </c>
      <c r="Q1509" s="184">
        <v>8.5470000000000006</v>
      </c>
      <c r="R1509" s="184">
        <v>13.6562</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44389</v>
      </c>
      <c r="E1510" s="184">
        <v>25.848500000000001</v>
      </c>
      <c r="F1510" s="184">
        <v>3.7499999999999999E-2</v>
      </c>
      <c r="G1510" s="184">
        <v>3.7499999999999999E-2</v>
      </c>
      <c r="H1510" s="184">
        <v>-0.21429999999999999</v>
      </c>
      <c r="I1510" s="184">
        <v>-0.12130000000000001</v>
      </c>
      <c r="J1510" s="184">
        <v>-0.17610000000000001</v>
      </c>
      <c r="K1510" s="184">
        <v>10.372199999999999</v>
      </c>
      <c r="L1510" s="184">
        <v>6.0259999999999998</v>
      </c>
      <c r="M1510" s="184">
        <v>22.315799999999999</v>
      </c>
      <c r="N1510" s="184">
        <v>31.692599999999999</v>
      </c>
      <c r="O1510" s="184">
        <v>12.1646</v>
      </c>
      <c r="P1510" s="184">
        <v>9.7565000000000008</v>
      </c>
      <c r="Q1510" s="184">
        <v>9.4075000000000006</v>
      </c>
      <c r="R1510" s="184">
        <v>15.390499999999999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44389</v>
      </c>
      <c r="E1511" s="184">
        <v>12.4162</v>
      </c>
      <c r="F1511" s="184">
        <v>4.5100000000000001E-2</v>
      </c>
      <c r="G1511" s="184">
        <v>4.5100000000000001E-2</v>
      </c>
      <c r="H1511" s="184">
        <v>0.38080000000000003</v>
      </c>
      <c r="I1511" s="184">
        <v>1.0820000000000001</v>
      </c>
      <c r="J1511" s="184">
        <v>1.2278</v>
      </c>
      <c r="K1511" s="184">
        <v>8.4479000000000006</v>
      </c>
      <c r="L1511" s="184">
        <v>8.9915000000000003</v>
      </c>
      <c r="M1511" s="184">
        <v>23.2928</v>
      </c>
      <c r="N1511" s="184"/>
      <c r="O1511" s="184"/>
      <c r="P1511" s="184"/>
      <c r="Q1511" s="184">
        <v>24.161999999999999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44389</v>
      </c>
      <c r="E1512" s="184">
        <v>12.238300000000001</v>
      </c>
      <c r="F1512" s="184">
        <v>3.3500000000000002E-2</v>
      </c>
      <c r="G1512" s="184">
        <v>3.3500000000000002E-2</v>
      </c>
      <c r="H1512" s="184">
        <v>0.35339999999999999</v>
      </c>
      <c r="I1512" s="184">
        <v>1.0261</v>
      </c>
      <c r="J1512" s="184">
        <v>1.1020000000000001</v>
      </c>
      <c r="K1512" s="184">
        <v>8.0187000000000008</v>
      </c>
      <c r="L1512" s="184">
        <v>8.0663999999999998</v>
      </c>
      <c r="M1512" s="184">
        <v>21.7608</v>
      </c>
      <c r="N1512" s="184"/>
      <c r="O1512" s="184"/>
      <c r="P1512" s="184"/>
      <c r="Q1512" s="184">
        <v>22.382999999999999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44389</v>
      </c>
      <c r="E1513" s="184">
        <v>71.485600000000005</v>
      </c>
      <c r="F1513" s="184">
        <v>0.48199999999999998</v>
      </c>
      <c r="G1513" s="184">
        <v>0.48199999999999998</v>
      </c>
      <c r="H1513" s="184">
        <v>0.16200000000000001</v>
      </c>
      <c r="I1513" s="184">
        <v>1.3708</v>
      </c>
      <c r="J1513" s="184">
        <v>4.1345000000000001</v>
      </c>
      <c r="K1513" s="184">
        <v>22.815899999999999</v>
      </c>
      <c r="L1513" s="184">
        <v>39.581299999999999</v>
      </c>
      <c r="M1513" s="184">
        <v>53.247399999999999</v>
      </c>
      <c r="N1513" s="184">
        <v>88.611400000000003</v>
      </c>
      <c r="O1513" s="184">
        <v>27.419899999999998</v>
      </c>
      <c r="P1513" s="184">
        <v>17.573</v>
      </c>
      <c r="Q1513" s="184">
        <v>10.160500000000001</v>
      </c>
      <c r="R1513" s="184">
        <v>37.884</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44389</v>
      </c>
      <c r="E1514" s="184">
        <v>72.112799999999993</v>
      </c>
      <c r="F1514" s="184">
        <v>0.49640000000000001</v>
      </c>
      <c r="G1514" s="184">
        <v>0.49640000000000001</v>
      </c>
      <c r="H1514" s="184">
        <v>0.19620000000000001</v>
      </c>
      <c r="I1514" s="184">
        <v>1.4393</v>
      </c>
      <c r="J1514" s="184">
        <v>4.3063000000000002</v>
      </c>
      <c r="K1514" s="184">
        <v>23.485299999999999</v>
      </c>
      <c r="L1514" s="184">
        <v>41.025500000000001</v>
      </c>
      <c r="M1514" s="184">
        <v>54.840200000000003</v>
      </c>
      <c r="N1514" s="184">
        <v>90.755899999999997</v>
      </c>
      <c r="O1514" s="184">
        <v>27.7912</v>
      </c>
      <c r="P1514" s="184">
        <v>17.778500000000001</v>
      </c>
      <c r="Q1514" s="184">
        <v>13.5533</v>
      </c>
      <c r="R1514" s="184">
        <v>38.721200000000003</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44389</v>
      </c>
      <c r="E1515" s="184">
        <v>38.129199999999997</v>
      </c>
      <c r="F1515" s="184">
        <v>2.1499999999999998E-2</v>
      </c>
      <c r="G1515" s="184">
        <v>2.1499999999999998E-2</v>
      </c>
      <c r="H1515" s="184">
        <v>0.1066</v>
      </c>
      <c r="I1515" s="184">
        <v>0.83599999999999997</v>
      </c>
      <c r="J1515" s="184">
        <v>-0.26779999999999998</v>
      </c>
      <c r="K1515" s="184">
        <v>8.8802000000000003</v>
      </c>
      <c r="L1515" s="184">
        <v>6.0693999999999999</v>
      </c>
      <c r="M1515" s="184">
        <v>17.227599999999999</v>
      </c>
      <c r="N1515" s="184">
        <v>20.277200000000001</v>
      </c>
      <c r="O1515" s="184">
        <v>12.125500000000001</v>
      </c>
      <c r="P1515" s="184">
        <v>10.403600000000001</v>
      </c>
      <c r="Q1515" s="184">
        <v>11.392899999999999</v>
      </c>
      <c r="R1515" s="184">
        <v>14.878500000000001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44389</v>
      </c>
      <c r="E1516" s="184">
        <v>35.650599999999997</v>
      </c>
      <c r="F1516" s="184">
        <v>1.46E-2</v>
      </c>
      <c r="G1516" s="184">
        <v>1.46E-2</v>
      </c>
      <c r="H1516" s="184">
        <v>9.0700000000000003E-2</v>
      </c>
      <c r="I1516" s="184">
        <v>0.80130000000000001</v>
      </c>
      <c r="J1516" s="184">
        <v>-0.34520000000000001</v>
      </c>
      <c r="K1516" s="184">
        <v>8.6464999999999996</v>
      </c>
      <c r="L1516" s="184">
        <v>5.6345000000000001</v>
      </c>
      <c r="M1516" s="184">
        <v>16.5456</v>
      </c>
      <c r="N1516" s="184">
        <v>19.376899999999999</v>
      </c>
      <c r="O1516" s="184">
        <v>11.2864</v>
      </c>
      <c r="P1516" s="184">
        <v>9.4231999999999996</v>
      </c>
      <c r="Q1516" s="184">
        <v>8.4757999999999996</v>
      </c>
      <c r="R1516" s="184">
        <v>14.1028</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44389</v>
      </c>
      <c r="E1517" s="184">
        <v>14.669700000000001</v>
      </c>
      <c r="F1517" s="184">
        <v>0.1119</v>
      </c>
      <c r="G1517" s="184">
        <v>0.1119</v>
      </c>
      <c r="H1517" s="184">
        <v>-0.18709999999999999</v>
      </c>
      <c r="I1517" s="184">
        <v>0.2762</v>
      </c>
      <c r="J1517" s="184">
        <v>1.0107999999999999</v>
      </c>
      <c r="K1517" s="184">
        <v>9.3178999999999998</v>
      </c>
      <c r="L1517" s="184">
        <v>11.373699999999999</v>
      </c>
      <c r="M1517" s="184">
        <v>29.469799999999999</v>
      </c>
      <c r="N1517" s="184">
        <v>40.122500000000002</v>
      </c>
      <c r="O1517" s="184"/>
      <c r="P1517" s="184"/>
      <c r="Q1517" s="184">
        <v>32.652299999999997</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44389</v>
      </c>
      <c r="E1518" s="184">
        <v>14.300800000000001</v>
      </c>
      <c r="F1518" s="184">
        <v>9.6600000000000005E-2</v>
      </c>
      <c r="G1518" s="184">
        <v>9.6600000000000005E-2</v>
      </c>
      <c r="H1518" s="184">
        <v>-0.21490000000000001</v>
      </c>
      <c r="I1518" s="184">
        <v>0.21229999999999999</v>
      </c>
      <c r="J1518" s="184">
        <v>0.90239999999999998</v>
      </c>
      <c r="K1518" s="184">
        <v>8.8672000000000004</v>
      </c>
      <c r="L1518" s="184">
        <v>10.39</v>
      </c>
      <c r="M1518" s="184">
        <v>27.6983</v>
      </c>
      <c r="N1518" s="184">
        <v>37.584400000000002</v>
      </c>
      <c r="O1518" s="184"/>
      <c r="P1518" s="184"/>
      <c r="Q1518" s="184">
        <v>30.1843</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44389</v>
      </c>
      <c r="E1519" s="184">
        <v>44.7575</v>
      </c>
      <c r="F1519" s="184">
        <v>7.0400000000000004E-2</v>
      </c>
      <c r="G1519" s="184">
        <v>7.0400000000000004E-2</v>
      </c>
      <c r="H1519" s="184">
        <v>-0.1134</v>
      </c>
      <c r="I1519" s="184">
        <v>0.2253</v>
      </c>
      <c r="J1519" s="184">
        <v>0.35849999999999999</v>
      </c>
      <c r="K1519" s="184">
        <v>5.6749999999999998</v>
      </c>
      <c r="L1519" s="184">
        <v>5.1689999999999996</v>
      </c>
      <c r="M1519" s="184">
        <v>14.8276</v>
      </c>
      <c r="N1519" s="184">
        <v>22.297599999999999</v>
      </c>
      <c r="O1519" s="184">
        <v>8.7233000000000001</v>
      </c>
      <c r="P1519" s="184">
        <v>8.3407999999999998</v>
      </c>
      <c r="Q1519" s="184">
        <v>7.7796000000000003</v>
      </c>
      <c r="R1519" s="184">
        <v>12.373200000000001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44389</v>
      </c>
      <c r="E1520" s="184">
        <v>41.909700000000001</v>
      </c>
      <c r="F1520" s="184">
        <v>6.4199999999999993E-2</v>
      </c>
      <c r="G1520" s="184">
        <v>6.4199999999999993E-2</v>
      </c>
      <c r="H1520" s="184">
        <v>-0.12820000000000001</v>
      </c>
      <c r="I1520" s="184">
        <v>0.1951</v>
      </c>
      <c r="J1520" s="184">
        <v>0.29170000000000001</v>
      </c>
      <c r="K1520" s="184">
        <v>5.4717000000000002</v>
      </c>
      <c r="L1520" s="184">
        <v>4.7569999999999997</v>
      </c>
      <c r="M1520" s="184">
        <v>14.1549</v>
      </c>
      <c r="N1520" s="184">
        <v>21.338100000000001</v>
      </c>
      <c r="O1520" s="184">
        <v>7.8243</v>
      </c>
      <c r="P1520" s="184">
        <v>7.3890000000000002</v>
      </c>
      <c r="Q1520" s="184">
        <v>12.0694</v>
      </c>
      <c r="R1520" s="184">
        <v>11.502800000000001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7.9515000000000016E-2</v>
      </c>
      <c r="G1521" s="186">
        <v>7.9515000000000016E-2</v>
      </c>
      <c r="H1521" s="186">
        <v>-2.002000000000001E-2</v>
      </c>
      <c r="I1521" s="186">
        <v>0.59068500000000002</v>
      </c>
      <c r="J1521" s="186">
        <v>0.8303100000000001</v>
      </c>
      <c r="K1521" s="186">
        <v>9.9288500000000006</v>
      </c>
      <c r="L1521" s="186">
        <v>10.926674999999999</v>
      </c>
      <c r="M1521" s="186">
        <v>25.591384999999995</v>
      </c>
      <c r="N1521" s="186">
        <v>39.195337499999994</v>
      </c>
      <c r="O1521" s="186">
        <v>14.320685714285714</v>
      </c>
      <c r="P1521" s="186">
        <v>11.605414285714289</v>
      </c>
      <c r="Q1521" s="186">
        <v>14.151475</v>
      </c>
      <c r="R1521" s="186">
        <v>19.179671428571428</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3.5500000000000004E-2</v>
      </c>
      <c r="G1522" s="186">
        <v>3.5500000000000004E-2</v>
      </c>
      <c r="H1522" s="186">
        <v>-5.2200000000000003E-2</v>
      </c>
      <c r="I1522" s="186">
        <v>0.64260000000000006</v>
      </c>
      <c r="J1522" s="186">
        <v>0.72314999999999996</v>
      </c>
      <c r="K1522" s="186">
        <v>9.1169000000000011</v>
      </c>
      <c r="L1522" s="186">
        <v>8.2077999999999989</v>
      </c>
      <c r="M1522" s="186">
        <v>22.7105</v>
      </c>
      <c r="N1522" s="186">
        <v>35.100700000000003</v>
      </c>
      <c r="O1522" s="186">
        <v>12.9087</v>
      </c>
      <c r="P1522" s="186">
        <v>10.981949999999999</v>
      </c>
      <c r="Q1522" s="186">
        <v>11.0837</v>
      </c>
      <c r="R1522" s="186">
        <v>16.665900000000001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44389</v>
      </c>
      <c r="E1525" s="184">
        <v>148.57</v>
      </c>
      <c r="F1525" s="184">
        <v>0.33090000000000003</v>
      </c>
      <c r="G1525" s="184">
        <v>0.33090000000000003</v>
      </c>
      <c r="H1525" s="184">
        <v>0.25640000000000002</v>
      </c>
      <c r="I1525" s="184">
        <v>2.2364000000000002</v>
      </c>
      <c r="J1525" s="184">
        <v>2.7810000000000001</v>
      </c>
      <c r="K1525" s="184">
        <v>17.094899999999999</v>
      </c>
      <c r="L1525" s="184">
        <v>17.660599999999999</v>
      </c>
      <c r="M1525" s="184">
        <v>47.405500000000004</v>
      </c>
      <c r="N1525" s="184">
        <v>62.762900000000002</v>
      </c>
      <c r="O1525" s="184">
        <v>15.019500000000001</v>
      </c>
      <c r="P1525" s="184">
        <v>13.2371</v>
      </c>
      <c r="Q1525" s="184">
        <v>16.3261</v>
      </c>
      <c r="R1525" s="184">
        <v>23.812999999999999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44389</v>
      </c>
      <c r="E1526" s="184">
        <v>160.07</v>
      </c>
      <c r="F1526" s="184">
        <v>0.33850000000000002</v>
      </c>
      <c r="G1526" s="184">
        <v>0.33850000000000002</v>
      </c>
      <c r="H1526" s="184">
        <v>0.26939999999999997</v>
      </c>
      <c r="I1526" s="184">
        <v>2.2681</v>
      </c>
      <c r="J1526" s="184">
        <v>2.8529</v>
      </c>
      <c r="K1526" s="184">
        <v>17.318999999999999</v>
      </c>
      <c r="L1526" s="184">
        <v>18.1328</v>
      </c>
      <c r="M1526" s="184">
        <v>48.309100000000001</v>
      </c>
      <c r="N1526" s="184">
        <v>64.090199999999996</v>
      </c>
      <c r="O1526" s="184">
        <v>15.991899999999999</v>
      </c>
      <c r="P1526" s="184">
        <v>14.252700000000001</v>
      </c>
      <c r="Q1526" s="184">
        <v>14.4604</v>
      </c>
      <c r="R1526" s="184">
        <v>24.794599999999999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44389</v>
      </c>
      <c r="E1527" s="184">
        <v>69.236000000000004</v>
      </c>
      <c r="F1527" s="184">
        <v>0.3871</v>
      </c>
      <c r="G1527" s="184">
        <v>0.3871</v>
      </c>
      <c r="H1527" s="184">
        <v>-0.1169</v>
      </c>
      <c r="I1527" s="184">
        <v>1.5891</v>
      </c>
      <c r="J1527" s="184">
        <v>3.3774000000000002</v>
      </c>
      <c r="K1527" s="184">
        <v>17.810400000000001</v>
      </c>
      <c r="L1527" s="184">
        <v>19.997199999999999</v>
      </c>
      <c r="M1527" s="184">
        <v>45.695599999999999</v>
      </c>
      <c r="N1527" s="184">
        <v>56.200800000000001</v>
      </c>
      <c r="O1527" s="184">
        <v>14.611599999999999</v>
      </c>
      <c r="P1527" s="184">
        <v>13.8133</v>
      </c>
      <c r="Q1527" s="184">
        <v>12.9991</v>
      </c>
      <c r="R1527" s="184">
        <v>22.074400000000001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44389</v>
      </c>
      <c r="E1528" s="184">
        <v>78.290999999999997</v>
      </c>
      <c r="F1528" s="184">
        <v>0.39879999999999999</v>
      </c>
      <c r="G1528" s="184">
        <v>0.39879999999999999</v>
      </c>
      <c r="H1528" s="184">
        <v>-8.9300000000000004E-2</v>
      </c>
      <c r="I1528" s="184">
        <v>1.6463000000000001</v>
      </c>
      <c r="J1528" s="184">
        <v>3.5047999999999999</v>
      </c>
      <c r="K1528" s="184">
        <v>18.226800000000001</v>
      </c>
      <c r="L1528" s="184">
        <v>20.858599999999999</v>
      </c>
      <c r="M1528" s="184">
        <v>47.271500000000003</v>
      </c>
      <c r="N1528" s="184">
        <v>58.458100000000002</v>
      </c>
      <c r="O1528" s="184">
        <v>16.246300000000002</v>
      </c>
      <c r="P1528" s="184">
        <v>15.5426</v>
      </c>
      <c r="Q1528" s="184">
        <v>16.787700000000001</v>
      </c>
      <c r="R1528" s="184">
        <v>23.7606</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44389</v>
      </c>
      <c r="E1529" s="184">
        <v>407.44</v>
      </c>
      <c r="F1529" s="184">
        <v>0.72929999999999995</v>
      </c>
      <c r="G1529" s="184">
        <v>0.72929999999999995</v>
      </c>
      <c r="H1529" s="184">
        <v>0.84399999999999997</v>
      </c>
      <c r="I1529" s="184">
        <v>1.7302999999999999</v>
      </c>
      <c r="J1529" s="184">
        <v>1.9339</v>
      </c>
      <c r="K1529" s="184">
        <v>17.7879</v>
      </c>
      <c r="L1529" s="184">
        <v>18.414300000000001</v>
      </c>
      <c r="M1529" s="184">
        <v>51.7072</v>
      </c>
      <c r="N1529" s="184">
        <v>61.650500000000001</v>
      </c>
      <c r="O1529" s="184">
        <v>13.855600000000001</v>
      </c>
      <c r="P1529" s="184">
        <v>13.098100000000001</v>
      </c>
      <c r="Q1529" s="184">
        <v>14.837300000000001</v>
      </c>
      <c r="R1529" s="184">
        <v>18.018999999999998</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44389</v>
      </c>
      <c r="E1530" s="184">
        <v>439.39</v>
      </c>
      <c r="F1530" s="184">
        <v>0.7359</v>
      </c>
      <c r="G1530" s="184">
        <v>0.7359</v>
      </c>
      <c r="H1530" s="184">
        <v>0.86309999999999998</v>
      </c>
      <c r="I1530" s="184">
        <v>1.7647999999999999</v>
      </c>
      <c r="J1530" s="184">
        <v>2.0152999999999999</v>
      </c>
      <c r="K1530" s="184">
        <v>18.055299999999999</v>
      </c>
      <c r="L1530" s="184">
        <v>18.9373</v>
      </c>
      <c r="M1530" s="184">
        <v>52.746299999999998</v>
      </c>
      <c r="N1530" s="184">
        <v>63.172199999999997</v>
      </c>
      <c r="O1530" s="184">
        <v>14.942399999999999</v>
      </c>
      <c r="P1530" s="184">
        <v>14.2639</v>
      </c>
      <c r="Q1530" s="184">
        <v>16.112300000000001</v>
      </c>
      <c r="R1530" s="184">
        <v>19.142800000000001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44389</v>
      </c>
      <c r="E1533" s="184">
        <v>73.73</v>
      </c>
      <c r="F1533" s="184">
        <v>0.55920000000000003</v>
      </c>
      <c r="G1533" s="184">
        <v>0.55920000000000003</v>
      </c>
      <c r="H1533" s="184">
        <v>0.1086</v>
      </c>
      <c r="I1533" s="184">
        <v>2.4455</v>
      </c>
      <c r="J1533" s="184">
        <v>3.1766000000000001</v>
      </c>
      <c r="K1533" s="184">
        <v>21.9282</v>
      </c>
      <c r="L1533" s="184">
        <v>22.475100000000001</v>
      </c>
      <c r="M1533" s="184">
        <v>53.444299999999998</v>
      </c>
      <c r="N1533" s="184">
        <v>66.583799999999997</v>
      </c>
      <c r="O1533" s="184">
        <v>14.5298</v>
      </c>
      <c r="P1533" s="184">
        <v>14.530799999999999</v>
      </c>
      <c r="Q1533" s="184">
        <v>16.170400000000001</v>
      </c>
      <c r="R1533" s="184">
        <v>26.976099999999999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44389</v>
      </c>
      <c r="E1534" s="184">
        <v>83.25</v>
      </c>
      <c r="F1534" s="184">
        <v>0.55559999999999998</v>
      </c>
      <c r="G1534" s="184">
        <v>0.55559999999999998</v>
      </c>
      <c r="H1534" s="184">
        <v>0.1323</v>
      </c>
      <c r="I1534" s="184">
        <v>2.4868000000000001</v>
      </c>
      <c r="J1534" s="184">
        <v>3.2877999999999998</v>
      </c>
      <c r="K1534" s="184">
        <v>22.3185</v>
      </c>
      <c r="L1534" s="184">
        <v>23.278500000000001</v>
      </c>
      <c r="M1534" s="184">
        <v>54.999099999999999</v>
      </c>
      <c r="N1534" s="184">
        <v>68.829899999999995</v>
      </c>
      <c r="O1534" s="184">
        <v>16.118400000000001</v>
      </c>
      <c r="P1534" s="184">
        <v>16.2713</v>
      </c>
      <c r="Q1534" s="184">
        <v>19.819700000000001</v>
      </c>
      <c r="R1534" s="184">
        <v>28.6435</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44389</v>
      </c>
      <c r="E1535" s="184">
        <v>15.095499999999999</v>
      </c>
      <c r="F1535" s="184">
        <v>1.1016999999999999</v>
      </c>
      <c r="G1535" s="184">
        <v>1.1016999999999999</v>
      </c>
      <c r="H1535" s="184">
        <v>1.0889</v>
      </c>
      <c r="I1535" s="184">
        <v>1.4837</v>
      </c>
      <c r="J1535" s="184">
        <v>0.27100000000000002</v>
      </c>
      <c r="K1535" s="184">
        <v>14.437900000000001</v>
      </c>
      <c r="L1535" s="184">
        <v>19.359400000000001</v>
      </c>
      <c r="M1535" s="184">
        <v>48.516399999999997</v>
      </c>
      <c r="N1535" s="184">
        <v>59.806699999999999</v>
      </c>
      <c r="O1535" s="184"/>
      <c r="P1535" s="184"/>
      <c r="Q1535" s="184">
        <v>20.986499999999999</v>
      </c>
      <c r="R1535" s="184">
        <v>21.1889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44389</v>
      </c>
      <c r="E1536" s="184">
        <v>14.4132</v>
      </c>
      <c r="F1536" s="184">
        <v>1.0834999999999999</v>
      </c>
      <c r="G1536" s="184">
        <v>1.0834999999999999</v>
      </c>
      <c r="H1536" s="184">
        <v>1.0467</v>
      </c>
      <c r="I1536" s="184">
        <v>1.4</v>
      </c>
      <c r="J1536" s="184">
        <v>8.8200000000000001E-2</v>
      </c>
      <c r="K1536" s="184">
        <v>13.825900000000001</v>
      </c>
      <c r="L1536" s="184">
        <v>18.098400000000002</v>
      </c>
      <c r="M1536" s="184">
        <v>46.159199999999998</v>
      </c>
      <c r="N1536" s="184">
        <v>56.405099999999997</v>
      </c>
      <c r="O1536" s="184"/>
      <c r="P1536" s="184"/>
      <c r="Q1536" s="184">
        <v>18.4252</v>
      </c>
      <c r="R1536" s="184">
        <v>18.607399999999998</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44389</v>
      </c>
      <c r="E1537" s="184">
        <v>19.794</v>
      </c>
      <c r="F1537" s="184">
        <v>0.5716</v>
      </c>
      <c r="G1537" s="184">
        <v>0.5716</v>
      </c>
      <c r="H1537" s="184">
        <v>0.2959</v>
      </c>
      <c r="I1537" s="184">
        <v>1.2351000000000001</v>
      </c>
      <c r="J1537" s="184">
        <v>1.7733000000000001</v>
      </c>
      <c r="K1537" s="184">
        <v>21.0242</v>
      </c>
      <c r="L1537" s="184">
        <v>27.933499999999999</v>
      </c>
      <c r="M1537" s="184">
        <v>57.505299999999998</v>
      </c>
      <c r="N1537" s="184">
        <v>71.121799999999993</v>
      </c>
      <c r="O1537" s="184">
        <v>21.825099999999999</v>
      </c>
      <c r="P1537" s="184"/>
      <c r="Q1537" s="184">
        <v>17.778700000000001</v>
      </c>
      <c r="R1537" s="184">
        <v>31.836300000000001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44389</v>
      </c>
      <c r="E1538" s="184">
        <v>18.2057</v>
      </c>
      <c r="F1538" s="184">
        <v>0.55559999999999998</v>
      </c>
      <c r="G1538" s="184">
        <v>0.55559999999999998</v>
      </c>
      <c r="H1538" s="184">
        <v>0.25940000000000002</v>
      </c>
      <c r="I1538" s="184">
        <v>1.1613</v>
      </c>
      <c r="J1538" s="184">
        <v>1.6102000000000001</v>
      </c>
      <c r="K1538" s="184">
        <v>20.486999999999998</v>
      </c>
      <c r="L1538" s="184">
        <v>26.830100000000002</v>
      </c>
      <c r="M1538" s="184">
        <v>55.466099999999997</v>
      </c>
      <c r="N1538" s="184">
        <v>68.138499999999993</v>
      </c>
      <c r="O1538" s="184">
        <v>19.675899999999999</v>
      </c>
      <c r="P1538" s="184"/>
      <c r="Q1538" s="184">
        <v>15.4412</v>
      </c>
      <c r="R1538" s="184">
        <v>29.599399999999999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44389</v>
      </c>
      <c r="E1539" s="184">
        <v>127.1893</v>
      </c>
      <c r="F1539" s="184">
        <v>0.29020000000000001</v>
      </c>
      <c r="G1539" s="184">
        <v>0.29020000000000001</v>
      </c>
      <c r="H1539" s="184">
        <v>0.46379999999999999</v>
      </c>
      <c r="I1539" s="184">
        <v>1.5809</v>
      </c>
      <c r="J1539" s="184">
        <v>2.3060999999999998</v>
      </c>
      <c r="K1539" s="184">
        <v>17.459499999999998</v>
      </c>
      <c r="L1539" s="184">
        <v>22.678799999999999</v>
      </c>
      <c r="M1539" s="184">
        <v>57.445399999999999</v>
      </c>
      <c r="N1539" s="184">
        <v>67.6601</v>
      </c>
      <c r="O1539" s="184">
        <v>12.523899999999999</v>
      </c>
      <c r="P1539" s="184">
        <v>11.7499</v>
      </c>
      <c r="Q1539" s="184">
        <v>16.883199999999999</v>
      </c>
      <c r="R1539" s="184">
        <v>13.8301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44389</v>
      </c>
      <c r="E1540" s="184">
        <v>135.3886</v>
      </c>
      <c r="F1540" s="184">
        <v>0.2949</v>
      </c>
      <c r="G1540" s="184">
        <v>0.2949</v>
      </c>
      <c r="H1540" s="184">
        <v>0.4748</v>
      </c>
      <c r="I1540" s="184">
        <v>1.6040000000000001</v>
      </c>
      <c r="J1540" s="184">
        <v>2.3571</v>
      </c>
      <c r="K1540" s="184">
        <v>17.647300000000001</v>
      </c>
      <c r="L1540" s="184">
        <v>23.062899999999999</v>
      </c>
      <c r="M1540" s="184">
        <v>58.201799999999999</v>
      </c>
      <c r="N1540" s="184">
        <v>68.761700000000005</v>
      </c>
      <c r="O1540" s="184">
        <v>13.277699999999999</v>
      </c>
      <c r="P1540" s="184">
        <v>12.553000000000001</v>
      </c>
      <c r="Q1540" s="184">
        <v>13.8751</v>
      </c>
      <c r="R1540" s="184">
        <v>14.5999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44389</v>
      </c>
      <c r="E1541" s="184">
        <v>208.36</v>
      </c>
      <c r="F1541" s="184">
        <v>0.38059999999999999</v>
      </c>
      <c r="G1541" s="184">
        <v>0.38059999999999999</v>
      </c>
      <c r="H1541" s="184">
        <v>0.63759999999999994</v>
      </c>
      <c r="I1541" s="184">
        <v>2.6657000000000002</v>
      </c>
      <c r="J1541" s="184">
        <v>3.8839000000000001</v>
      </c>
      <c r="K1541" s="184">
        <v>19.328800000000001</v>
      </c>
      <c r="L1541" s="184">
        <v>21.217099999999999</v>
      </c>
      <c r="M1541" s="184">
        <v>47.115699999999997</v>
      </c>
      <c r="N1541" s="184">
        <v>61.782699999999998</v>
      </c>
      <c r="O1541" s="184">
        <v>14.0883</v>
      </c>
      <c r="P1541" s="184">
        <v>15.390700000000001</v>
      </c>
      <c r="Q1541" s="184">
        <v>15.779299999999999</v>
      </c>
      <c r="R1541" s="184">
        <v>22.058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44389</v>
      </c>
      <c r="E1542" s="184">
        <v>222.13</v>
      </c>
      <c r="F1542" s="184">
        <v>0.3841</v>
      </c>
      <c r="G1542" s="184">
        <v>0.3841</v>
      </c>
      <c r="H1542" s="184">
        <v>0.64790000000000003</v>
      </c>
      <c r="I1542" s="184">
        <v>2.6905999999999999</v>
      </c>
      <c r="J1542" s="184">
        <v>3.9447999999999999</v>
      </c>
      <c r="K1542" s="184">
        <v>19.5533</v>
      </c>
      <c r="L1542" s="184">
        <v>21.655100000000001</v>
      </c>
      <c r="M1542" s="184">
        <v>47.938699999999997</v>
      </c>
      <c r="N1542" s="184">
        <v>63.043199999999999</v>
      </c>
      <c r="O1542" s="184">
        <v>15.075699999999999</v>
      </c>
      <c r="P1542" s="184">
        <v>16.36</v>
      </c>
      <c r="Q1542" s="184">
        <v>16.996300000000002</v>
      </c>
      <c r="R1542" s="184">
        <v>23.046399999999998</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44389</v>
      </c>
      <c r="E1543" s="184">
        <v>367.88740000000001</v>
      </c>
      <c r="F1543" s="184">
        <v>0.57399999999999995</v>
      </c>
      <c r="G1543" s="184">
        <v>0.57399999999999995</v>
      </c>
      <c r="H1543" s="184">
        <v>0.41170000000000001</v>
      </c>
      <c r="I1543" s="184">
        <v>2.1585000000000001</v>
      </c>
      <c r="J1543" s="184">
        <v>1.4802999999999999</v>
      </c>
      <c r="K1543" s="184">
        <v>18.696100000000001</v>
      </c>
      <c r="L1543" s="184">
        <v>31.325399999999998</v>
      </c>
      <c r="M1543" s="184">
        <v>63.934399999999997</v>
      </c>
      <c r="N1543" s="184">
        <v>95.502200000000002</v>
      </c>
      <c r="O1543" s="184">
        <v>27.467500000000001</v>
      </c>
      <c r="P1543" s="184">
        <v>22.2224</v>
      </c>
      <c r="Q1543" s="184">
        <v>19.4071</v>
      </c>
      <c r="R1543" s="184">
        <v>41.115299999999998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44389</v>
      </c>
      <c r="E1544" s="184">
        <v>380.72559999999999</v>
      </c>
      <c r="F1544" s="184">
        <v>0.59019999999999995</v>
      </c>
      <c r="G1544" s="184">
        <v>0.59019999999999995</v>
      </c>
      <c r="H1544" s="184">
        <v>0.44869999999999999</v>
      </c>
      <c r="I1544" s="184">
        <v>2.2353000000000001</v>
      </c>
      <c r="J1544" s="184">
        <v>1.6518999999999999</v>
      </c>
      <c r="K1544" s="184">
        <v>19.2761</v>
      </c>
      <c r="L1544" s="184">
        <v>32.650399999999998</v>
      </c>
      <c r="M1544" s="184">
        <v>66.444100000000006</v>
      </c>
      <c r="N1544" s="184">
        <v>99.541399999999996</v>
      </c>
      <c r="O1544" s="184">
        <v>28.598600000000001</v>
      </c>
      <c r="P1544" s="184">
        <v>22.954599999999999</v>
      </c>
      <c r="Q1544" s="184">
        <v>21.231200000000001</v>
      </c>
      <c r="R1544" s="184">
        <v>42.582900000000002</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44389</v>
      </c>
      <c r="E1545" s="184">
        <v>15.552199999999999</v>
      </c>
      <c r="F1545" s="184">
        <v>0.3886</v>
      </c>
      <c r="G1545" s="184">
        <v>0.3886</v>
      </c>
      <c r="H1545" s="184">
        <v>0.35560000000000003</v>
      </c>
      <c r="I1545" s="184">
        <v>1.7081999999999999</v>
      </c>
      <c r="J1545" s="184">
        <v>2.5308999999999999</v>
      </c>
      <c r="K1545" s="184">
        <v>17.3414</v>
      </c>
      <c r="L1545" s="184">
        <v>19.415500000000002</v>
      </c>
      <c r="M1545" s="184">
        <v>44.382899999999999</v>
      </c>
      <c r="N1545" s="184">
        <v>60.2378</v>
      </c>
      <c r="O1545" s="184"/>
      <c r="P1545" s="184"/>
      <c r="Q1545" s="184">
        <v>26.9725</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44389</v>
      </c>
      <c r="E1546" s="184">
        <v>15.0167</v>
      </c>
      <c r="F1546" s="184">
        <v>0.375</v>
      </c>
      <c r="G1546" s="184">
        <v>0.375</v>
      </c>
      <c r="H1546" s="184">
        <v>0.32340000000000002</v>
      </c>
      <c r="I1546" s="184">
        <v>1.6428</v>
      </c>
      <c r="J1546" s="184">
        <v>2.3849999999999998</v>
      </c>
      <c r="K1546" s="184">
        <v>16.853300000000001</v>
      </c>
      <c r="L1546" s="184">
        <v>18.511399999999998</v>
      </c>
      <c r="M1546" s="184">
        <v>42.578899999999997</v>
      </c>
      <c r="N1546" s="184">
        <v>57.4375</v>
      </c>
      <c r="O1546" s="184"/>
      <c r="P1546" s="184"/>
      <c r="Q1546" s="184">
        <v>24.589400000000001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0.53126499999999999</v>
      </c>
      <c r="G1547" s="186">
        <v>0.53126499999999999</v>
      </c>
      <c r="H1547" s="186">
        <v>0.43609999999999999</v>
      </c>
      <c r="I1547" s="186">
        <v>1.8866699999999998</v>
      </c>
      <c r="J1547" s="186">
        <v>2.3606199999999999</v>
      </c>
      <c r="K1547" s="186">
        <v>18.323589999999999</v>
      </c>
      <c r="L1547" s="186">
        <v>22.12462</v>
      </c>
      <c r="M1547" s="186">
        <v>51.863374999999998</v>
      </c>
      <c r="N1547" s="186">
        <v>66.559355000000011</v>
      </c>
      <c r="O1547" s="186">
        <v>17.115512500000001</v>
      </c>
      <c r="P1547" s="186">
        <v>15.445742857142857</v>
      </c>
      <c r="Q1547" s="186">
        <v>17.793935000000001</v>
      </c>
      <c r="R1547" s="186">
        <v>24.760477777777776</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0.47719999999999996</v>
      </c>
      <c r="G1548" s="186">
        <v>0.47719999999999996</v>
      </c>
      <c r="H1548" s="186">
        <v>0.38365000000000005</v>
      </c>
      <c r="I1548" s="186">
        <v>1.7192499999999999</v>
      </c>
      <c r="J1548" s="186">
        <v>2.3710499999999999</v>
      </c>
      <c r="K1548" s="186">
        <v>17.932850000000002</v>
      </c>
      <c r="L1548" s="186">
        <v>21.037849999999999</v>
      </c>
      <c r="M1548" s="186">
        <v>50.111800000000002</v>
      </c>
      <c r="N1548" s="186">
        <v>63.107699999999994</v>
      </c>
      <c r="O1548" s="186">
        <v>15.047599999999999</v>
      </c>
      <c r="P1548" s="186">
        <v>14.397349999999999</v>
      </c>
      <c r="Q1548" s="186">
        <v>16.835450000000002</v>
      </c>
      <c r="R1548" s="186">
        <v>23.403500000000001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44389</v>
      </c>
      <c r="E1551" s="184">
        <v>1123.0447999999999</v>
      </c>
      <c r="F1551" s="184">
        <v>3.1398999999999999</v>
      </c>
      <c r="G1551" s="184">
        <v>3.1707999999999998</v>
      </c>
      <c r="H1551" s="184">
        <v>3.1657000000000002</v>
      </c>
      <c r="I1551" s="184">
        <v>3.1613000000000002</v>
      </c>
      <c r="J1551" s="184">
        <v>3.1901999999999999</v>
      </c>
      <c r="K1551" s="184">
        <v>3.2225999999999999</v>
      </c>
      <c r="L1551" s="184">
        <v>3.1724999999999999</v>
      </c>
      <c r="M1551" s="184">
        <v>3.1044</v>
      </c>
      <c r="N1551" s="184">
        <v>3.1162999999999998</v>
      </c>
      <c r="O1551" s="184"/>
      <c r="P1551" s="184"/>
      <c r="Q1551" s="184">
        <v>4.3983999999999996</v>
      </c>
      <c r="R1551" s="184">
        <v>3.7523</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44389</v>
      </c>
      <c r="E1552" s="184">
        <v>1119.3009</v>
      </c>
      <c r="F1552" s="184">
        <v>3.0394999999999999</v>
      </c>
      <c r="G1552" s="184">
        <v>3.0703999999999998</v>
      </c>
      <c r="H1552" s="184">
        <v>3.0651999999999999</v>
      </c>
      <c r="I1552" s="184">
        <v>3.0632999999999999</v>
      </c>
      <c r="J1552" s="184">
        <v>3.0910000000000002</v>
      </c>
      <c r="K1552" s="184">
        <v>3.105</v>
      </c>
      <c r="L1552" s="184">
        <v>3.0623999999999998</v>
      </c>
      <c r="M1552" s="184">
        <v>2.9910000000000001</v>
      </c>
      <c r="N1552" s="184">
        <v>2.9998</v>
      </c>
      <c r="O1552" s="184"/>
      <c r="P1552" s="184"/>
      <c r="Q1552" s="184">
        <v>4.2691999999999997</v>
      </c>
      <c r="R1552" s="184">
        <v>3.6286</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44389</v>
      </c>
      <c r="E1553" s="184">
        <v>1097.7206000000001</v>
      </c>
      <c r="F1553" s="184">
        <v>3.1524000000000001</v>
      </c>
      <c r="G1553" s="184">
        <v>3.1429999999999998</v>
      </c>
      <c r="H1553" s="184">
        <v>3.1278999999999999</v>
      </c>
      <c r="I1553" s="184">
        <v>3.1815000000000002</v>
      </c>
      <c r="J1553" s="184">
        <v>3.1943000000000001</v>
      </c>
      <c r="K1553" s="184">
        <v>3.2077</v>
      </c>
      <c r="L1553" s="184">
        <v>3.1617000000000002</v>
      </c>
      <c r="M1553" s="184">
        <v>3.1061999999999999</v>
      </c>
      <c r="N1553" s="184">
        <v>3.1246</v>
      </c>
      <c r="O1553" s="184"/>
      <c r="P1553" s="184"/>
      <c r="Q1553" s="184">
        <v>4.0849000000000002</v>
      </c>
      <c r="R1553" s="184">
        <v>3.7593999999999999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44389</v>
      </c>
      <c r="E1554" s="184">
        <v>1096.2121</v>
      </c>
      <c r="F1554" s="184">
        <v>3.0935000000000001</v>
      </c>
      <c r="G1554" s="184">
        <v>3.0829</v>
      </c>
      <c r="H1554" s="184">
        <v>3.0674999999999999</v>
      </c>
      <c r="I1554" s="184">
        <v>3.1212</v>
      </c>
      <c r="J1554" s="184">
        <v>3.1341000000000001</v>
      </c>
      <c r="K1554" s="184">
        <v>3.1472000000000002</v>
      </c>
      <c r="L1554" s="184">
        <v>3.1036000000000001</v>
      </c>
      <c r="M1554" s="184">
        <v>3.0501999999999998</v>
      </c>
      <c r="N1554" s="184">
        <v>3.0693999999999999</v>
      </c>
      <c r="O1554" s="184"/>
      <c r="P1554" s="184"/>
      <c r="Q1554" s="184">
        <v>4.0233999999999996</v>
      </c>
      <c r="R1554" s="184">
        <v>3.7057000000000002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44389</v>
      </c>
      <c r="E1555" s="184">
        <v>1090.6626000000001</v>
      </c>
      <c r="F1555" s="184">
        <v>3.3067000000000002</v>
      </c>
      <c r="G1555" s="184">
        <v>3.1957</v>
      </c>
      <c r="H1555" s="184">
        <v>3.1648999999999998</v>
      </c>
      <c r="I1555" s="184">
        <v>3.1585000000000001</v>
      </c>
      <c r="J1555" s="184">
        <v>3.1855000000000002</v>
      </c>
      <c r="K1555" s="184">
        <v>3.1913</v>
      </c>
      <c r="L1555" s="184">
        <v>3.1644000000000001</v>
      </c>
      <c r="M1555" s="184">
        <v>3.1168999999999998</v>
      </c>
      <c r="N1555" s="184">
        <v>3.1345000000000001</v>
      </c>
      <c r="O1555" s="184"/>
      <c r="P1555" s="184"/>
      <c r="Q1555" s="184">
        <v>3.9851999999999999</v>
      </c>
      <c r="R1555" s="184">
        <v>3.7827000000000002</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44389</v>
      </c>
      <c r="E1556" s="184">
        <v>1089.3461</v>
      </c>
      <c r="F1556" s="184">
        <v>3.2671999999999999</v>
      </c>
      <c r="G1556" s="184">
        <v>3.1560000000000001</v>
      </c>
      <c r="H1556" s="184">
        <v>3.1246999999999998</v>
      </c>
      <c r="I1556" s="184">
        <v>3.1181000000000001</v>
      </c>
      <c r="J1556" s="184">
        <v>3.1415999999999999</v>
      </c>
      <c r="K1556" s="184">
        <v>3.1429999999999998</v>
      </c>
      <c r="L1556" s="184">
        <v>3.1147</v>
      </c>
      <c r="M1556" s="184">
        <v>3.0609000000000002</v>
      </c>
      <c r="N1556" s="184">
        <v>3.0724999999999998</v>
      </c>
      <c r="O1556" s="184"/>
      <c r="P1556" s="184"/>
      <c r="Q1556" s="184">
        <v>3.9285999999999999</v>
      </c>
      <c r="R1556" s="184">
        <v>3.7256999999999998</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44389</v>
      </c>
      <c r="E1557" s="184">
        <v>1092.896</v>
      </c>
      <c r="F1557" s="184">
        <v>3.1463000000000001</v>
      </c>
      <c r="G1557" s="184">
        <v>3.1391</v>
      </c>
      <c r="H1557" s="184">
        <v>3.1274000000000002</v>
      </c>
      <c r="I1557" s="184">
        <v>3.1168</v>
      </c>
      <c r="J1557" s="184">
        <v>3.1446000000000001</v>
      </c>
      <c r="K1557" s="184">
        <v>3.1591999999999998</v>
      </c>
      <c r="L1557" s="184">
        <v>3.1353</v>
      </c>
      <c r="M1557" s="184">
        <v>3.1012</v>
      </c>
      <c r="N1557" s="184">
        <v>3.1131000000000002</v>
      </c>
      <c r="O1557" s="184"/>
      <c r="P1557" s="184"/>
      <c r="Q1557" s="184">
        <v>4.0132000000000003</v>
      </c>
      <c r="R1557" s="184">
        <v>3.7690000000000001</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44389</v>
      </c>
      <c r="E1558" s="184">
        <v>1090.2324000000001</v>
      </c>
      <c r="F1558" s="184">
        <v>3.0402</v>
      </c>
      <c r="G1558" s="184">
        <v>3.0373000000000001</v>
      </c>
      <c r="H1558" s="184">
        <v>3.0268000000000002</v>
      </c>
      <c r="I1558" s="184">
        <v>3.0164</v>
      </c>
      <c r="J1558" s="184">
        <v>3.0442</v>
      </c>
      <c r="K1558" s="184">
        <v>3.0583999999999998</v>
      </c>
      <c r="L1558" s="184">
        <v>3.0335999999999999</v>
      </c>
      <c r="M1558" s="184">
        <v>2.9988000000000001</v>
      </c>
      <c r="N1558" s="184">
        <v>3.0099</v>
      </c>
      <c r="O1558" s="184"/>
      <c r="P1558" s="184"/>
      <c r="Q1558" s="184">
        <v>3.9007000000000001</v>
      </c>
      <c r="R1558" s="184">
        <v>3.6587999999999998</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44389</v>
      </c>
      <c r="E1559" s="184">
        <v>1050.3954000000001</v>
      </c>
      <c r="F1559" s="184">
        <v>3.2214999999999998</v>
      </c>
      <c r="G1559" s="184">
        <v>3.1943000000000001</v>
      </c>
      <c r="H1559" s="184">
        <v>3.1888999999999998</v>
      </c>
      <c r="I1559" s="184">
        <v>3.1513</v>
      </c>
      <c r="J1559" s="184">
        <v>3.2801999999999998</v>
      </c>
      <c r="K1559" s="184">
        <v>3.2568999999999999</v>
      </c>
      <c r="L1559" s="184">
        <v>3.2044000000000001</v>
      </c>
      <c r="M1559" s="184">
        <v>3.1699000000000002</v>
      </c>
      <c r="N1559" s="184">
        <v>3.2040000000000002</v>
      </c>
      <c r="O1559" s="184"/>
      <c r="P1559" s="184"/>
      <c r="Q1559" s="184">
        <v>3.4283000000000001</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44389</v>
      </c>
      <c r="E1560" s="184">
        <v>1048.9867999999999</v>
      </c>
      <c r="F1560" s="184">
        <v>3.1423000000000001</v>
      </c>
      <c r="G1560" s="184">
        <v>3.1137999999999999</v>
      </c>
      <c r="H1560" s="184">
        <v>3.1095999999999999</v>
      </c>
      <c r="I1560" s="184">
        <v>3.0716000000000001</v>
      </c>
      <c r="J1560" s="184">
        <v>3.198</v>
      </c>
      <c r="K1560" s="184">
        <v>3.1760000000000002</v>
      </c>
      <c r="L1560" s="184">
        <v>3.1156999999999999</v>
      </c>
      <c r="M1560" s="184">
        <v>3.0785</v>
      </c>
      <c r="N1560" s="184">
        <v>3.1111</v>
      </c>
      <c r="O1560" s="184"/>
      <c r="P1560" s="184"/>
      <c r="Q1560" s="184">
        <v>3.3331</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44389</v>
      </c>
      <c r="E1561" s="184">
        <v>1075.2172</v>
      </c>
      <c r="F1561" s="184">
        <v>3.1097999999999999</v>
      </c>
      <c r="G1561" s="184">
        <v>3.0966999999999998</v>
      </c>
      <c r="H1561" s="184">
        <v>3.0943999999999998</v>
      </c>
      <c r="I1561" s="184">
        <v>3.1737000000000002</v>
      </c>
      <c r="J1561" s="184">
        <v>3.1623000000000001</v>
      </c>
      <c r="K1561" s="184">
        <v>3.1507999999999998</v>
      </c>
      <c r="L1561" s="184">
        <v>3.1118999999999999</v>
      </c>
      <c r="M1561" s="184">
        <v>3.0680999999999998</v>
      </c>
      <c r="N1561" s="184">
        <v>3.0905999999999998</v>
      </c>
      <c r="O1561" s="184"/>
      <c r="P1561" s="184"/>
      <c r="Q1561" s="184">
        <v>3.7399</v>
      </c>
      <c r="R1561" s="184"/>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44389</v>
      </c>
      <c r="E1562" s="184">
        <v>1074.6410000000001</v>
      </c>
      <c r="F1562" s="184">
        <v>3.0945</v>
      </c>
      <c r="G1562" s="184">
        <v>3.0769000000000002</v>
      </c>
      <c r="H1562" s="184">
        <v>3.0747</v>
      </c>
      <c r="I1562" s="184">
        <v>3.1539999999999999</v>
      </c>
      <c r="J1562" s="184">
        <v>3.1423000000000001</v>
      </c>
      <c r="K1562" s="184">
        <v>3.1372</v>
      </c>
      <c r="L1562" s="184">
        <v>3.0958999999999999</v>
      </c>
      <c r="M1562" s="184">
        <v>3.0505</v>
      </c>
      <c r="N1562" s="184">
        <v>3.0720999999999998</v>
      </c>
      <c r="O1562" s="184"/>
      <c r="P1562" s="184"/>
      <c r="Q1562" s="184">
        <v>3.7117</v>
      </c>
      <c r="R1562" s="184"/>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44389</v>
      </c>
      <c r="E1563" s="184">
        <v>1112.0126</v>
      </c>
      <c r="F1563" s="184">
        <v>3.1644000000000001</v>
      </c>
      <c r="G1563" s="184">
        <v>3.1507999999999998</v>
      </c>
      <c r="H1563" s="184">
        <v>3.0971000000000002</v>
      </c>
      <c r="I1563" s="184">
        <v>3.1316000000000002</v>
      </c>
      <c r="J1563" s="184">
        <v>3.1625999999999999</v>
      </c>
      <c r="K1563" s="184">
        <v>3.1497000000000002</v>
      </c>
      <c r="L1563" s="184">
        <v>3.1141000000000001</v>
      </c>
      <c r="M1563" s="184">
        <v>3.0842000000000001</v>
      </c>
      <c r="N1563" s="184">
        <v>3.1131000000000002</v>
      </c>
      <c r="O1563" s="184"/>
      <c r="P1563" s="184"/>
      <c r="Q1563" s="184">
        <v>4.3188000000000004</v>
      </c>
      <c r="R1563" s="184">
        <v>3.8300999999999998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44389</v>
      </c>
      <c r="E1564" s="184">
        <v>1109.5985000000001</v>
      </c>
      <c r="F1564" s="184">
        <v>3.0924</v>
      </c>
      <c r="G1564" s="184">
        <v>3.0796999999999999</v>
      </c>
      <c r="H1564" s="184">
        <v>3.0270999999999999</v>
      </c>
      <c r="I1564" s="184">
        <v>3.0613999999999999</v>
      </c>
      <c r="J1564" s="184">
        <v>3.0922999999999998</v>
      </c>
      <c r="K1564" s="184">
        <v>3.0771999999999999</v>
      </c>
      <c r="L1564" s="184">
        <v>3.0331000000000001</v>
      </c>
      <c r="M1564" s="184">
        <v>3.0034000000000001</v>
      </c>
      <c r="N1564" s="184">
        <v>3.0354000000000001</v>
      </c>
      <c r="O1564" s="184"/>
      <c r="P1564" s="184"/>
      <c r="Q1564" s="184">
        <v>4.2285000000000004</v>
      </c>
      <c r="R1564" s="184">
        <v>3.7437</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44389</v>
      </c>
      <c r="E1565" s="184">
        <v>1077.0700999999999</v>
      </c>
      <c r="F1565" s="184">
        <v>3.1112000000000002</v>
      </c>
      <c r="G1565" s="184">
        <v>3.0914000000000001</v>
      </c>
      <c r="H1565" s="184">
        <v>3.0386000000000002</v>
      </c>
      <c r="I1565" s="184">
        <v>3.0804</v>
      </c>
      <c r="J1565" s="184">
        <v>3.1114000000000002</v>
      </c>
      <c r="K1565" s="184">
        <v>3.133</v>
      </c>
      <c r="L1565" s="184">
        <v>3.1095999999999999</v>
      </c>
      <c r="M1565" s="184">
        <v>3.1036999999999999</v>
      </c>
      <c r="N1565" s="184">
        <v>3.1415000000000002</v>
      </c>
      <c r="O1565" s="184"/>
      <c r="P1565" s="184"/>
      <c r="Q1565" s="184">
        <v>3.8328000000000002</v>
      </c>
      <c r="R1565" s="184"/>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44389</v>
      </c>
      <c r="E1566" s="184">
        <v>1075.6981000000001</v>
      </c>
      <c r="F1566" s="184">
        <v>3.0609000000000002</v>
      </c>
      <c r="G1566" s="184">
        <v>3.0421</v>
      </c>
      <c r="H1566" s="184">
        <v>2.9885999999999999</v>
      </c>
      <c r="I1566" s="184">
        <v>3.0304000000000002</v>
      </c>
      <c r="J1566" s="184">
        <v>3.0613000000000001</v>
      </c>
      <c r="K1566" s="184">
        <v>3.0827</v>
      </c>
      <c r="L1566" s="184">
        <v>3.0589</v>
      </c>
      <c r="M1566" s="184">
        <v>3.0525000000000002</v>
      </c>
      <c r="N1566" s="184">
        <v>3.09</v>
      </c>
      <c r="O1566" s="184"/>
      <c r="P1566" s="184"/>
      <c r="Q1566" s="184">
        <v>3.7658</v>
      </c>
      <c r="R1566" s="184"/>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44389</v>
      </c>
      <c r="E1567" s="184">
        <v>1083.6674</v>
      </c>
      <c r="F1567" s="184">
        <v>3.0181</v>
      </c>
      <c r="G1567" s="184">
        <v>3.0198</v>
      </c>
      <c r="H1567" s="184">
        <v>3.0163000000000002</v>
      </c>
      <c r="I1567" s="184">
        <v>3.1415000000000002</v>
      </c>
      <c r="J1567" s="184">
        <v>3.1084000000000001</v>
      </c>
      <c r="K1567" s="184">
        <v>3.0792999999999999</v>
      </c>
      <c r="L1567" s="184">
        <v>3.0333999999999999</v>
      </c>
      <c r="M1567" s="184">
        <v>2.9758</v>
      </c>
      <c r="N1567" s="184">
        <v>2.9982000000000002</v>
      </c>
      <c r="O1567" s="184"/>
      <c r="P1567" s="184"/>
      <c r="Q1567" s="184">
        <v>3.7532000000000001</v>
      </c>
      <c r="R1567" s="184">
        <v>3.5787</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44389</v>
      </c>
      <c r="E1568" s="184">
        <v>1085.0175999999999</v>
      </c>
      <c r="F1568" s="184">
        <v>3.0716000000000001</v>
      </c>
      <c r="G1568" s="184">
        <v>3.0720999999999998</v>
      </c>
      <c r="H1568" s="184">
        <v>3.0682999999999998</v>
      </c>
      <c r="I1568" s="184">
        <v>3.1939000000000002</v>
      </c>
      <c r="J1568" s="184">
        <v>3.1604000000000001</v>
      </c>
      <c r="K1568" s="184">
        <v>3.1311</v>
      </c>
      <c r="L1568" s="184">
        <v>3.0851999999999999</v>
      </c>
      <c r="M1568" s="184">
        <v>3.0278</v>
      </c>
      <c r="N1568" s="184">
        <v>3.0505</v>
      </c>
      <c r="O1568" s="184"/>
      <c r="P1568" s="184"/>
      <c r="Q1568" s="184">
        <v>3.8123999999999998</v>
      </c>
      <c r="R1568" s="184">
        <v>3.6379999999999999</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44389</v>
      </c>
      <c r="E1569" s="184">
        <v>3066.4782</v>
      </c>
      <c r="F1569" s="184">
        <v>3.0367000000000002</v>
      </c>
      <c r="G1569" s="184">
        <v>3.0245000000000002</v>
      </c>
      <c r="H1569" s="184">
        <v>3.0009000000000001</v>
      </c>
      <c r="I1569" s="184">
        <v>3.0106000000000002</v>
      </c>
      <c r="J1569" s="184">
        <v>3.0464000000000002</v>
      </c>
      <c r="K1569" s="184">
        <v>3.0592000000000001</v>
      </c>
      <c r="L1569" s="184">
        <v>3.016</v>
      </c>
      <c r="M1569" s="184">
        <v>2.9558</v>
      </c>
      <c r="N1569" s="184">
        <v>2.9748000000000001</v>
      </c>
      <c r="O1569" s="184">
        <v>4.4409000000000001</v>
      </c>
      <c r="P1569" s="184">
        <v>5.0536000000000003</v>
      </c>
      <c r="Q1569" s="184">
        <v>5.9330999999999996</v>
      </c>
      <c r="R1569" s="184">
        <v>3.6004999999999998</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44389</v>
      </c>
      <c r="E1570" s="184">
        <v>3085.2548000000002</v>
      </c>
      <c r="F1570" s="184">
        <v>3.1364999999999998</v>
      </c>
      <c r="G1570" s="184">
        <v>3.1252</v>
      </c>
      <c r="H1570" s="184">
        <v>3.0975000000000001</v>
      </c>
      <c r="I1570" s="184">
        <v>3.1093999999999999</v>
      </c>
      <c r="J1570" s="184">
        <v>3.1459999999999999</v>
      </c>
      <c r="K1570" s="184">
        <v>3.1598999999999999</v>
      </c>
      <c r="L1570" s="184">
        <v>3.1175999999999999</v>
      </c>
      <c r="M1570" s="184">
        <v>3.0581999999999998</v>
      </c>
      <c r="N1570" s="184">
        <v>3.0781000000000001</v>
      </c>
      <c r="O1570" s="184">
        <v>4.5438999999999998</v>
      </c>
      <c r="P1570" s="184">
        <v>5.1361999999999997</v>
      </c>
      <c r="Q1570" s="184">
        <v>6.2134</v>
      </c>
      <c r="R1570" s="184">
        <v>3.7048000000000001</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44389</v>
      </c>
      <c r="E1571" s="184">
        <v>1085.9174</v>
      </c>
      <c r="F1571" s="184">
        <v>3.2035</v>
      </c>
      <c r="G1571" s="184">
        <v>3.2174999999999998</v>
      </c>
      <c r="H1571" s="184">
        <v>3.1816</v>
      </c>
      <c r="I1571" s="184">
        <v>3.2364999999999999</v>
      </c>
      <c r="J1571" s="184">
        <v>3.2492000000000001</v>
      </c>
      <c r="K1571" s="184">
        <v>3.2389000000000001</v>
      </c>
      <c r="L1571" s="184">
        <v>3.2029999999999998</v>
      </c>
      <c r="M1571" s="184">
        <v>3.1446999999999998</v>
      </c>
      <c r="N1571" s="184">
        <v>3.1636000000000002</v>
      </c>
      <c r="O1571" s="184"/>
      <c r="P1571" s="184"/>
      <c r="Q1571" s="184">
        <v>3.9144000000000001</v>
      </c>
      <c r="R1571" s="184">
        <v>3.7845</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44389</v>
      </c>
      <c r="E1572" s="184">
        <v>1082.42</v>
      </c>
      <c r="F1572" s="184">
        <v>3.052</v>
      </c>
      <c r="G1572" s="184">
        <v>3.0670999999999999</v>
      </c>
      <c r="H1572" s="184">
        <v>3.0312999999999999</v>
      </c>
      <c r="I1572" s="184">
        <v>3.0863999999999998</v>
      </c>
      <c r="J1572" s="184">
        <v>3.0987</v>
      </c>
      <c r="K1572" s="184">
        <v>3.0876999999999999</v>
      </c>
      <c r="L1572" s="184">
        <v>3.0505</v>
      </c>
      <c r="M1572" s="184">
        <v>2.9912000000000001</v>
      </c>
      <c r="N1572" s="184">
        <v>3.0087999999999999</v>
      </c>
      <c r="O1572" s="184"/>
      <c r="P1572" s="184"/>
      <c r="Q1572" s="184">
        <v>3.7583000000000002</v>
      </c>
      <c r="R1572" s="184">
        <v>3.6286</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44389</v>
      </c>
      <c r="E1573" s="184">
        <v>111.6767</v>
      </c>
      <c r="F1573" s="184">
        <v>3.0398000000000001</v>
      </c>
      <c r="G1573" s="184">
        <v>3.0076000000000001</v>
      </c>
      <c r="H1573" s="184">
        <v>2.9992999999999999</v>
      </c>
      <c r="I1573" s="184">
        <v>3.0221</v>
      </c>
      <c r="J1573" s="184">
        <v>3.0516999999999999</v>
      </c>
      <c r="K1573" s="184">
        <v>3.0756000000000001</v>
      </c>
      <c r="L1573" s="184">
        <v>3.0323000000000002</v>
      </c>
      <c r="M1573" s="184">
        <v>2.9725000000000001</v>
      </c>
      <c r="N1573" s="184">
        <v>2.9885999999999999</v>
      </c>
      <c r="O1573" s="184"/>
      <c r="P1573" s="184"/>
      <c r="Q1573" s="184">
        <v>4.2370999999999999</v>
      </c>
      <c r="R1573" s="184">
        <v>3.6150000000000002</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44389</v>
      </c>
      <c r="E1574" s="184">
        <v>111.97410000000001</v>
      </c>
      <c r="F1574" s="184">
        <v>3.1295999999999999</v>
      </c>
      <c r="G1574" s="184">
        <v>3.1084000000000001</v>
      </c>
      <c r="H1574" s="184">
        <v>3.0985</v>
      </c>
      <c r="I1574" s="184">
        <v>3.1236999999999999</v>
      </c>
      <c r="J1574" s="184">
        <v>3.1514000000000002</v>
      </c>
      <c r="K1574" s="184">
        <v>3.1760999999999999</v>
      </c>
      <c r="L1574" s="184">
        <v>3.1337999999999999</v>
      </c>
      <c r="M1574" s="184">
        <v>3.0748000000000002</v>
      </c>
      <c r="N1574" s="184">
        <v>3.0916999999999999</v>
      </c>
      <c r="O1574" s="184"/>
      <c r="P1574" s="184"/>
      <c r="Q1574" s="184">
        <v>4.3413000000000004</v>
      </c>
      <c r="R1574" s="184">
        <v>3.7187000000000001</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44389</v>
      </c>
      <c r="E1575" s="184">
        <v>1107.6585</v>
      </c>
      <c r="F1575" s="184">
        <v>3.8591000000000002</v>
      </c>
      <c r="G1575" s="184">
        <v>3.3532999999999999</v>
      </c>
      <c r="H1575" s="184">
        <v>3.1907999999999999</v>
      </c>
      <c r="I1575" s="184">
        <v>3.1650999999999998</v>
      </c>
      <c r="J1575" s="184">
        <v>3.1634000000000002</v>
      </c>
      <c r="K1575" s="184">
        <v>3.1716000000000002</v>
      </c>
      <c r="L1575" s="184">
        <v>3.1206</v>
      </c>
      <c r="M1575" s="184">
        <v>3.0667</v>
      </c>
      <c r="N1575" s="184">
        <v>3.0935999999999999</v>
      </c>
      <c r="O1575" s="184"/>
      <c r="P1575" s="184"/>
      <c r="Q1575" s="184">
        <v>4.2053000000000003</v>
      </c>
      <c r="R1575" s="184">
        <v>3.7281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44389</v>
      </c>
      <c r="E1576" s="184">
        <v>1104.336</v>
      </c>
      <c r="F1576" s="184">
        <v>3.7549999999999999</v>
      </c>
      <c r="G1576" s="184">
        <v>3.2519999999999998</v>
      </c>
      <c r="H1576" s="184">
        <v>3.0903</v>
      </c>
      <c r="I1576" s="184">
        <v>3.0646</v>
      </c>
      <c r="J1576" s="184">
        <v>3.0628000000000002</v>
      </c>
      <c r="K1576" s="184">
        <v>3.0705</v>
      </c>
      <c r="L1576" s="184">
        <v>3.0181</v>
      </c>
      <c r="M1576" s="184">
        <v>2.9535</v>
      </c>
      <c r="N1576" s="184">
        <v>2.9744999999999999</v>
      </c>
      <c r="O1576" s="184"/>
      <c r="P1576" s="184"/>
      <c r="Q1576" s="184">
        <v>4.0792999999999999</v>
      </c>
      <c r="R1576" s="184">
        <v>3.5991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44389</v>
      </c>
      <c r="E1577" s="184">
        <v>1076.5572999999999</v>
      </c>
      <c r="F1577" s="184">
        <v>3.0550000000000002</v>
      </c>
      <c r="G1577" s="184">
        <v>3.0611999999999999</v>
      </c>
      <c r="H1577" s="184">
        <v>3.0488</v>
      </c>
      <c r="I1577" s="184">
        <v>3.0567000000000002</v>
      </c>
      <c r="J1577" s="184">
        <v>3.0842000000000001</v>
      </c>
      <c r="K1577" s="184">
        <v>3.1004</v>
      </c>
      <c r="L1577" s="184">
        <v>3.0695999999999999</v>
      </c>
      <c r="M1577" s="184">
        <v>3.0194000000000001</v>
      </c>
      <c r="N1577" s="184">
        <v>3.0392999999999999</v>
      </c>
      <c r="O1577" s="184"/>
      <c r="P1577" s="184"/>
      <c r="Q1577" s="184">
        <v>3.7311999999999999</v>
      </c>
      <c r="R1577" s="184">
        <v>3.6817000000000002</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44389</v>
      </c>
      <c r="E1578" s="184">
        <v>1074.3775000000001</v>
      </c>
      <c r="F1578" s="184">
        <v>2.9559000000000002</v>
      </c>
      <c r="G1578" s="184">
        <v>2.9620000000000002</v>
      </c>
      <c r="H1578" s="184">
        <v>2.9491000000000001</v>
      </c>
      <c r="I1578" s="184">
        <v>2.9575999999999998</v>
      </c>
      <c r="J1578" s="184">
        <v>2.984</v>
      </c>
      <c r="K1578" s="184">
        <v>2.9984000000000002</v>
      </c>
      <c r="L1578" s="184">
        <v>2.9676999999999998</v>
      </c>
      <c r="M1578" s="184">
        <v>2.9167999999999998</v>
      </c>
      <c r="N1578" s="184">
        <v>2.9359999999999999</v>
      </c>
      <c r="O1578" s="184"/>
      <c r="P1578" s="184"/>
      <c r="Q1578" s="184">
        <v>3.6269</v>
      </c>
      <c r="R1578" s="184">
        <v>3.5773999999999999</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44389</v>
      </c>
      <c r="E1579" s="184">
        <v>1049.6835000000001</v>
      </c>
      <c r="F1579" s="184">
        <v>3.1158999999999999</v>
      </c>
      <c r="G1579" s="184">
        <v>3.0920999999999998</v>
      </c>
      <c r="H1579" s="184">
        <v>3.0781999999999998</v>
      </c>
      <c r="I1579" s="184">
        <v>3.1324999999999998</v>
      </c>
      <c r="J1579" s="184">
        <v>3.1463999999999999</v>
      </c>
      <c r="K1579" s="184">
        <v>3.1524999999999999</v>
      </c>
      <c r="L1579" s="184">
        <v>3.1187999999999998</v>
      </c>
      <c r="M1579" s="184">
        <v>3.0651999999999999</v>
      </c>
      <c r="N1579" s="184">
        <v>3.0815000000000001</v>
      </c>
      <c r="O1579" s="184"/>
      <c r="P1579" s="184"/>
      <c r="Q1579" s="184">
        <v>3.2642000000000002</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44389</v>
      </c>
      <c r="E1580" s="184">
        <v>1048.729</v>
      </c>
      <c r="F1580" s="184">
        <v>3.0560999999999998</v>
      </c>
      <c r="G1580" s="184">
        <v>3.0322</v>
      </c>
      <c r="H1580" s="184">
        <v>3.0177999999999998</v>
      </c>
      <c r="I1580" s="184">
        <v>3.0722999999999998</v>
      </c>
      <c r="J1580" s="184">
        <v>3.0861999999999998</v>
      </c>
      <c r="K1580" s="184">
        <v>3.0918000000000001</v>
      </c>
      <c r="L1580" s="184">
        <v>3.0577999999999999</v>
      </c>
      <c r="M1580" s="184">
        <v>3.0036999999999998</v>
      </c>
      <c r="N1580" s="184">
        <v>3.0194999999999999</v>
      </c>
      <c r="O1580" s="184"/>
      <c r="P1580" s="184"/>
      <c r="Q1580" s="184">
        <v>3.202</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44389</v>
      </c>
      <c r="E1581" s="184">
        <v>1059.7956999999999</v>
      </c>
      <c r="F1581" s="184">
        <v>3.0516999999999999</v>
      </c>
      <c r="G1581" s="184">
        <v>3.0693999999999999</v>
      </c>
      <c r="H1581" s="184">
        <v>3.0590999999999999</v>
      </c>
      <c r="I1581" s="184">
        <v>3.2492999999999999</v>
      </c>
      <c r="J1581" s="184">
        <v>3.1821000000000002</v>
      </c>
      <c r="K1581" s="184">
        <v>3.1349999999999998</v>
      </c>
      <c r="L1581" s="184">
        <v>3.0741000000000001</v>
      </c>
      <c r="M1581" s="184">
        <v>3.0179999999999998</v>
      </c>
      <c r="N1581" s="184">
        <v>3.0375999999999999</v>
      </c>
      <c r="O1581" s="184"/>
      <c r="P1581" s="184"/>
      <c r="Q1581" s="184">
        <v>3.4386000000000001</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44389</v>
      </c>
      <c r="E1582" s="184">
        <v>1057.9782</v>
      </c>
      <c r="F1582" s="184">
        <v>2.9533999999999998</v>
      </c>
      <c r="G1582" s="184">
        <v>2.97</v>
      </c>
      <c r="H1582" s="184">
        <v>2.9592999999999998</v>
      </c>
      <c r="I1582" s="184">
        <v>3.1494</v>
      </c>
      <c r="J1582" s="184">
        <v>3.0817999999999999</v>
      </c>
      <c r="K1582" s="184">
        <v>3.0339999999999998</v>
      </c>
      <c r="L1582" s="184">
        <v>2.9725000000000001</v>
      </c>
      <c r="M1582" s="184">
        <v>2.9157999999999999</v>
      </c>
      <c r="N1582" s="184">
        <v>2.9344000000000001</v>
      </c>
      <c r="O1582" s="184"/>
      <c r="P1582" s="184"/>
      <c r="Q1582" s="184">
        <v>3.3353000000000002</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44389</v>
      </c>
      <c r="E1583" s="184">
        <v>1055.4426000000001</v>
      </c>
      <c r="F1583" s="184">
        <v>3.1610999999999998</v>
      </c>
      <c r="G1583" s="184">
        <v>3.149</v>
      </c>
      <c r="H1583" s="184">
        <v>3.0910000000000002</v>
      </c>
      <c r="I1583" s="184">
        <v>3.1128999999999998</v>
      </c>
      <c r="J1583" s="184">
        <v>3.1467999999999998</v>
      </c>
      <c r="K1583" s="184">
        <v>3.2265000000000001</v>
      </c>
      <c r="L1583" s="184">
        <v>3.181</v>
      </c>
      <c r="M1583" s="184">
        <v>3.1229</v>
      </c>
      <c r="N1583" s="184">
        <v>3.1326000000000001</v>
      </c>
      <c r="O1583" s="184"/>
      <c r="P1583" s="184"/>
      <c r="Q1583" s="184">
        <v>3.4121999999999999</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44389</v>
      </c>
      <c r="E1584" s="184">
        <v>1054.2656999999999</v>
      </c>
      <c r="F1584" s="184">
        <v>3.0884999999999998</v>
      </c>
      <c r="G1584" s="184">
        <v>3.0785999999999998</v>
      </c>
      <c r="H1584" s="184">
        <v>3.0202</v>
      </c>
      <c r="I1584" s="184">
        <v>3.0426000000000002</v>
      </c>
      <c r="J1584" s="184">
        <v>3.0766</v>
      </c>
      <c r="K1584" s="184">
        <v>3.1558000000000002</v>
      </c>
      <c r="L1584" s="184">
        <v>3.11</v>
      </c>
      <c r="M1584" s="184">
        <v>3.0512999999999999</v>
      </c>
      <c r="N1584" s="184">
        <v>3.0605000000000002</v>
      </c>
      <c r="O1584" s="184"/>
      <c r="P1584" s="184"/>
      <c r="Q1584" s="184">
        <v>3.3405</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44389</v>
      </c>
      <c r="E1585" s="184">
        <v>1107.6723999999999</v>
      </c>
      <c r="F1585" s="184">
        <v>3.0945</v>
      </c>
      <c r="G1585" s="184">
        <v>3.1455000000000002</v>
      </c>
      <c r="H1585" s="184">
        <v>3.1191</v>
      </c>
      <c r="I1585" s="184">
        <v>3.1223999999999998</v>
      </c>
      <c r="J1585" s="184">
        <v>3.1467999999999998</v>
      </c>
      <c r="K1585" s="184">
        <v>3.1575000000000002</v>
      </c>
      <c r="L1585" s="184">
        <v>3.1196000000000002</v>
      </c>
      <c r="M1585" s="184">
        <v>3.0707</v>
      </c>
      <c r="N1585" s="184">
        <v>3.0884999999999998</v>
      </c>
      <c r="O1585" s="184"/>
      <c r="P1585" s="184"/>
      <c r="Q1585" s="184">
        <v>4.1917</v>
      </c>
      <c r="R1585" s="184">
        <v>3.7216</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44389</v>
      </c>
      <c r="E1586" s="184">
        <v>1105.5915</v>
      </c>
      <c r="F1586" s="184">
        <v>2.9946000000000002</v>
      </c>
      <c r="G1586" s="184">
        <v>3.0457999999999998</v>
      </c>
      <c r="H1586" s="184">
        <v>3.0192000000000001</v>
      </c>
      <c r="I1586" s="184">
        <v>3.0222000000000002</v>
      </c>
      <c r="J1586" s="184">
        <v>3.0463</v>
      </c>
      <c r="K1586" s="184">
        <v>3.0566</v>
      </c>
      <c r="L1586" s="184">
        <v>3.0179</v>
      </c>
      <c r="M1586" s="184">
        <v>2.9683000000000002</v>
      </c>
      <c r="N1586" s="184">
        <v>2.9851999999999999</v>
      </c>
      <c r="O1586" s="184"/>
      <c r="P1586" s="184"/>
      <c r="Q1586" s="184">
        <v>4.1130000000000004</v>
      </c>
      <c r="R1586" s="184">
        <v>3.6372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44389</v>
      </c>
      <c r="E1587" s="184">
        <v>2700.1631666666699</v>
      </c>
      <c r="F1587" s="184">
        <v>3.1206</v>
      </c>
      <c r="G1587" s="184">
        <v>3.1684999999999999</v>
      </c>
      <c r="H1587" s="184">
        <v>3.1598999999999999</v>
      </c>
      <c r="I1587" s="184">
        <v>3.1461999999999999</v>
      </c>
      <c r="J1587" s="184">
        <v>3.1657999999999999</v>
      </c>
      <c r="K1587" s="184">
        <v>3.1960999999999999</v>
      </c>
      <c r="L1587" s="184">
        <v>3.1581000000000001</v>
      </c>
      <c r="M1587" s="184">
        <v>3.0882999999999998</v>
      </c>
      <c r="N1587" s="184">
        <v>3.1053000000000002</v>
      </c>
      <c r="O1587" s="184">
        <v>4.5865999999999998</v>
      </c>
      <c r="P1587" s="184">
        <v>5.2896999999999998</v>
      </c>
      <c r="Q1587" s="184">
        <v>6.6218000000000004</v>
      </c>
      <c r="R1587" s="184">
        <v>3.7519</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44389</v>
      </c>
      <c r="E1588" s="184">
        <v>2570.7809999999999</v>
      </c>
      <c r="F1588" s="184">
        <v>3.0196999999999998</v>
      </c>
      <c r="G1588" s="184">
        <v>3.0682999999999998</v>
      </c>
      <c r="H1588" s="184">
        <v>3.0598000000000001</v>
      </c>
      <c r="I1588" s="184">
        <v>3.0461999999999998</v>
      </c>
      <c r="J1588" s="184">
        <v>3.0655999999999999</v>
      </c>
      <c r="K1588" s="184">
        <v>3.0952999999999999</v>
      </c>
      <c r="L1588" s="184">
        <v>3.0566</v>
      </c>
      <c r="M1588" s="184">
        <v>2.9861</v>
      </c>
      <c r="N1588" s="184">
        <v>3.0009000000000001</v>
      </c>
      <c r="O1588" s="184">
        <v>4.0959000000000003</v>
      </c>
      <c r="P1588" s="184">
        <v>4.6566000000000001</v>
      </c>
      <c r="Q1588" s="184">
        <v>6.6654</v>
      </c>
      <c r="R1588" s="184">
        <v>3.4070999999999998</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44389</v>
      </c>
      <c r="E1589" s="184">
        <v>1076.2043000000001</v>
      </c>
      <c r="F1589" s="184">
        <v>3.1747999999999998</v>
      </c>
      <c r="G1589" s="184">
        <v>3.1922999999999999</v>
      </c>
      <c r="H1589" s="184">
        <v>3.1827000000000001</v>
      </c>
      <c r="I1589" s="184">
        <v>3.1770999999999998</v>
      </c>
      <c r="J1589" s="184">
        <v>3.2113999999999998</v>
      </c>
      <c r="K1589" s="184">
        <v>3.2147999999999999</v>
      </c>
      <c r="L1589" s="184">
        <v>3.1593</v>
      </c>
      <c r="M1589" s="184">
        <v>3.0897000000000001</v>
      </c>
      <c r="N1589" s="184">
        <v>3.1044</v>
      </c>
      <c r="O1589" s="184"/>
      <c r="P1589" s="184"/>
      <c r="Q1589" s="184">
        <v>3.7376999999999998</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44389</v>
      </c>
      <c r="E1590" s="184">
        <v>1073.4241</v>
      </c>
      <c r="F1590" s="184">
        <v>3.0402</v>
      </c>
      <c r="G1590" s="184">
        <v>3.0611000000000002</v>
      </c>
      <c r="H1590" s="184">
        <v>3.0529000000000002</v>
      </c>
      <c r="I1590" s="184">
        <v>3.0468999999999999</v>
      </c>
      <c r="J1590" s="184">
        <v>3.0804999999999998</v>
      </c>
      <c r="K1590" s="184">
        <v>3.0834999999999999</v>
      </c>
      <c r="L1590" s="184">
        <v>3.0270999999999999</v>
      </c>
      <c r="M1590" s="184">
        <v>2.9565000000000001</v>
      </c>
      <c r="N1590" s="184">
        <v>2.9702000000000002</v>
      </c>
      <c r="O1590" s="184"/>
      <c r="P1590" s="184"/>
      <c r="Q1590" s="184">
        <v>3.6027999999999998</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44389</v>
      </c>
      <c r="E1591" s="184">
        <v>1074.5347999999999</v>
      </c>
      <c r="F1591" s="184">
        <v>3.1728999999999998</v>
      </c>
      <c r="G1591" s="184">
        <v>3.1337999999999999</v>
      </c>
      <c r="H1591" s="184">
        <v>3.1516999999999999</v>
      </c>
      <c r="I1591" s="184">
        <v>3.1781999999999999</v>
      </c>
      <c r="J1591" s="184">
        <v>3.1987999999999999</v>
      </c>
      <c r="K1591" s="184">
        <v>3.2225000000000001</v>
      </c>
      <c r="L1591" s="184">
        <v>3.1711</v>
      </c>
      <c r="M1591" s="184">
        <v>3.1139999999999999</v>
      </c>
      <c r="N1591" s="184">
        <v>3.1429999999999998</v>
      </c>
      <c r="O1591" s="184"/>
      <c r="P1591" s="184"/>
      <c r="Q1591" s="184">
        <v>3.7115</v>
      </c>
      <c r="R1591" s="184"/>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44389</v>
      </c>
      <c r="E1592" s="184">
        <v>1072.3912</v>
      </c>
      <c r="F1592" s="184">
        <v>3.0703</v>
      </c>
      <c r="G1592" s="184">
        <v>3.0333999999999999</v>
      </c>
      <c r="H1592" s="184">
        <v>3.0508999999999999</v>
      </c>
      <c r="I1592" s="184">
        <v>3.0766</v>
      </c>
      <c r="J1592" s="184">
        <v>3.0977000000000001</v>
      </c>
      <c r="K1592" s="184">
        <v>3.1214</v>
      </c>
      <c r="L1592" s="184">
        <v>3.0693999999999999</v>
      </c>
      <c r="M1592" s="184">
        <v>3.0116000000000001</v>
      </c>
      <c r="N1592" s="184">
        <v>3.0398000000000001</v>
      </c>
      <c r="O1592" s="184"/>
      <c r="P1592" s="184"/>
      <c r="Q1592" s="184">
        <v>3.6065999999999998</v>
      </c>
      <c r="R1592" s="184"/>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44389</v>
      </c>
      <c r="E1593" s="184">
        <v>1063.8946000000001</v>
      </c>
      <c r="F1593" s="184">
        <v>3.2012</v>
      </c>
      <c r="G1593" s="184">
        <v>3.2166000000000001</v>
      </c>
      <c r="H1593" s="184">
        <v>3.2136999999999998</v>
      </c>
      <c r="I1593" s="184">
        <v>3.2048999999999999</v>
      </c>
      <c r="J1593" s="184">
        <v>3.2256</v>
      </c>
      <c r="K1593" s="184">
        <v>3.2408999999999999</v>
      </c>
      <c r="L1593" s="184">
        <v>3.2050000000000001</v>
      </c>
      <c r="M1593" s="184">
        <v>3.1558000000000002</v>
      </c>
      <c r="N1593" s="184">
        <v>3.1796000000000002</v>
      </c>
      <c r="O1593" s="184"/>
      <c r="P1593" s="184"/>
      <c r="Q1593" s="184">
        <v>3.6185</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44389</v>
      </c>
      <c r="E1594" s="184">
        <v>1062.0513000000001</v>
      </c>
      <c r="F1594" s="184">
        <v>3.1071</v>
      </c>
      <c r="G1594" s="184">
        <v>3.3128000000000002</v>
      </c>
      <c r="H1594" s="184">
        <v>3.2010999999999998</v>
      </c>
      <c r="I1594" s="184">
        <v>3.1520999999999999</v>
      </c>
      <c r="J1594" s="184">
        <v>3.1493000000000002</v>
      </c>
      <c r="K1594" s="184">
        <v>3.1509</v>
      </c>
      <c r="L1594" s="184">
        <v>3.1103999999999998</v>
      </c>
      <c r="M1594" s="184">
        <v>3.0590000000000002</v>
      </c>
      <c r="N1594" s="184">
        <v>3.0804999999999998</v>
      </c>
      <c r="O1594" s="184"/>
      <c r="P1594" s="184"/>
      <c r="Q1594" s="184">
        <v>3.5154000000000001</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44389</v>
      </c>
      <c r="E1595" s="184">
        <v>111.4588</v>
      </c>
      <c r="F1595" s="184">
        <v>3.1440000000000001</v>
      </c>
      <c r="G1595" s="184">
        <v>3.1227</v>
      </c>
      <c r="H1595" s="184">
        <v>3.1269</v>
      </c>
      <c r="I1595" s="184">
        <v>3.1240999999999999</v>
      </c>
      <c r="J1595" s="184">
        <v>3.1617000000000002</v>
      </c>
      <c r="K1595" s="184">
        <v>3.1678999999999999</v>
      </c>
      <c r="L1595" s="184">
        <v>3.1232000000000002</v>
      </c>
      <c r="M1595" s="184">
        <v>3.0792000000000002</v>
      </c>
      <c r="N1595" s="184">
        <v>3.1000999999999999</v>
      </c>
      <c r="O1595" s="184"/>
      <c r="P1595" s="184"/>
      <c r="Q1595" s="184">
        <v>4.3164999999999996</v>
      </c>
      <c r="R1595" s="184">
        <v>3.7694999999999999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44389</v>
      </c>
      <c r="E1596" s="184">
        <v>111.18340000000001</v>
      </c>
      <c r="F1596" s="184">
        <v>3.0533000000000001</v>
      </c>
      <c r="G1596" s="184">
        <v>3.0318999999999998</v>
      </c>
      <c r="H1596" s="184">
        <v>3.0407999999999999</v>
      </c>
      <c r="I1596" s="184">
        <v>3.0354999999999999</v>
      </c>
      <c r="J1596" s="184">
        <v>3.0727000000000002</v>
      </c>
      <c r="K1596" s="184">
        <v>3.0771999999999999</v>
      </c>
      <c r="L1596" s="184">
        <v>3.0318000000000001</v>
      </c>
      <c r="M1596" s="184">
        <v>2.9872999999999998</v>
      </c>
      <c r="N1596" s="184">
        <v>3.0068000000000001</v>
      </c>
      <c r="O1596" s="184"/>
      <c r="P1596" s="184"/>
      <c r="Q1596" s="184">
        <v>4.2160000000000002</v>
      </c>
      <c r="R1596" s="184">
        <v>3.6709000000000001</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44389</v>
      </c>
      <c r="E1597" s="184">
        <v>1071.6994</v>
      </c>
      <c r="F1597" s="184">
        <v>3.137</v>
      </c>
      <c r="G1597" s="184">
        <v>3.2262</v>
      </c>
      <c r="H1597" s="184">
        <v>3.2054</v>
      </c>
      <c r="I1597" s="184">
        <v>3.2081</v>
      </c>
      <c r="J1597" s="184">
        <v>3.2395999999999998</v>
      </c>
      <c r="K1597" s="184">
        <v>3.2511000000000001</v>
      </c>
      <c r="L1597" s="184">
        <v>3.1968000000000001</v>
      </c>
      <c r="M1597" s="184">
        <v>3.1461999999999999</v>
      </c>
      <c r="N1597" s="184">
        <v>3.1591999999999998</v>
      </c>
      <c r="O1597" s="184"/>
      <c r="P1597" s="184"/>
      <c r="Q1597" s="184">
        <v>3.7585999999999999</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44389</v>
      </c>
      <c r="E1598" s="184">
        <v>1069.7275999999999</v>
      </c>
      <c r="F1598" s="184">
        <v>3.0848</v>
      </c>
      <c r="G1598" s="184">
        <v>3.1751999999999998</v>
      </c>
      <c r="H1598" s="184">
        <v>3.1547000000000001</v>
      </c>
      <c r="I1598" s="184">
        <v>3.1577999999999999</v>
      </c>
      <c r="J1598" s="184">
        <v>3.1892999999999998</v>
      </c>
      <c r="K1598" s="184">
        <v>3.2004999999999999</v>
      </c>
      <c r="L1598" s="184">
        <v>3.1238999999999999</v>
      </c>
      <c r="M1598" s="184">
        <v>3.0629</v>
      </c>
      <c r="N1598" s="184">
        <v>3.0703999999999998</v>
      </c>
      <c r="O1598" s="184"/>
      <c r="P1598" s="184"/>
      <c r="Q1598" s="184">
        <v>3.6568999999999998</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44389</v>
      </c>
      <c r="E1599" s="184">
        <v>3381.7813000000001</v>
      </c>
      <c r="F1599" s="184">
        <v>3.1292</v>
      </c>
      <c r="G1599" s="184">
        <v>3.1143000000000001</v>
      </c>
      <c r="H1599" s="184">
        <v>3.1172</v>
      </c>
      <c r="I1599" s="184">
        <v>3.1214</v>
      </c>
      <c r="J1599" s="184">
        <v>3.1648999999999998</v>
      </c>
      <c r="K1599" s="184">
        <v>3.1854</v>
      </c>
      <c r="L1599" s="184">
        <v>3.1335000000000002</v>
      </c>
      <c r="M1599" s="184">
        <v>3.0714999999999999</v>
      </c>
      <c r="N1599" s="184">
        <v>3.0893999999999999</v>
      </c>
      <c r="O1599" s="184">
        <v>4.5674999999999999</v>
      </c>
      <c r="P1599" s="184">
        <v>5.1531000000000002</v>
      </c>
      <c r="Q1599" s="184">
        <v>6.5117000000000003</v>
      </c>
      <c r="R1599" s="184">
        <v>3.7254999999999998</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44389</v>
      </c>
      <c r="E1600" s="184">
        <v>3348.4222</v>
      </c>
      <c r="F1600" s="184">
        <v>3.0579000000000001</v>
      </c>
      <c r="G1600" s="184">
        <v>3.0438999999999998</v>
      </c>
      <c r="H1600" s="184">
        <v>3.0470000000000002</v>
      </c>
      <c r="I1600" s="184">
        <v>3.0512000000000001</v>
      </c>
      <c r="J1600" s="184">
        <v>3.0941000000000001</v>
      </c>
      <c r="K1600" s="184">
        <v>3.1147</v>
      </c>
      <c r="L1600" s="184">
        <v>3.0623</v>
      </c>
      <c r="M1600" s="184">
        <v>2.9998</v>
      </c>
      <c r="N1600" s="184">
        <v>3.0171000000000001</v>
      </c>
      <c r="O1600" s="184">
        <v>4.4976000000000003</v>
      </c>
      <c r="P1600" s="184">
        <v>5.0644</v>
      </c>
      <c r="Q1600" s="184">
        <v>6.6352000000000002</v>
      </c>
      <c r="R1600" s="184">
        <v>3.6528</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44389</v>
      </c>
      <c r="E1601" s="184">
        <v>1104.1063999999999</v>
      </c>
      <c r="F1601" s="184">
        <v>3.0514999999999999</v>
      </c>
      <c r="G1601" s="184">
        <v>3.0884</v>
      </c>
      <c r="H1601" s="184">
        <v>3.2090999999999998</v>
      </c>
      <c r="I1601" s="184">
        <v>3.1503000000000001</v>
      </c>
      <c r="J1601" s="184">
        <v>3.1444999999999999</v>
      </c>
      <c r="K1601" s="184">
        <v>3.1516000000000002</v>
      </c>
      <c r="L1601" s="184">
        <v>3.1038999999999999</v>
      </c>
      <c r="M1601" s="184">
        <v>3.048</v>
      </c>
      <c r="N1601" s="184">
        <v>3.0638000000000001</v>
      </c>
      <c r="O1601" s="184"/>
      <c r="P1601" s="184"/>
      <c r="Q1601" s="184">
        <v>4.3707000000000003</v>
      </c>
      <c r="R1601" s="184">
        <v>3.7778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44389</v>
      </c>
      <c r="E1602" s="184">
        <v>1101.4231</v>
      </c>
      <c r="F1602" s="184">
        <v>2.9397000000000002</v>
      </c>
      <c r="G1602" s="184">
        <v>2.9765999999999999</v>
      </c>
      <c r="H1602" s="184">
        <v>3.0960999999999999</v>
      </c>
      <c r="I1602" s="184">
        <v>3.0373999999999999</v>
      </c>
      <c r="J1602" s="184">
        <v>3.0310999999999999</v>
      </c>
      <c r="K1602" s="184">
        <v>3.0247999999999999</v>
      </c>
      <c r="L1602" s="184">
        <v>2.9876</v>
      </c>
      <c r="M1602" s="184">
        <v>2.9359000000000002</v>
      </c>
      <c r="N1602" s="184">
        <v>2.9533999999999998</v>
      </c>
      <c r="O1602" s="184"/>
      <c r="P1602" s="184"/>
      <c r="Q1602" s="184">
        <v>4.2610999999999999</v>
      </c>
      <c r="R1602" s="184">
        <v>3.6678999999999999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44389</v>
      </c>
      <c r="E1603" s="184">
        <v>1095.6474000000001</v>
      </c>
      <c r="F1603" s="184">
        <v>3.1551</v>
      </c>
      <c r="G1603" s="184">
        <v>3.1278000000000001</v>
      </c>
      <c r="H1603" s="184">
        <v>3.1372</v>
      </c>
      <c r="I1603" s="184">
        <v>3.1421999999999999</v>
      </c>
      <c r="J1603" s="184">
        <v>3.1722000000000001</v>
      </c>
      <c r="K1603" s="184">
        <v>3.1812999999999998</v>
      </c>
      <c r="L1603" s="184">
        <v>3.1644999999999999</v>
      </c>
      <c r="M1603" s="184">
        <v>3.1089000000000002</v>
      </c>
      <c r="N1603" s="184">
        <v>3.1276000000000002</v>
      </c>
      <c r="O1603" s="184"/>
      <c r="P1603" s="184"/>
      <c r="Q1603" s="184">
        <v>4.0437000000000003</v>
      </c>
      <c r="R1603" s="184">
        <v>3.7595999999999998</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44389</v>
      </c>
      <c r="E1604" s="184">
        <v>1092.9817</v>
      </c>
      <c r="F1604" s="184">
        <v>3.0592000000000001</v>
      </c>
      <c r="G1604" s="184">
        <v>3.0297000000000001</v>
      </c>
      <c r="H1604" s="184">
        <v>3.0377999999999998</v>
      </c>
      <c r="I1604" s="184">
        <v>3.0421999999999998</v>
      </c>
      <c r="J1604" s="184">
        <v>3.0720999999999998</v>
      </c>
      <c r="K1604" s="184">
        <v>3.0806</v>
      </c>
      <c r="L1604" s="184">
        <v>3.0417999999999998</v>
      </c>
      <c r="M1604" s="184">
        <v>2.9923999999999999</v>
      </c>
      <c r="N1604" s="184">
        <v>3.0137</v>
      </c>
      <c r="O1604" s="184"/>
      <c r="P1604" s="184"/>
      <c r="Q1604" s="184">
        <v>3.9335</v>
      </c>
      <c r="R1604" s="184">
        <v>3.6490999999999998</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44389</v>
      </c>
      <c r="E1605" s="184">
        <v>1093.3915999999999</v>
      </c>
      <c r="F1605" s="184">
        <v>3.0447000000000002</v>
      </c>
      <c r="G1605" s="184">
        <v>3.1865999999999999</v>
      </c>
      <c r="H1605" s="184">
        <v>3.1031</v>
      </c>
      <c r="I1605" s="184">
        <v>3.1080000000000001</v>
      </c>
      <c r="J1605" s="184">
        <v>3.1461000000000001</v>
      </c>
      <c r="K1605" s="184">
        <v>3.1654</v>
      </c>
      <c r="L1605" s="184">
        <v>3.1242000000000001</v>
      </c>
      <c r="M1605" s="184">
        <v>3.0653000000000001</v>
      </c>
      <c r="N1605" s="184">
        <v>3.0874000000000001</v>
      </c>
      <c r="O1605" s="184"/>
      <c r="P1605" s="184"/>
      <c r="Q1605" s="184">
        <v>3.9581</v>
      </c>
      <c r="R1605" s="184">
        <v>3.6783999999999999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44389</v>
      </c>
      <c r="E1606" s="184">
        <v>1090.9322</v>
      </c>
      <c r="F1606" s="184">
        <v>2.9479000000000002</v>
      </c>
      <c r="G1606" s="184">
        <v>3.0867</v>
      </c>
      <c r="H1606" s="184">
        <v>3.0124</v>
      </c>
      <c r="I1606" s="184">
        <v>3.0228000000000002</v>
      </c>
      <c r="J1606" s="184">
        <v>3.0628000000000002</v>
      </c>
      <c r="K1606" s="184">
        <v>3.0724999999999998</v>
      </c>
      <c r="L1606" s="184">
        <v>3.0318999999999998</v>
      </c>
      <c r="M1606" s="184">
        <v>2.9691999999999998</v>
      </c>
      <c r="N1606" s="184">
        <v>2.9889999999999999</v>
      </c>
      <c r="O1606" s="184"/>
      <c r="P1606" s="184"/>
      <c r="Q1606" s="184">
        <v>3.8563000000000001</v>
      </c>
      <c r="R1606" s="184">
        <v>3.577</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44389</v>
      </c>
      <c r="E1607" s="184">
        <v>2842.7986000000001</v>
      </c>
      <c r="F1607" s="184">
        <v>3.1227999999999998</v>
      </c>
      <c r="G1607" s="184">
        <v>3.1160999999999999</v>
      </c>
      <c r="H1607" s="184">
        <v>3.0821999999999998</v>
      </c>
      <c r="I1607" s="184">
        <v>3.1168999999999998</v>
      </c>
      <c r="J1607" s="184">
        <v>3.1545000000000001</v>
      </c>
      <c r="K1607" s="184">
        <v>3.1804999999999999</v>
      </c>
      <c r="L1607" s="184">
        <v>3.1354000000000002</v>
      </c>
      <c r="M1607" s="184">
        <v>3.081</v>
      </c>
      <c r="N1607" s="184">
        <v>3.1057000000000001</v>
      </c>
      <c r="O1607" s="184">
        <v>4.6101000000000001</v>
      </c>
      <c r="P1607" s="184">
        <v>5.3544</v>
      </c>
      <c r="Q1607" s="184">
        <v>6.6138000000000003</v>
      </c>
      <c r="R1607" s="184">
        <v>3.7618</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44389</v>
      </c>
      <c r="E1608" s="184">
        <v>2818.1408000000001</v>
      </c>
      <c r="F1608" s="184">
        <v>3.0634000000000001</v>
      </c>
      <c r="G1608" s="184">
        <v>3.0565000000000002</v>
      </c>
      <c r="H1608" s="184">
        <v>3.0223</v>
      </c>
      <c r="I1608" s="184">
        <v>3.0569999999999999</v>
      </c>
      <c r="J1608" s="184">
        <v>3.0943999999999998</v>
      </c>
      <c r="K1608" s="184">
        <v>3.1200999999999999</v>
      </c>
      <c r="L1608" s="184">
        <v>3.0745</v>
      </c>
      <c r="M1608" s="184">
        <v>3.0196000000000001</v>
      </c>
      <c r="N1608" s="184">
        <v>3.0465</v>
      </c>
      <c r="O1608" s="184">
        <v>4.5407999999999999</v>
      </c>
      <c r="P1608" s="184">
        <v>5.2432999999999996</v>
      </c>
      <c r="Q1608" s="184">
        <v>6.0625999999999998</v>
      </c>
      <c r="R1608" s="184">
        <v>3.6880000000000002</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44389</v>
      </c>
      <c r="E1609" s="184">
        <v>1068.6342</v>
      </c>
      <c r="F1609" s="184">
        <v>3.4091</v>
      </c>
      <c r="G1609" s="184">
        <v>3.4188000000000001</v>
      </c>
      <c r="H1609" s="184">
        <v>3.4148999999999998</v>
      </c>
      <c r="I1609" s="184">
        <v>3.3365999999999998</v>
      </c>
      <c r="J1609" s="184">
        <v>3.1187</v>
      </c>
      <c r="K1609" s="184">
        <v>3.2120000000000002</v>
      </c>
      <c r="L1609" s="184">
        <v>3.1021999999999998</v>
      </c>
      <c r="M1609" s="184">
        <v>3.0206</v>
      </c>
      <c r="N1609" s="184">
        <v>3.0270000000000001</v>
      </c>
      <c r="O1609" s="184"/>
      <c r="P1609" s="184"/>
      <c r="Q1609" s="184">
        <v>3.5790999999999999</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44389</v>
      </c>
      <c r="E1610" s="184">
        <v>1067.3813</v>
      </c>
      <c r="F1610" s="184">
        <v>3.331</v>
      </c>
      <c r="G1610" s="184">
        <v>3.3407</v>
      </c>
      <c r="H1610" s="184">
        <v>3.3376999999999999</v>
      </c>
      <c r="I1610" s="184">
        <v>3.226</v>
      </c>
      <c r="J1610" s="184">
        <v>3.0230000000000001</v>
      </c>
      <c r="K1610" s="184">
        <v>3.1368999999999998</v>
      </c>
      <c r="L1610" s="184">
        <v>3.0329000000000002</v>
      </c>
      <c r="M1610" s="184">
        <v>2.9517000000000002</v>
      </c>
      <c r="N1610" s="184">
        <v>2.9615</v>
      </c>
      <c r="O1610" s="184"/>
      <c r="P1610" s="184"/>
      <c r="Q1610" s="184">
        <v>3.5148000000000001</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3.1274783333333338</v>
      </c>
      <c r="G1611" s="186">
        <v>3.1170516666666663</v>
      </c>
      <c r="H1611" s="186">
        <v>3.0973866666666665</v>
      </c>
      <c r="I1611" s="186">
        <v>3.1138149999999993</v>
      </c>
      <c r="J1611" s="186">
        <v>3.1281983333333341</v>
      </c>
      <c r="K1611" s="186">
        <v>3.1400700000000001</v>
      </c>
      <c r="L1611" s="186">
        <v>3.0953116666666669</v>
      </c>
      <c r="M1611" s="186">
        <v>3.0418999999999996</v>
      </c>
      <c r="N1611" s="186">
        <v>3.0612950000000003</v>
      </c>
      <c r="O1611" s="186">
        <v>4.4854124999999998</v>
      </c>
      <c r="P1611" s="186">
        <v>5.1189124999999995</v>
      </c>
      <c r="Q1611" s="186">
        <v>4.1872366666666672</v>
      </c>
      <c r="R1611" s="186">
        <v>3.687031578947368</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3.0945</v>
      </c>
      <c r="G1612" s="186">
        <v>3.0943999999999998</v>
      </c>
      <c r="H1612" s="186">
        <v>3.0906500000000001</v>
      </c>
      <c r="I1612" s="186">
        <v>3.11965</v>
      </c>
      <c r="J1612" s="186">
        <v>3.1433999999999997</v>
      </c>
      <c r="K1612" s="186">
        <v>3.1484500000000004</v>
      </c>
      <c r="L1612" s="186">
        <v>3.1067499999999999</v>
      </c>
      <c r="M1612" s="186">
        <v>3.0518999999999998</v>
      </c>
      <c r="N1612" s="186">
        <v>3.07125</v>
      </c>
      <c r="O1612" s="186">
        <v>4.5423499999999999</v>
      </c>
      <c r="P1612" s="186">
        <v>5.1446500000000004</v>
      </c>
      <c r="Q1612" s="186">
        <v>3.9215</v>
      </c>
      <c r="R1612" s="186">
        <v>3.6964000000000001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44389</v>
      </c>
      <c r="E1615" s="184">
        <v>64.188199999999995</v>
      </c>
      <c r="F1615" s="184">
        <v>-11.210800000000001</v>
      </c>
      <c r="G1615" s="184">
        <v>-11.210800000000001</v>
      </c>
      <c r="H1615" s="184">
        <v>-3.2229999999999999</v>
      </c>
      <c r="I1615" s="184">
        <v>-6.0986000000000002</v>
      </c>
      <c r="J1615" s="184">
        <v>-6.3817000000000004</v>
      </c>
      <c r="K1615" s="184">
        <v>4.8526999999999996</v>
      </c>
      <c r="L1615" s="184">
        <v>1.6798999999999999</v>
      </c>
      <c r="M1615" s="184">
        <v>2.9217</v>
      </c>
      <c r="N1615" s="184">
        <v>2.8420999999999998</v>
      </c>
      <c r="O1615" s="184">
        <v>9.8239000000000001</v>
      </c>
      <c r="P1615" s="184">
        <v>8.6923999999999992</v>
      </c>
      <c r="Q1615" s="184">
        <v>8.9169</v>
      </c>
      <c r="R1615" s="184">
        <v>7.0420999999999996</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44389</v>
      </c>
      <c r="E1616" s="184">
        <v>67.213999999999999</v>
      </c>
      <c r="F1616" s="184">
        <v>-10.5801</v>
      </c>
      <c r="G1616" s="184">
        <v>-10.5801</v>
      </c>
      <c r="H1616" s="184">
        <v>-2.5743</v>
      </c>
      <c r="I1616" s="184">
        <v>-5.4539</v>
      </c>
      <c r="J1616" s="184">
        <v>-5.7369000000000003</v>
      </c>
      <c r="K1616" s="184">
        <v>5.5651000000000002</v>
      </c>
      <c r="L1616" s="184">
        <v>2.3538000000000001</v>
      </c>
      <c r="M1616" s="184">
        <v>3.5819000000000001</v>
      </c>
      <c r="N1616" s="184">
        <v>3.4952999999999999</v>
      </c>
      <c r="O1616" s="184">
        <v>10.4954</v>
      </c>
      <c r="P1616" s="184">
        <v>9.3183000000000007</v>
      </c>
      <c r="Q1616" s="184">
        <v>9.8449000000000009</v>
      </c>
      <c r="R1616" s="184">
        <v>7.7024999999999997</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44389</v>
      </c>
      <c r="E1617" s="184">
        <v>67.213999999999999</v>
      </c>
      <c r="F1617" s="184">
        <v>-10.5801</v>
      </c>
      <c r="G1617" s="184">
        <v>-10.5801</v>
      </c>
      <c r="H1617" s="184">
        <v>-2.5743</v>
      </c>
      <c r="I1617" s="184">
        <v>-5.4539</v>
      </c>
      <c r="J1617" s="184">
        <v>-5.7369000000000003</v>
      </c>
      <c r="K1617" s="184">
        <v>5.5651000000000002</v>
      </c>
      <c r="L1617" s="184">
        <v>2.3538000000000001</v>
      </c>
      <c r="M1617" s="184">
        <v>3.5819000000000001</v>
      </c>
      <c r="N1617" s="184">
        <v>3.4952999999999999</v>
      </c>
      <c r="O1617" s="184">
        <v>10.4954</v>
      </c>
      <c r="P1617" s="184">
        <v>9.3183000000000007</v>
      </c>
      <c r="Q1617" s="184">
        <v>9.8449000000000009</v>
      </c>
      <c r="R1617" s="184">
        <v>7.7024999999999997</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44389</v>
      </c>
      <c r="E1618" s="184">
        <v>20.8474</v>
      </c>
      <c r="F1618" s="184">
        <v>-7.1741000000000001</v>
      </c>
      <c r="G1618" s="184">
        <v>-7.1741000000000001</v>
      </c>
      <c r="H1618" s="184">
        <v>-6.47</v>
      </c>
      <c r="I1618" s="184">
        <v>-0.41260000000000002</v>
      </c>
      <c r="J1618" s="184">
        <v>-5.8221999999999996</v>
      </c>
      <c r="K1618" s="184">
        <v>3.2683</v>
      </c>
      <c r="L1618" s="184">
        <v>1.2634000000000001</v>
      </c>
      <c r="M1618" s="184">
        <v>3.4910999999999999</v>
      </c>
      <c r="N1618" s="184">
        <v>4.2321</v>
      </c>
      <c r="O1618" s="184">
        <v>10.715199999999999</v>
      </c>
      <c r="P1618" s="184">
        <v>8.2912999999999997</v>
      </c>
      <c r="Q1618" s="184">
        <v>8.1483000000000008</v>
      </c>
      <c r="R1618" s="184">
        <v>8.4403000000000006</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44389</v>
      </c>
      <c r="E1619" s="184">
        <v>19.9541</v>
      </c>
      <c r="F1619" s="184">
        <v>-7.7386999999999997</v>
      </c>
      <c r="G1619" s="184">
        <v>-7.7386999999999997</v>
      </c>
      <c r="H1619" s="184">
        <v>-7.0458999999999996</v>
      </c>
      <c r="I1619" s="184">
        <v>-1.0057</v>
      </c>
      <c r="J1619" s="184">
        <v>-6.4200999999999997</v>
      </c>
      <c r="K1619" s="184">
        <v>2.6608000000000001</v>
      </c>
      <c r="L1619" s="184">
        <v>0.65800000000000003</v>
      </c>
      <c r="M1619" s="184">
        <v>2.8746999999999998</v>
      </c>
      <c r="N1619" s="184">
        <v>3.6276000000000002</v>
      </c>
      <c r="O1619" s="184">
        <v>10.158300000000001</v>
      </c>
      <c r="P1619" s="184">
        <v>7.7385000000000002</v>
      </c>
      <c r="Q1619" s="184">
        <v>7.5644999999999998</v>
      </c>
      <c r="R1619" s="184">
        <v>7.8817000000000004</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44389</v>
      </c>
      <c r="E1620" s="184">
        <v>33.450299999999999</v>
      </c>
      <c r="F1620" s="184">
        <v>-11.265000000000001</v>
      </c>
      <c r="G1620" s="184">
        <v>-11.265000000000001</v>
      </c>
      <c r="H1620" s="184">
        <v>-0.28060000000000002</v>
      </c>
      <c r="I1620" s="184">
        <v>0.49109999999999998</v>
      </c>
      <c r="J1620" s="184">
        <v>-7.3422000000000001</v>
      </c>
      <c r="K1620" s="184">
        <v>3.1080000000000001</v>
      </c>
      <c r="L1620" s="184">
        <v>-0.17710000000000001</v>
      </c>
      <c r="M1620" s="184">
        <v>1.7595000000000001</v>
      </c>
      <c r="N1620" s="184">
        <v>1.6536999999999999</v>
      </c>
      <c r="O1620" s="184">
        <v>8.1487999999999996</v>
      </c>
      <c r="P1620" s="184">
        <v>6.7209000000000003</v>
      </c>
      <c r="Q1620" s="184">
        <v>6.4481999999999999</v>
      </c>
      <c r="R1620" s="184">
        <v>5.3179999999999996</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44389</v>
      </c>
      <c r="E1621" s="184">
        <v>35.993000000000002</v>
      </c>
      <c r="F1621" s="184">
        <v>-10.5374</v>
      </c>
      <c r="G1621" s="184">
        <v>-10.5374</v>
      </c>
      <c r="H1621" s="184">
        <v>0.4491</v>
      </c>
      <c r="I1621" s="184">
        <v>1.2246999999999999</v>
      </c>
      <c r="J1621" s="184">
        <v>-6.6098999999999997</v>
      </c>
      <c r="K1621" s="184">
        <v>3.8681999999999999</v>
      </c>
      <c r="L1621" s="184">
        <v>0.59060000000000001</v>
      </c>
      <c r="M1621" s="184">
        <v>2.5432999999999999</v>
      </c>
      <c r="N1621" s="184">
        <v>2.4418000000000002</v>
      </c>
      <c r="O1621" s="184">
        <v>8.9895999999999994</v>
      </c>
      <c r="P1621" s="184">
        <v>7.5755999999999997</v>
      </c>
      <c r="Q1621" s="184">
        <v>8.4544999999999995</v>
      </c>
      <c r="R1621" s="184">
        <v>6.1444000000000001</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44389</v>
      </c>
      <c r="E1622" s="184">
        <v>63.296199999999999</v>
      </c>
      <c r="F1622" s="184">
        <v>-2.6711999999999998</v>
      </c>
      <c r="G1622" s="184">
        <v>-2.6711999999999998</v>
      </c>
      <c r="H1622" s="184">
        <v>2.2168999999999999</v>
      </c>
      <c r="I1622" s="184">
        <v>1.9744999999999999</v>
      </c>
      <c r="J1622" s="184">
        <v>-3.1964000000000001</v>
      </c>
      <c r="K1622" s="184">
        <v>3.2258</v>
      </c>
      <c r="L1622" s="184">
        <v>1.286</v>
      </c>
      <c r="M1622" s="184">
        <v>2.5417999999999998</v>
      </c>
      <c r="N1622" s="184">
        <v>2.4687000000000001</v>
      </c>
      <c r="O1622" s="184">
        <v>8.8329000000000004</v>
      </c>
      <c r="P1622" s="184">
        <v>8.3204999999999991</v>
      </c>
      <c r="Q1622" s="184">
        <v>8.9524000000000008</v>
      </c>
      <c r="R1622" s="184">
        <v>6.335</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44389</v>
      </c>
      <c r="E1623" s="184">
        <v>60.432699999999997</v>
      </c>
      <c r="F1623" s="184">
        <v>-3.4216000000000002</v>
      </c>
      <c r="G1623" s="184">
        <v>-3.4216000000000002</v>
      </c>
      <c r="H1623" s="184">
        <v>1.4585999999999999</v>
      </c>
      <c r="I1623" s="184">
        <v>1.2215</v>
      </c>
      <c r="J1623" s="184">
        <v>-3.9457</v>
      </c>
      <c r="K1623" s="184">
        <v>2.4668000000000001</v>
      </c>
      <c r="L1623" s="184">
        <v>0.5363</v>
      </c>
      <c r="M1623" s="184">
        <v>1.7632000000000001</v>
      </c>
      <c r="N1623" s="184">
        <v>1.6988000000000001</v>
      </c>
      <c r="O1623" s="184">
        <v>8.0951000000000004</v>
      </c>
      <c r="P1623" s="184">
        <v>7.6193</v>
      </c>
      <c r="Q1623" s="184">
        <v>8.7058</v>
      </c>
      <c r="R1623" s="184">
        <v>5.5960000000000001</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44389</v>
      </c>
      <c r="E1624" s="184">
        <v>77.536500000000004</v>
      </c>
      <c r="F1624" s="184">
        <v>-5.9912000000000001</v>
      </c>
      <c r="G1624" s="184">
        <v>-5.9912000000000001</v>
      </c>
      <c r="H1624" s="184">
        <v>-0.43709999999999999</v>
      </c>
      <c r="I1624" s="184">
        <v>2.2547999999999999</v>
      </c>
      <c r="J1624" s="184">
        <v>-5.6957000000000004</v>
      </c>
      <c r="K1624" s="184">
        <v>3.6345999999999998</v>
      </c>
      <c r="L1624" s="184">
        <v>2.0116000000000001</v>
      </c>
      <c r="M1624" s="184">
        <v>3.4799000000000002</v>
      </c>
      <c r="N1624" s="184">
        <v>3.6196999999999999</v>
      </c>
      <c r="O1624" s="184">
        <v>11.2342</v>
      </c>
      <c r="P1624" s="184">
        <v>9.3828999999999994</v>
      </c>
      <c r="Q1624" s="184">
        <v>8.9247999999999994</v>
      </c>
      <c r="R1624" s="184">
        <v>8.6633999999999993</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44389</v>
      </c>
      <c r="E1625" s="184">
        <v>74.418000000000006</v>
      </c>
      <c r="F1625" s="184">
        <v>-6.5034999999999998</v>
      </c>
      <c r="G1625" s="184">
        <v>-6.5034999999999998</v>
      </c>
      <c r="H1625" s="184">
        <v>-0.94569999999999999</v>
      </c>
      <c r="I1625" s="184">
        <v>1.7528999999999999</v>
      </c>
      <c r="J1625" s="184">
        <v>-6.1931000000000003</v>
      </c>
      <c r="K1625" s="184">
        <v>3.1156000000000001</v>
      </c>
      <c r="L1625" s="184">
        <v>1.482</v>
      </c>
      <c r="M1625" s="184">
        <v>2.9426000000000001</v>
      </c>
      <c r="N1625" s="184">
        <v>3.0878000000000001</v>
      </c>
      <c r="O1625" s="184">
        <v>10.557700000000001</v>
      </c>
      <c r="P1625" s="184">
        <v>8.6832999999999991</v>
      </c>
      <c r="Q1625" s="184">
        <v>9.6454000000000004</v>
      </c>
      <c r="R1625" s="184">
        <v>8.0723000000000003</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44389</v>
      </c>
      <c r="E1626" s="184">
        <v>20.072299999999998</v>
      </c>
      <c r="F1626" s="184">
        <v>-12.5947</v>
      </c>
      <c r="G1626" s="184">
        <v>-12.5947</v>
      </c>
      <c r="H1626" s="184">
        <v>9.8902000000000001</v>
      </c>
      <c r="I1626" s="184">
        <v>7.3331999999999997</v>
      </c>
      <c r="J1626" s="184">
        <v>-3.0482</v>
      </c>
      <c r="K1626" s="184">
        <v>4.5021000000000004</v>
      </c>
      <c r="L1626" s="184">
        <v>4.6666999999999996</v>
      </c>
      <c r="M1626" s="184">
        <v>6.3419999999999996</v>
      </c>
      <c r="N1626" s="184">
        <v>6.3098999999999998</v>
      </c>
      <c r="O1626" s="184">
        <v>10.898899999999999</v>
      </c>
      <c r="P1626" s="184">
        <v>9.0434000000000001</v>
      </c>
      <c r="Q1626" s="184">
        <v>9.8539999999999992</v>
      </c>
      <c r="R1626" s="184">
        <v>8.3016000000000005</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44389</v>
      </c>
      <c r="E1627" s="184">
        <v>19.369800000000001</v>
      </c>
      <c r="F1627" s="184">
        <v>-13.3644</v>
      </c>
      <c r="G1627" s="184">
        <v>-13.3644</v>
      </c>
      <c r="H1627" s="184">
        <v>9.1417999999999999</v>
      </c>
      <c r="I1627" s="184">
        <v>6.5715000000000003</v>
      </c>
      <c r="J1627" s="184">
        <v>-3.7989999999999999</v>
      </c>
      <c r="K1627" s="184">
        <v>3.7454000000000001</v>
      </c>
      <c r="L1627" s="184">
        <v>3.9432999999999998</v>
      </c>
      <c r="M1627" s="184">
        <v>5.6810999999999998</v>
      </c>
      <c r="N1627" s="184">
        <v>5.6790000000000003</v>
      </c>
      <c r="O1627" s="184">
        <v>10.3462</v>
      </c>
      <c r="P1627" s="184">
        <v>8.5004000000000008</v>
      </c>
      <c r="Q1627" s="184">
        <v>9.3274000000000008</v>
      </c>
      <c r="R1627" s="184">
        <v>7.7397</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44389</v>
      </c>
      <c r="E1628" s="184">
        <v>47.605200000000004</v>
      </c>
      <c r="F1628" s="184">
        <v>-5.9009</v>
      </c>
      <c r="G1628" s="184">
        <v>-5.9009</v>
      </c>
      <c r="H1628" s="184">
        <v>3.2222</v>
      </c>
      <c r="I1628" s="184">
        <v>3.7843</v>
      </c>
      <c r="J1628" s="184">
        <v>-5.7836999999999996</v>
      </c>
      <c r="K1628" s="184">
        <v>3.5838999999999999</v>
      </c>
      <c r="L1628" s="184">
        <v>0.46150000000000002</v>
      </c>
      <c r="M1628" s="184">
        <v>1.4757</v>
      </c>
      <c r="N1628" s="184">
        <v>0.90100000000000002</v>
      </c>
      <c r="O1628" s="184">
        <v>7.5007999999999999</v>
      </c>
      <c r="P1628" s="184">
        <v>5.5461</v>
      </c>
      <c r="Q1628" s="184">
        <v>8.2828999999999997</v>
      </c>
      <c r="R1628" s="184">
        <v>4.6974999999999998</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44389</v>
      </c>
      <c r="E1629" s="184">
        <v>51.164099999999998</v>
      </c>
      <c r="F1629" s="184">
        <v>-5.4431000000000003</v>
      </c>
      <c r="G1629" s="184">
        <v>-5.4431000000000003</v>
      </c>
      <c r="H1629" s="184">
        <v>3.6817000000000002</v>
      </c>
      <c r="I1629" s="184">
        <v>4.2413999999999996</v>
      </c>
      <c r="J1629" s="184">
        <v>-5.3490000000000002</v>
      </c>
      <c r="K1629" s="184">
        <v>4.0136000000000003</v>
      </c>
      <c r="L1629" s="184">
        <v>0.88639999999999997</v>
      </c>
      <c r="M1629" s="184">
        <v>1.9158999999999999</v>
      </c>
      <c r="N1629" s="184">
        <v>1.3475999999999999</v>
      </c>
      <c r="O1629" s="184">
        <v>8.1437000000000008</v>
      </c>
      <c r="P1629" s="184">
        <v>6.3329000000000004</v>
      </c>
      <c r="Q1629" s="184">
        <v>7.8623000000000003</v>
      </c>
      <c r="R1629" s="184">
        <v>5.1927000000000003</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44389</v>
      </c>
      <c r="E1630" s="184">
        <v>43.828699999999998</v>
      </c>
      <c r="F1630" s="184">
        <v>-9.9021000000000008</v>
      </c>
      <c r="G1630" s="184">
        <v>-9.9021000000000008</v>
      </c>
      <c r="H1630" s="184">
        <v>0.42830000000000001</v>
      </c>
      <c r="I1630" s="184">
        <v>3.3056000000000001</v>
      </c>
      <c r="J1630" s="184">
        <v>-6.29</v>
      </c>
      <c r="K1630" s="184">
        <v>3.1061000000000001</v>
      </c>
      <c r="L1630" s="184">
        <v>2.9899999999999999E-2</v>
      </c>
      <c r="M1630" s="184">
        <v>1.8065</v>
      </c>
      <c r="N1630" s="184">
        <v>2.0529000000000002</v>
      </c>
      <c r="O1630" s="184">
        <v>7.8503999999999996</v>
      </c>
      <c r="P1630" s="184">
        <v>6.7442000000000002</v>
      </c>
      <c r="Q1630" s="184">
        <v>7.6769999999999996</v>
      </c>
      <c r="R1630" s="184">
        <v>6.2912999999999997</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44389</v>
      </c>
      <c r="E1631" s="184">
        <v>45.349600000000002</v>
      </c>
      <c r="F1631" s="184">
        <v>-9.4631000000000007</v>
      </c>
      <c r="G1631" s="184">
        <v>-9.4631000000000007</v>
      </c>
      <c r="H1631" s="184">
        <v>0.874</v>
      </c>
      <c r="I1631" s="184">
        <v>3.7536999999999998</v>
      </c>
      <c r="J1631" s="184">
        <v>-5.8463000000000003</v>
      </c>
      <c r="K1631" s="184">
        <v>3.5350999999999999</v>
      </c>
      <c r="L1631" s="184">
        <v>0.46929999999999999</v>
      </c>
      <c r="M1631" s="184">
        <v>2.2677999999999998</v>
      </c>
      <c r="N1631" s="184">
        <v>2.5137999999999998</v>
      </c>
      <c r="O1631" s="184">
        <v>8.2852999999999994</v>
      </c>
      <c r="P1631" s="184">
        <v>7.1779999999999999</v>
      </c>
      <c r="Q1631" s="184">
        <v>8.3687000000000005</v>
      </c>
      <c r="R1631" s="184">
        <v>6.7480000000000002</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44389</v>
      </c>
      <c r="E1632" s="184">
        <v>78.414900000000003</v>
      </c>
      <c r="F1632" s="184">
        <v>-8.2643000000000004</v>
      </c>
      <c r="G1632" s="184">
        <v>-8.2643000000000004</v>
      </c>
      <c r="H1632" s="184">
        <v>-13.907</v>
      </c>
      <c r="I1632" s="184">
        <v>-7.2148000000000003</v>
      </c>
      <c r="J1632" s="184">
        <v>-8.7395999999999994</v>
      </c>
      <c r="K1632" s="184">
        <v>2.5190000000000001</v>
      </c>
      <c r="L1632" s="184">
        <v>1.2311000000000001</v>
      </c>
      <c r="M1632" s="184">
        <v>2.8393999999999999</v>
      </c>
      <c r="N1632" s="184">
        <v>2.7151999999999998</v>
      </c>
      <c r="O1632" s="184">
        <v>9.3526000000000007</v>
      </c>
      <c r="P1632" s="184">
        <v>8.3442000000000007</v>
      </c>
      <c r="Q1632" s="184">
        <v>9.8543000000000003</v>
      </c>
      <c r="R1632" s="184">
        <v>7.8003999999999998</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44389</v>
      </c>
      <c r="E1633" s="184">
        <v>82.670400000000001</v>
      </c>
      <c r="F1633" s="184">
        <v>-7.6627999999999998</v>
      </c>
      <c r="G1633" s="184">
        <v>-7.6627999999999998</v>
      </c>
      <c r="H1633" s="184">
        <v>-13.2997</v>
      </c>
      <c r="I1633" s="184">
        <v>-6.6059000000000001</v>
      </c>
      <c r="J1633" s="184">
        <v>-8.1341999999999999</v>
      </c>
      <c r="K1633" s="184">
        <v>3.1333000000000002</v>
      </c>
      <c r="L1633" s="184">
        <v>1.8454999999999999</v>
      </c>
      <c r="M1633" s="184">
        <v>3.4636999999999998</v>
      </c>
      <c r="N1633" s="184">
        <v>3.3437000000000001</v>
      </c>
      <c r="O1633" s="184">
        <v>9.9296000000000006</v>
      </c>
      <c r="P1633" s="184">
        <v>8.9327000000000005</v>
      </c>
      <c r="Q1633" s="184">
        <v>9.2124000000000006</v>
      </c>
      <c r="R1633" s="184">
        <v>8.3713999999999995</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44389</v>
      </c>
      <c r="E1634" s="184">
        <v>17.260000000000002</v>
      </c>
      <c r="F1634" s="184">
        <v>-11.268000000000001</v>
      </c>
      <c r="G1634" s="184">
        <v>-11.268000000000001</v>
      </c>
      <c r="H1634" s="184">
        <v>5.1407999999999996</v>
      </c>
      <c r="I1634" s="184">
        <v>2.3283</v>
      </c>
      <c r="J1634" s="184">
        <v>-7.1531000000000002</v>
      </c>
      <c r="K1634" s="184">
        <v>3.5186999999999999</v>
      </c>
      <c r="L1634" s="184">
        <v>1.5434000000000001</v>
      </c>
      <c r="M1634" s="184">
        <v>2.3504999999999998</v>
      </c>
      <c r="N1634" s="184">
        <v>1.6113999999999999</v>
      </c>
      <c r="O1634" s="184">
        <v>7.2746000000000004</v>
      </c>
      <c r="P1634" s="184">
        <v>5.4485999999999999</v>
      </c>
      <c r="Q1634" s="184">
        <v>6.5826000000000002</v>
      </c>
      <c r="R1634" s="184">
        <v>4.6521999999999997</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44389</v>
      </c>
      <c r="E1635" s="184">
        <v>18.289000000000001</v>
      </c>
      <c r="F1635" s="184">
        <v>-10.501799999999999</v>
      </c>
      <c r="G1635" s="184">
        <v>-10.501799999999999</v>
      </c>
      <c r="H1635" s="184">
        <v>5.9084000000000003</v>
      </c>
      <c r="I1635" s="184">
        <v>3.0971000000000002</v>
      </c>
      <c r="J1635" s="184">
        <v>-6.3837000000000002</v>
      </c>
      <c r="K1635" s="184">
        <v>4.2957999999999998</v>
      </c>
      <c r="L1635" s="184">
        <v>2.3231999999999999</v>
      </c>
      <c r="M1635" s="184">
        <v>3.1341000000000001</v>
      </c>
      <c r="N1635" s="184">
        <v>2.4174000000000002</v>
      </c>
      <c r="O1635" s="184">
        <v>8.1207999999999991</v>
      </c>
      <c r="P1635" s="184">
        <v>6.3990999999999998</v>
      </c>
      <c r="Q1635" s="184">
        <v>7.2567000000000004</v>
      </c>
      <c r="R1635" s="184">
        <v>5.5288000000000004</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44389</v>
      </c>
      <c r="E1636" s="184">
        <v>29.458100000000002</v>
      </c>
      <c r="F1636" s="184">
        <v>-5.0366999999999997</v>
      </c>
      <c r="G1636" s="184">
        <v>-5.0366999999999997</v>
      </c>
      <c r="H1636" s="184">
        <v>3.4361999999999999</v>
      </c>
      <c r="I1636" s="184">
        <v>2.8706999999999998</v>
      </c>
      <c r="J1636" s="184">
        <v>-4.0190999999999999</v>
      </c>
      <c r="K1636" s="184">
        <v>5.8293999999999997</v>
      </c>
      <c r="L1636" s="184">
        <v>1.0155000000000001</v>
      </c>
      <c r="M1636" s="184">
        <v>2.9247000000000001</v>
      </c>
      <c r="N1636" s="184">
        <v>2.9342000000000001</v>
      </c>
      <c r="O1636" s="184">
        <v>11.751799999999999</v>
      </c>
      <c r="P1636" s="184">
        <v>9.6866000000000003</v>
      </c>
      <c r="Q1636" s="184">
        <v>9.9238999999999997</v>
      </c>
      <c r="R1636" s="184">
        <v>8.6265999999999998</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44389</v>
      </c>
      <c r="E1637" s="184">
        <v>27.933</v>
      </c>
      <c r="F1637" s="184">
        <v>-5.6162000000000001</v>
      </c>
      <c r="G1637" s="184">
        <v>-5.6162000000000001</v>
      </c>
      <c r="H1637" s="184">
        <v>2.8203</v>
      </c>
      <c r="I1637" s="184">
        <v>2.2513000000000001</v>
      </c>
      <c r="J1637" s="184">
        <v>-4.6352000000000002</v>
      </c>
      <c r="K1637" s="184">
        <v>5.2015000000000002</v>
      </c>
      <c r="L1637" s="184">
        <v>0.38990000000000002</v>
      </c>
      <c r="M1637" s="184">
        <v>2.2886000000000002</v>
      </c>
      <c r="N1637" s="184">
        <v>2.2951999999999999</v>
      </c>
      <c r="O1637" s="184">
        <v>11.090199999999999</v>
      </c>
      <c r="P1637" s="184">
        <v>9.0496999999999996</v>
      </c>
      <c r="Q1637" s="184">
        <v>8.4917999999999996</v>
      </c>
      <c r="R1637" s="184">
        <v>7.9715999999999996</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44389</v>
      </c>
      <c r="E1638" s="184">
        <v>10.1997</v>
      </c>
      <c r="F1638" s="184">
        <v>-7.8677000000000001</v>
      </c>
      <c r="G1638" s="184">
        <v>-7.8677000000000001</v>
      </c>
      <c r="H1638" s="184">
        <v>4.093</v>
      </c>
      <c r="I1638" s="184">
        <v>5.9950000000000001</v>
      </c>
      <c r="J1638" s="184">
        <v>-5.1489000000000003</v>
      </c>
      <c r="K1638" s="184">
        <v>4.8354999999999997</v>
      </c>
      <c r="L1638" s="184"/>
      <c r="M1638" s="184"/>
      <c r="N1638" s="184"/>
      <c r="O1638" s="184"/>
      <c r="P1638" s="184"/>
      <c r="Q1638" s="184">
        <v>6.5667</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44389</v>
      </c>
      <c r="E1639" s="184">
        <v>10.1921</v>
      </c>
      <c r="F1639" s="184">
        <v>-8.1120000000000001</v>
      </c>
      <c r="G1639" s="184">
        <v>-8.1120000000000001</v>
      </c>
      <c r="H1639" s="184">
        <v>3.7886000000000002</v>
      </c>
      <c r="I1639" s="184">
        <v>5.7424999999999997</v>
      </c>
      <c r="J1639" s="184">
        <v>-5.4046000000000003</v>
      </c>
      <c r="K1639" s="184">
        <v>4.5894000000000004</v>
      </c>
      <c r="L1639" s="184"/>
      <c r="M1639" s="184"/>
      <c r="N1639" s="184"/>
      <c r="O1639" s="184"/>
      <c r="P1639" s="184"/>
      <c r="Q1639" s="184">
        <v>6.3167999999999997</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44389</v>
      </c>
      <c r="E1640" s="184">
        <v>10.194800000000001</v>
      </c>
      <c r="F1640" s="184">
        <v>-8.4673999999999996</v>
      </c>
      <c r="G1640" s="184">
        <v>-8.4673999999999996</v>
      </c>
      <c r="H1640" s="184">
        <v>2.661</v>
      </c>
      <c r="I1640" s="184">
        <v>6.1006999999999998</v>
      </c>
      <c r="J1640" s="184">
        <v>-5.9980000000000002</v>
      </c>
      <c r="K1640" s="184">
        <v>4.6566000000000001</v>
      </c>
      <c r="L1640" s="184"/>
      <c r="M1640" s="184"/>
      <c r="N1640" s="184"/>
      <c r="O1640" s="184"/>
      <c r="P1640" s="184"/>
      <c r="Q1640" s="184">
        <v>6.4055999999999997</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44389</v>
      </c>
      <c r="E1641" s="184">
        <v>10.1869</v>
      </c>
      <c r="F1641" s="184">
        <v>-8.7125000000000004</v>
      </c>
      <c r="G1641" s="184">
        <v>-8.7125000000000004</v>
      </c>
      <c r="H1641" s="184">
        <v>2.4068999999999998</v>
      </c>
      <c r="I1641" s="184">
        <v>5.8483000000000001</v>
      </c>
      <c r="J1641" s="184">
        <v>-6.2542</v>
      </c>
      <c r="K1641" s="184">
        <v>4.4025999999999996</v>
      </c>
      <c r="L1641" s="184"/>
      <c r="M1641" s="184"/>
      <c r="N1641" s="184"/>
      <c r="O1641" s="184"/>
      <c r="P1641" s="184"/>
      <c r="Q1641" s="184">
        <v>6.1458000000000004</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44389</v>
      </c>
      <c r="E1642" s="184">
        <v>2245.8845999999999</v>
      </c>
      <c r="F1642" s="184">
        <v>-13.4169</v>
      </c>
      <c r="G1642" s="184">
        <v>-13.4169</v>
      </c>
      <c r="H1642" s="184">
        <v>-5.8905000000000003</v>
      </c>
      <c r="I1642" s="184">
        <v>0.71189999999999998</v>
      </c>
      <c r="J1642" s="184">
        <v>-9.0358999999999998</v>
      </c>
      <c r="K1642" s="184">
        <v>-0.93230000000000002</v>
      </c>
      <c r="L1642" s="184">
        <v>-1.6397999999999999</v>
      </c>
      <c r="M1642" s="184">
        <v>0.1258</v>
      </c>
      <c r="N1642" s="184">
        <v>-0.11509999999999999</v>
      </c>
      <c r="O1642" s="184">
        <v>7.5099</v>
      </c>
      <c r="P1642" s="184">
        <v>6.7865000000000002</v>
      </c>
      <c r="Q1642" s="184">
        <v>6.2096999999999998</v>
      </c>
      <c r="R1642" s="184">
        <v>3.7464</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44389</v>
      </c>
      <c r="E1643" s="184">
        <v>2409.8580999999999</v>
      </c>
      <c r="F1643" s="184">
        <v>-12.648</v>
      </c>
      <c r="G1643" s="184">
        <v>-12.648</v>
      </c>
      <c r="H1643" s="184">
        <v>-5.1215000000000002</v>
      </c>
      <c r="I1643" s="184">
        <v>1.4821</v>
      </c>
      <c r="J1643" s="184">
        <v>-8.2715999999999994</v>
      </c>
      <c r="K1643" s="184">
        <v>-0.1633</v>
      </c>
      <c r="L1643" s="184">
        <v>-0.87350000000000005</v>
      </c>
      <c r="M1643" s="184">
        <v>0.89980000000000004</v>
      </c>
      <c r="N1643" s="184">
        <v>0.65769999999999995</v>
      </c>
      <c r="O1643" s="184">
        <v>8.3549000000000007</v>
      </c>
      <c r="P1643" s="184">
        <v>7.6117999999999997</v>
      </c>
      <c r="Q1643" s="184">
        <v>8.0475999999999992</v>
      </c>
      <c r="R1643" s="184">
        <v>4.58</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44389</v>
      </c>
      <c r="E1644" s="184">
        <v>83.174599999999998</v>
      </c>
      <c r="F1644" s="184">
        <v>-5.673</v>
      </c>
      <c r="G1644" s="184">
        <v>-5.673</v>
      </c>
      <c r="H1644" s="184">
        <v>-7.4932999999999996</v>
      </c>
      <c r="I1644" s="184">
        <v>-2.7711000000000001</v>
      </c>
      <c r="J1644" s="184">
        <v>-6.8608000000000002</v>
      </c>
      <c r="K1644" s="184">
        <v>4.0945999999999998</v>
      </c>
      <c r="L1644" s="184">
        <v>0.24149999999999999</v>
      </c>
      <c r="M1644" s="184">
        <v>3.8532000000000002</v>
      </c>
      <c r="N1644" s="184">
        <v>3.5565000000000002</v>
      </c>
      <c r="O1644" s="184">
        <v>10.5219</v>
      </c>
      <c r="P1644" s="184">
        <v>8.8140999999999998</v>
      </c>
      <c r="Q1644" s="184">
        <v>8.9875000000000007</v>
      </c>
      <c r="R1644" s="184">
        <v>7.8095999999999997</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44389</v>
      </c>
      <c r="E1645" s="184">
        <v>85.183400000000006</v>
      </c>
      <c r="F1645" s="184">
        <v>-5.6677</v>
      </c>
      <c r="G1645" s="184">
        <v>-5.6677</v>
      </c>
      <c r="H1645" s="184">
        <v>-7.4939</v>
      </c>
      <c r="I1645" s="184">
        <v>-2.7730000000000001</v>
      </c>
      <c r="J1645" s="184">
        <v>-6.8612000000000002</v>
      </c>
      <c r="K1645" s="184">
        <v>4.0945999999999998</v>
      </c>
      <c r="L1645" s="184">
        <v>0.2427</v>
      </c>
      <c r="M1645" s="184">
        <v>3.8542000000000001</v>
      </c>
      <c r="N1645" s="184">
        <v>3.5573000000000001</v>
      </c>
      <c r="O1645" s="184">
        <v>10.5221</v>
      </c>
      <c r="P1645" s="184">
        <v>8.8181999999999992</v>
      </c>
      <c r="Q1645" s="184">
        <v>9.0266000000000002</v>
      </c>
      <c r="R1645" s="184">
        <v>7.8098999999999998</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44389</v>
      </c>
      <c r="E1646" s="184">
        <v>76.383700000000005</v>
      </c>
      <c r="F1646" s="184">
        <v>-6.6543999999999999</v>
      </c>
      <c r="G1646" s="184">
        <v>-6.6543999999999999</v>
      </c>
      <c r="H1646" s="184">
        <v>-8.4783000000000008</v>
      </c>
      <c r="I1646" s="184">
        <v>-3.7524999999999999</v>
      </c>
      <c r="J1646" s="184">
        <v>-7.8411999999999997</v>
      </c>
      <c r="K1646" s="184">
        <v>3.0891999999999999</v>
      </c>
      <c r="L1646" s="184">
        <v>-0.75929999999999997</v>
      </c>
      <c r="M1646" s="184">
        <v>2.8117999999999999</v>
      </c>
      <c r="N1646" s="184">
        <v>2.5099</v>
      </c>
      <c r="O1646" s="184">
        <v>9.3975000000000009</v>
      </c>
      <c r="P1646" s="184">
        <v>7.7192999999999996</v>
      </c>
      <c r="Q1646" s="184">
        <v>9.4350000000000005</v>
      </c>
      <c r="R1646" s="184">
        <v>6.7171000000000003</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44389</v>
      </c>
      <c r="E1647" s="184">
        <v>59.021599999999999</v>
      </c>
      <c r="F1647" s="184">
        <v>-5.625</v>
      </c>
      <c r="G1647" s="184">
        <v>-5.625</v>
      </c>
      <c r="H1647" s="184">
        <v>8.4240999999999993</v>
      </c>
      <c r="I1647" s="184">
        <v>7.9976000000000003</v>
      </c>
      <c r="J1647" s="184">
        <v>-4.6180000000000003</v>
      </c>
      <c r="K1647" s="184">
        <v>3.6137000000000001</v>
      </c>
      <c r="L1647" s="184">
        <v>-0.29270000000000002</v>
      </c>
      <c r="M1647" s="184">
        <v>2.2183000000000002</v>
      </c>
      <c r="N1647" s="184">
        <v>2.7610999999999999</v>
      </c>
      <c r="O1647" s="184">
        <v>9.3224</v>
      </c>
      <c r="P1647" s="184">
        <v>8.2687000000000008</v>
      </c>
      <c r="Q1647" s="184">
        <v>9.7850999999999999</v>
      </c>
      <c r="R1647" s="184">
        <v>6.9640000000000004</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44389</v>
      </c>
      <c r="E1648" s="184">
        <v>54.002099999999999</v>
      </c>
      <c r="F1648" s="184">
        <v>-6.8452999999999999</v>
      </c>
      <c r="G1648" s="184">
        <v>-6.8452999999999999</v>
      </c>
      <c r="H1648" s="184">
        <v>7.2228000000000003</v>
      </c>
      <c r="I1648" s="184">
        <v>6.7911000000000001</v>
      </c>
      <c r="J1648" s="184">
        <v>-5.8121999999999998</v>
      </c>
      <c r="K1648" s="184">
        <v>2.4051999999999998</v>
      </c>
      <c r="L1648" s="184">
        <v>-1.5041</v>
      </c>
      <c r="M1648" s="184">
        <v>1.0165999999999999</v>
      </c>
      <c r="N1648" s="184">
        <v>1.5603</v>
      </c>
      <c r="O1648" s="184">
        <v>7.9927000000000001</v>
      </c>
      <c r="P1648" s="184">
        <v>6.8563000000000001</v>
      </c>
      <c r="Q1648" s="184">
        <v>8.2388999999999992</v>
      </c>
      <c r="R1648" s="184">
        <v>5.6813000000000002</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44389</v>
      </c>
      <c r="E1649" s="184">
        <v>51.999699999999997</v>
      </c>
      <c r="F1649" s="184">
        <v>-1.3569</v>
      </c>
      <c r="G1649" s="184">
        <v>-1.3569</v>
      </c>
      <c r="H1649" s="184">
        <v>6.1239999999999997</v>
      </c>
      <c r="I1649" s="184">
        <v>4.4447000000000001</v>
      </c>
      <c r="J1649" s="184">
        <v>-2.9317000000000002</v>
      </c>
      <c r="K1649" s="184">
        <v>5.1825000000000001</v>
      </c>
      <c r="L1649" s="184">
        <v>2.6211000000000002</v>
      </c>
      <c r="M1649" s="184">
        <v>3.3752</v>
      </c>
      <c r="N1649" s="184">
        <v>3.3637999999999999</v>
      </c>
      <c r="O1649" s="184">
        <v>10.4115</v>
      </c>
      <c r="P1649" s="184">
        <v>8.6616999999999997</v>
      </c>
      <c r="Q1649" s="184">
        <v>8.391</v>
      </c>
      <c r="R1649" s="184">
        <v>7.4715999999999996</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44389</v>
      </c>
      <c r="E1650" s="184">
        <v>48.569499999999998</v>
      </c>
      <c r="F1650" s="184">
        <v>-2.0788000000000002</v>
      </c>
      <c r="G1650" s="184">
        <v>-2.0788000000000002</v>
      </c>
      <c r="H1650" s="184">
        <v>5.4057000000000004</v>
      </c>
      <c r="I1650" s="184">
        <v>3.7252000000000001</v>
      </c>
      <c r="J1650" s="184">
        <v>-3.6467999999999998</v>
      </c>
      <c r="K1650" s="184">
        <v>4.4546999999999999</v>
      </c>
      <c r="L1650" s="184">
        <v>1.8947000000000001</v>
      </c>
      <c r="M1650" s="184">
        <v>2.6415000000000002</v>
      </c>
      <c r="N1650" s="184">
        <v>2.6240000000000001</v>
      </c>
      <c r="O1650" s="184">
        <v>9.5582999999999991</v>
      </c>
      <c r="P1650" s="184">
        <v>7.7548000000000004</v>
      </c>
      <c r="Q1650" s="184">
        <v>7.5791000000000004</v>
      </c>
      <c r="R1650" s="184">
        <v>6.72</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44389</v>
      </c>
      <c r="E1652" s="184">
        <v>30.323699999999999</v>
      </c>
      <c r="F1652" s="184">
        <v>-9.7820999999999998</v>
      </c>
      <c r="G1652" s="184">
        <v>-9.7820999999999998</v>
      </c>
      <c r="H1652" s="184">
        <v>0.8599</v>
      </c>
      <c r="I1652" s="184">
        <v>1.7293000000000001</v>
      </c>
      <c r="J1652" s="184">
        <v>-7.4196</v>
      </c>
      <c r="K1652" s="184">
        <v>2.5129000000000001</v>
      </c>
      <c r="L1652" s="184">
        <v>-0.1376</v>
      </c>
      <c r="M1652" s="184">
        <v>1.4056999999999999</v>
      </c>
      <c r="N1652" s="184">
        <v>1.3998999999999999</v>
      </c>
      <c r="O1652" s="184">
        <v>9.8109000000000002</v>
      </c>
      <c r="P1652" s="184">
        <v>8.7307000000000006</v>
      </c>
      <c r="Q1652" s="184">
        <v>8.9832000000000001</v>
      </c>
      <c r="R1652" s="184">
        <v>6.5500999999999996</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44389</v>
      </c>
      <c r="E1653" s="184">
        <v>33.046599999999998</v>
      </c>
      <c r="F1653" s="184">
        <v>-8.8664000000000005</v>
      </c>
      <c r="G1653" s="184">
        <v>-8.8664000000000005</v>
      </c>
      <c r="H1653" s="184">
        <v>1.8151999999999999</v>
      </c>
      <c r="I1653" s="184">
        <v>2.6772</v>
      </c>
      <c r="J1653" s="184">
        <v>-6.4595000000000002</v>
      </c>
      <c r="K1653" s="184">
        <v>3.488</v>
      </c>
      <c r="L1653" s="184">
        <v>0.8327</v>
      </c>
      <c r="M1653" s="184">
        <v>2.3885000000000001</v>
      </c>
      <c r="N1653" s="184">
        <v>2.3875000000000002</v>
      </c>
      <c r="O1653" s="184">
        <v>10.836</v>
      </c>
      <c r="P1653" s="184">
        <v>9.8249999999999993</v>
      </c>
      <c r="Q1653" s="184">
        <v>10.242800000000001</v>
      </c>
      <c r="R1653" s="184">
        <v>7.5602</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44389</v>
      </c>
      <c r="E1654" s="184">
        <v>33.135899999999999</v>
      </c>
      <c r="F1654" s="184">
        <v>-8.8424999999999994</v>
      </c>
      <c r="G1654" s="184">
        <v>-8.8424999999999994</v>
      </c>
      <c r="H1654" s="184">
        <v>1.8103</v>
      </c>
      <c r="I1654" s="184">
        <v>2.6858</v>
      </c>
      <c r="J1654" s="184">
        <v>-6.4598000000000004</v>
      </c>
      <c r="K1654" s="184">
        <v>3.4870999999999999</v>
      </c>
      <c r="L1654" s="184">
        <v>0.83230000000000004</v>
      </c>
      <c r="M1654" s="184">
        <v>2.3889999999999998</v>
      </c>
      <c r="N1654" s="184">
        <v>2.3877999999999999</v>
      </c>
      <c r="O1654" s="184">
        <v>10.837999999999999</v>
      </c>
      <c r="P1654" s="184">
        <v>9.8255999999999997</v>
      </c>
      <c r="Q1654" s="184">
        <v>10.601800000000001</v>
      </c>
      <c r="R1654" s="184">
        <v>7.5602999999999998</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44389</v>
      </c>
      <c r="E1655" s="184">
        <v>24.155999999999999</v>
      </c>
      <c r="F1655" s="184">
        <v>-4.5312999999999999</v>
      </c>
      <c r="G1655" s="184">
        <v>-4.5312999999999999</v>
      </c>
      <c r="H1655" s="184">
        <v>0.3886</v>
      </c>
      <c r="I1655" s="184">
        <v>2.1604000000000001</v>
      </c>
      <c r="J1655" s="184">
        <v>-5.3905000000000003</v>
      </c>
      <c r="K1655" s="184">
        <v>3.8607999999999998</v>
      </c>
      <c r="L1655" s="184">
        <v>2.0867</v>
      </c>
      <c r="M1655" s="184">
        <v>2.5207000000000002</v>
      </c>
      <c r="N1655" s="184">
        <v>2.7198000000000002</v>
      </c>
      <c r="O1655" s="184">
        <v>8.4566999999999997</v>
      </c>
      <c r="P1655" s="184">
        <v>7.3193000000000001</v>
      </c>
      <c r="Q1655" s="184">
        <v>7.1825000000000001</v>
      </c>
      <c r="R1655" s="184">
        <v>5.5998000000000001</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44389</v>
      </c>
      <c r="E1656" s="184">
        <v>25.092400000000001</v>
      </c>
      <c r="F1656" s="184">
        <v>-3.3932000000000002</v>
      </c>
      <c r="G1656" s="184">
        <v>-3.3932000000000002</v>
      </c>
      <c r="H1656" s="184">
        <v>1.5174000000000001</v>
      </c>
      <c r="I1656" s="184">
        <v>3.3083</v>
      </c>
      <c r="J1656" s="184">
        <v>-4.2405999999999997</v>
      </c>
      <c r="K1656" s="184">
        <v>5.0270999999999999</v>
      </c>
      <c r="L1656" s="184">
        <v>3.2559</v>
      </c>
      <c r="M1656" s="184">
        <v>3.7393999999999998</v>
      </c>
      <c r="N1656" s="184">
        <v>3.9881000000000002</v>
      </c>
      <c r="O1656" s="184">
        <v>9.2887000000000004</v>
      </c>
      <c r="P1656" s="184">
        <v>7.9587000000000003</v>
      </c>
      <c r="Q1656" s="184">
        <v>8.3277000000000001</v>
      </c>
      <c r="R1656" s="184">
        <v>6.4991000000000003</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44389</v>
      </c>
      <c r="E1657" s="184">
        <v>52.932000000000002</v>
      </c>
      <c r="F1657" s="184">
        <v>0.57469999999999999</v>
      </c>
      <c r="G1657" s="184">
        <v>0.57469999999999999</v>
      </c>
      <c r="H1657" s="184">
        <v>-1.3492</v>
      </c>
      <c r="I1657" s="184">
        <v>1.9864999999999999</v>
      </c>
      <c r="J1657" s="184">
        <v>-1.7346999999999999</v>
      </c>
      <c r="K1657" s="184">
        <v>3.0602999999999998</v>
      </c>
      <c r="L1657" s="184">
        <v>2.7801</v>
      </c>
      <c r="M1657" s="184">
        <v>3.6614</v>
      </c>
      <c r="N1657" s="184">
        <v>3.4655</v>
      </c>
      <c r="O1657" s="184">
        <v>10.604100000000001</v>
      </c>
      <c r="P1657" s="184">
        <v>9.4366000000000003</v>
      </c>
      <c r="Q1657" s="184">
        <v>10.1976</v>
      </c>
      <c r="R1657" s="184">
        <v>7.9463999999999997</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44389</v>
      </c>
      <c r="E1658" s="184">
        <v>50.9392</v>
      </c>
      <c r="F1658" s="184">
        <v>9.5500000000000002E-2</v>
      </c>
      <c r="G1658" s="184">
        <v>9.5500000000000002E-2</v>
      </c>
      <c r="H1658" s="184">
        <v>-1.8317000000000001</v>
      </c>
      <c r="I1658" s="184">
        <v>1.5056</v>
      </c>
      <c r="J1658" s="184">
        <v>-2.2124999999999999</v>
      </c>
      <c r="K1658" s="184">
        <v>2.5771000000000002</v>
      </c>
      <c r="L1658" s="184">
        <v>2.2949999999999999</v>
      </c>
      <c r="M1658" s="184">
        <v>3.1621000000000001</v>
      </c>
      <c r="N1658" s="184">
        <v>2.9687999999999999</v>
      </c>
      <c r="O1658" s="184">
        <v>10.071199999999999</v>
      </c>
      <c r="P1658" s="184">
        <v>8.8710000000000004</v>
      </c>
      <c r="Q1658" s="184">
        <v>8.2385999999999999</v>
      </c>
      <c r="R1658" s="184">
        <v>7.4455</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44389</v>
      </c>
      <c r="E1659" s="184">
        <v>66.659899999999993</v>
      </c>
      <c r="F1659" s="184">
        <v>-4.3788999999999998</v>
      </c>
      <c r="G1659" s="184">
        <v>-4.3788999999999998</v>
      </c>
      <c r="H1659" s="184">
        <v>5.5989000000000004</v>
      </c>
      <c r="I1659" s="184">
        <v>3.4895</v>
      </c>
      <c r="J1659" s="184">
        <v>-7.0998999999999999</v>
      </c>
      <c r="K1659" s="184">
        <v>3.8214000000000001</v>
      </c>
      <c r="L1659" s="184">
        <v>-0.72609999999999997</v>
      </c>
      <c r="M1659" s="184">
        <v>1.6483000000000001</v>
      </c>
      <c r="N1659" s="184">
        <v>1.5236000000000001</v>
      </c>
      <c r="O1659" s="184">
        <v>9.1568000000000005</v>
      </c>
      <c r="P1659" s="184">
        <v>7.6189</v>
      </c>
      <c r="Q1659" s="184">
        <v>8.7765000000000004</v>
      </c>
      <c r="R1659" s="184">
        <v>5.2321</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44389</v>
      </c>
      <c r="E1660" s="184">
        <v>61.858600000000003</v>
      </c>
      <c r="F1660" s="184">
        <v>-5.0331000000000001</v>
      </c>
      <c r="G1660" s="184">
        <v>-5.0331000000000001</v>
      </c>
      <c r="H1660" s="184">
        <v>4.9273999999999996</v>
      </c>
      <c r="I1660" s="184">
        <v>2.8353000000000002</v>
      </c>
      <c r="J1660" s="184">
        <v>-7.6886999999999999</v>
      </c>
      <c r="K1660" s="184">
        <v>3.0775000000000001</v>
      </c>
      <c r="L1660" s="184">
        <v>-1.6124000000000001</v>
      </c>
      <c r="M1660" s="184">
        <v>0.77759999999999996</v>
      </c>
      <c r="N1660" s="184">
        <v>0.69330000000000003</v>
      </c>
      <c r="O1660" s="184">
        <v>8.2777999999999992</v>
      </c>
      <c r="P1660" s="184">
        <v>6.6433999999999997</v>
      </c>
      <c r="Q1660" s="184">
        <v>8.6898999999999997</v>
      </c>
      <c r="R1660" s="184">
        <v>4.4466000000000001</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44389</v>
      </c>
      <c r="E1661" s="184">
        <v>50.768099999999997</v>
      </c>
      <c r="F1661" s="184">
        <v>-1.9887999999999999</v>
      </c>
      <c r="G1661" s="184">
        <v>-1.9887999999999999</v>
      </c>
      <c r="H1661" s="184">
        <v>-2.6177000000000001</v>
      </c>
      <c r="I1661" s="184">
        <v>0.67800000000000005</v>
      </c>
      <c r="J1661" s="184">
        <v>-3.7936000000000001</v>
      </c>
      <c r="K1661" s="184">
        <v>2.9630999999999998</v>
      </c>
      <c r="L1661" s="184">
        <v>1.3387</v>
      </c>
      <c r="M1661" s="184">
        <v>2.4045000000000001</v>
      </c>
      <c r="N1661" s="184">
        <v>1.6911</v>
      </c>
      <c r="O1661" s="184">
        <v>9.2337000000000007</v>
      </c>
      <c r="P1661" s="184">
        <v>8.8542000000000005</v>
      </c>
      <c r="Q1661" s="184">
        <v>9.2670999999999992</v>
      </c>
      <c r="R1661" s="184">
        <v>6.3498999999999999</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44389</v>
      </c>
      <c r="E1662" s="184">
        <v>49.561</v>
      </c>
      <c r="F1662" s="184">
        <v>-2.2581000000000002</v>
      </c>
      <c r="G1662" s="184">
        <v>-2.2581000000000002</v>
      </c>
      <c r="H1662" s="184">
        <v>-2.8917000000000002</v>
      </c>
      <c r="I1662" s="184">
        <v>0.39989999999999998</v>
      </c>
      <c r="J1662" s="184">
        <v>-4.0720999999999998</v>
      </c>
      <c r="K1662" s="184">
        <v>2.6812</v>
      </c>
      <c r="L1662" s="184">
        <v>1.0421</v>
      </c>
      <c r="M1662" s="184">
        <v>2.1057999999999999</v>
      </c>
      <c r="N1662" s="184">
        <v>1.3917999999999999</v>
      </c>
      <c r="O1662" s="184">
        <v>8.9245999999999999</v>
      </c>
      <c r="P1662" s="184">
        <v>8.5538000000000007</v>
      </c>
      <c r="Q1662" s="184">
        <v>8.5615000000000006</v>
      </c>
      <c r="R1662" s="184">
        <v>6.0298999999999996</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-7.1110978723404248</v>
      </c>
      <c r="G1663" s="186">
        <v>-7.1110978723404248</v>
      </c>
      <c r="H1663" s="186">
        <v>0.25078510638297868</v>
      </c>
      <c r="I1663" s="186">
        <v>1.6853085106382983</v>
      </c>
      <c r="J1663" s="186">
        <v>-5.6918829787234033</v>
      </c>
      <c r="K1663" s="186">
        <v>3.5998808510638294</v>
      </c>
      <c r="L1663" s="186">
        <v>1.0409767441860465</v>
      </c>
      <c r="M1663" s="186">
        <v>2.6737441860465121</v>
      </c>
      <c r="N1663" s="186">
        <v>2.6017883720930239</v>
      </c>
      <c r="O1663" s="186">
        <v>9.4693279069767424</v>
      </c>
      <c r="P1663" s="186">
        <v>8.0882744186046516</v>
      </c>
      <c r="Q1663" s="186">
        <v>8.4755148936170244</v>
      </c>
      <c r="R1663" s="186">
        <v>6.7334837209302298</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-7.1741000000000001</v>
      </c>
      <c r="G1664" s="186">
        <v>-7.1741000000000001</v>
      </c>
      <c r="H1664" s="186">
        <v>0.874</v>
      </c>
      <c r="I1664" s="186">
        <v>2.2513000000000001</v>
      </c>
      <c r="J1664" s="186">
        <v>-5.8221999999999996</v>
      </c>
      <c r="K1664" s="186">
        <v>3.5838999999999999</v>
      </c>
      <c r="L1664" s="186">
        <v>1.0155000000000001</v>
      </c>
      <c r="M1664" s="186">
        <v>2.5432999999999999</v>
      </c>
      <c r="N1664" s="186">
        <v>2.5137999999999998</v>
      </c>
      <c r="O1664" s="186">
        <v>9.3975000000000009</v>
      </c>
      <c r="P1664" s="186">
        <v>8.3204999999999991</v>
      </c>
      <c r="Q1664" s="186">
        <v>8.5615000000000006</v>
      </c>
      <c r="R1664" s="186">
        <v>6.7480000000000002</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44389</v>
      </c>
      <c r="E1667" s="184">
        <v>37.136699999999998</v>
      </c>
      <c r="F1667" s="184">
        <v>-1.081</v>
      </c>
      <c r="G1667" s="184">
        <v>-1.081</v>
      </c>
      <c r="H1667" s="184">
        <v>5.0876999999999999</v>
      </c>
      <c r="I1667" s="184">
        <v>4.2754000000000003</v>
      </c>
      <c r="J1667" s="184">
        <v>0.1966</v>
      </c>
      <c r="K1667" s="184">
        <v>4.9840999999999998</v>
      </c>
      <c r="L1667" s="184">
        <v>3.5413000000000001</v>
      </c>
      <c r="M1667" s="184">
        <v>4.7317999999999998</v>
      </c>
      <c r="N1667" s="184">
        <v>6.1630000000000003</v>
      </c>
      <c r="O1667" s="184">
        <v>8.5030000000000001</v>
      </c>
      <c r="P1667" s="184">
        <v>7.7618</v>
      </c>
      <c r="Q1667" s="184">
        <v>7.4798</v>
      </c>
      <c r="R1667" s="184">
        <v>8.0030999999999999</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44389</v>
      </c>
      <c r="E1668" s="184">
        <v>39.125100000000003</v>
      </c>
      <c r="F1668" s="184">
        <v>-0.4042</v>
      </c>
      <c r="G1668" s="184">
        <v>-0.4042</v>
      </c>
      <c r="H1668" s="184">
        <v>5.7770999999999999</v>
      </c>
      <c r="I1668" s="184">
        <v>4.9805000000000001</v>
      </c>
      <c r="J1668" s="184">
        <v>0.89749999999999996</v>
      </c>
      <c r="K1668" s="184">
        <v>5.5785999999999998</v>
      </c>
      <c r="L1668" s="184">
        <v>4.2008000000000001</v>
      </c>
      <c r="M1668" s="184">
        <v>5.4263000000000003</v>
      </c>
      <c r="N1668" s="184">
        <v>6.8879999999999999</v>
      </c>
      <c r="O1668" s="184">
        <v>9.2521000000000004</v>
      </c>
      <c r="P1668" s="184">
        <v>8.5008999999999997</v>
      </c>
      <c r="Q1668" s="184">
        <v>9.3826000000000001</v>
      </c>
      <c r="R1668" s="184">
        <v>8.7502999999999993</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44389</v>
      </c>
      <c r="E1669" s="184">
        <v>25.798100000000002</v>
      </c>
      <c r="F1669" s="184">
        <v>-0.8488</v>
      </c>
      <c r="G1669" s="184">
        <v>-0.8488</v>
      </c>
      <c r="H1669" s="184">
        <v>4.8554000000000004</v>
      </c>
      <c r="I1669" s="184">
        <v>4.2007000000000003</v>
      </c>
      <c r="J1669" s="184">
        <v>0.13239999999999999</v>
      </c>
      <c r="K1669" s="184">
        <v>5.1445999999999996</v>
      </c>
      <c r="L1669" s="184">
        <v>3.8597000000000001</v>
      </c>
      <c r="M1669" s="184">
        <v>4.8651999999999997</v>
      </c>
      <c r="N1669" s="184">
        <v>5.24</v>
      </c>
      <c r="O1669" s="184">
        <v>9.0558999999999994</v>
      </c>
      <c r="P1669" s="184">
        <v>8.3802000000000003</v>
      </c>
      <c r="Q1669" s="184">
        <v>8.8398000000000003</v>
      </c>
      <c r="R1669" s="184">
        <v>8.6298999999999992</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44389</v>
      </c>
      <c r="E1670" s="184">
        <v>24.218699999999998</v>
      </c>
      <c r="F1670" s="184">
        <v>-1.5068999999999999</v>
      </c>
      <c r="G1670" s="184">
        <v>-1.5068999999999999</v>
      </c>
      <c r="H1670" s="184">
        <v>4.1802000000000001</v>
      </c>
      <c r="I1670" s="184">
        <v>3.5141</v>
      </c>
      <c r="J1670" s="184">
        <v>-0.55879999999999996</v>
      </c>
      <c r="K1670" s="184">
        <v>4.4424000000000001</v>
      </c>
      <c r="L1670" s="184">
        <v>3.1655000000000002</v>
      </c>
      <c r="M1670" s="184">
        <v>4.1510999999999996</v>
      </c>
      <c r="N1670" s="184">
        <v>4.5122</v>
      </c>
      <c r="O1670" s="184">
        <v>8.3369</v>
      </c>
      <c r="P1670" s="184">
        <v>7.6510999999999996</v>
      </c>
      <c r="Q1670" s="184">
        <v>8.0120000000000005</v>
      </c>
      <c r="R1670" s="184">
        <v>7.9013</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44389</v>
      </c>
      <c r="E1671" s="184">
        <v>23.159600000000001</v>
      </c>
      <c r="F1671" s="184">
        <v>-4.0438000000000001</v>
      </c>
      <c r="G1671" s="184">
        <v>-4.0438000000000001</v>
      </c>
      <c r="H1671" s="184">
        <v>4.5970000000000004</v>
      </c>
      <c r="I1671" s="184">
        <v>3.5621999999999998</v>
      </c>
      <c r="J1671" s="184">
        <v>-0.24399999999999999</v>
      </c>
      <c r="K1671" s="184">
        <v>3.7778999999999998</v>
      </c>
      <c r="L1671" s="184">
        <v>3.6288999999999998</v>
      </c>
      <c r="M1671" s="184">
        <v>4.0461999999999998</v>
      </c>
      <c r="N1671" s="184">
        <v>4.6733000000000002</v>
      </c>
      <c r="O1671" s="184">
        <v>7.3090999999999999</v>
      </c>
      <c r="P1671" s="184">
        <v>7.4973999999999998</v>
      </c>
      <c r="Q1671" s="184">
        <v>7.9031000000000002</v>
      </c>
      <c r="R1671" s="184">
        <v>6.4595000000000002</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44389</v>
      </c>
      <c r="E1672" s="184">
        <v>24.470400000000001</v>
      </c>
      <c r="F1672" s="184">
        <v>-3.2806000000000002</v>
      </c>
      <c r="G1672" s="184">
        <v>-3.2806000000000002</v>
      </c>
      <c r="H1672" s="184">
        <v>5.3112000000000004</v>
      </c>
      <c r="I1672" s="184">
        <v>4.2793999999999999</v>
      </c>
      <c r="J1672" s="184">
        <v>0.46689999999999998</v>
      </c>
      <c r="K1672" s="184">
        <v>4.5453999999999999</v>
      </c>
      <c r="L1672" s="184">
        <v>4.4143999999999997</v>
      </c>
      <c r="M1672" s="184">
        <v>4.8383000000000003</v>
      </c>
      <c r="N1672" s="184">
        <v>5.4709000000000003</v>
      </c>
      <c r="O1672" s="184">
        <v>8.0648999999999997</v>
      </c>
      <c r="P1672" s="184">
        <v>8.2626000000000008</v>
      </c>
      <c r="Q1672" s="184">
        <v>8.7233000000000001</v>
      </c>
      <c r="R1672" s="184">
        <v>7.2339000000000002</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44389</v>
      </c>
      <c r="E1673" s="184">
        <v>24.858799999999999</v>
      </c>
      <c r="F1673" s="184">
        <v>-1.8595999999999999</v>
      </c>
      <c r="G1673" s="184">
        <v>-1.8595999999999999</v>
      </c>
      <c r="H1673" s="184">
        <v>8.6562999999999999</v>
      </c>
      <c r="I1673" s="184">
        <v>6.3817000000000004</v>
      </c>
      <c r="J1673" s="184">
        <v>-1.1026</v>
      </c>
      <c r="K1673" s="184">
        <v>4.7030000000000003</v>
      </c>
      <c r="L1673" s="184">
        <v>3.0318000000000001</v>
      </c>
      <c r="M1673" s="184">
        <v>4.2633999999999999</v>
      </c>
      <c r="N1673" s="184">
        <v>4.6143000000000001</v>
      </c>
      <c r="O1673" s="184">
        <v>7.3357000000000001</v>
      </c>
      <c r="P1673" s="184">
        <v>7.1058000000000003</v>
      </c>
      <c r="Q1673" s="184">
        <v>5.5570000000000004</v>
      </c>
      <c r="R1673" s="184">
        <v>7.8752000000000004</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44389</v>
      </c>
      <c r="E1674" s="184">
        <v>26.198799999999999</v>
      </c>
      <c r="F1674" s="184">
        <v>-1.1145</v>
      </c>
      <c r="G1674" s="184">
        <v>-1.1145</v>
      </c>
      <c r="H1674" s="184">
        <v>9.3711000000000002</v>
      </c>
      <c r="I1674" s="184">
        <v>7.0846999999999998</v>
      </c>
      <c r="J1674" s="184">
        <v>-0.39979999999999999</v>
      </c>
      <c r="K1674" s="184">
        <v>5.4120999999999997</v>
      </c>
      <c r="L1674" s="184">
        <v>3.7444000000000002</v>
      </c>
      <c r="M1674" s="184">
        <v>4.9893000000000001</v>
      </c>
      <c r="N1674" s="184">
        <v>5.3379000000000003</v>
      </c>
      <c r="O1674" s="184">
        <v>8.1888000000000005</v>
      </c>
      <c r="P1674" s="184">
        <v>7.8033999999999999</v>
      </c>
      <c r="Q1674" s="184">
        <v>8.4169</v>
      </c>
      <c r="R1674" s="184">
        <v>8.6768000000000001</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44389</v>
      </c>
      <c r="E1675" s="184">
        <v>18.480899999999998</v>
      </c>
      <c r="F1675" s="184">
        <v>-0.59250000000000003</v>
      </c>
      <c r="G1675" s="184">
        <v>-0.59250000000000003</v>
      </c>
      <c r="H1675" s="184">
        <v>1.4393</v>
      </c>
      <c r="I1675" s="184">
        <v>1.9058999999999999</v>
      </c>
      <c r="J1675" s="184">
        <v>1.5183</v>
      </c>
      <c r="K1675" s="184">
        <v>4.3128000000000002</v>
      </c>
      <c r="L1675" s="184">
        <v>4.2187000000000001</v>
      </c>
      <c r="M1675" s="184">
        <v>4.2503000000000002</v>
      </c>
      <c r="N1675" s="184">
        <v>4.5252999999999997</v>
      </c>
      <c r="O1675" s="184">
        <v>-2.9096000000000002</v>
      </c>
      <c r="P1675" s="184">
        <v>1.2927</v>
      </c>
      <c r="Q1675" s="184">
        <v>4.6515000000000004</v>
      </c>
      <c r="R1675" s="184">
        <v>-1.6503000000000001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44389</v>
      </c>
      <c r="E1676" s="184">
        <v>17.304400000000001</v>
      </c>
      <c r="F1676" s="184">
        <v>-0.84370000000000001</v>
      </c>
      <c r="G1676" s="184">
        <v>-0.84370000000000001</v>
      </c>
      <c r="H1676" s="184">
        <v>1.1453</v>
      </c>
      <c r="I1676" s="184">
        <v>1.6282000000000001</v>
      </c>
      <c r="J1676" s="184">
        <v>1.2397</v>
      </c>
      <c r="K1676" s="184">
        <v>3.9771999999999998</v>
      </c>
      <c r="L1676" s="184">
        <v>3.7583000000000002</v>
      </c>
      <c r="M1676" s="184">
        <v>3.7465999999999999</v>
      </c>
      <c r="N1676" s="184">
        <v>3.9990000000000001</v>
      </c>
      <c r="O1676" s="184">
        <v>-3.4281999999999999</v>
      </c>
      <c r="P1676" s="184">
        <v>0.6391</v>
      </c>
      <c r="Q1676" s="184">
        <v>4.4581999999999997</v>
      </c>
      <c r="R1676" s="184">
        <v>-2.1714000000000002</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44389</v>
      </c>
      <c r="E1677" s="184">
        <v>21.843800000000002</v>
      </c>
      <c r="F1677" s="184">
        <v>-0.50129999999999997</v>
      </c>
      <c r="G1677" s="184">
        <v>-0.50129999999999997</v>
      </c>
      <c r="H1677" s="184">
        <v>6.2855999999999996</v>
      </c>
      <c r="I1677" s="184">
        <v>4.9505999999999997</v>
      </c>
      <c r="J1677" s="184">
        <v>0.32350000000000001</v>
      </c>
      <c r="K1677" s="184">
        <v>4.2081999999999997</v>
      </c>
      <c r="L1677" s="184">
        <v>3.3475999999999999</v>
      </c>
      <c r="M1677" s="184">
        <v>4.2618999999999998</v>
      </c>
      <c r="N1677" s="184">
        <v>4.3376999999999999</v>
      </c>
      <c r="O1677" s="184">
        <v>8.0802999999999994</v>
      </c>
      <c r="P1677" s="184">
        <v>7.9916999999999998</v>
      </c>
      <c r="Q1677" s="184">
        <v>7.8189000000000002</v>
      </c>
      <c r="R1677" s="184">
        <v>7.5734000000000004</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44389</v>
      </c>
      <c r="E1678" s="184">
        <v>20.509699999999999</v>
      </c>
      <c r="F1678" s="184">
        <v>-1.0677000000000001</v>
      </c>
      <c r="G1678" s="184">
        <v>-1.0677000000000001</v>
      </c>
      <c r="H1678" s="184">
        <v>5.6756000000000002</v>
      </c>
      <c r="I1678" s="184">
        <v>4.3418999999999999</v>
      </c>
      <c r="J1678" s="184">
        <v>-0.27550000000000002</v>
      </c>
      <c r="K1678" s="184">
        <v>3.5851999999999999</v>
      </c>
      <c r="L1678" s="184">
        <v>2.7063000000000001</v>
      </c>
      <c r="M1678" s="184">
        <v>3.6229</v>
      </c>
      <c r="N1678" s="184">
        <v>3.6850999999999998</v>
      </c>
      <c r="O1678" s="184">
        <v>7.3468999999999998</v>
      </c>
      <c r="P1678" s="184">
        <v>7.2008000000000001</v>
      </c>
      <c r="Q1678" s="184">
        <v>7.28</v>
      </c>
      <c r="R1678" s="184">
        <v>6.8708999999999998</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44389</v>
      </c>
      <c r="E1679" s="184">
        <v>39.415999999999997</v>
      </c>
      <c r="F1679" s="184">
        <v>-2.2528999999999999</v>
      </c>
      <c r="G1679" s="184">
        <v>-2.2528999999999999</v>
      </c>
      <c r="H1679" s="184">
        <v>7.6177000000000001</v>
      </c>
      <c r="I1679" s="184">
        <v>6.4385000000000003</v>
      </c>
      <c r="J1679" s="184">
        <v>0.1434</v>
      </c>
      <c r="K1679" s="184">
        <v>4.8883999999999999</v>
      </c>
      <c r="L1679" s="184">
        <v>3.3864999999999998</v>
      </c>
      <c r="M1679" s="184">
        <v>4.2896000000000001</v>
      </c>
      <c r="N1679" s="184">
        <v>4.5972999999999997</v>
      </c>
      <c r="O1679" s="184">
        <v>8.5520999999999994</v>
      </c>
      <c r="P1679" s="184">
        <v>7.8749000000000002</v>
      </c>
      <c r="Q1679" s="184">
        <v>8.5571999999999999</v>
      </c>
      <c r="R1679" s="184">
        <v>8.0116999999999994</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44389</v>
      </c>
      <c r="E1680" s="184">
        <v>37.173000000000002</v>
      </c>
      <c r="F1680" s="184">
        <v>-2.8795000000000002</v>
      </c>
      <c r="G1680" s="184">
        <v>-2.8795000000000002</v>
      </c>
      <c r="H1680" s="184">
        <v>6.9949000000000003</v>
      </c>
      <c r="I1680" s="184">
        <v>5.7990000000000004</v>
      </c>
      <c r="J1680" s="184">
        <v>-0.49390000000000001</v>
      </c>
      <c r="K1680" s="184">
        <v>4.2416999999999998</v>
      </c>
      <c r="L1680" s="184">
        <v>2.7238000000000002</v>
      </c>
      <c r="M1680" s="184">
        <v>3.6194000000000002</v>
      </c>
      <c r="N1680" s="184">
        <v>3.9300999999999999</v>
      </c>
      <c r="O1680" s="184">
        <v>7.8029999999999999</v>
      </c>
      <c r="P1680" s="184">
        <v>7.0617999999999999</v>
      </c>
      <c r="Q1680" s="184">
        <v>7.2130000000000001</v>
      </c>
      <c r="R1680" s="184">
        <v>7.3</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44389</v>
      </c>
      <c r="E1688" s="184">
        <v>3968.1359437750998</v>
      </c>
      <c r="F1688" s="184">
        <v>9.2376000000000005</v>
      </c>
      <c r="G1688" s="184">
        <v>9.2376000000000005</v>
      </c>
      <c r="H1688" s="184">
        <v>-208.00299999999999</v>
      </c>
      <c r="I1688" s="184">
        <v>-111.5444</v>
      </c>
      <c r="J1688" s="184">
        <v>-46.686300000000003</v>
      </c>
      <c r="K1688" s="184">
        <v>-6.9038000000000004</v>
      </c>
      <c r="L1688" s="184">
        <v>3.8485</v>
      </c>
      <c r="M1688" s="184">
        <v>11.3612</v>
      </c>
      <c r="N1688" s="184">
        <v>4.0942999999999996</v>
      </c>
      <c r="O1688" s="184">
        <v>2.0415999999999999</v>
      </c>
      <c r="P1688" s="184">
        <v>4.6512000000000002</v>
      </c>
      <c r="Q1688" s="184">
        <v>7.3404999999999996</v>
      </c>
      <c r="R1688" s="184">
        <v>-1.1532</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44389</v>
      </c>
      <c r="E1689" s="184">
        <v>4207.799</v>
      </c>
      <c r="F1689" s="184">
        <v>9.2379999999999995</v>
      </c>
      <c r="G1689" s="184">
        <v>9.2379999999999995</v>
      </c>
      <c r="H1689" s="184">
        <v>-208.00290000000001</v>
      </c>
      <c r="I1689" s="184">
        <v>-111.54430000000001</v>
      </c>
      <c r="J1689" s="184">
        <v>-46.686300000000003</v>
      </c>
      <c r="K1689" s="184">
        <v>-6.9043000000000001</v>
      </c>
      <c r="L1689" s="184">
        <v>4.0068999999999999</v>
      </c>
      <c r="M1689" s="184">
        <v>11.7477</v>
      </c>
      <c r="N1689" s="184">
        <v>4.5709</v>
      </c>
      <c r="O1689" s="184">
        <v>2.7134999999999998</v>
      </c>
      <c r="P1689" s="184">
        <v>5.3505000000000003</v>
      </c>
      <c r="Q1689" s="184">
        <v>7.3170999999999999</v>
      </c>
      <c r="R1689" s="184">
        <v>-0.56079999999999997</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44389</v>
      </c>
      <c r="E1690" s="184">
        <v>24.971900000000002</v>
      </c>
      <c r="F1690" s="184">
        <v>-2.4356</v>
      </c>
      <c r="G1690" s="184">
        <v>-2.4356</v>
      </c>
      <c r="H1690" s="184">
        <v>4.1166999999999998</v>
      </c>
      <c r="I1690" s="184">
        <v>2.8429000000000002</v>
      </c>
      <c r="J1690" s="184">
        <v>0.1037</v>
      </c>
      <c r="K1690" s="184">
        <v>5.0780000000000003</v>
      </c>
      <c r="L1690" s="184">
        <v>3.3435999999999999</v>
      </c>
      <c r="M1690" s="184">
        <v>4.7324999999999999</v>
      </c>
      <c r="N1690" s="184">
        <v>5.1005000000000003</v>
      </c>
      <c r="O1690" s="184">
        <v>8.7148000000000003</v>
      </c>
      <c r="P1690" s="184">
        <v>8.0389999999999997</v>
      </c>
      <c r="Q1690" s="184">
        <v>8.6308000000000007</v>
      </c>
      <c r="R1690" s="184">
        <v>8.4955999999999996</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44389</v>
      </c>
      <c r="E1691" s="184">
        <v>25.394100000000002</v>
      </c>
      <c r="F1691" s="184">
        <v>-1.8683000000000001</v>
      </c>
      <c r="G1691" s="184">
        <v>-1.8683000000000001</v>
      </c>
      <c r="H1691" s="184">
        <v>4.6653000000000002</v>
      </c>
      <c r="I1691" s="184">
        <v>3.3820999999999999</v>
      </c>
      <c r="J1691" s="184">
        <v>0.62160000000000004</v>
      </c>
      <c r="K1691" s="184">
        <v>5.5941000000000001</v>
      </c>
      <c r="L1691" s="184">
        <v>3.8613</v>
      </c>
      <c r="M1691" s="184">
        <v>5.2614999999999998</v>
      </c>
      <c r="N1691" s="184">
        <v>5.6395999999999997</v>
      </c>
      <c r="O1691" s="184">
        <v>9.0267999999999997</v>
      </c>
      <c r="P1691" s="184">
        <v>8.2898999999999994</v>
      </c>
      <c r="Q1691" s="184">
        <v>8.7162000000000006</v>
      </c>
      <c r="R1691" s="184">
        <v>8.8811</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44389</v>
      </c>
      <c r="E1692" s="184">
        <v>31.435300000000002</v>
      </c>
      <c r="F1692" s="184">
        <v>-1.7414000000000001</v>
      </c>
      <c r="G1692" s="184">
        <v>-1.7414000000000001</v>
      </c>
      <c r="H1692" s="184">
        <v>5.4962</v>
      </c>
      <c r="I1692" s="184">
        <v>3.1554000000000002</v>
      </c>
      <c r="J1692" s="184">
        <v>-3.3315999999999999</v>
      </c>
      <c r="K1692" s="184">
        <v>3.9180999999999999</v>
      </c>
      <c r="L1692" s="184">
        <v>2.5931000000000002</v>
      </c>
      <c r="M1692" s="184">
        <v>3.6591</v>
      </c>
      <c r="N1692" s="184">
        <v>3.3174000000000001</v>
      </c>
      <c r="O1692" s="184">
        <v>3.1444999999999999</v>
      </c>
      <c r="P1692" s="184">
        <v>4.2859999999999996</v>
      </c>
      <c r="Q1692" s="184">
        <v>6.3513000000000002</v>
      </c>
      <c r="R1692" s="184">
        <v>5.1875999999999998</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44389</v>
      </c>
      <c r="E1693" s="184">
        <v>34.003599999999999</v>
      </c>
      <c r="F1693" s="184">
        <v>-0.67979999999999996</v>
      </c>
      <c r="G1693" s="184">
        <v>-0.67979999999999996</v>
      </c>
      <c r="H1693" s="184">
        <v>6.5407000000000002</v>
      </c>
      <c r="I1693" s="184">
        <v>4.1931000000000003</v>
      </c>
      <c r="J1693" s="184">
        <v>-2.2982</v>
      </c>
      <c r="K1693" s="184">
        <v>4.9810999999999996</v>
      </c>
      <c r="L1693" s="184">
        <v>3.6781000000000001</v>
      </c>
      <c r="M1693" s="184">
        <v>4.7373000000000003</v>
      </c>
      <c r="N1693" s="184">
        <v>4.3941999999999997</v>
      </c>
      <c r="O1693" s="184">
        <v>4.1631</v>
      </c>
      <c r="P1693" s="184">
        <v>5.2949000000000002</v>
      </c>
      <c r="Q1693" s="184">
        <v>6.8966000000000003</v>
      </c>
      <c r="R1693" s="184">
        <v>6.2446000000000002</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44389</v>
      </c>
      <c r="E1694" s="184">
        <v>46.532400000000003</v>
      </c>
      <c r="F1694" s="184">
        <v>0.75829999999999997</v>
      </c>
      <c r="G1694" s="184">
        <v>0.75829999999999997</v>
      </c>
      <c r="H1694" s="184">
        <v>1.8160000000000001</v>
      </c>
      <c r="I1694" s="184">
        <v>1.7548999999999999</v>
      </c>
      <c r="J1694" s="184">
        <v>-0.66759999999999997</v>
      </c>
      <c r="K1694" s="184">
        <v>4.7031999999999998</v>
      </c>
      <c r="L1694" s="184">
        <v>3.4043000000000001</v>
      </c>
      <c r="M1694" s="184">
        <v>4.7972999999999999</v>
      </c>
      <c r="N1694" s="184">
        <v>5.0918000000000001</v>
      </c>
      <c r="O1694" s="184">
        <v>8.4786000000000001</v>
      </c>
      <c r="P1694" s="184">
        <v>7.8280000000000003</v>
      </c>
      <c r="Q1694" s="184">
        <v>8.1064000000000007</v>
      </c>
      <c r="R1694" s="184">
        <v>8.2445000000000004</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44389</v>
      </c>
      <c r="E1695" s="184">
        <v>49.434199999999997</v>
      </c>
      <c r="F1695" s="184">
        <v>1.5261</v>
      </c>
      <c r="G1695" s="184">
        <v>1.5261</v>
      </c>
      <c r="H1695" s="184">
        <v>2.5750000000000002</v>
      </c>
      <c r="I1695" s="184">
        <v>2.5181</v>
      </c>
      <c r="J1695" s="184">
        <v>9.2899999999999996E-2</v>
      </c>
      <c r="K1695" s="184">
        <v>5.4725999999999999</v>
      </c>
      <c r="L1695" s="184">
        <v>4.1779999999999999</v>
      </c>
      <c r="M1695" s="184">
        <v>5.5865</v>
      </c>
      <c r="N1695" s="184">
        <v>5.8933</v>
      </c>
      <c r="O1695" s="184">
        <v>9.3040000000000003</v>
      </c>
      <c r="P1695" s="184">
        <v>8.6865000000000006</v>
      </c>
      <c r="Q1695" s="184">
        <v>9.1415000000000006</v>
      </c>
      <c r="R1695" s="184">
        <v>9.0637000000000008</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44389</v>
      </c>
      <c r="E1696" s="184">
        <v>20.21</v>
      </c>
      <c r="F1696" s="184">
        <v>-1.8058000000000001</v>
      </c>
      <c r="G1696" s="184">
        <v>-1.8058000000000001</v>
      </c>
      <c r="H1696" s="184">
        <v>7.6223000000000001</v>
      </c>
      <c r="I1696" s="184">
        <v>4.9371999999999998</v>
      </c>
      <c r="J1696" s="184">
        <v>-2.0238999999999998</v>
      </c>
      <c r="K1696" s="184">
        <v>4.1406000000000001</v>
      </c>
      <c r="L1696" s="184">
        <v>2.8824000000000001</v>
      </c>
      <c r="M1696" s="184">
        <v>4.1646000000000001</v>
      </c>
      <c r="N1696" s="184">
        <v>5.1234000000000002</v>
      </c>
      <c r="O1696" s="184">
        <v>4.8947000000000003</v>
      </c>
      <c r="P1696" s="184">
        <v>5.3628</v>
      </c>
      <c r="Q1696" s="184">
        <v>7.0609999999999999</v>
      </c>
      <c r="R1696" s="184">
        <v>5.6881000000000004</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44389</v>
      </c>
      <c r="E1697" s="184">
        <v>21.659099999999999</v>
      </c>
      <c r="F1697" s="184">
        <v>-1.4041999999999999</v>
      </c>
      <c r="G1697" s="184">
        <v>-1.4041999999999999</v>
      </c>
      <c r="H1697" s="184">
        <v>8.0532000000000004</v>
      </c>
      <c r="I1697" s="184">
        <v>5.3676000000000004</v>
      </c>
      <c r="J1697" s="184">
        <v>-1.5851999999999999</v>
      </c>
      <c r="K1697" s="184">
        <v>4.5852000000000004</v>
      </c>
      <c r="L1697" s="184">
        <v>3.3083999999999998</v>
      </c>
      <c r="M1697" s="184">
        <v>4.5781999999999998</v>
      </c>
      <c r="N1697" s="184">
        <v>5.5629</v>
      </c>
      <c r="O1697" s="184">
        <v>5.6231</v>
      </c>
      <c r="P1697" s="184">
        <v>6.2892000000000001</v>
      </c>
      <c r="Q1697" s="184">
        <v>7.4336000000000002</v>
      </c>
      <c r="R1697" s="184">
        <v>6.2747000000000002</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44389</v>
      </c>
      <c r="E1698" s="184">
        <v>47.5351</v>
      </c>
      <c r="F1698" s="184">
        <v>-0.51190000000000002</v>
      </c>
      <c r="G1698" s="184">
        <v>-0.51190000000000002</v>
      </c>
      <c r="H1698" s="184">
        <v>7.0518000000000001</v>
      </c>
      <c r="I1698" s="184">
        <v>6.2896000000000001</v>
      </c>
      <c r="J1698" s="184">
        <v>0.39150000000000001</v>
      </c>
      <c r="K1698" s="184">
        <v>4.7488000000000001</v>
      </c>
      <c r="L1698" s="184">
        <v>3.444</v>
      </c>
      <c r="M1698" s="184">
        <v>4.2649999999999997</v>
      </c>
      <c r="N1698" s="184">
        <v>4.5911</v>
      </c>
      <c r="O1698" s="184">
        <v>8.7967999999999993</v>
      </c>
      <c r="P1698" s="184">
        <v>7.9804000000000004</v>
      </c>
      <c r="Q1698" s="184">
        <v>8.5692000000000004</v>
      </c>
      <c r="R1698" s="184">
        <v>8.1827000000000005</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44389</v>
      </c>
      <c r="E1699" s="184">
        <v>45.245199999999997</v>
      </c>
      <c r="F1699" s="184">
        <v>-0.99490000000000001</v>
      </c>
      <c r="G1699" s="184">
        <v>-0.99490000000000001</v>
      </c>
      <c r="H1699" s="184">
        <v>6.5656999999999996</v>
      </c>
      <c r="I1699" s="184">
        <v>5.8040000000000003</v>
      </c>
      <c r="J1699" s="184">
        <v>-9.3700000000000006E-2</v>
      </c>
      <c r="K1699" s="184">
        <v>4.2591999999999999</v>
      </c>
      <c r="L1699" s="184">
        <v>2.9498000000000002</v>
      </c>
      <c r="M1699" s="184">
        <v>3.7517999999999998</v>
      </c>
      <c r="N1699" s="184">
        <v>4.0655000000000001</v>
      </c>
      <c r="O1699" s="184">
        <v>8.2530000000000001</v>
      </c>
      <c r="P1699" s="184">
        <v>7.4344999999999999</v>
      </c>
      <c r="Q1699" s="184">
        <v>7.6071</v>
      </c>
      <c r="R1699" s="184">
        <v>7.6353</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44389</v>
      </c>
      <c r="E1700" s="184">
        <v>1705.7561000000001</v>
      </c>
      <c r="F1700" s="184">
        <v>-4.5225999999999997</v>
      </c>
      <c r="G1700" s="184">
        <v>-4.5225999999999997</v>
      </c>
      <c r="H1700" s="184">
        <v>-2.5461</v>
      </c>
      <c r="I1700" s="184">
        <v>-0.73939999999999995</v>
      </c>
      <c r="J1700" s="184">
        <v>-3.2843</v>
      </c>
      <c r="K1700" s="184">
        <v>2.524</v>
      </c>
      <c r="L1700" s="184">
        <v>1.4778</v>
      </c>
      <c r="M1700" s="184">
        <v>2.7429999999999999</v>
      </c>
      <c r="N1700" s="184">
        <v>2.9140000000000001</v>
      </c>
      <c r="O1700" s="184">
        <v>5.3367000000000004</v>
      </c>
      <c r="P1700" s="184">
        <v>5.8956</v>
      </c>
      <c r="Q1700" s="184">
        <v>7.0552999999999999</v>
      </c>
      <c r="R1700" s="184">
        <v>3.6793</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44389</v>
      </c>
      <c r="E1701" s="184">
        <v>1871.0798</v>
      </c>
      <c r="F1701" s="184">
        <v>-3.2237</v>
      </c>
      <c r="G1701" s="184">
        <v>-3.2237</v>
      </c>
      <c r="H1701" s="184">
        <v>-1.2462</v>
      </c>
      <c r="I1701" s="184">
        <v>0.55979999999999996</v>
      </c>
      <c r="J1701" s="184">
        <v>-1.9877</v>
      </c>
      <c r="K1701" s="184">
        <v>3.8329</v>
      </c>
      <c r="L1701" s="184">
        <v>2.8488000000000002</v>
      </c>
      <c r="M1701" s="184">
        <v>4.1143999999999998</v>
      </c>
      <c r="N1701" s="184">
        <v>4.2900999999999998</v>
      </c>
      <c r="O1701" s="184">
        <v>6.5994999999999999</v>
      </c>
      <c r="P1701" s="184">
        <v>7.0907999999999998</v>
      </c>
      <c r="Q1701" s="184">
        <v>8.3017000000000003</v>
      </c>
      <c r="R1701" s="184">
        <v>4.9573999999999998</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44389</v>
      </c>
      <c r="E1702" s="184">
        <v>2858.1309999999999</v>
      </c>
      <c r="F1702" s="184">
        <v>-4.8547000000000002</v>
      </c>
      <c r="G1702" s="184">
        <v>-4.8547000000000002</v>
      </c>
      <c r="H1702" s="184">
        <v>6.0343</v>
      </c>
      <c r="I1702" s="184">
        <v>4.2617000000000003</v>
      </c>
      <c r="J1702" s="184">
        <v>-2.2541000000000002</v>
      </c>
      <c r="K1702" s="184">
        <v>3.7780999999999998</v>
      </c>
      <c r="L1702" s="184">
        <v>2.0207999999999999</v>
      </c>
      <c r="M1702" s="184">
        <v>3.3578000000000001</v>
      </c>
      <c r="N1702" s="184">
        <v>3.1555</v>
      </c>
      <c r="O1702" s="184">
        <v>7.6329000000000002</v>
      </c>
      <c r="P1702" s="184">
        <v>7.0125000000000002</v>
      </c>
      <c r="Q1702" s="184">
        <v>7.6134000000000004</v>
      </c>
      <c r="R1702" s="184">
        <v>7.0758000000000001</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44389</v>
      </c>
      <c r="E1703" s="184">
        <v>3072.0036</v>
      </c>
      <c r="F1703" s="184">
        <v>-4.0129999999999999</v>
      </c>
      <c r="G1703" s="184">
        <v>-4.0129999999999999</v>
      </c>
      <c r="H1703" s="184">
        <v>6.8819999999999997</v>
      </c>
      <c r="I1703" s="184">
        <v>5.1115000000000004</v>
      </c>
      <c r="J1703" s="184">
        <v>-1.4061999999999999</v>
      </c>
      <c r="K1703" s="184">
        <v>4.6367000000000003</v>
      </c>
      <c r="L1703" s="184">
        <v>2.8812000000000002</v>
      </c>
      <c r="M1703" s="184">
        <v>4.2317</v>
      </c>
      <c r="N1703" s="184">
        <v>4.0358999999999998</v>
      </c>
      <c r="O1703" s="184">
        <v>8.5501000000000005</v>
      </c>
      <c r="P1703" s="184">
        <v>7.8324999999999996</v>
      </c>
      <c r="Q1703" s="184">
        <v>8.2486999999999995</v>
      </c>
      <c r="R1703" s="184">
        <v>7.9880000000000004</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44389</v>
      </c>
      <c r="E1706" s="184">
        <v>41.401600000000002</v>
      </c>
      <c r="F1706" s="184">
        <v>-5.7278000000000002</v>
      </c>
      <c r="G1706" s="184">
        <v>-5.7278000000000002</v>
      </c>
      <c r="H1706" s="184">
        <v>0.44080000000000003</v>
      </c>
      <c r="I1706" s="184">
        <v>0.71179999999999999</v>
      </c>
      <c r="J1706" s="184">
        <v>-1.1052</v>
      </c>
      <c r="K1706" s="184">
        <v>4.4055</v>
      </c>
      <c r="L1706" s="184">
        <v>2.3759000000000001</v>
      </c>
      <c r="M1706" s="184">
        <v>3.7006999999999999</v>
      </c>
      <c r="N1706" s="184">
        <v>3.9931000000000001</v>
      </c>
      <c r="O1706" s="184">
        <v>8.1110000000000007</v>
      </c>
      <c r="P1706" s="184">
        <v>7.4114000000000004</v>
      </c>
      <c r="Q1706" s="184">
        <v>7.6768999999999998</v>
      </c>
      <c r="R1706" s="184">
        <v>7.4686000000000003</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44389</v>
      </c>
      <c r="E1707" s="184">
        <v>44.162500000000001</v>
      </c>
      <c r="F1707" s="184">
        <v>-4.9019000000000004</v>
      </c>
      <c r="G1707" s="184">
        <v>-4.9019000000000004</v>
      </c>
      <c r="H1707" s="184">
        <v>1.2637</v>
      </c>
      <c r="I1707" s="184">
        <v>1.5417000000000001</v>
      </c>
      <c r="J1707" s="184">
        <v>-0.28249999999999997</v>
      </c>
      <c r="K1707" s="184">
        <v>5.2389999999999999</v>
      </c>
      <c r="L1707" s="184">
        <v>3.2092000000000001</v>
      </c>
      <c r="M1707" s="184">
        <v>4.5407999999999999</v>
      </c>
      <c r="N1707" s="184">
        <v>4.8414000000000001</v>
      </c>
      <c r="O1707" s="184">
        <v>9.0008999999999997</v>
      </c>
      <c r="P1707" s="184">
        <v>8.3088999999999995</v>
      </c>
      <c r="Q1707" s="184">
        <v>8.7172000000000001</v>
      </c>
      <c r="R1707" s="184">
        <v>8.3483000000000001</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44389</v>
      </c>
      <c r="E1708" s="184">
        <v>21.960999999999999</v>
      </c>
      <c r="F1708" s="184">
        <v>-2.1049000000000002</v>
      </c>
      <c r="G1708" s="184">
        <v>-2.1049000000000002</v>
      </c>
      <c r="H1708" s="184">
        <v>4.1584000000000003</v>
      </c>
      <c r="I1708" s="184">
        <v>3.6497000000000002</v>
      </c>
      <c r="J1708" s="184">
        <v>-1.3121</v>
      </c>
      <c r="K1708" s="184">
        <v>4.8747999999999996</v>
      </c>
      <c r="L1708" s="184">
        <v>3.1797</v>
      </c>
      <c r="M1708" s="184">
        <v>4.0610999999999997</v>
      </c>
      <c r="N1708" s="184">
        <v>4.1207000000000003</v>
      </c>
      <c r="O1708" s="184">
        <v>8.4695</v>
      </c>
      <c r="P1708" s="184">
        <v>7.8781999999999996</v>
      </c>
      <c r="Q1708" s="184">
        <v>8.4297000000000004</v>
      </c>
      <c r="R1708" s="184">
        <v>7.9352</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44389</v>
      </c>
      <c r="E1709" s="184">
        <v>21.110600000000002</v>
      </c>
      <c r="F1709" s="184">
        <v>-2.5352999999999999</v>
      </c>
      <c r="G1709" s="184">
        <v>-2.5352999999999999</v>
      </c>
      <c r="H1709" s="184">
        <v>3.6829000000000001</v>
      </c>
      <c r="I1709" s="184">
        <v>3.1778</v>
      </c>
      <c r="J1709" s="184">
        <v>-1.7876000000000001</v>
      </c>
      <c r="K1709" s="184">
        <v>4.3890000000000002</v>
      </c>
      <c r="L1709" s="184">
        <v>2.6840999999999999</v>
      </c>
      <c r="M1709" s="184">
        <v>3.5577999999999999</v>
      </c>
      <c r="N1709" s="184">
        <v>3.6099000000000001</v>
      </c>
      <c r="O1709" s="184">
        <v>7.9363999999999999</v>
      </c>
      <c r="P1709" s="184">
        <v>7.3425000000000002</v>
      </c>
      <c r="Q1709" s="184">
        <v>8.14</v>
      </c>
      <c r="R1709" s="184">
        <v>7.4100999999999999</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44389</v>
      </c>
      <c r="E1710" s="184">
        <v>12.1431</v>
      </c>
      <c r="F1710" s="184">
        <v>0</v>
      </c>
      <c r="G1710" s="184">
        <v>0</v>
      </c>
      <c r="H1710" s="184">
        <v>5.5452000000000004</v>
      </c>
      <c r="I1710" s="184">
        <v>5.0122</v>
      </c>
      <c r="J1710" s="184">
        <v>-0.5524</v>
      </c>
      <c r="K1710" s="184">
        <v>4.6951999999999998</v>
      </c>
      <c r="L1710" s="184">
        <v>2.9811999999999999</v>
      </c>
      <c r="M1710" s="184">
        <v>3.75</v>
      </c>
      <c r="N1710" s="184">
        <v>3.9557000000000002</v>
      </c>
      <c r="O1710" s="184"/>
      <c r="P1710" s="184"/>
      <c r="Q1710" s="184">
        <v>8.2697000000000003</v>
      </c>
      <c r="R1710" s="184">
        <v>7.3395999999999999</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44389</v>
      </c>
      <c r="E1711" s="184">
        <v>11.8347</v>
      </c>
      <c r="F1711" s="184">
        <v>-1.028</v>
      </c>
      <c r="G1711" s="184">
        <v>-1.028</v>
      </c>
      <c r="H1711" s="184">
        <v>4.5420999999999996</v>
      </c>
      <c r="I1711" s="184">
        <v>3.9714</v>
      </c>
      <c r="J1711" s="184">
        <v>-1.5995999999999999</v>
      </c>
      <c r="K1711" s="184">
        <v>3.6353</v>
      </c>
      <c r="L1711" s="184">
        <v>1.9179999999999999</v>
      </c>
      <c r="M1711" s="184">
        <v>2.6734</v>
      </c>
      <c r="N1711" s="184">
        <v>2.8696999999999999</v>
      </c>
      <c r="O1711" s="184"/>
      <c r="P1711" s="184"/>
      <c r="Q1711" s="184">
        <v>7.1360000000000001</v>
      </c>
      <c r="R1711" s="184">
        <v>6.2161</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44389</v>
      </c>
      <c r="E1712" s="184">
        <v>10.2194</v>
      </c>
      <c r="F1712" s="184">
        <v>-3.2136</v>
      </c>
      <c r="G1712" s="184">
        <v>-3.2136</v>
      </c>
      <c r="H1712" s="184">
        <v>2.6545999999999998</v>
      </c>
      <c r="I1712" s="184">
        <v>2.4258999999999999</v>
      </c>
      <c r="J1712" s="184">
        <v>-0.62180000000000002</v>
      </c>
      <c r="K1712" s="184">
        <v>5.2123999999999997</v>
      </c>
      <c r="L1712" s="184"/>
      <c r="M1712" s="184"/>
      <c r="N1712" s="184"/>
      <c r="O1712" s="184"/>
      <c r="P1712" s="184"/>
      <c r="Q1712" s="184">
        <v>5.7611999999999997</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44389</v>
      </c>
      <c r="E1713" s="184">
        <v>10.1835</v>
      </c>
      <c r="F1713" s="184">
        <v>-4.1802000000000001</v>
      </c>
      <c r="G1713" s="184">
        <v>-4.1802000000000001</v>
      </c>
      <c r="H1713" s="184">
        <v>1.6902999999999999</v>
      </c>
      <c r="I1713" s="184">
        <v>1.4345000000000001</v>
      </c>
      <c r="J1713" s="184">
        <v>-1.5933999999999999</v>
      </c>
      <c r="K1713" s="184">
        <v>4.2752999999999997</v>
      </c>
      <c r="L1713" s="184"/>
      <c r="M1713" s="184"/>
      <c r="N1713" s="184"/>
      <c r="O1713" s="184"/>
      <c r="P1713" s="184"/>
      <c r="Q1713" s="184">
        <v>4.8185000000000002</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44389</v>
      </c>
      <c r="E1714" s="184">
        <v>12.5631</v>
      </c>
      <c r="F1714" s="184">
        <v>-1.8398000000000001</v>
      </c>
      <c r="G1714" s="184">
        <v>-1.8398000000000001</v>
      </c>
      <c r="H1714" s="184">
        <v>6.8989000000000003</v>
      </c>
      <c r="I1714" s="184">
        <v>5.5317999999999996</v>
      </c>
      <c r="J1714" s="184">
        <v>-0.81479999999999997</v>
      </c>
      <c r="K1714" s="184">
        <v>4.07</v>
      </c>
      <c r="L1714" s="184">
        <v>2.9990000000000001</v>
      </c>
      <c r="M1714" s="184">
        <v>3.6583000000000001</v>
      </c>
      <c r="N1714" s="184">
        <v>3.6598000000000002</v>
      </c>
      <c r="O1714" s="184">
        <v>7.4752000000000001</v>
      </c>
      <c r="P1714" s="184"/>
      <c r="Q1714" s="184">
        <v>7.1012000000000004</v>
      </c>
      <c r="R1714" s="184">
        <v>6.7446000000000002</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44389</v>
      </c>
      <c r="E1715" s="184">
        <v>12.8941</v>
      </c>
      <c r="F1715" s="184">
        <v>-1.3209</v>
      </c>
      <c r="G1715" s="184">
        <v>-1.3209</v>
      </c>
      <c r="H1715" s="184">
        <v>7.6543000000000001</v>
      </c>
      <c r="I1715" s="184">
        <v>6.3034999999999997</v>
      </c>
      <c r="J1715" s="184">
        <v>0</v>
      </c>
      <c r="K1715" s="184">
        <v>4.9025999999999996</v>
      </c>
      <c r="L1715" s="184">
        <v>3.8473999999999999</v>
      </c>
      <c r="M1715" s="184">
        <v>4.5237999999999996</v>
      </c>
      <c r="N1715" s="184">
        <v>4.5231000000000003</v>
      </c>
      <c r="O1715" s="184">
        <v>8.3207000000000004</v>
      </c>
      <c r="P1715" s="184"/>
      <c r="Q1715" s="184">
        <v>7.9419000000000004</v>
      </c>
      <c r="R1715" s="184">
        <v>7.6116999999999999</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44389</v>
      </c>
      <c r="E1716" s="184">
        <v>41.479799999999997</v>
      </c>
      <c r="F1716" s="184">
        <v>-1.7596000000000001</v>
      </c>
      <c r="G1716" s="184">
        <v>-1.7596000000000001</v>
      </c>
      <c r="H1716" s="184">
        <v>4.7812000000000001</v>
      </c>
      <c r="I1716" s="184">
        <v>3.4363000000000001</v>
      </c>
      <c r="J1716" s="184">
        <v>-0.61560000000000004</v>
      </c>
      <c r="K1716" s="184">
        <v>5.3987999999999996</v>
      </c>
      <c r="L1716" s="184">
        <v>4.4923000000000002</v>
      </c>
      <c r="M1716" s="184">
        <v>5.2142999999999997</v>
      </c>
      <c r="N1716" s="184">
        <v>5.2994000000000003</v>
      </c>
      <c r="O1716" s="184">
        <v>8.1203000000000003</v>
      </c>
      <c r="P1716" s="184">
        <v>7.3741000000000003</v>
      </c>
      <c r="Q1716" s="184">
        <v>7.9583000000000004</v>
      </c>
      <c r="R1716" s="184">
        <v>7.9132999999999996</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44389</v>
      </c>
      <c r="E1717" s="184">
        <v>43.873600000000003</v>
      </c>
      <c r="F1717" s="184">
        <v>-0.91510000000000002</v>
      </c>
      <c r="G1717" s="184">
        <v>-0.91510000000000002</v>
      </c>
      <c r="H1717" s="184">
        <v>5.6037999999999997</v>
      </c>
      <c r="I1717" s="184">
        <v>4.2617000000000003</v>
      </c>
      <c r="J1717" s="184">
        <v>0.20399999999999999</v>
      </c>
      <c r="K1717" s="184">
        <v>6.2107999999999999</v>
      </c>
      <c r="L1717" s="184">
        <v>5.3160999999999996</v>
      </c>
      <c r="M1717" s="184">
        <v>6.0660999999999996</v>
      </c>
      <c r="N1717" s="184">
        <v>6.1688999999999998</v>
      </c>
      <c r="O1717" s="184">
        <v>8.9556000000000004</v>
      </c>
      <c r="P1717" s="184">
        <v>8.1342999999999996</v>
      </c>
      <c r="Q1717" s="184">
        <v>8.7693999999999992</v>
      </c>
      <c r="R1717" s="184">
        <v>8.7912999999999997</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44389</v>
      </c>
      <c r="E1718" s="184">
        <v>35.925699999999999</v>
      </c>
      <c r="F1718" s="184">
        <v>1.2193000000000001</v>
      </c>
      <c r="G1718" s="184">
        <v>1.2193000000000001</v>
      </c>
      <c r="H1718" s="184">
        <v>6.0594000000000001</v>
      </c>
      <c r="I1718" s="184">
        <v>5.0826000000000002</v>
      </c>
      <c r="J1718" s="184">
        <v>0.1278</v>
      </c>
      <c r="K1718" s="184">
        <v>5.3868999999999998</v>
      </c>
      <c r="L1718" s="184">
        <v>3.3056000000000001</v>
      </c>
      <c r="M1718" s="184">
        <v>3.5373000000000001</v>
      </c>
      <c r="N1718" s="184">
        <v>3.7972000000000001</v>
      </c>
      <c r="O1718" s="184">
        <v>3.9047999999999998</v>
      </c>
      <c r="P1718" s="184">
        <v>5.1535000000000002</v>
      </c>
      <c r="Q1718" s="184">
        <v>7.17</v>
      </c>
      <c r="R1718" s="184">
        <v>8.9688999999999997</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44389</v>
      </c>
      <c r="E1719" s="184">
        <v>38.564999999999998</v>
      </c>
      <c r="F1719" s="184">
        <v>1.9248000000000001</v>
      </c>
      <c r="G1719" s="184">
        <v>1.9248000000000001</v>
      </c>
      <c r="H1719" s="184">
        <v>6.7962999999999996</v>
      </c>
      <c r="I1719" s="184">
        <v>5.8132999999999999</v>
      </c>
      <c r="J1719" s="184">
        <v>0.85240000000000005</v>
      </c>
      <c r="K1719" s="184">
        <v>6.1223000000000001</v>
      </c>
      <c r="L1719" s="184">
        <v>4.0392999999999999</v>
      </c>
      <c r="M1719" s="184">
        <v>4.2717000000000001</v>
      </c>
      <c r="N1719" s="184">
        <v>4.5541</v>
      </c>
      <c r="O1719" s="184">
        <v>4.7359</v>
      </c>
      <c r="P1719" s="184">
        <v>6.024</v>
      </c>
      <c r="Q1719" s="184">
        <v>7.6468999999999996</v>
      </c>
      <c r="R1719" s="184">
        <v>9.7698999999999998</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44389</v>
      </c>
      <c r="E1720" s="184">
        <v>34.801900000000003</v>
      </c>
      <c r="F1720" s="184">
        <v>-6.2196999999999996</v>
      </c>
      <c r="G1720" s="184">
        <v>-6.2196999999999996</v>
      </c>
      <c r="H1720" s="184">
        <v>4.2586000000000004</v>
      </c>
      <c r="I1720" s="184">
        <v>4.1868999999999996</v>
      </c>
      <c r="J1720" s="184">
        <v>-3.4104999999999999</v>
      </c>
      <c r="K1720" s="184">
        <v>4.0113000000000003</v>
      </c>
      <c r="L1720" s="184">
        <v>1.9937</v>
      </c>
      <c r="M1720" s="184">
        <v>3.4058000000000002</v>
      </c>
      <c r="N1720" s="184">
        <v>3.3153000000000001</v>
      </c>
      <c r="O1720" s="184">
        <v>4.2211999999999996</v>
      </c>
      <c r="P1720" s="184">
        <v>5.0885999999999996</v>
      </c>
      <c r="Q1720" s="184">
        <v>7.0922000000000001</v>
      </c>
      <c r="R1720" s="184">
        <v>7.1485000000000003</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44389</v>
      </c>
      <c r="E1721" s="184">
        <v>36.839100000000002</v>
      </c>
      <c r="F1721" s="184">
        <v>-5.8429000000000002</v>
      </c>
      <c r="G1721" s="184">
        <v>-5.8429000000000002</v>
      </c>
      <c r="H1721" s="184">
        <v>4.6608999999999998</v>
      </c>
      <c r="I1721" s="184">
        <v>4.5797999999999996</v>
      </c>
      <c r="J1721" s="184">
        <v>-3.0190000000000001</v>
      </c>
      <c r="K1721" s="184">
        <v>4.4173999999999998</v>
      </c>
      <c r="L1721" s="184">
        <v>2.3973</v>
      </c>
      <c r="M1721" s="184">
        <v>3.8252999999999999</v>
      </c>
      <c r="N1721" s="184">
        <v>3.7393000000000001</v>
      </c>
      <c r="O1721" s="184">
        <v>4.7539999999999996</v>
      </c>
      <c r="P1721" s="184">
        <v>5.7611999999999997</v>
      </c>
      <c r="Q1721" s="184">
        <v>7.2884000000000002</v>
      </c>
      <c r="R1721" s="184">
        <v>7.5944000000000003</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44389</v>
      </c>
      <c r="E1722" s="184">
        <v>26.413399999999999</v>
      </c>
      <c r="F1722" s="184">
        <v>1.1516999999999999</v>
      </c>
      <c r="G1722" s="184">
        <v>1.1516999999999999</v>
      </c>
      <c r="H1722" s="184">
        <v>6.5227000000000004</v>
      </c>
      <c r="I1722" s="184">
        <v>4.9050000000000002</v>
      </c>
      <c r="J1722" s="184">
        <v>4.9000000000000002E-2</v>
      </c>
      <c r="K1722" s="184">
        <v>5.0014000000000003</v>
      </c>
      <c r="L1722" s="184">
        <v>2.7010000000000001</v>
      </c>
      <c r="M1722" s="184">
        <v>4.0060000000000002</v>
      </c>
      <c r="N1722" s="184">
        <v>4.1835000000000004</v>
      </c>
      <c r="O1722" s="184">
        <v>8.4575999999999993</v>
      </c>
      <c r="P1722" s="184">
        <v>7.9275000000000002</v>
      </c>
      <c r="Q1722" s="184">
        <v>8.4583999999999993</v>
      </c>
      <c r="R1722" s="184">
        <v>7.8994999999999997</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44389</v>
      </c>
      <c r="E1723" s="184">
        <v>25.356100000000001</v>
      </c>
      <c r="F1723" s="184">
        <v>0.62380000000000002</v>
      </c>
      <c r="G1723" s="184">
        <v>0.62380000000000002</v>
      </c>
      <c r="H1723" s="184">
        <v>6.0323000000000002</v>
      </c>
      <c r="I1723" s="184">
        <v>4.3978999999999999</v>
      </c>
      <c r="J1723" s="184">
        <v>-0.45029999999999998</v>
      </c>
      <c r="K1723" s="184">
        <v>4.4965000000000002</v>
      </c>
      <c r="L1723" s="184">
        <v>2.194</v>
      </c>
      <c r="M1723" s="184">
        <v>3.4908999999999999</v>
      </c>
      <c r="N1723" s="184">
        <v>3.6629999999999998</v>
      </c>
      <c r="O1723" s="184">
        <v>7.8983999999999996</v>
      </c>
      <c r="P1723" s="184">
        <v>7.3343999999999996</v>
      </c>
      <c r="Q1723" s="184">
        <v>6.8856999999999999</v>
      </c>
      <c r="R1723" s="184">
        <v>7.3611000000000004</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44389</v>
      </c>
      <c r="E1724" s="184">
        <v>32.704700000000003</v>
      </c>
      <c r="F1724" s="184">
        <v>-0.66959999999999997</v>
      </c>
      <c r="G1724" s="184">
        <v>-0.66959999999999997</v>
      </c>
      <c r="H1724" s="184">
        <v>4.8353999999999999</v>
      </c>
      <c r="I1724" s="184">
        <v>4.6318000000000001</v>
      </c>
      <c r="J1724" s="184">
        <v>-0.71240000000000003</v>
      </c>
      <c r="K1724" s="184">
        <v>3.2841</v>
      </c>
      <c r="L1724" s="184">
        <v>2.9281999999999999</v>
      </c>
      <c r="M1724" s="184">
        <v>3.3443000000000001</v>
      </c>
      <c r="N1724" s="184">
        <v>3.5207999999999999</v>
      </c>
      <c r="O1724" s="184">
        <v>2.8336999999999999</v>
      </c>
      <c r="P1724" s="184">
        <v>4.2286999999999999</v>
      </c>
      <c r="Q1724" s="184">
        <v>6.4823000000000004</v>
      </c>
      <c r="R1724" s="184">
        <v>4.2637999999999998</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44389</v>
      </c>
      <c r="E1725" s="184">
        <v>35.028399999999998</v>
      </c>
      <c r="F1725" s="184">
        <v>6.9500000000000006E-2</v>
      </c>
      <c r="G1725" s="184">
        <v>6.9500000000000006E-2</v>
      </c>
      <c r="H1725" s="184">
        <v>5.5732999999999997</v>
      </c>
      <c r="I1725" s="184">
        <v>5.3624999999999998</v>
      </c>
      <c r="J1725" s="184">
        <v>1.6799999999999999E-2</v>
      </c>
      <c r="K1725" s="184">
        <v>4.0178000000000003</v>
      </c>
      <c r="L1725" s="184">
        <v>3.6103999999999998</v>
      </c>
      <c r="M1725" s="184">
        <v>4.0545999999999998</v>
      </c>
      <c r="N1725" s="184">
        <v>4.2492999999999999</v>
      </c>
      <c r="O1725" s="184">
        <v>3.5491999999999999</v>
      </c>
      <c r="P1725" s="184">
        <v>5.0921000000000003</v>
      </c>
      <c r="Q1725" s="184">
        <v>7.0388999999999999</v>
      </c>
      <c r="R1725" s="184">
        <v>4.9729000000000001</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44389</v>
      </c>
      <c r="E1726" s="184">
        <v>38.372300000000003</v>
      </c>
      <c r="F1726" s="184">
        <v>-1.5533999999999999</v>
      </c>
      <c r="G1726" s="184">
        <v>-1.5533999999999999</v>
      </c>
      <c r="H1726" s="184">
        <v>6.4762000000000004</v>
      </c>
      <c r="I1726" s="184">
        <v>5.0648</v>
      </c>
      <c r="J1726" s="184">
        <v>-1.7464</v>
      </c>
      <c r="K1726" s="184">
        <v>4.3939000000000004</v>
      </c>
      <c r="L1726" s="184">
        <v>2.1709999999999998</v>
      </c>
      <c r="M1726" s="184">
        <v>3.2532000000000001</v>
      </c>
      <c r="N1726" s="184">
        <v>3.3597000000000001</v>
      </c>
      <c r="O1726" s="184">
        <v>5.6185999999999998</v>
      </c>
      <c r="P1726" s="184">
        <v>5.8487</v>
      </c>
      <c r="Q1726" s="184">
        <v>7.3582999999999998</v>
      </c>
      <c r="R1726" s="184">
        <v>7.0834000000000001</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44389</v>
      </c>
      <c r="E1727" s="184">
        <v>41.061100000000003</v>
      </c>
      <c r="F1727" s="184">
        <v>-0.62219999999999998</v>
      </c>
      <c r="G1727" s="184">
        <v>-0.62219999999999998</v>
      </c>
      <c r="H1727" s="184">
        <v>7.4012000000000002</v>
      </c>
      <c r="I1727" s="184">
        <v>5.9885000000000002</v>
      </c>
      <c r="J1727" s="184">
        <v>-0.82240000000000002</v>
      </c>
      <c r="K1727" s="184">
        <v>5.3261000000000003</v>
      </c>
      <c r="L1727" s="184">
        <v>3.1067999999999998</v>
      </c>
      <c r="M1727" s="184">
        <v>4.2245999999999997</v>
      </c>
      <c r="N1727" s="184">
        <v>4.3433999999999999</v>
      </c>
      <c r="O1727" s="184">
        <v>6.5872999999999999</v>
      </c>
      <c r="P1727" s="184">
        <v>6.7859999999999996</v>
      </c>
      <c r="Q1727" s="184">
        <v>8.0812000000000008</v>
      </c>
      <c r="R1727" s="184">
        <v>8.0934000000000008</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44389</v>
      </c>
      <c r="E1728" s="184">
        <v>24.778300000000002</v>
      </c>
      <c r="F1728" s="184">
        <v>0.2455</v>
      </c>
      <c r="G1728" s="184">
        <v>0.2455</v>
      </c>
      <c r="H1728" s="184">
        <v>5.7512999999999996</v>
      </c>
      <c r="I1728" s="184">
        <v>5.1658999999999997</v>
      </c>
      <c r="J1728" s="184">
        <v>1.1987000000000001</v>
      </c>
      <c r="K1728" s="184">
        <v>5.7285000000000004</v>
      </c>
      <c r="L1728" s="184">
        <v>4.1496000000000004</v>
      </c>
      <c r="M1728" s="184">
        <v>4.6748000000000003</v>
      </c>
      <c r="N1728" s="184">
        <v>5.0293000000000001</v>
      </c>
      <c r="O1728" s="184">
        <v>4.1733000000000002</v>
      </c>
      <c r="P1728" s="184">
        <v>5.4863</v>
      </c>
      <c r="Q1728" s="184">
        <v>7.2497999999999996</v>
      </c>
      <c r="R1728" s="184">
        <v>8.6502999999999997</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44389</v>
      </c>
      <c r="E1729" s="184">
        <v>23.808900000000001</v>
      </c>
      <c r="F1729" s="184">
        <v>-0.35770000000000002</v>
      </c>
      <c r="G1729" s="184">
        <v>-0.35770000000000002</v>
      </c>
      <c r="H1729" s="184">
        <v>5.1298000000000004</v>
      </c>
      <c r="I1729" s="184">
        <v>4.5522999999999998</v>
      </c>
      <c r="J1729" s="184">
        <v>0.58379999999999999</v>
      </c>
      <c r="K1729" s="184">
        <v>5.1081000000000003</v>
      </c>
      <c r="L1729" s="184">
        <v>3.53</v>
      </c>
      <c r="M1729" s="184">
        <v>4.0773999999999999</v>
      </c>
      <c r="N1729" s="184">
        <v>4.4391999999999996</v>
      </c>
      <c r="O1729" s="184">
        <v>3.6756000000000002</v>
      </c>
      <c r="P1729" s="184">
        <v>4.9820000000000002</v>
      </c>
      <c r="Q1729" s="184">
        <v>6.4759000000000002</v>
      </c>
      <c r="R1729" s="184">
        <v>8.1361000000000008</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-1.2802018518518514</v>
      </c>
      <c r="G1730" s="186">
        <v>-1.2802018518518514</v>
      </c>
      <c r="H1730" s="186">
        <v>-2.9068703703703704</v>
      </c>
      <c r="I1730" s="186">
        <v>-0.168848148148148</v>
      </c>
      <c r="J1730" s="186">
        <v>-2.3456518518518514</v>
      </c>
      <c r="K1730" s="186">
        <v>4.2009092592592587</v>
      </c>
      <c r="L1730" s="186">
        <v>3.2612461538461526</v>
      </c>
      <c r="M1730" s="186">
        <v>4.463540384615384</v>
      </c>
      <c r="N1730" s="186">
        <v>4.4432750000000008</v>
      </c>
      <c r="O1730" s="186">
        <v>6.4312760000000013</v>
      </c>
      <c r="P1730" s="186">
        <v>6.635643749999999</v>
      </c>
      <c r="Q1730" s="186">
        <v>7.5302166666666688</v>
      </c>
      <c r="R1730" s="186">
        <v>6.7513403846153857</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-1.2177</v>
      </c>
      <c r="G1731" s="186">
        <v>-1.2177</v>
      </c>
      <c r="H1731" s="186">
        <v>5.4037000000000006</v>
      </c>
      <c r="I1731" s="186">
        <v>4.2774000000000001</v>
      </c>
      <c r="J1731" s="186">
        <v>-0.52315</v>
      </c>
      <c r="K1731" s="186">
        <v>4.5653000000000006</v>
      </c>
      <c r="L1731" s="186">
        <v>3.3069999999999999</v>
      </c>
      <c r="M1731" s="186">
        <v>4.1945999999999994</v>
      </c>
      <c r="N1731" s="186">
        <v>4.3688000000000002</v>
      </c>
      <c r="O1731" s="186">
        <v>7.7179500000000001</v>
      </c>
      <c r="P1731" s="186">
        <v>7.2675999999999998</v>
      </c>
      <c r="Q1731" s="186">
        <v>7.6102500000000006</v>
      </c>
      <c r="R1731" s="186">
        <v>7.5838999999999999</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44389</v>
      </c>
      <c r="E1734" s="184">
        <v>52.383699999999997</v>
      </c>
      <c r="F1734" s="184">
        <v>0.54400000000000004</v>
      </c>
      <c r="G1734" s="184">
        <v>0.54400000000000004</v>
      </c>
      <c r="H1734" s="184">
        <v>1.6346000000000001</v>
      </c>
      <c r="I1734" s="184">
        <v>5.3289999999999997</v>
      </c>
      <c r="J1734" s="184">
        <v>6.0263999999999998</v>
      </c>
      <c r="K1734" s="184">
        <v>24.977799999999998</v>
      </c>
      <c r="L1734" s="184">
        <v>36.139400000000002</v>
      </c>
      <c r="M1734" s="184">
        <v>74.174000000000007</v>
      </c>
      <c r="N1734" s="184">
        <v>105.5633</v>
      </c>
      <c r="O1734" s="184">
        <v>10.75</v>
      </c>
      <c r="P1734" s="184">
        <v>12.926</v>
      </c>
      <c r="Q1734" s="184">
        <v>12.343</v>
      </c>
      <c r="R1734" s="184">
        <v>26.7273</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44389</v>
      </c>
      <c r="E1735" s="184">
        <v>57.067399999999999</v>
      </c>
      <c r="F1735" s="184">
        <v>0.55110000000000003</v>
      </c>
      <c r="G1735" s="184">
        <v>0.55110000000000003</v>
      </c>
      <c r="H1735" s="184">
        <v>1.6540999999999999</v>
      </c>
      <c r="I1735" s="184">
        <v>5.3708999999999998</v>
      </c>
      <c r="J1735" s="184">
        <v>6.1201999999999996</v>
      </c>
      <c r="K1735" s="184">
        <v>25.309100000000001</v>
      </c>
      <c r="L1735" s="184">
        <v>36.786999999999999</v>
      </c>
      <c r="M1735" s="184">
        <v>75.489900000000006</v>
      </c>
      <c r="N1735" s="184">
        <v>107.79510000000001</v>
      </c>
      <c r="O1735" s="184">
        <v>12.0162</v>
      </c>
      <c r="P1735" s="184">
        <v>14.2126</v>
      </c>
      <c r="Q1735" s="184">
        <v>18.647400000000001</v>
      </c>
      <c r="R1735" s="184">
        <v>28.1538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44389</v>
      </c>
      <c r="E1736" s="184">
        <v>59.23</v>
      </c>
      <c r="F1736" s="184">
        <v>0.67989999999999995</v>
      </c>
      <c r="G1736" s="184">
        <v>0.67989999999999995</v>
      </c>
      <c r="H1736" s="184">
        <v>1.2998000000000001</v>
      </c>
      <c r="I1736" s="184">
        <v>5.5041000000000002</v>
      </c>
      <c r="J1736" s="184">
        <v>6.3948</v>
      </c>
      <c r="K1736" s="184">
        <v>23.679300000000001</v>
      </c>
      <c r="L1736" s="184">
        <v>32.683700000000002</v>
      </c>
      <c r="M1736" s="184">
        <v>61.9634</v>
      </c>
      <c r="N1736" s="184">
        <v>89.4148</v>
      </c>
      <c r="O1736" s="184">
        <v>27.705300000000001</v>
      </c>
      <c r="P1736" s="184">
        <v>22.171199999999999</v>
      </c>
      <c r="Q1736" s="184">
        <v>26.286799999999999</v>
      </c>
      <c r="R1736" s="184">
        <v>38.679600000000001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44389</v>
      </c>
      <c r="E1737" s="184">
        <v>53.88</v>
      </c>
      <c r="F1737" s="184">
        <v>0.67259999999999998</v>
      </c>
      <c r="G1737" s="184">
        <v>0.67259999999999998</v>
      </c>
      <c r="H1737" s="184">
        <v>1.2592000000000001</v>
      </c>
      <c r="I1737" s="184">
        <v>5.4402999999999997</v>
      </c>
      <c r="J1737" s="184">
        <v>6.2511999999999999</v>
      </c>
      <c r="K1737" s="184">
        <v>23.210599999999999</v>
      </c>
      <c r="L1737" s="184">
        <v>31.639399999999998</v>
      </c>
      <c r="M1737" s="184">
        <v>59.976199999999999</v>
      </c>
      <c r="N1737" s="184">
        <v>86.307100000000005</v>
      </c>
      <c r="O1737" s="184">
        <v>25.872299999999999</v>
      </c>
      <c r="P1737" s="184">
        <v>20.587499999999999</v>
      </c>
      <c r="Q1737" s="184">
        <v>24.727900000000002</v>
      </c>
      <c r="R1737" s="184">
        <v>36.436300000000003</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44389</v>
      </c>
      <c r="E1738" s="184">
        <v>24.37</v>
      </c>
      <c r="F1738" s="184">
        <v>0.70250000000000001</v>
      </c>
      <c r="G1738" s="184">
        <v>0.70250000000000001</v>
      </c>
      <c r="H1738" s="184">
        <v>0.49480000000000002</v>
      </c>
      <c r="I1738" s="184">
        <v>4.3682999999999996</v>
      </c>
      <c r="J1738" s="184">
        <v>6.0026000000000002</v>
      </c>
      <c r="K1738" s="184">
        <v>28.3307</v>
      </c>
      <c r="L1738" s="184">
        <v>40.218600000000002</v>
      </c>
      <c r="M1738" s="184">
        <v>71.740700000000004</v>
      </c>
      <c r="N1738" s="184">
        <v>115.66370000000001</v>
      </c>
      <c r="O1738" s="184"/>
      <c r="P1738" s="184"/>
      <c r="Q1738" s="184">
        <v>41.532800000000002</v>
      </c>
      <c r="R1738" s="184">
        <v>53.209099999999999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44389</v>
      </c>
      <c r="E1739" s="184">
        <v>23.25</v>
      </c>
      <c r="F1739" s="184">
        <v>0.69289999999999996</v>
      </c>
      <c r="G1739" s="184">
        <v>0.69289999999999996</v>
      </c>
      <c r="H1739" s="184">
        <v>0.47539999999999999</v>
      </c>
      <c r="I1739" s="184">
        <v>4.3068999999999997</v>
      </c>
      <c r="J1739" s="184">
        <v>5.8742999999999999</v>
      </c>
      <c r="K1739" s="184">
        <v>27.817499999999999</v>
      </c>
      <c r="L1739" s="184">
        <v>38.971899999999998</v>
      </c>
      <c r="M1739" s="184">
        <v>69.337199999999996</v>
      </c>
      <c r="N1739" s="184">
        <v>111.7486</v>
      </c>
      <c r="O1739" s="184"/>
      <c r="P1739" s="184"/>
      <c r="Q1739" s="184">
        <v>38.959800000000001</v>
      </c>
      <c r="R1739" s="184">
        <v>50.450899999999997</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44389</v>
      </c>
      <c r="E1740" s="184">
        <v>20.25</v>
      </c>
      <c r="F1740" s="184">
        <v>0.7964</v>
      </c>
      <c r="G1740" s="184">
        <v>0.7964</v>
      </c>
      <c r="H1740" s="184">
        <v>1.4020999999999999</v>
      </c>
      <c r="I1740" s="184">
        <v>3.8462000000000001</v>
      </c>
      <c r="J1740" s="184">
        <v>4.7053000000000003</v>
      </c>
      <c r="K1740" s="184">
        <v>28.327000000000002</v>
      </c>
      <c r="L1740" s="184">
        <v>37.8489</v>
      </c>
      <c r="M1740" s="184">
        <v>71.4649</v>
      </c>
      <c r="N1740" s="184">
        <v>106.8437</v>
      </c>
      <c r="O1740" s="184"/>
      <c r="P1740" s="184"/>
      <c r="Q1740" s="184">
        <v>34.0869</v>
      </c>
      <c r="R1740" s="184">
        <v>43.311300000000003</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44389</v>
      </c>
      <c r="E1741" s="184">
        <v>19.420000000000002</v>
      </c>
      <c r="F1741" s="184">
        <v>0.77839999999999998</v>
      </c>
      <c r="G1741" s="184">
        <v>0.77839999999999998</v>
      </c>
      <c r="H1741" s="184">
        <v>1.357</v>
      </c>
      <c r="I1741" s="184">
        <v>3.7948</v>
      </c>
      <c r="J1741" s="184">
        <v>4.5209999999999999</v>
      </c>
      <c r="K1741" s="184">
        <v>27.763200000000001</v>
      </c>
      <c r="L1741" s="184">
        <v>36.664299999999997</v>
      </c>
      <c r="M1741" s="184">
        <v>69.311199999999999</v>
      </c>
      <c r="N1741" s="184">
        <v>103.35080000000001</v>
      </c>
      <c r="O1741" s="184"/>
      <c r="P1741" s="184"/>
      <c r="Q1741" s="184">
        <v>31.7742</v>
      </c>
      <c r="R1741" s="184">
        <v>40.848199999999999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44389</v>
      </c>
      <c r="E1742" s="184">
        <v>104.535</v>
      </c>
      <c r="F1742" s="184">
        <v>1.6482000000000001</v>
      </c>
      <c r="G1742" s="184">
        <v>1.6482000000000001</v>
      </c>
      <c r="H1742" s="184">
        <v>2.5285000000000002</v>
      </c>
      <c r="I1742" s="184">
        <v>5.0686999999999998</v>
      </c>
      <c r="J1742" s="184">
        <v>5.3514999999999997</v>
      </c>
      <c r="K1742" s="184">
        <v>25.658100000000001</v>
      </c>
      <c r="L1742" s="184">
        <v>33.7363</v>
      </c>
      <c r="M1742" s="184">
        <v>65.113500000000002</v>
      </c>
      <c r="N1742" s="184">
        <v>97.031400000000005</v>
      </c>
      <c r="O1742" s="184">
        <v>20.492799999999999</v>
      </c>
      <c r="P1742" s="184">
        <v>16.139500000000002</v>
      </c>
      <c r="Q1742" s="184">
        <v>23.276800000000001</v>
      </c>
      <c r="R1742" s="184">
        <v>36.857100000000003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44389</v>
      </c>
      <c r="E1743" s="184">
        <v>98.581000000000003</v>
      </c>
      <c r="F1743" s="184">
        <v>1.6404000000000001</v>
      </c>
      <c r="G1743" s="184">
        <v>1.6404000000000001</v>
      </c>
      <c r="H1743" s="184">
        <v>2.5123000000000002</v>
      </c>
      <c r="I1743" s="184">
        <v>5.0343</v>
      </c>
      <c r="J1743" s="184">
        <v>5.2732000000000001</v>
      </c>
      <c r="K1743" s="184">
        <v>25.3828</v>
      </c>
      <c r="L1743" s="184">
        <v>33.143799999999999</v>
      </c>
      <c r="M1743" s="184">
        <v>64.003699999999995</v>
      </c>
      <c r="N1743" s="184">
        <v>95.279499999999999</v>
      </c>
      <c r="O1743" s="184">
        <v>19.491800000000001</v>
      </c>
      <c r="P1743" s="184">
        <v>15.339600000000001</v>
      </c>
      <c r="Q1743" s="184">
        <v>17.636900000000001</v>
      </c>
      <c r="R1743" s="184">
        <v>35.650300000000001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44389</v>
      </c>
      <c r="E1744" s="184">
        <v>22.42</v>
      </c>
      <c r="F1744" s="184">
        <v>0.88190000000000002</v>
      </c>
      <c r="G1744" s="184">
        <v>0.88190000000000002</v>
      </c>
      <c r="H1744" s="184">
        <v>1.3471</v>
      </c>
      <c r="I1744" s="184">
        <v>4.0660999999999996</v>
      </c>
      <c r="J1744" s="184">
        <v>5.5058999999999996</v>
      </c>
      <c r="K1744" s="184">
        <v>26.495100000000001</v>
      </c>
      <c r="L1744" s="184">
        <v>38.489100000000001</v>
      </c>
      <c r="M1744" s="184">
        <v>76.050299999999993</v>
      </c>
      <c r="N1744" s="184">
        <v>108.1129</v>
      </c>
      <c r="O1744" s="184"/>
      <c r="P1744" s="184"/>
      <c r="Q1744" s="184">
        <v>39.459899999999998</v>
      </c>
      <c r="R1744" s="184">
        <v>43.578000000000003</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44389</v>
      </c>
      <c r="E1745" s="184">
        <v>21.591999999999999</v>
      </c>
      <c r="F1745" s="184">
        <v>0.86419999999999997</v>
      </c>
      <c r="G1745" s="184">
        <v>0.86419999999999997</v>
      </c>
      <c r="H1745" s="184">
        <v>1.3138000000000001</v>
      </c>
      <c r="I1745" s="184">
        <v>3.9977</v>
      </c>
      <c r="J1745" s="184">
        <v>5.3577000000000004</v>
      </c>
      <c r="K1745" s="184">
        <v>25.989000000000001</v>
      </c>
      <c r="L1745" s="184">
        <v>37.397399999999998</v>
      </c>
      <c r="M1745" s="184">
        <v>73.974699999999999</v>
      </c>
      <c r="N1745" s="184">
        <v>104.8383</v>
      </c>
      <c r="O1745" s="184"/>
      <c r="P1745" s="184"/>
      <c r="Q1745" s="184">
        <v>37.314599999999999</v>
      </c>
      <c r="R1745" s="184">
        <v>41.341200000000001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44389</v>
      </c>
      <c r="E1746" s="184">
        <v>81.621300000000005</v>
      </c>
      <c r="F1746" s="184">
        <v>0.89249999999999996</v>
      </c>
      <c r="G1746" s="184">
        <v>0.89249999999999996</v>
      </c>
      <c r="H1746" s="184">
        <v>2.5347</v>
      </c>
      <c r="I1746" s="184">
        <v>5.8343999999999996</v>
      </c>
      <c r="J1746" s="184">
        <v>6.1891999999999996</v>
      </c>
      <c r="K1746" s="184">
        <v>25.0319</v>
      </c>
      <c r="L1746" s="184">
        <v>30.976500000000001</v>
      </c>
      <c r="M1746" s="184">
        <v>71.770300000000006</v>
      </c>
      <c r="N1746" s="184">
        <v>101.62520000000001</v>
      </c>
      <c r="O1746" s="184">
        <v>12.448600000000001</v>
      </c>
      <c r="P1746" s="184">
        <v>12.881399999999999</v>
      </c>
      <c r="Q1746" s="184">
        <v>14.501300000000001</v>
      </c>
      <c r="R1746" s="184">
        <v>25.698399999999999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44389</v>
      </c>
      <c r="E1747" s="184">
        <v>89.317499999999995</v>
      </c>
      <c r="F1747" s="184">
        <v>0.89929999999999999</v>
      </c>
      <c r="G1747" s="184">
        <v>0.89929999999999999</v>
      </c>
      <c r="H1747" s="184">
        <v>2.5512000000000001</v>
      </c>
      <c r="I1747" s="184">
        <v>5.8684000000000003</v>
      </c>
      <c r="J1747" s="184">
        <v>6.2647000000000004</v>
      </c>
      <c r="K1747" s="184">
        <v>25.293900000000001</v>
      </c>
      <c r="L1747" s="184">
        <v>31.521000000000001</v>
      </c>
      <c r="M1747" s="184">
        <v>72.841700000000003</v>
      </c>
      <c r="N1747" s="184">
        <v>103.31870000000001</v>
      </c>
      <c r="O1747" s="184">
        <v>13.521599999999999</v>
      </c>
      <c r="P1747" s="184">
        <v>14.097200000000001</v>
      </c>
      <c r="Q1747" s="184">
        <v>21.2973</v>
      </c>
      <c r="R1747" s="184">
        <v>26.790600000000001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44389</v>
      </c>
      <c r="E1748" s="184">
        <v>74.239000000000004</v>
      </c>
      <c r="F1748" s="184">
        <v>1.1692</v>
      </c>
      <c r="G1748" s="184">
        <v>1.1692</v>
      </c>
      <c r="H1748" s="184">
        <v>1.161</v>
      </c>
      <c r="I1748" s="184">
        <v>4.9032999999999998</v>
      </c>
      <c r="J1748" s="184">
        <v>5.9241000000000001</v>
      </c>
      <c r="K1748" s="184">
        <v>28.623699999999999</v>
      </c>
      <c r="L1748" s="184">
        <v>41.461500000000001</v>
      </c>
      <c r="M1748" s="184">
        <v>78.570700000000002</v>
      </c>
      <c r="N1748" s="184">
        <v>106.742</v>
      </c>
      <c r="O1748" s="184">
        <v>16.888999999999999</v>
      </c>
      <c r="P1748" s="184">
        <v>20.124300000000002</v>
      </c>
      <c r="Q1748" s="184">
        <v>19.7882</v>
      </c>
      <c r="R1748" s="184">
        <v>29.304500000000001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44389</v>
      </c>
      <c r="E1749" s="184">
        <v>67.790999999999997</v>
      </c>
      <c r="F1749" s="184">
        <v>1.161</v>
      </c>
      <c r="G1749" s="184">
        <v>1.161</v>
      </c>
      <c r="H1749" s="184">
        <v>1.1413</v>
      </c>
      <c r="I1749" s="184">
        <v>4.8616999999999999</v>
      </c>
      <c r="J1749" s="184">
        <v>5.8341000000000003</v>
      </c>
      <c r="K1749" s="184">
        <v>28.311900000000001</v>
      </c>
      <c r="L1749" s="184">
        <v>40.7913</v>
      </c>
      <c r="M1749" s="184">
        <v>77.305499999999995</v>
      </c>
      <c r="N1749" s="184">
        <v>104.7324</v>
      </c>
      <c r="O1749" s="184">
        <v>15.590999999999999</v>
      </c>
      <c r="P1749" s="184">
        <v>18.719899999999999</v>
      </c>
      <c r="Q1749" s="184">
        <v>15.498900000000001</v>
      </c>
      <c r="R1749" s="184">
        <v>28.025300000000001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44389</v>
      </c>
      <c r="E1750" s="184">
        <v>78.4345</v>
      </c>
      <c r="F1750" s="184">
        <v>0.3327</v>
      </c>
      <c r="G1750" s="184">
        <v>0.3327</v>
      </c>
      <c r="H1750" s="184">
        <v>0.44819999999999999</v>
      </c>
      <c r="I1750" s="184">
        <v>3.3965999999999998</v>
      </c>
      <c r="J1750" s="184">
        <v>7.9537000000000004</v>
      </c>
      <c r="K1750" s="184">
        <v>25.644400000000001</v>
      </c>
      <c r="L1750" s="184">
        <v>33.6584</v>
      </c>
      <c r="M1750" s="184">
        <v>69.110900000000001</v>
      </c>
      <c r="N1750" s="184">
        <v>93.292199999999994</v>
      </c>
      <c r="O1750" s="184">
        <v>13.491099999999999</v>
      </c>
      <c r="P1750" s="184">
        <v>12.799799999999999</v>
      </c>
      <c r="Q1750" s="184">
        <v>13.5944</v>
      </c>
      <c r="R1750" s="184">
        <v>29.857500000000002</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44389</v>
      </c>
      <c r="E1751" s="184">
        <v>84.818600000000004</v>
      </c>
      <c r="F1751" s="184">
        <v>0.34429999999999999</v>
      </c>
      <c r="G1751" s="184">
        <v>0.34429999999999999</v>
      </c>
      <c r="H1751" s="184">
        <v>0.47539999999999999</v>
      </c>
      <c r="I1751" s="184">
        <v>3.4525999999999999</v>
      </c>
      <c r="J1751" s="184">
        <v>8.0852000000000004</v>
      </c>
      <c r="K1751" s="184">
        <v>26.0898</v>
      </c>
      <c r="L1751" s="184">
        <v>34.607900000000001</v>
      </c>
      <c r="M1751" s="184">
        <v>70.921800000000005</v>
      </c>
      <c r="N1751" s="184">
        <v>96.0779</v>
      </c>
      <c r="O1751" s="184">
        <v>14.8949</v>
      </c>
      <c r="P1751" s="184">
        <v>13.970499999999999</v>
      </c>
      <c r="Q1751" s="184">
        <v>17.985600000000002</v>
      </c>
      <c r="R1751" s="184">
        <v>31.697299999999998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44389</v>
      </c>
      <c r="E1752" s="184">
        <v>46.07</v>
      </c>
      <c r="F1752" s="184">
        <v>1.2526999999999999</v>
      </c>
      <c r="G1752" s="184">
        <v>1.2526999999999999</v>
      </c>
      <c r="H1752" s="184">
        <v>2.9958</v>
      </c>
      <c r="I1752" s="184">
        <v>6.6681999999999997</v>
      </c>
      <c r="J1752" s="184">
        <v>6.6681999999999997</v>
      </c>
      <c r="K1752" s="184">
        <v>29.373799999999999</v>
      </c>
      <c r="L1752" s="184">
        <v>38.389899999999997</v>
      </c>
      <c r="M1752" s="184">
        <v>77.397000000000006</v>
      </c>
      <c r="N1752" s="184">
        <v>107.42910000000001</v>
      </c>
      <c r="O1752" s="184">
        <v>21.740300000000001</v>
      </c>
      <c r="P1752" s="184">
        <v>17.4665</v>
      </c>
      <c r="Q1752" s="184">
        <v>11.757099999999999</v>
      </c>
      <c r="R1752" s="184">
        <v>35.180999999999997</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44389</v>
      </c>
      <c r="E1753" s="184">
        <v>49.31</v>
      </c>
      <c r="F1753" s="184">
        <v>1.2525999999999999</v>
      </c>
      <c r="G1753" s="184">
        <v>1.2525999999999999</v>
      </c>
      <c r="H1753" s="184">
        <v>3.0297000000000001</v>
      </c>
      <c r="I1753" s="184">
        <v>6.7084999999999999</v>
      </c>
      <c r="J1753" s="184">
        <v>6.8010000000000002</v>
      </c>
      <c r="K1753" s="184">
        <v>29.831499999999998</v>
      </c>
      <c r="L1753" s="184">
        <v>39.372500000000002</v>
      </c>
      <c r="M1753" s="184">
        <v>79.309100000000001</v>
      </c>
      <c r="N1753" s="184">
        <v>110.54649999999999</v>
      </c>
      <c r="O1753" s="184">
        <v>23.316199999999998</v>
      </c>
      <c r="P1753" s="184">
        <v>18.616199999999999</v>
      </c>
      <c r="Q1753" s="184">
        <v>17.692</v>
      </c>
      <c r="R1753" s="184">
        <v>37.155000000000001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44389</v>
      </c>
      <c r="E1754" s="184">
        <v>14.94</v>
      </c>
      <c r="F1754" s="184">
        <v>0.67390000000000005</v>
      </c>
      <c r="G1754" s="184">
        <v>0.67390000000000005</v>
      </c>
      <c r="H1754" s="184">
        <v>0.94589999999999996</v>
      </c>
      <c r="I1754" s="184">
        <v>4.3296000000000001</v>
      </c>
      <c r="J1754" s="184">
        <v>3.75</v>
      </c>
      <c r="K1754" s="184">
        <v>21.661200000000001</v>
      </c>
      <c r="L1754" s="184">
        <v>33.392899999999997</v>
      </c>
      <c r="M1754" s="184">
        <v>66</v>
      </c>
      <c r="N1754" s="184">
        <v>91.784300000000002</v>
      </c>
      <c r="O1754" s="184">
        <v>12.9299</v>
      </c>
      <c r="P1754" s="184"/>
      <c r="Q1754" s="184">
        <v>10.392799999999999</v>
      </c>
      <c r="R1754" s="184">
        <v>28.017399999999999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44389</v>
      </c>
      <c r="E1755" s="184">
        <v>16.03</v>
      </c>
      <c r="F1755" s="184">
        <v>0.62770000000000004</v>
      </c>
      <c r="G1755" s="184">
        <v>0.62770000000000004</v>
      </c>
      <c r="H1755" s="184">
        <v>0.9446</v>
      </c>
      <c r="I1755" s="184">
        <v>4.3620000000000001</v>
      </c>
      <c r="J1755" s="184">
        <v>3.8212000000000002</v>
      </c>
      <c r="K1755" s="184">
        <v>21.9011</v>
      </c>
      <c r="L1755" s="184">
        <v>33.918100000000003</v>
      </c>
      <c r="M1755" s="184">
        <v>67.153300000000002</v>
      </c>
      <c r="N1755" s="184">
        <v>93.599000000000004</v>
      </c>
      <c r="O1755" s="184">
        <v>14.4811</v>
      </c>
      <c r="P1755" s="184"/>
      <c r="Q1755" s="184">
        <v>12.3241</v>
      </c>
      <c r="R1755" s="184">
        <v>29.309699999999999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44389</v>
      </c>
      <c r="E1756" s="184">
        <v>21.19</v>
      </c>
      <c r="F1756" s="184">
        <v>1.0972999999999999</v>
      </c>
      <c r="G1756" s="184">
        <v>1.0972999999999999</v>
      </c>
      <c r="H1756" s="184">
        <v>0.95279999999999998</v>
      </c>
      <c r="I1756" s="184">
        <v>3.7707999999999999</v>
      </c>
      <c r="J1756" s="184">
        <v>5.2134999999999998</v>
      </c>
      <c r="K1756" s="184">
        <v>30</v>
      </c>
      <c r="L1756" s="184">
        <v>34.198900000000002</v>
      </c>
      <c r="M1756" s="184">
        <v>68.979299999999995</v>
      </c>
      <c r="N1756" s="184">
        <v>105.7282</v>
      </c>
      <c r="O1756" s="184"/>
      <c r="P1756" s="184"/>
      <c r="Q1756" s="184">
        <v>72.447000000000003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44389</v>
      </c>
      <c r="E1757" s="184">
        <v>20.63</v>
      </c>
      <c r="F1757" s="184">
        <v>1.0284</v>
      </c>
      <c r="G1757" s="184">
        <v>1.0284</v>
      </c>
      <c r="H1757" s="184">
        <v>0.92949999999999999</v>
      </c>
      <c r="I1757" s="184">
        <v>3.6682999999999999</v>
      </c>
      <c r="J1757" s="184">
        <v>5.0407000000000002</v>
      </c>
      <c r="K1757" s="184">
        <v>29.422799999999999</v>
      </c>
      <c r="L1757" s="184">
        <v>32.9253</v>
      </c>
      <c r="M1757" s="184">
        <v>66.370999999999995</v>
      </c>
      <c r="N1757" s="184">
        <v>101.6618</v>
      </c>
      <c r="O1757" s="184"/>
      <c r="P1757" s="184"/>
      <c r="Q1757" s="184">
        <v>69.127899999999997</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44389</v>
      </c>
      <c r="E1758" s="184">
        <v>20.27</v>
      </c>
      <c r="F1758" s="184">
        <v>1.1476999999999999</v>
      </c>
      <c r="G1758" s="184">
        <v>1.1476999999999999</v>
      </c>
      <c r="H1758" s="184">
        <v>1.4515</v>
      </c>
      <c r="I1758" s="184">
        <v>5.7933000000000003</v>
      </c>
      <c r="J1758" s="184">
        <v>7.3055000000000003</v>
      </c>
      <c r="K1758" s="184">
        <v>28.780200000000001</v>
      </c>
      <c r="L1758" s="184">
        <v>40.7639</v>
      </c>
      <c r="M1758" s="184">
        <v>75.194500000000005</v>
      </c>
      <c r="N1758" s="184">
        <v>94.903800000000004</v>
      </c>
      <c r="O1758" s="184"/>
      <c r="P1758" s="184"/>
      <c r="Q1758" s="184">
        <v>29.8948</v>
      </c>
      <c r="R1758" s="184">
        <v>40.151200000000003</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44389</v>
      </c>
      <c r="E1759" s="184">
        <v>19.399999999999999</v>
      </c>
      <c r="F1759" s="184">
        <v>1.147</v>
      </c>
      <c r="G1759" s="184">
        <v>1.147</v>
      </c>
      <c r="H1759" s="184">
        <v>1.4643999999999999</v>
      </c>
      <c r="I1759" s="184">
        <v>5.7221000000000002</v>
      </c>
      <c r="J1759" s="184">
        <v>7.1822999999999997</v>
      </c>
      <c r="K1759" s="184">
        <v>28.306899999999999</v>
      </c>
      <c r="L1759" s="184">
        <v>39.568300000000001</v>
      </c>
      <c r="M1759" s="184">
        <v>72.905500000000004</v>
      </c>
      <c r="N1759" s="184">
        <v>91.699600000000004</v>
      </c>
      <c r="O1759" s="184"/>
      <c r="P1759" s="184"/>
      <c r="Q1759" s="184">
        <v>27.802499999999998</v>
      </c>
      <c r="R1759" s="184">
        <v>37.918500000000002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44389</v>
      </c>
      <c r="E1760" s="184">
        <v>16.384499999999999</v>
      </c>
      <c r="F1760" s="184">
        <v>1.5898000000000001</v>
      </c>
      <c r="G1760" s="184">
        <v>1.5898000000000001</v>
      </c>
      <c r="H1760" s="184">
        <v>2.3774999999999999</v>
      </c>
      <c r="I1760" s="184">
        <v>5.7808000000000002</v>
      </c>
      <c r="J1760" s="184">
        <v>6.6317000000000004</v>
      </c>
      <c r="K1760" s="184">
        <v>29.988299999999999</v>
      </c>
      <c r="L1760" s="184">
        <v>34.561700000000002</v>
      </c>
      <c r="M1760" s="184">
        <v>69.439899999999994</v>
      </c>
      <c r="N1760" s="184">
        <v>93.104100000000003</v>
      </c>
      <c r="O1760" s="184"/>
      <c r="P1760" s="184"/>
      <c r="Q1760" s="184">
        <v>42.287399999999998</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44389</v>
      </c>
      <c r="E1761" s="184">
        <v>15.8857</v>
      </c>
      <c r="F1761" s="184">
        <v>1.571</v>
      </c>
      <c r="G1761" s="184">
        <v>1.571</v>
      </c>
      <c r="H1761" s="184">
        <v>2.3338999999999999</v>
      </c>
      <c r="I1761" s="184">
        <v>5.6898</v>
      </c>
      <c r="J1761" s="184">
        <v>6.4283000000000001</v>
      </c>
      <c r="K1761" s="184">
        <v>29.261299999999999</v>
      </c>
      <c r="L1761" s="184">
        <v>33.102899999999998</v>
      </c>
      <c r="M1761" s="184">
        <v>66.6828</v>
      </c>
      <c r="N1761" s="184">
        <v>88.874899999999997</v>
      </c>
      <c r="O1761" s="184"/>
      <c r="P1761" s="184"/>
      <c r="Q1761" s="184">
        <v>39.179699999999997</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44389</v>
      </c>
      <c r="E1762" s="184">
        <v>144.173</v>
      </c>
      <c r="F1762" s="184">
        <v>0.26979999999999998</v>
      </c>
      <c r="G1762" s="184">
        <v>0.26979999999999998</v>
      </c>
      <c r="H1762" s="184">
        <v>0.75329999999999997</v>
      </c>
      <c r="I1762" s="184">
        <v>3.1930000000000001</v>
      </c>
      <c r="J1762" s="184">
        <v>4.681</v>
      </c>
      <c r="K1762" s="184">
        <v>22.534600000000001</v>
      </c>
      <c r="L1762" s="184">
        <v>38.706600000000002</v>
      </c>
      <c r="M1762" s="184">
        <v>81.539199999999994</v>
      </c>
      <c r="N1762" s="184">
        <v>118.1267</v>
      </c>
      <c r="O1762" s="184">
        <v>24.494800000000001</v>
      </c>
      <c r="P1762" s="184">
        <v>19.671700000000001</v>
      </c>
      <c r="Q1762" s="184">
        <v>17.682200000000002</v>
      </c>
      <c r="R1762" s="184">
        <v>43.776400000000002</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44389</v>
      </c>
      <c r="E1763" s="184">
        <v>160.74</v>
      </c>
      <c r="F1763" s="184">
        <v>0.28139999999999998</v>
      </c>
      <c r="G1763" s="184">
        <v>0.28139999999999998</v>
      </c>
      <c r="H1763" s="184">
        <v>0.78120000000000001</v>
      </c>
      <c r="I1763" s="184">
        <v>3.2503000000000002</v>
      </c>
      <c r="J1763" s="184">
        <v>4.8108000000000004</v>
      </c>
      <c r="K1763" s="184">
        <v>22.9726</v>
      </c>
      <c r="L1763" s="184">
        <v>39.722900000000003</v>
      </c>
      <c r="M1763" s="184">
        <v>83.539199999999994</v>
      </c>
      <c r="N1763" s="184">
        <v>121.3592</v>
      </c>
      <c r="O1763" s="184">
        <v>26.206600000000002</v>
      </c>
      <c r="P1763" s="184">
        <v>21.372399999999999</v>
      </c>
      <c r="Q1763" s="184">
        <v>21.5441</v>
      </c>
      <c r="R1763" s="184">
        <v>45.834800000000001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44389</v>
      </c>
      <c r="E1764" s="184">
        <v>41.505000000000003</v>
      </c>
      <c r="F1764" s="184">
        <v>0.63039999999999996</v>
      </c>
      <c r="G1764" s="184">
        <v>0.63039999999999996</v>
      </c>
      <c r="H1764" s="184">
        <v>1.8777999999999999</v>
      </c>
      <c r="I1764" s="184">
        <v>4.9138999999999999</v>
      </c>
      <c r="J1764" s="184">
        <v>6.4284999999999997</v>
      </c>
      <c r="K1764" s="184">
        <v>29.6464</v>
      </c>
      <c r="L1764" s="184">
        <v>41.351399999999998</v>
      </c>
      <c r="M1764" s="184">
        <v>80.088499999999996</v>
      </c>
      <c r="N1764" s="184">
        <v>108.6203</v>
      </c>
      <c r="O1764" s="184">
        <v>15.293200000000001</v>
      </c>
      <c r="P1764" s="184">
        <v>19.764900000000001</v>
      </c>
      <c r="Q1764" s="184">
        <v>21.9481</v>
      </c>
      <c r="R1764" s="184">
        <v>30.670400000000001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44389</v>
      </c>
      <c r="E1765" s="184">
        <v>38.951000000000001</v>
      </c>
      <c r="F1765" s="184">
        <v>0.62260000000000004</v>
      </c>
      <c r="G1765" s="184">
        <v>0.62260000000000004</v>
      </c>
      <c r="H1765" s="184">
        <v>1.8593</v>
      </c>
      <c r="I1765" s="184">
        <v>4.8733000000000004</v>
      </c>
      <c r="J1765" s="184">
        <v>6.3334000000000001</v>
      </c>
      <c r="K1765" s="184">
        <v>29.3108</v>
      </c>
      <c r="L1765" s="184">
        <v>40.627499999999998</v>
      </c>
      <c r="M1765" s="184">
        <v>78.674300000000002</v>
      </c>
      <c r="N1765" s="184">
        <v>106.41759999999999</v>
      </c>
      <c r="O1765" s="184">
        <v>14.0352</v>
      </c>
      <c r="P1765" s="184">
        <v>18.589600000000001</v>
      </c>
      <c r="Q1765" s="184">
        <v>20.873100000000001</v>
      </c>
      <c r="R1765" s="184">
        <v>29.241099999999999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44389</v>
      </c>
      <c r="E1766" s="184">
        <v>74.391900000000007</v>
      </c>
      <c r="F1766" s="184">
        <v>0.49740000000000001</v>
      </c>
      <c r="G1766" s="184">
        <v>0.49740000000000001</v>
      </c>
      <c r="H1766" s="184">
        <v>0.70750000000000002</v>
      </c>
      <c r="I1766" s="184">
        <v>4.7568000000000001</v>
      </c>
      <c r="J1766" s="184">
        <v>5.0101000000000004</v>
      </c>
      <c r="K1766" s="184">
        <v>27.236999999999998</v>
      </c>
      <c r="L1766" s="184">
        <v>42.369799999999998</v>
      </c>
      <c r="M1766" s="184">
        <v>80.666399999999996</v>
      </c>
      <c r="N1766" s="184">
        <v>109.4821</v>
      </c>
      <c r="O1766" s="184">
        <v>21.279</v>
      </c>
      <c r="P1766" s="184">
        <v>21.651599999999998</v>
      </c>
      <c r="Q1766" s="184">
        <v>20.3629</v>
      </c>
      <c r="R1766" s="184">
        <v>39.252000000000002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44389</v>
      </c>
      <c r="E1767" s="184">
        <v>80.599500000000006</v>
      </c>
      <c r="F1767" s="184">
        <v>0.50409999999999999</v>
      </c>
      <c r="G1767" s="184">
        <v>0.50409999999999999</v>
      </c>
      <c r="H1767" s="184">
        <v>0.72260000000000002</v>
      </c>
      <c r="I1767" s="184">
        <v>4.7895000000000003</v>
      </c>
      <c r="J1767" s="184">
        <v>5.0831</v>
      </c>
      <c r="K1767" s="184">
        <v>27.509499999999999</v>
      </c>
      <c r="L1767" s="184">
        <v>42.987299999999998</v>
      </c>
      <c r="M1767" s="184">
        <v>81.834699999999998</v>
      </c>
      <c r="N1767" s="184">
        <v>111.2855</v>
      </c>
      <c r="O1767" s="184">
        <v>22.4008</v>
      </c>
      <c r="P1767" s="184">
        <v>22.918299999999999</v>
      </c>
      <c r="Q1767" s="184">
        <v>26.302800000000001</v>
      </c>
      <c r="R1767" s="184">
        <v>40.442599999999999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44389</v>
      </c>
      <c r="E1768" s="184">
        <v>21.02</v>
      </c>
      <c r="F1768" s="184">
        <v>0.86370000000000002</v>
      </c>
      <c r="G1768" s="184">
        <v>0.86370000000000002</v>
      </c>
      <c r="H1768" s="184">
        <v>1.155</v>
      </c>
      <c r="I1768" s="184">
        <v>4.1624999999999996</v>
      </c>
      <c r="J1768" s="184">
        <v>4.9950000000000001</v>
      </c>
      <c r="K1768" s="184">
        <v>27.626000000000001</v>
      </c>
      <c r="L1768" s="184">
        <v>37.206299999999999</v>
      </c>
      <c r="M1768" s="184">
        <v>73.146600000000007</v>
      </c>
      <c r="N1768" s="184">
        <v>102.89579999999999</v>
      </c>
      <c r="O1768" s="184"/>
      <c r="P1768" s="184"/>
      <c r="Q1768" s="184">
        <v>40.8887</v>
      </c>
      <c r="R1768" s="184">
        <v>44.909100000000002</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44389</v>
      </c>
      <c r="E1769" s="184">
        <v>20.23</v>
      </c>
      <c r="F1769" s="184">
        <v>0.84750000000000003</v>
      </c>
      <c r="G1769" s="184">
        <v>0.84750000000000003</v>
      </c>
      <c r="H1769" s="184">
        <v>1.1499999999999999</v>
      </c>
      <c r="I1769" s="184">
        <v>4.0637999999999996</v>
      </c>
      <c r="J1769" s="184">
        <v>4.8186999999999998</v>
      </c>
      <c r="K1769" s="184">
        <v>27.072900000000001</v>
      </c>
      <c r="L1769" s="184">
        <v>36.045699999999997</v>
      </c>
      <c r="M1769" s="184">
        <v>71.005899999999997</v>
      </c>
      <c r="N1769" s="184">
        <v>99.506900000000002</v>
      </c>
      <c r="O1769" s="184"/>
      <c r="P1769" s="184"/>
      <c r="Q1769" s="184">
        <v>38.420099999999998</v>
      </c>
      <c r="R1769" s="184">
        <v>42.377099999999999</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44389</v>
      </c>
      <c r="E1770" s="184">
        <v>137.34338321073699</v>
      </c>
      <c r="F1770" s="184">
        <v>2.0337000000000001</v>
      </c>
      <c r="G1770" s="184">
        <v>2.0337000000000001</v>
      </c>
      <c r="H1770" s="184">
        <v>1.6419999999999999</v>
      </c>
      <c r="I1770" s="184">
        <v>6.6036000000000001</v>
      </c>
      <c r="J1770" s="184">
        <v>11.113</v>
      </c>
      <c r="K1770" s="184">
        <v>39.779600000000002</v>
      </c>
      <c r="L1770" s="184">
        <v>63.779800000000002</v>
      </c>
      <c r="M1770" s="184">
        <v>100.9652</v>
      </c>
      <c r="N1770" s="184">
        <v>186.0796</v>
      </c>
      <c r="O1770" s="184">
        <v>33.603999999999999</v>
      </c>
      <c r="P1770" s="184">
        <v>21.461099999999998</v>
      </c>
      <c r="Q1770" s="184">
        <v>11.164400000000001</v>
      </c>
      <c r="R1770" s="184">
        <v>65.812799999999996</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44389</v>
      </c>
      <c r="E1771" s="184">
        <v>126.3334</v>
      </c>
      <c r="F1771" s="184">
        <v>2.0491999999999999</v>
      </c>
      <c r="G1771" s="184">
        <v>2.0491999999999999</v>
      </c>
      <c r="H1771" s="184">
        <v>1.6894</v>
      </c>
      <c r="I1771" s="184">
        <v>6.6908000000000003</v>
      </c>
      <c r="J1771" s="184">
        <v>11.3141</v>
      </c>
      <c r="K1771" s="184">
        <v>40.492199999999997</v>
      </c>
      <c r="L1771" s="184">
        <v>65.473299999999995</v>
      </c>
      <c r="M1771" s="184">
        <v>103.6722</v>
      </c>
      <c r="N1771" s="184">
        <v>190.23150000000001</v>
      </c>
      <c r="O1771" s="184">
        <v>34.568300000000001</v>
      </c>
      <c r="P1771" s="184">
        <v>22.055800000000001</v>
      </c>
      <c r="Q1771" s="184">
        <v>16.622</v>
      </c>
      <c r="R1771" s="184">
        <v>67.234300000000005</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44389</v>
      </c>
      <c r="E1772" s="184">
        <v>104.1041</v>
      </c>
      <c r="F1772" s="184">
        <v>0.90890000000000004</v>
      </c>
      <c r="G1772" s="184">
        <v>0.90890000000000004</v>
      </c>
      <c r="H1772" s="184">
        <v>1.5855999999999999</v>
      </c>
      <c r="I1772" s="184">
        <v>3.2919999999999998</v>
      </c>
      <c r="J1772" s="184">
        <v>4.2766999999999999</v>
      </c>
      <c r="K1772" s="184">
        <v>20.669599999999999</v>
      </c>
      <c r="L1772" s="184">
        <v>26.978999999999999</v>
      </c>
      <c r="M1772" s="184">
        <v>65.877300000000005</v>
      </c>
      <c r="N1772" s="184">
        <v>89.495199999999997</v>
      </c>
      <c r="O1772" s="184">
        <v>23.731300000000001</v>
      </c>
      <c r="P1772" s="184">
        <v>23.805599999999998</v>
      </c>
      <c r="Q1772" s="184">
        <v>27.871400000000001</v>
      </c>
      <c r="R1772" s="184">
        <v>38.428800000000003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44389</v>
      </c>
      <c r="E1773" s="184">
        <v>94.642799999999994</v>
      </c>
      <c r="F1773" s="184">
        <v>0.9002</v>
      </c>
      <c r="G1773" s="184">
        <v>0.9002</v>
      </c>
      <c r="H1773" s="184">
        <v>1.5651999999999999</v>
      </c>
      <c r="I1773" s="184">
        <v>3.2498</v>
      </c>
      <c r="J1773" s="184">
        <v>4.1790000000000003</v>
      </c>
      <c r="K1773" s="184">
        <v>20.325099999999999</v>
      </c>
      <c r="L1773" s="184">
        <v>26.286000000000001</v>
      </c>
      <c r="M1773" s="184">
        <v>64.559799999999996</v>
      </c>
      <c r="N1773" s="184">
        <v>87.500600000000006</v>
      </c>
      <c r="O1773" s="184">
        <v>22.278400000000001</v>
      </c>
      <c r="P1773" s="184">
        <v>22.399899999999999</v>
      </c>
      <c r="Q1773" s="184">
        <v>20.890999999999998</v>
      </c>
      <c r="R1773" s="184">
        <v>36.831400000000002</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44389</v>
      </c>
      <c r="E1774" s="184">
        <v>132.2928</v>
      </c>
      <c r="F1774" s="184">
        <v>0.52300000000000002</v>
      </c>
      <c r="G1774" s="184">
        <v>0.52300000000000002</v>
      </c>
      <c r="H1774" s="184">
        <v>0.60709999999999997</v>
      </c>
      <c r="I1774" s="184">
        <v>3.7046000000000001</v>
      </c>
      <c r="J1774" s="184">
        <v>4.4710000000000001</v>
      </c>
      <c r="K1774" s="184">
        <v>25.188099999999999</v>
      </c>
      <c r="L1774" s="184">
        <v>34.439799999999998</v>
      </c>
      <c r="M1774" s="184">
        <v>69.030199999999994</v>
      </c>
      <c r="N1774" s="184">
        <v>99.617900000000006</v>
      </c>
      <c r="O1774" s="184">
        <v>13.428000000000001</v>
      </c>
      <c r="P1774" s="184">
        <v>12.0063</v>
      </c>
      <c r="Q1774" s="184">
        <v>17.038599999999999</v>
      </c>
      <c r="R1774" s="184">
        <v>29.659600000000001</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44389</v>
      </c>
      <c r="E1775" s="184">
        <v>140.01650000000001</v>
      </c>
      <c r="F1775" s="184">
        <v>0.53139999999999998</v>
      </c>
      <c r="G1775" s="184">
        <v>0.53139999999999998</v>
      </c>
      <c r="H1775" s="184">
        <v>0.62670000000000003</v>
      </c>
      <c r="I1775" s="184">
        <v>3.7454999999999998</v>
      </c>
      <c r="J1775" s="184">
        <v>4.5621999999999998</v>
      </c>
      <c r="K1775" s="184">
        <v>25.507100000000001</v>
      </c>
      <c r="L1775" s="184">
        <v>35.115099999999998</v>
      </c>
      <c r="M1775" s="184">
        <v>70.307400000000001</v>
      </c>
      <c r="N1775" s="184">
        <v>101.64570000000001</v>
      </c>
      <c r="O1775" s="184">
        <v>14.491400000000001</v>
      </c>
      <c r="P1775" s="184">
        <v>12.9123</v>
      </c>
      <c r="Q1775" s="184">
        <v>17.840399999999999</v>
      </c>
      <c r="R1775" s="184">
        <v>30.922899999999998</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44389</v>
      </c>
      <c r="E1776" s="184">
        <v>20.5154</v>
      </c>
      <c r="F1776" s="184">
        <v>1.3842000000000001</v>
      </c>
      <c r="G1776" s="184">
        <v>1.3842000000000001</v>
      </c>
      <c r="H1776" s="184">
        <v>1.4003000000000001</v>
      </c>
      <c r="I1776" s="184">
        <v>3.4188000000000001</v>
      </c>
      <c r="J1776" s="184">
        <v>5.1619000000000002</v>
      </c>
      <c r="K1776" s="184">
        <v>31.1022</v>
      </c>
      <c r="L1776" s="184">
        <v>48.503100000000003</v>
      </c>
      <c r="M1776" s="184">
        <v>82.539199999999994</v>
      </c>
      <c r="N1776" s="184">
        <v>106.6377</v>
      </c>
      <c r="O1776" s="184"/>
      <c r="P1776" s="184"/>
      <c r="Q1776" s="184">
        <v>30.939299999999999</v>
      </c>
      <c r="R1776" s="184">
        <v>41.170999999999999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44389</v>
      </c>
      <c r="E1777" s="184">
        <v>19.4986</v>
      </c>
      <c r="F1777" s="184">
        <v>1.3694</v>
      </c>
      <c r="G1777" s="184">
        <v>1.3694</v>
      </c>
      <c r="H1777" s="184">
        <v>1.3656999999999999</v>
      </c>
      <c r="I1777" s="184">
        <v>3.3481999999999998</v>
      </c>
      <c r="J1777" s="184">
        <v>5.0034000000000001</v>
      </c>
      <c r="K1777" s="184">
        <v>30.524899999999999</v>
      </c>
      <c r="L1777" s="184">
        <v>47.207000000000001</v>
      </c>
      <c r="M1777" s="184">
        <v>80.084000000000003</v>
      </c>
      <c r="N1777" s="184">
        <v>102.9941</v>
      </c>
      <c r="O1777" s="184"/>
      <c r="P1777" s="184"/>
      <c r="Q1777" s="184">
        <v>28.466100000000001</v>
      </c>
      <c r="R1777" s="184">
        <v>38.6402</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44389</v>
      </c>
      <c r="E1778" s="184">
        <v>27.95</v>
      </c>
      <c r="F1778" s="184">
        <v>0.39510000000000001</v>
      </c>
      <c r="G1778" s="184">
        <v>0.39510000000000001</v>
      </c>
      <c r="H1778" s="184">
        <v>1.2314000000000001</v>
      </c>
      <c r="I1778" s="184">
        <v>5.8311000000000002</v>
      </c>
      <c r="J1778" s="184">
        <v>6.8017000000000003</v>
      </c>
      <c r="K1778" s="184">
        <v>25.731000000000002</v>
      </c>
      <c r="L1778" s="184">
        <v>39.332000000000001</v>
      </c>
      <c r="M1778" s="184">
        <v>66.567300000000003</v>
      </c>
      <c r="N1778" s="184">
        <v>105.2129</v>
      </c>
      <c r="O1778" s="184">
        <v>21.878399999999999</v>
      </c>
      <c r="P1778" s="184">
        <v>16.786100000000001</v>
      </c>
      <c r="Q1778" s="184">
        <v>15.593</v>
      </c>
      <c r="R1778" s="184">
        <v>42.9726</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44389</v>
      </c>
      <c r="E1779" s="184">
        <v>26.43</v>
      </c>
      <c r="F1779" s="184">
        <v>0.41789999999999999</v>
      </c>
      <c r="G1779" s="184">
        <v>0.41789999999999999</v>
      </c>
      <c r="H1779" s="184">
        <v>1.2256</v>
      </c>
      <c r="I1779" s="184">
        <v>5.8045999999999998</v>
      </c>
      <c r="J1779" s="184">
        <v>6.7446999999999999</v>
      </c>
      <c r="K1779" s="184">
        <v>25.4986</v>
      </c>
      <c r="L1779" s="184">
        <v>38.813000000000002</v>
      </c>
      <c r="M1779" s="184">
        <v>65.705299999999994</v>
      </c>
      <c r="N1779" s="184">
        <v>103.621</v>
      </c>
      <c r="O1779" s="184">
        <v>21.084599999999998</v>
      </c>
      <c r="P1779" s="184">
        <v>15.8871</v>
      </c>
      <c r="Q1779" s="184">
        <v>14.6853</v>
      </c>
      <c r="R1779" s="184">
        <v>41.9726</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44389</v>
      </c>
      <c r="E1780" s="184">
        <v>13.6259</v>
      </c>
      <c r="F1780" s="184">
        <v>0.51339999999999997</v>
      </c>
      <c r="G1780" s="184">
        <v>0.51339999999999997</v>
      </c>
      <c r="H1780" s="184">
        <v>0.7661</v>
      </c>
      <c r="I1780" s="184">
        <v>4.2005999999999997</v>
      </c>
      <c r="J1780" s="184">
        <v>4.6696999999999997</v>
      </c>
      <c r="K1780" s="184">
        <v>23.994700000000002</v>
      </c>
      <c r="L1780" s="184">
        <v>32.201700000000002</v>
      </c>
      <c r="M1780" s="184"/>
      <c r="N1780" s="184"/>
      <c r="O1780" s="184"/>
      <c r="P1780" s="184"/>
      <c r="Q1780" s="184">
        <v>36.259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44389</v>
      </c>
      <c r="E1781" s="184">
        <v>13.4758</v>
      </c>
      <c r="F1781" s="184">
        <v>0.49890000000000001</v>
      </c>
      <c r="G1781" s="184">
        <v>0.49890000000000001</v>
      </c>
      <c r="H1781" s="184">
        <v>0.73109999999999997</v>
      </c>
      <c r="I1781" s="184">
        <v>4.1269999999999998</v>
      </c>
      <c r="J1781" s="184">
        <v>4.5080999999999998</v>
      </c>
      <c r="K1781" s="184">
        <v>23.4251</v>
      </c>
      <c r="L1781" s="184">
        <v>30.899100000000001</v>
      </c>
      <c r="M1781" s="184"/>
      <c r="N1781" s="184"/>
      <c r="O1781" s="184"/>
      <c r="P1781" s="184"/>
      <c r="Q1781" s="184">
        <v>34.758000000000003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0.88920416666666691</v>
      </c>
      <c r="G1782" s="186">
        <v>0.88920416666666691</v>
      </c>
      <c r="H1782" s="186">
        <v>1.3845625000000001</v>
      </c>
      <c r="I1782" s="186">
        <v>4.6866124999999998</v>
      </c>
      <c r="J1782" s="186">
        <v>5.8634083333333349</v>
      </c>
      <c r="K1782" s="186">
        <v>27.012727083333328</v>
      </c>
      <c r="L1782" s="186">
        <v>37.812025000000013</v>
      </c>
      <c r="M1782" s="186">
        <v>73.529471739130457</v>
      </c>
      <c r="N1782" s="186">
        <v>105.82172173913044</v>
      </c>
      <c r="O1782" s="186">
        <v>19.480203333333336</v>
      </c>
      <c r="P1782" s="186">
        <v>17.904817857142856</v>
      </c>
      <c r="Q1782" s="186">
        <v>26.286843750000013</v>
      </c>
      <c r="R1782" s="186">
        <v>38.202361904761908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0.82194999999999996</v>
      </c>
      <c r="G1783" s="186">
        <v>0.82194999999999996</v>
      </c>
      <c r="H1783" s="186">
        <v>1.3068</v>
      </c>
      <c r="I1783" s="186">
        <v>4.5625499999999999</v>
      </c>
      <c r="J1783" s="186">
        <v>5.67</v>
      </c>
      <c r="K1783" s="186">
        <v>26.783999999999999</v>
      </c>
      <c r="L1783" s="186">
        <v>36.996650000000002</v>
      </c>
      <c r="M1783" s="186">
        <v>71.755500000000012</v>
      </c>
      <c r="N1783" s="186">
        <v>103.4859</v>
      </c>
      <c r="O1783" s="186">
        <v>19.9923</v>
      </c>
      <c r="P1783" s="186">
        <v>18.602899999999998</v>
      </c>
      <c r="Q1783" s="186">
        <v>21.746099999999998</v>
      </c>
      <c r="R1783" s="186">
        <v>38.173650000000002</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44389</v>
      </c>
      <c r="E1786" s="184">
        <v>11.67</v>
      </c>
      <c r="F1786" s="184">
        <v>8.5800000000000001E-2</v>
      </c>
      <c r="G1786" s="184">
        <v>8.5800000000000001E-2</v>
      </c>
      <c r="H1786" s="184">
        <v>-8.5599999999999996E-2</v>
      </c>
      <c r="I1786" s="184">
        <v>0.7772</v>
      </c>
      <c r="J1786" s="184">
        <v>1.7437</v>
      </c>
      <c r="K1786" s="184">
        <v>13.1911</v>
      </c>
      <c r="L1786" s="184">
        <v>11.4613</v>
      </c>
      <c r="M1786" s="184"/>
      <c r="N1786" s="184"/>
      <c r="O1786" s="184"/>
      <c r="P1786" s="184"/>
      <c r="Q1786" s="184">
        <v>16.7</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44389</v>
      </c>
      <c r="E1787" s="184">
        <v>11.54</v>
      </c>
      <c r="F1787" s="184">
        <v>0</v>
      </c>
      <c r="G1787" s="184">
        <v>0</v>
      </c>
      <c r="H1787" s="184">
        <v>-0.17299999999999999</v>
      </c>
      <c r="I1787" s="184">
        <v>0.69810000000000005</v>
      </c>
      <c r="J1787" s="184">
        <v>1.5845</v>
      </c>
      <c r="K1787" s="184">
        <v>12.5854</v>
      </c>
      <c r="L1787" s="184">
        <v>10.4306</v>
      </c>
      <c r="M1787" s="184"/>
      <c r="N1787" s="184"/>
      <c r="O1787" s="184"/>
      <c r="P1787" s="184"/>
      <c r="Q1787" s="184">
        <v>15.4</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44389</v>
      </c>
      <c r="E1788" s="184">
        <v>15.18</v>
      </c>
      <c r="F1788" s="184">
        <v>0.13189999999999999</v>
      </c>
      <c r="G1788" s="184">
        <v>0.13189999999999999</v>
      </c>
      <c r="H1788" s="184">
        <v>-0.19719999999999999</v>
      </c>
      <c r="I1788" s="184">
        <v>0.66310000000000002</v>
      </c>
      <c r="J1788" s="184">
        <v>1.8109</v>
      </c>
      <c r="K1788" s="184">
        <v>9.2086000000000006</v>
      </c>
      <c r="L1788" s="184">
        <v>7.5071000000000003</v>
      </c>
      <c r="M1788" s="184">
        <v>36.143500000000003</v>
      </c>
      <c r="N1788" s="184">
        <v>43.478299999999997</v>
      </c>
      <c r="O1788" s="184"/>
      <c r="P1788" s="184"/>
      <c r="Q1788" s="184">
        <v>34.3461</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44389</v>
      </c>
      <c r="E1789" s="184">
        <v>14.83</v>
      </c>
      <c r="F1789" s="184">
        <v>6.7500000000000004E-2</v>
      </c>
      <c r="G1789" s="184">
        <v>6.7500000000000004E-2</v>
      </c>
      <c r="H1789" s="184">
        <v>-0.26900000000000002</v>
      </c>
      <c r="I1789" s="184">
        <v>0.54239999999999999</v>
      </c>
      <c r="J1789" s="184">
        <v>1.5752999999999999</v>
      </c>
      <c r="K1789" s="184">
        <v>8.7242999999999995</v>
      </c>
      <c r="L1789" s="184">
        <v>6.6139000000000001</v>
      </c>
      <c r="M1789" s="184">
        <v>34.451500000000003</v>
      </c>
      <c r="N1789" s="184">
        <v>41.103700000000003</v>
      </c>
      <c r="O1789" s="184"/>
      <c r="P1789" s="184"/>
      <c r="Q1789" s="184">
        <v>32.147599999999997</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44389</v>
      </c>
      <c r="E1790" s="184">
        <v>12.99</v>
      </c>
      <c r="F1790" s="184">
        <v>-7.6899999999999996E-2</v>
      </c>
      <c r="G1790" s="184">
        <v>-7.6899999999999996E-2</v>
      </c>
      <c r="H1790" s="184">
        <v>-0.8397</v>
      </c>
      <c r="I1790" s="184">
        <v>0.46400000000000002</v>
      </c>
      <c r="J1790" s="184">
        <v>2.6065999999999998</v>
      </c>
      <c r="K1790" s="184">
        <v>12.0794</v>
      </c>
      <c r="L1790" s="184">
        <v>10.5532</v>
      </c>
      <c r="M1790" s="184">
        <v>29.9</v>
      </c>
      <c r="N1790" s="184"/>
      <c r="O1790" s="184"/>
      <c r="P1790" s="184"/>
      <c r="Q1790" s="184">
        <v>29.9</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44389</v>
      </c>
      <c r="E1791" s="184">
        <v>13.16</v>
      </c>
      <c r="F1791" s="184">
        <v>0</v>
      </c>
      <c r="G1791" s="184">
        <v>0</v>
      </c>
      <c r="H1791" s="184">
        <v>-0.75409999999999999</v>
      </c>
      <c r="I1791" s="184">
        <v>0.61160000000000003</v>
      </c>
      <c r="J1791" s="184">
        <v>2.8125</v>
      </c>
      <c r="K1791" s="184">
        <v>12.5749</v>
      </c>
      <c r="L1791" s="184">
        <v>11.430999999999999</v>
      </c>
      <c r="M1791" s="184">
        <v>31.6</v>
      </c>
      <c r="N1791" s="184"/>
      <c r="O1791" s="184"/>
      <c r="P1791" s="184"/>
      <c r="Q1791" s="184">
        <v>31.6</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44389</v>
      </c>
      <c r="E1792" s="184">
        <v>11.5</v>
      </c>
      <c r="F1792" s="184">
        <v>8.6999999999999994E-2</v>
      </c>
      <c r="G1792" s="184">
        <v>8.6999999999999994E-2</v>
      </c>
      <c r="H1792" s="184">
        <v>-8.6900000000000005E-2</v>
      </c>
      <c r="I1792" s="184">
        <v>2.4043000000000001</v>
      </c>
      <c r="J1792" s="184">
        <v>4.5454999999999997</v>
      </c>
      <c r="K1792" s="184">
        <v>16.1616</v>
      </c>
      <c r="L1792" s="184"/>
      <c r="M1792" s="184"/>
      <c r="N1792" s="184"/>
      <c r="O1792" s="184"/>
      <c r="P1792" s="184"/>
      <c r="Q1792" s="184">
        <v>15</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44389</v>
      </c>
      <c r="E1793" s="184">
        <v>11.43</v>
      </c>
      <c r="F1793" s="184">
        <v>0</v>
      </c>
      <c r="G1793" s="184">
        <v>0</v>
      </c>
      <c r="H1793" s="184">
        <v>-0.17469999999999999</v>
      </c>
      <c r="I1793" s="184">
        <v>2.2361</v>
      </c>
      <c r="J1793" s="184">
        <v>4.2882999999999996</v>
      </c>
      <c r="K1793" s="184">
        <v>15.6883</v>
      </c>
      <c r="L1793" s="184"/>
      <c r="M1793" s="184"/>
      <c r="N1793" s="184"/>
      <c r="O1793" s="184"/>
      <c r="P1793" s="184"/>
      <c r="Q1793" s="184">
        <v>14.3</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44389</v>
      </c>
      <c r="E1794" s="184">
        <v>11.641999999999999</v>
      </c>
      <c r="F1794" s="184">
        <v>0.19800000000000001</v>
      </c>
      <c r="G1794" s="184">
        <v>0.19800000000000001</v>
      </c>
      <c r="H1794" s="184">
        <v>0.1807</v>
      </c>
      <c r="I1794" s="184">
        <v>0.45729999999999998</v>
      </c>
      <c r="J1794" s="184">
        <v>1.2787999999999999</v>
      </c>
      <c r="K1794" s="184">
        <v>11.3108</v>
      </c>
      <c r="L1794" s="184">
        <v>12.222899999999999</v>
      </c>
      <c r="M1794" s="184"/>
      <c r="N1794" s="184"/>
      <c r="O1794" s="184"/>
      <c r="P1794" s="184"/>
      <c r="Q1794" s="184">
        <v>16.420000000000002</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44389</v>
      </c>
      <c r="E1795" s="184">
        <v>11.52</v>
      </c>
      <c r="F1795" s="184">
        <v>0.18260000000000001</v>
      </c>
      <c r="G1795" s="184">
        <v>0.18260000000000001</v>
      </c>
      <c r="H1795" s="184">
        <v>0.1391</v>
      </c>
      <c r="I1795" s="184">
        <v>0.38340000000000002</v>
      </c>
      <c r="J1795" s="184">
        <v>1.1325000000000001</v>
      </c>
      <c r="K1795" s="184">
        <v>10.8438</v>
      </c>
      <c r="L1795" s="184">
        <v>11.229100000000001</v>
      </c>
      <c r="M1795" s="184"/>
      <c r="N1795" s="184"/>
      <c r="O1795" s="184"/>
      <c r="P1795" s="184"/>
      <c r="Q1795" s="184">
        <v>15.2</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44389</v>
      </c>
      <c r="E1796" s="184">
        <v>26.736000000000001</v>
      </c>
      <c r="F1796" s="184">
        <v>-0.17180000000000001</v>
      </c>
      <c r="G1796" s="184">
        <v>-0.17180000000000001</v>
      </c>
      <c r="H1796" s="184">
        <v>-0.79039999999999999</v>
      </c>
      <c r="I1796" s="184">
        <v>-0.77929999999999999</v>
      </c>
      <c r="J1796" s="184">
        <v>-0.97040000000000004</v>
      </c>
      <c r="K1796" s="184">
        <v>8.0023999999999997</v>
      </c>
      <c r="L1796" s="184">
        <v>6.4288999999999996</v>
      </c>
      <c r="M1796" s="184"/>
      <c r="N1796" s="184"/>
      <c r="O1796" s="184"/>
      <c r="P1796" s="184"/>
      <c r="Q1796" s="184">
        <v>19.865500000000001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44389</v>
      </c>
      <c r="E1797" s="184">
        <v>16.223400000000002</v>
      </c>
      <c r="F1797" s="184">
        <v>0.34200000000000003</v>
      </c>
      <c r="G1797" s="184">
        <v>0.34200000000000003</v>
      </c>
      <c r="H1797" s="184">
        <v>0.56720000000000004</v>
      </c>
      <c r="I1797" s="184">
        <v>2.0847000000000002</v>
      </c>
      <c r="J1797" s="184">
        <v>4.0835999999999997</v>
      </c>
      <c r="K1797" s="184">
        <v>19.562200000000001</v>
      </c>
      <c r="L1797" s="184">
        <v>29.499199999999998</v>
      </c>
      <c r="M1797" s="184"/>
      <c r="N1797" s="184"/>
      <c r="O1797" s="184"/>
      <c r="P1797" s="184"/>
      <c r="Q1797" s="184">
        <v>62.234000000000002</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44389</v>
      </c>
      <c r="E1798" s="184">
        <v>16.082599999999999</v>
      </c>
      <c r="F1798" s="184">
        <v>0.33129999999999998</v>
      </c>
      <c r="G1798" s="184">
        <v>0.33129999999999998</v>
      </c>
      <c r="H1798" s="184">
        <v>0.54390000000000005</v>
      </c>
      <c r="I1798" s="184">
        <v>2.0379</v>
      </c>
      <c r="J1798" s="184">
        <v>3.9794</v>
      </c>
      <c r="K1798" s="184">
        <v>19.208100000000002</v>
      </c>
      <c r="L1798" s="184">
        <v>28.6629</v>
      </c>
      <c r="M1798" s="184"/>
      <c r="N1798" s="184"/>
      <c r="O1798" s="184"/>
      <c r="P1798" s="184"/>
      <c r="Q1798" s="184">
        <v>60.826000000000001</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44389</v>
      </c>
      <c r="E1799" s="184">
        <v>15.91</v>
      </c>
      <c r="F1799" s="184">
        <v>0.252</v>
      </c>
      <c r="G1799" s="184">
        <v>0.252</v>
      </c>
      <c r="H1799" s="184">
        <v>-0.62460000000000004</v>
      </c>
      <c r="I1799" s="184">
        <v>0.31530000000000002</v>
      </c>
      <c r="J1799" s="184">
        <v>1.1443000000000001</v>
      </c>
      <c r="K1799" s="184">
        <v>10.562900000000001</v>
      </c>
      <c r="L1799" s="184">
        <v>12.4382</v>
      </c>
      <c r="M1799" s="184">
        <v>40.796500000000002</v>
      </c>
      <c r="N1799" s="184">
        <v>59.738999999999997</v>
      </c>
      <c r="O1799" s="184"/>
      <c r="P1799" s="184"/>
      <c r="Q1799" s="184">
        <v>26.094799999999999</v>
      </c>
      <c r="R1799" s="184">
        <v>26.094799999999999</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44389</v>
      </c>
      <c r="E1800" s="184">
        <v>15.71</v>
      </c>
      <c r="F1800" s="184">
        <v>0.25530000000000003</v>
      </c>
      <c r="G1800" s="184">
        <v>0.25530000000000003</v>
      </c>
      <c r="H1800" s="184">
        <v>-0.63249999999999995</v>
      </c>
      <c r="I1800" s="184">
        <v>0.25530000000000003</v>
      </c>
      <c r="J1800" s="184">
        <v>1.0940000000000001</v>
      </c>
      <c r="K1800" s="184">
        <v>10.323</v>
      </c>
      <c r="L1800" s="184">
        <v>12.0542</v>
      </c>
      <c r="M1800" s="184">
        <v>40.017800000000001</v>
      </c>
      <c r="N1800" s="184">
        <v>58.526699999999998</v>
      </c>
      <c r="O1800" s="184"/>
      <c r="P1800" s="184"/>
      <c r="Q1800" s="184">
        <v>25.300799999999999</v>
      </c>
      <c r="R1800" s="184">
        <v>25.300799999999999</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44389</v>
      </c>
      <c r="E1801" s="184">
        <v>157.25319999999999</v>
      </c>
      <c r="F1801" s="184">
        <v>0.18060000000000001</v>
      </c>
      <c r="G1801" s="184">
        <v>0.18060000000000001</v>
      </c>
      <c r="H1801" s="184">
        <v>-0.66469999999999996</v>
      </c>
      <c r="I1801" s="184">
        <v>-0.1245</v>
      </c>
      <c r="J1801" s="184">
        <v>0.90980000000000005</v>
      </c>
      <c r="K1801" s="184">
        <v>11.7858</v>
      </c>
      <c r="L1801" s="184">
        <v>9.1234000000000002</v>
      </c>
      <c r="M1801" s="184">
        <v>35.473199999999999</v>
      </c>
      <c r="N1801" s="184">
        <v>48.537700000000001</v>
      </c>
      <c r="O1801" s="184">
        <v>14.961399999999999</v>
      </c>
      <c r="P1801" s="184">
        <v>14.0001</v>
      </c>
      <c r="Q1801" s="184">
        <v>14.858499999999999</v>
      </c>
      <c r="R1801" s="184">
        <v>19.140499999999999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44389</v>
      </c>
      <c r="E1802" s="184">
        <v>650.07302921483097</v>
      </c>
      <c r="F1802" s="184">
        <v>0.1744</v>
      </c>
      <c r="G1802" s="184">
        <v>0.1744</v>
      </c>
      <c r="H1802" s="184">
        <v>-0.67889999999999995</v>
      </c>
      <c r="I1802" s="184">
        <v>-0.1532</v>
      </c>
      <c r="J1802" s="184">
        <v>0.84470000000000001</v>
      </c>
      <c r="K1802" s="184">
        <v>11.562200000000001</v>
      </c>
      <c r="L1802" s="184">
        <v>8.6811000000000007</v>
      </c>
      <c r="M1802" s="184">
        <v>34.661099999999998</v>
      </c>
      <c r="N1802" s="184">
        <v>47.379600000000003</v>
      </c>
      <c r="O1802" s="184">
        <v>14.032999999999999</v>
      </c>
      <c r="P1802" s="184">
        <v>13.052</v>
      </c>
      <c r="Q1802" s="184">
        <v>14.6431</v>
      </c>
      <c r="R1802" s="184">
        <v>18.194700000000001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0.11998235294117648</v>
      </c>
      <c r="G1803" s="186">
        <v>0.11998235294117648</v>
      </c>
      <c r="H1803" s="186">
        <v>-0.26708235294117649</v>
      </c>
      <c r="I1803" s="186">
        <v>0.75727647058823544</v>
      </c>
      <c r="J1803" s="186">
        <v>2.0272941176470587</v>
      </c>
      <c r="K1803" s="186">
        <v>12.551458823529412</v>
      </c>
      <c r="L1803" s="186">
        <v>12.5558</v>
      </c>
      <c r="M1803" s="186">
        <v>35.380449999999996</v>
      </c>
      <c r="N1803" s="186">
        <v>49.794166666666662</v>
      </c>
      <c r="O1803" s="186">
        <v>14.497199999999999</v>
      </c>
      <c r="P1803" s="186">
        <v>13.52605</v>
      </c>
      <c r="Q1803" s="186">
        <v>26.166847058823528</v>
      </c>
      <c r="R1803" s="186">
        <v>22.182700000000001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0.13189999999999999</v>
      </c>
      <c r="G1804" s="186">
        <v>0.13189999999999999</v>
      </c>
      <c r="H1804" s="186">
        <v>-0.19719999999999999</v>
      </c>
      <c r="I1804" s="186">
        <v>0.54239999999999999</v>
      </c>
      <c r="J1804" s="186">
        <v>1.5845</v>
      </c>
      <c r="K1804" s="186">
        <v>11.7858</v>
      </c>
      <c r="L1804" s="186">
        <v>11.229100000000001</v>
      </c>
      <c r="M1804" s="186">
        <v>35.067149999999998</v>
      </c>
      <c r="N1804" s="186">
        <v>47.958650000000006</v>
      </c>
      <c r="O1804" s="186">
        <v>14.497199999999999</v>
      </c>
      <c r="P1804" s="186">
        <v>13.52605</v>
      </c>
      <c r="Q1804" s="186">
        <v>19.865500000000001</v>
      </c>
      <c r="R1804" s="186">
        <v>22.220649999999999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44389</v>
      </c>
      <c r="E1807" s="184">
        <v>247.19990000000001</v>
      </c>
      <c r="F1807" s="184">
        <v>2.3925000000000001</v>
      </c>
      <c r="G1807" s="184">
        <v>2.3925000000000001</v>
      </c>
      <c r="H1807" s="184">
        <v>4.6890999999999998</v>
      </c>
      <c r="I1807" s="184">
        <v>4.4730999999999996</v>
      </c>
      <c r="J1807" s="184">
        <v>3.4811000000000001</v>
      </c>
      <c r="K1807" s="184">
        <v>4.2329999999999997</v>
      </c>
      <c r="L1807" s="184">
        <v>4.0864000000000003</v>
      </c>
      <c r="M1807" s="184">
        <v>4.2602000000000002</v>
      </c>
      <c r="N1807" s="184">
        <v>4.6971999999999996</v>
      </c>
      <c r="O1807" s="184">
        <v>7.4367000000000001</v>
      </c>
      <c r="P1807" s="184">
        <v>7.5014000000000003</v>
      </c>
      <c r="Q1807" s="184">
        <v>7.7916999999999996</v>
      </c>
      <c r="R1807" s="184">
        <v>6.6444000000000001</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44389</v>
      </c>
      <c r="E1808" s="184">
        <v>432.21159999999998</v>
      </c>
      <c r="F1808" s="184">
        <v>2.4552</v>
      </c>
      <c r="G1808" s="184">
        <v>2.4552</v>
      </c>
      <c r="H1808" s="184">
        <v>4.9086999999999996</v>
      </c>
      <c r="I1808" s="184">
        <v>4.8455000000000004</v>
      </c>
      <c r="J1808" s="184">
        <v>3.7772000000000001</v>
      </c>
      <c r="K1808" s="184">
        <v>4.4618000000000002</v>
      </c>
      <c r="L1808" s="184">
        <v>4.1829999999999998</v>
      </c>
      <c r="M1808" s="184">
        <v>4.3552999999999997</v>
      </c>
      <c r="N1808" s="184">
        <v>4.7243000000000004</v>
      </c>
      <c r="O1808" s="184">
        <v>7.2901999999999996</v>
      </c>
      <c r="P1808" s="184">
        <v>7.4394</v>
      </c>
      <c r="Q1808" s="184">
        <v>8.2858999999999998</v>
      </c>
      <c r="R1808" s="184">
        <v>6.5197000000000003</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44389</v>
      </c>
      <c r="E1809" s="184">
        <v>427.82319999999999</v>
      </c>
      <c r="F1809" s="184">
        <v>2.2839999999999998</v>
      </c>
      <c r="G1809" s="184">
        <v>2.2839999999999998</v>
      </c>
      <c r="H1809" s="184">
        <v>4.7369000000000003</v>
      </c>
      <c r="I1809" s="184">
        <v>4.6745000000000001</v>
      </c>
      <c r="J1809" s="184">
        <v>3.6063999999999998</v>
      </c>
      <c r="K1809" s="184">
        <v>4.2888999999999999</v>
      </c>
      <c r="L1809" s="184">
        <v>4.0114000000000001</v>
      </c>
      <c r="M1809" s="184">
        <v>4.1912000000000003</v>
      </c>
      <c r="N1809" s="184">
        <v>4.5641999999999996</v>
      </c>
      <c r="O1809" s="184">
        <v>7.1479999999999997</v>
      </c>
      <c r="P1809" s="184">
        <v>7.298</v>
      </c>
      <c r="Q1809" s="184">
        <v>7.6436999999999999</v>
      </c>
      <c r="R1809" s="184">
        <v>6.3719999999999999</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44389</v>
      </c>
      <c r="E1810" s="184">
        <v>12.110200000000001</v>
      </c>
      <c r="F1810" s="184">
        <v>4.2210000000000001</v>
      </c>
      <c r="G1810" s="184">
        <v>4.2210000000000001</v>
      </c>
      <c r="H1810" s="184">
        <v>4.9562999999999997</v>
      </c>
      <c r="I1810" s="184">
        <v>4.7016999999999998</v>
      </c>
      <c r="J1810" s="184">
        <v>3.8235999999999999</v>
      </c>
      <c r="K1810" s="184">
        <v>4.2847</v>
      </c>
      <c r="L1810" s="184">
        <v>4.3028000000000004</v>
      </c>
      <c r="M1810" s="184">
        <v>4.4042000000000003</v>
      </c>
      <c r="N1810" s="184">
        <v>4.6083999999999996</v>
      </c>
      <c r="O1810" s="184"/>
      <c r="P1810" s="184"/>
      <c r="Q1810" s="184">
        <v>6.9782999999999999</v>
      </c>
      <c r="R1810" s="184">
        <v>6.1136999999999997</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44389</v>
      </c>
      <c r="E1811" s="184">
        <v>11.808199999999999</v>
      </c>
      <c r="F1811" s="184">
        <v>3.1949000000000001</v>
      </c>
      <c r="G1811" s="184">
        <v>3.1949000000000001</v>
      </c>
      <c r="H1811" s="184">
        <v>4.0214999999999996</v>
      </c>
      <c r="I1811" s="184">
        <v>3.8031000000000001</v>
      </c>
      <c r="J1811" s="184">
        <v>2.9388999999999998</v>
      </c>
      <c r="K1811" s="184">
        <v>3.3877999999999999</v>
      </c>
      <c r="L1811" s="184">
        <v>3.3984000000000001</v>
      </c>
      <c r="M1811" s="184">
        <v>3.4901</v>
      </c>
      <c r="N1811" s="184">
        <v>3.6797</v>
      </c>
      <c r="O1811" s="184"/>
      <c r="P1811" s="184"/>
      <c r="Q1811" s="184">
        <v>6.0307000000000004</v>
      </c>
      <c r="R1811" s="184">
        <v>5.1622000000000003</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44389</v>
      </c>
      <c r="E1812" s="184">
        <v>1208.5761</v>
      </c>
      <c r="F1812" s="184">
        <v>3.871</v>
      </c>
      <c r="G1812" s="184">
        <v>3.871</v>
      </c>
      <c r="H1812" s="184">
        <v>5.3090999999999999</v>
      </c>
      <c r="I1812" s="184">
        <v>4.7603</v>
      </c>
      <c r="J1812" s="184">
        <v>3.3592</v>
      </c>
      <c r="K1812" s="184">
        <v>3.8260000000000001</v>
      </c>
      <c r="L1812" s="184">
        <v>3.7658999999999998</v>
      </c>
      <c r="M1812" s="184">
        <v>3.6741999999999999</v>
      </c>
      <c r="N1812" s="184">
        <v>3.7130000000000001</v>
      </c>
      <c r="O1812" s="184">
        <v>6.1314000000000002</v>
      </c>
      <c r="P1812" s="184"/>
      <c r="Q1812" s="184">
        <v>6.2702</v>
      </c>
      <c r="R1812" s="184">
        <v>5.1455000000000002</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44389</v>
      </c>
      <c r="E1813" s="184">
        <v>1215.7021</v>
      </c>
      <c r="F1813" s="184">
        <v>4.1105999999999998</v>
      </c>
      <c r="G1813" s="184">
        <v>4.1105999999999998</v>
      </c>
      <c r="H1813" s="184">
        <v>5.5491999999999999</v>
      </c>
      <c r="I1813" s="184">
        <v>5.0007999999999999</v>
      </c>
      <c r="J1813" s="184">
        <v>3.5998000000000001</v>
      </c>
      <c r="K1813" s="184">
        <v>4.0385999999999997</v>
      </c>
      <c r="L1813" s="184">
        <v>3.9702000000000002</v>
      </c>
      <c r="M1813" s="184">
        <v>3.8765000000000001</v>
      </c>
      <c r="N1813" s="184">
        <v>3.9129</v>
      </c>
      <c r="O1813" s="184">
        <v>6.3331999999999997</v>
      </c>
      <c r="P1813" s="184"/>
      <c r="Q1813" s="184">
        <v>6.4710000000000001</v>
      </c>
      <c r="R1813" s="184">
        <v>5.3413000000000004</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44389</v>
      </c>
      <c r="E1814" s="184">
        <v>2594.0985000000001</v>
      </c>
      <c r="F1814" s="184">
        <v>3.5853000000000002</v>
      </c>
      <c r="G1814" s="184">
        <v>3.5853000000000002</v>
      </c>
      <c r="H1814" s="184">
        <v>4.2226999999999997</v>
      </c>
      <c r="I1814" s="184">
        <v>3.9428999999999998</v>
      </c>
      <c r="J1814" s="184">
        <v>3.2216999999999998</v>
      </c>
      <c r="K1814" s="184">
        <v>3.4590999999999998</v>
      </c>
      <c r="L1814" s="184">
        <v>3.3494999999999999</v>
      </c>
      <c r="M1814" s="184">
        <v>3.3927999999999998</v>
      </c>
      <c r="N1814" s="184">
        <v>3.5263</v>
      </c>
      <c r="O1814" s="184">
        <v>6.1512000000000002</v>
      </c>
      <c r="P1814" s="184">
        <v>6.9774000000000003</v>
      </c>
      <c r="Q1814" s="184">
        <v>7.9661</v>
      </c>
      <c r="R1814" s="184">
        <v>5.1642999999999999</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44389</v>
      </c>
      <c r="E1815" s="184">
        <v>2543.8211999999999</v>
      </c>
      <c r="F1815" s="184">
        <v>3.3733</v>
      </c>
      <c r="G1815" s="184">
        <v>3.3733</v>
      </c>
      <c r="H1815" s="184">
        <v>4.0129000000000001</v>
      </c>
      <c r="I1815" s="184">
        <v>3.7324000000000002</v>
      </c>
      <c r="J1815" s="184">
        <v>3.0104000000000002</v>
      </c>
      <c r="K1815" s="184">
        <v>3.2389999999999999</v>
      </c>
      <c r="L1815" s="184">
        <v>3.1145999999999998</v>
      </c>
      <c r="M1815" s="184">
        <v>3.1537000000000002</v>
      </c>
      <c r="N1815" s="184">
        <v>3.2839</v>
      </c>
      <c r="O1815" s="184">
        <v>5.9057000000000004</v>
      </c>
      <c r="P1815" s="184">
        <v>6.7621000000000002</v>
      </c>
      <c r="Q1815" s="184">
        <v>7.4478999999999997</v>
      </c>
      <c r="R1815" s="184">
        <v>4.9165999999999999</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44389</v>
      </c>
      <c r="E1816" s="184">
        <v>3194.4713000000002</v>
      </c>
      <c r="F1816" s="184">
        <v>3.0548999999999999</v>
      </c>
      <c r="G1816" s="184">
        <v>3.0548999999999999</v>
      </c>
      <c r="H1816" s="184">
        <v>3.4032</v>
      </c>
      <c r="I1816" s="184">
        <v>3.6558999999999999</v>
      </c>
      <c r="J1816" s="184">
        <v>3.1574</v>
      </c>
      <c r="K1816" s="184">
        <v>3.3123999999999998</v>
      </c>
      <c r="L1816" s="184">
        <v>3.2403</v>
      </c>
      <c r="M1816" s="184">
        <v>3.2517999999999998</v>
      </c>
      <c r="N1816" s="184">
        <v>3.2919</v>
      </c>
      <c r="O1816" s="184">
        <v>5.7237999999999998</v>
      </c>
      <c r="P1816" s="184">
        <v>6.1025</v>
      </c>
      <c r="Q1816" s="184">
        <v>7.3365999999999998</v>
      </c>
      <c r="R1816" s="184">
        <v>5.0026000000000002</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44389</v>
      </c>
      <c r="E1817" s="184">
        <v>3069.4292</v>
      </c>
      <c r="F1817" s="184">
        <v>2.5405000000000002</v>
      </c>
      <c r="G1817" s="184">
        <v>2.5405000000000002</v>
      </c>
      <c r="H1817" s="184">
        <v>2.8881999999999999</v>
      </c>
      <c r="I1817" s="184">
        <v>3.1417000000000002</v>
      </c>
      <c r="J1817" s="184">
        <v>2.6436999999999999</v>
      </c>
      <c r="K1817" s="184">
        <v>2.7787000000000002</v>
      </c>
      <c r="L1817" s="184">
        <v>2.6924000000000001</v>
      </c>
      <c r="M1817" s="184">
        <v>2.6741999999999999</v>
      </c>
      <c r="N1817" s="184">
        <v>2.7078000000000002</v>
      </c>
      <c r="O1817" s="184">
        <v>5.1623000000000001</v>
      </c>
      <c r="P1817" s="184">
        <v>5.4687999999999999</v>
      </c>
      <c r="Q1817" s="184">
        <v>7.2099000000000002</v>
      </c>
      <c r="R1817" s="184">
        <v>4.4019000000000004</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44389</v>
      </c>
      <c r="E1818" s="184">
        <v>2883.7359999999999</v>
      </c>
      <c r="F1818" s="184">
        <v>3.8275000000000001</v>
      </c>
      <c r="G1818" s="184">
        <v>3.8275000000000001</v>
      </c>
      <c r="H1818" s="184">
        <v>4.0955000000000004</v>
      </c>
      <c r="I1818" s="184">
        <v>4.3893000000000004</v>
      </c>
      <c r="J1818" s="184">
        <v>3.5973999999999999</v>
      </c>
      <c r="K1818" s="184">
        <v>3.7423000000000002</v>
      </c>
      <c r="L1818" s="184">
        <v>3.6983000000000001</v>
      </c>
      <c r="M1818" s="184">
        <v>3.7035999999999998</v>
      </c>
      <c r="N1818" s="184">
        <v>3.78</v>
      </c>
      <c r="O1818" s="184">
        <v>5.7420999999999998</v>
      </c>
      <c r="P1818" s="184">
        <v>6.3609999999999998</v>
      </c>
      <c r="Q1818" s="184">
        <v>7.4744999999999999</v>
      </c>
      <c r="R1818" s="184">
        <v>5.4425999999999997</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44389</v>
      </c>
      <c r="E1819" s="184">
        <v>2728.7368000000001</v>
      </c>
      <c r="F1819" s="184">
        <v>3.1276999999999999</v>
      </c>
      <c r="G1819" s="184">
        <v>3.1276999999999999</v>
      </c>
      <c r="H1819" s="184">
        <v>3.3952</v>
      </c>
      <c r="I1819" s="184">
        <v>3.6880999999999999</v>
      </c>
      <c r="J1819" s="184">
        <v>2.8954</v>
      </c>
      <c r="K1819" s="184">
        <v>3.0344000000000002</v>
      </c>
      <c r="L1819" s="184">
        <v>2.9845999999999999</v>
      </c>
      <c r="M1819" s="184">
        <v>2.9777</v>
      </c>
      <c r="N1819" s="184">
        <v>3.0531999999999999</v>
      </c>
      <c r="O1819" s="184">
        <v>4.9778000000000002</v>
      </c>
      <c r="P1819" s="184">
        <v>5.5815999999999999</v>
      </c>
      <c r="Q1819" s="184">
        <v>6.9409000000000001</v>
      </c>
      <c r="R1819" s="184">
        <v>4.6981999999999999</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44389</v>
      </c>
      <c r="E1822" s="184">
        <v>30.451499999999999</v>
      </c>
      <c r="F1822" s="184">
        <v>17.284800000000001</v>
      </c>
      <c r="G1822" s="184">
        <v>17.284800000000001</v>
      </c>
      <c r="H1822" s="184">
        <v>7.9573</v>
      </c>
      <c r="I1822" s="184">
        <v>8.3313000000000006</v>
      </c>
      <c r="J1822" s="184">
        <v>15.164099999999999</v>
      </c>
      <c r="K1822" s="184">
        <v>8.5257000000000005</v>
      </c>
      <c r="L1822" s="184">
        <v>8.0805000000000007</v>
      </c>
      <c r="M1822" s="184">
        <v>7.8074000000000003</v>
      </c>
      <c r="N1822" s="184">
        <v>8.1427999999999994</v>
      </c>
      <c r="O1822" s="184">
        <v>7.4255000000000004</v>
      </c>
      <c r="P1822" s="184">
        <v>7.8482000000000003</v>
      </c>
      <c r="Q1822" s="184">
        <v>8.5486000000000004</v>
      </c>
      <c r="R1822" s="184">
        <v>6.3148999999999997</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44389</v>
      </c>
      <c r="E1823" s="184">
        <v>30.640499999999999</v>
      </c>
      <c r="F1823" s="184">
        <v>17.2576</v>
      </c>
      <c r="G1823" s="184">
        <v>17.2576</v>
      </c>
      <c r="H1823" s="184">
        <v>7.9423000000000004</v>
      </c>
      <c r="I1823" s="184">
        <v>8.3310999999999993</v>
      </c>
      <c r="J1823" s="184">
        <v>15.1639</v>
      </c>
      <c r="K1823" s="184">
        <v>8.5251999999999999</v>
      </c>
      <c r="L1823" s="184">
        <v>8.1056000000000008</v>
      </c>
      <c r="M1823" s="184">
        <v>7.8555999999999999</v>
      </c>
      <c r="N1823" s="184">
        <v>8.2047000000000008</v>
      </c>
      <c r="O1823" s="184">
        <v>7.5094000000000003</v>
      </c>
      <c r="P1823" s="184">
        <v>7.9298999999999999</v>
      </c>
      <c r="Q1823" s="184">
        <v>8.7690999999999999</v>
      </c>
      <c r="R1823" s="184">
        <v>6.3987999999999996</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44389</v>
      </c>
      <c r="E1824" s="184">
        <v>12.076000000000001</v>
      </c>
      <c r="F1824" s="184">
        <v>3.4264999999999999</v>
      </c>
      <c r="G1824" s="184">
        <v>3.4264999999999999</v>
      </c>
      <c r="H1824" s="184">
        <v>4.6675000000000004</v>
      </c>
      <c r="I1824" s="184">
        <v>4.7149999999999999</v>
      </c>
      <c r="J1824" s="184">
        <v>3.5400999999999998</v>
      </c>
      <c r="K1824" s="184">
        <v>4.0868000000000002</v>
      </c>
      <c r="L1824" s="184">
        <v>4.0091000000000001</v>
      </c>
      <c r="M1824" s="184">
        <v>4.1588000000000003</v>
      </c>
      <c r="N1824" s="184">
        <v>4.3997999999999999</v>
      </c>
      <c r="O1824" s="184"/>
      <c r="P1824" s="184"/>
      <c r="Q1824" s="184">
        <v>6.9691000000000001</v>
      </c>
      <c r="R1824" s="184">
        <v>6.1302000000000003</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44389</v>
      </c>
      <c r="E1825" s="184">
        <v>11.9702</v>
      </c>
      <c r="F1825" s="184">
        <v>3.05</v>
      </c>
      <c r="G1825" s="184">
        <v>3.05</v>
      </c>
      <c r="H1825" s="184">
        <v>4.3597000000000001</v>
      </c>
      <c r="I1825" s="184">
        <v>4.4070999999999998</v>
      </c>
      <c r="J1825" s="184">
        <v>3.2351999999999999</v>
      </c>
      <c r="K1825" s="184">
        <v>3.7473999999999998</v>
      </c>
      <c r="L1825" s="184">
        <v>3.6602999999999999</v>
      </c>
      <c r="M1825" s="184">
        <v>3.8210999999999999</v>
      </c>
      <c r="N1825" s="184">
        <v>4.0663999999999998</v>
      </c>
      <c r="O1825" s="184"/>
      <c r="P1825" s="184"/>
      <c r="Q1825" s="184">
        <v>6.6334</v>
      </c>
      <c r="R1825" s="184">
        <v>5.798</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44389</v>
      </c>
      <c r="E1826" s="184">
        <v>1072.2456999999999</v>
      </c>
      <c r="F1826" s="184">
        <v>4.1952999999999996</v>
      </c>
      <c r="G1826" s="184">
        <v>4.1952999999999996</v>
      </c>
      <c r="H1826" s="184">
        <v>4.7427999999999999</v>
      </c>
      <c r="I1826" s="184">
        <v>4.5655000000000001</v>
      </c>
      <c r="J1826" s="184">
        <v>3.706</v>
      </c>
      <c r="K1826" s="184">
        <v>3.7968000000000002</v>
      </c>
      <c r="L1826" s="184">
        <v>3.7953000000000001</v>
      </c>
      <c r="M1826" s="184">
        <v>3.7378999999999998</v>
      </c>
      <c r="N1826" s="184">
        <v>3.8673999999999999</v>
      </c>
      <c r="O1826" s="184"/>
      <c r="P1826" s="184"/>
      <c r="Q1826" s="184">
        <v>4.9211999999999998</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44389</v>
      </c>
      <c r="E1827" s="184">
        <v>1068.2039</v>
      </c>
      <c r="F1827" s="184">
        <v>3.9352999999999998</v>
      </c>
      <c r="G1827" s="184">
        <v>3.9352999999999998</v>
      </c>
      <c r="H1827" s="184">
        <v>4.4829999999999997</v>
      </c>
      <c r="I1827" s="184">
        <v>4.3059000000000003</v>
      </c>
      <c r="J1827" s="184">
        <v>3.4462000000000002</v>
      </c>
      <c r="K1827" s="184">
        <v>3.5352999999999999</v>
      </c>
      <c r="L1827" s="184">
        <v>3.5266999999999999</v>
      </c>
      <c r="M1827" s="184">
        <v>3.4655999999999998</v>
      </c>
      <c r="N1827" s="184">
        <v>3.5937000000000001</v>
      </c>
      <c r="O1827" s="184"/>
      <c r="P1827" s="184"/>
      <c r="Q1827" s="184">
        <v>4.6486000000000001</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44389</v>
      </c>
      <c r="E1828" s="184">
        <v>21.824300000000001</v>
      </c>
      <c r="F1828" s="184">
        <v>4.0152000000000001</v>
      </c>
      <c r="G1828" s="184">
        <v>4.0152000000000001</v>
      </c>
      <c r="H1828" s="184">
        <v>4.2563000000000004</v>
      </c>
      <c r="I1828" s="184">
        <v>4.1759000000000004</v>
      </c>
      <c r="J1828" s="184">
        <v>3.5985999999999998</v>
      </c>
      <c r="K1828" s="184">
        <v>4.2195</v>
      </c>
      <c r="L1828" s="184">
        <v>4.1897000000000002</v>
      </c>
      <c r="M1828" s="184">
        <v>4.3460999999999999</v>
      </c>
      <c r="N1828" s="184">
        <v>4.7609000000000004</v>
      </c>
      <c r="O1828" s="184">
        <v>6.9718999999999998</v>
      </c>
      <c r="P1828" s="184">
        <v>7.2499000000000002</v>
      </c>
      <c r="Q1828" s="184">
        <v>7.9516999999999998</v>
      </c>
      <c r="R1828" s="184">
        <v>6.2728999999999999</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44389</v>
      </c>
      <c r="E1829" s="184">
        <v>23.1889</v>
      </c>
      <c r="F1829" s="184">
        <v>4.5663999999999998</v>
      </c>
      <c r="G1829" s="184">
        <v>4.5663999999999998</v>
      </c>
      <c r="H1829" s="184">
        <v>4.8164999999999996</v>
      </c>
      <c r="I1829" s="184">
        <v>4.7645</v>
      </c>
      <c r="J1829" s="184">
        <v>4.1833999999999998</v>
      </c>
      <c r="K1829" s="184">
        <v>4.8067000000000002</v>
      </c>
      <c r="L1829" s="184">
        <v>4.7824</v>
      </c>
      <c r="M1829" s="184">
        <v>4.9463999999999997</v>
      </c>
      <c r="N1829" s="184">
        <v>5.3784999999999998</v>
      </c>
      <c r="O1829" s="184">
        <v>7.5895999999999999</v>
      </c>
      <c r="P1829" s="184">
        <v>7.9720000000000004</v>
      </c>
      <c r="Q1829" s="184">
        <v>8.6938999999999993</v>
      </c>
      <c r="R1829" s="184">
        <v>6.8994</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44389</v>
      </c>
      <c r="E1830" s="184">
        <v>2187.4832999999999</v>
      </c>
      <c r="F1830" s="184">
        <v>3.4811000000000001</v>
      </c>
      <c r="G1830" s="184">
        <v>3.4811000000000001</v>
      </c>
      <c r="H1830" s="184">
        <v>3.3689</v>
      </c>
      <c r="I1830" s="184">
        <v>3.9426000000000001</v>
      </c>
      <c r="J1830" s="184">
        <v>3.3782999999999999</v>
      </c>
      <c r="K1830" s="184">
        <v>3.2877000000000001</v>
      </c>
      <c r="L1830" s="184">
        <v>3.1924000000000001</v>
      </c>
      <c r="M1830" s="184">
        <v>3.8353999999999999</v>
      </c>
      <c r="N1830" s="184">
        <v>4.1007999999999996</v>
      </c>
      <c r="O1830" s="184">
        <v>5.7218</v>
      </c>
      <c r="P1830" s="184">
        <v>5.9797000000000002</v>
      </c>
      <c r="Q1830" s="184">
        <v>7.4715999999999996</v>
      </c>
      <c r="R1830" s="184">
        <v>7.3417000000000003</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44389</v>
      </c>
      <c r="E1831" s="184">
        <v>2290.7440999999999</v>
      </c>
      <c r="F1831" s="184">
        <v>3.8008000000000002</v>
      </c>
      <c r="G1831" s="184">
        <v>3.8008000000000002</v>
      </c>
      <c r="H1831" s="184">
        <v>3.6890000000000001</v>
      </c>
      <c r="I1831" s="184">
        <v>4.2632000000000003</v>
      </c>
      <c r="J1831" s="184">
        <v>3.6993</v>
      </c>
      <c r="K1831" s="184">
        <v>3.6105</v>
      </c>
      <c r="L1831" s="184">
        <v>3.5179</v>
      </c>
      <c r="M1831" s="184">
        <v>4.1712999999999996</v>
      </c>
      <c r="N1831" s="184">
        <v>4.4607999999999999</v>
      </c>
      <c r="O1831" s="184">
        <v>6.2004000000000001</v>
      </c>
      <c r="P1831" s="184">
        <v>6.63</v>
      </c>
      <c r="Q1831" s="184">
        <v>7.5979999999999999</v>
      </c>
      <c r="R1831" s="184">
        <v>7.7596999999999996</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44389</v>
      </c>
      <c r="E1832" s="184">
        <v>12.090999999999999</v>
      </c>
      <c r="F1832" s="184">
        <v>3.3216000000000001</v>
      </c>
      <c r="G1832" s="184">
        <v>3.3216000000000001</v>
      </c>
      <c r="H1832" s="184">
        <v>3.7978000000000001</v>
      </c>
      <c r="I1832" s="184">
        <v>3.9302999999999999</v>
      </c>
      <c r="J1832" s="184">
        <v>3.3397999999999999</v>
      </c>
      <c r="K1832" s="184">
        <v>3.5811999999999999</v>
      </c>
      <c r="L1832" s="184">
        <v>3.4796999999999998</v>
      </c>
      <c r="M1832" s="184">
        <v>3.4750000000000001</v>
      </c>
      <c r="N1832" s="184">
        <v>3.5684999999999998</v>
      </c>
      <c r="O1832" s="184"/>
      <c r="P1832" s="184"/>
      <c r="Q1832" s="184">
        <v>6.5647000000000002</v>
      </c>
      <c r="R1832" s="184">
        <v>5.5450999999999997</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44389</v>
      </c>
      <c r="E1833" s="184">
        <v>12.032999999999999</v>
      </c>
      <c r="F1833" s="184">
        <v>3.2364000000000002</v>
      </c>
      <c r="G1833" s="184">
        <v>3.2364000000000002</v>
      </c>
      <c r="H1833" s="184">
        <v>3.6425000000000001</v>
      </c>
      <c r="I1833" s="184">
        <v>3.7753999999999999</v>
      </c>
      <c r="J1833" s="184">
        <v>3.1886999999999999</v>
      </c>
      <c r="K1833" s="184">
        <v>3.4257</v>
      </c>
      <c r="L1833" s="184">
        <v>3.32</v>
      </c>
      <c r="M1833" s="184">
        <v>3.3123</v>
      </c>
      <c r="N1833" s="184">
        <v>3.4056000000000002</v>
      </c>
      <c r="O1833" s="184"/>
      <c r="P1833" s="184"/>
      <c r="Q1833" s="184">
        <v>6.3933</v>
      </c>
      <c r="R1833" s="184">
        <v>5.3837000000000002</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44389</v>
      </c>
      <c r="E1836" s="184">
        <v>2148.6763000000001</v>
      </c>
      <c r="F1836" s="184">
        <v>3.2793999999999999</v>
      </c>
      <c r="G1836" s="184">
        <v>3.2793999999999999</v>
      </c>
      <c r="H1836" s="184">
        <v>4.2409999999999997</v>
      </c>
      <c r="I1836" s="184">
        <v>3.8292000000000002</v>
      </c>
      <c r="J1836" s="184">
        <v>2.9327000000000001</v>
      </c>
      <c r="K1836" s="184">
        <v>3.1600999999999999</v>
      </c>
      <c r="L1836" s="184">
        <v>3.0931000000000002</v>
      </c>
      <c r="M1836" s="184">
        <v>3.1017999999999999</v>
      </c>
      <c r="N1836" s="184">
        <v>3.1358000000000001</v>
      </c>
      <c r="O1836" s="184">
        <v>5.9621000000000004</v>
      </c>
      <c r="P1836" s="184">
        <v>6.5374999999999996</v>
      </c>
      <c r="Q1836" s="184">
        <v>7.5266000000000002</v>
      </c>
      <c r="R1836" s="184">
        <v>4.9673999999999996</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44389</v>
      </c>
      <c r="E1837" s="184">
        <v>2246.0423000000001</v>
      </c>
      <c r="F1837" s="184">
        <v>3.9306999999999999</v>
      </c>
      <c r="G1837" s="184">
        <v>3.9306999999999999</v>
      </c>
      <c r="H1837" s="184">
        <v>4.8918999999999997</v>
      </c>
      <c r="I1837" s="184">
        <v>4.4805000000000001</v>
      </c>
      <c r="J1837" s="184">
        <v>3.5847000000000002</v>
      </c>
      <c r="K1837" s="184">
        <v>3.8157999999999999</v>
      </c>
      <c r="L1837" s="184">
        <v>3.754</v>
      </c>
      <c r="M1837" s="184">
        <v>3.7681</v>
      </c>
      <c r="N1837" s="184">
        <v>3.8081</v>
      </c>
      <c r="O1837" s="184">
        <v>6.5692000000000004</v>
      </c>
      <c r="P1837" s="184">
        <v>7.0814000000000004</v>
      </c>
      <c r="Q1837" s="184">
        <v>7.8464</v>
      </c>
      <c r="R1837" s="184">
        <v>5.6073000000000004</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44389</v>
      </c>
      <c r="E1840" s="184">
        <v>34.046100000000003</v>
      </c>
      <c r="F1840" s="184">
        <v>3.7892000000000001</v>
      </c>
      <c r="G1840" s="184">
        <v>3.7892000000000001</v>
      </c>
      <c r="H1840" s="184">
        <v>4.3685</v>
      </c>
      <c r="I1840" s="184">
        <v>4.2645999999999997</v>
      </c>
      <c r="J1840" s="184">
        <v>3.1381000000000001</v>
      </c>
      <c r="K1840" s="184">
        <v>3.4003000000000001</v>
      </c>
      <c r="L1840" s="184">
        <v>3.2378</v>
      </c>
      <c r="M1840" s="184">
        <v>3.3801000000000001</v>
      </c>
      <c r="N1840" s="184">
        <v>3.5331999999999999</v>
      </c>
      <c r="O1840" s="184">
        <v>6.3209999999999997</v>
      </c>
      <c r="P1840" s="184">
        <v>6.6242999999999999</v>
      </c>
      <c r="Q1840" s="184">
        <v>7.5077999999999996</v>
      </c>
      <c r="R1840" s="184">
        <v>5.4326999999999996</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44389</v>
      </c>
      <c r="E1841" s="184">
        <v>35.050699999999999</v>
      </c>
      <c r="F1841" s="184">
        <v>4.2363</v>
      </c>
      <c r="G1841" s="184">
        <v>4.2363</v>
      </c>
      <c r="H1841" s="184">
        <v>4.8094999999999999</v>
      </c>
      <c r="I1841" s="184">
        <v>4.702</v>
      </c>
      <c r="J1841" s="184">
        <v>3.5817000000000001</v>
      </c>
      <c r="K1841" s="184">
        <v>3.8437000000000001</v>
      </c>
      <c r="L1841" s="184">
        <v>3.6856</v>
      </c>
      <c r="M1841" s="184">
        <v>3.8319999999999999</v>
      </c>
      <c r="N1841" s="184">
        <v>3.9899</v>
      </c>
      <c r="O1841" s="184">
        <v>6.7641</v>
      </c>
      <c r="P1841" s="184">
        <v>7.0399000000000003</v>
      </c>
      <c r="Q1841" s="184">
        <v>7.9264000000000001</v>
      </c>
      <c r="R1841" s="184">
        <v>5.8967999999999998</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44389</v>
      </c>
      <c r="E1842" s="184">
        <v>34.555</v>
      </c>
      <c r="F1842" s="184">
        <v>3.3458000000000001</v>
      </c>
      <c r="G1842" s="184">
        <v>3.3458000000000001</v>
      </c>
      <c r="H1842" s="184">
        <v>3.7450000000000001</v>
      </c>
      <c r="I1842" s="184">
        <v>4.2320000000000002</v>
      </c>
      <c r="J1842" s="184">
        <v>3.407</v>
      </c>
      <c r="K1842" s="184">
        <v>3.4620000000000002</v>
      </c>
      <c r="L1842" s="184">
        <v>3.3822000000000001</v>
      </c>
      <c r="M1842" s="184">
        <v>3.3704999999999998</v>
      </c>
      <c r="N1842" s="184">
        <v>3.3736999999999999</v>
      </c>
      <c r="O1842" s="184">
        <v>6.1593999999999998</v>
      </c>
      <c r="P1842" s="184">
        <v>6.5389999999999997</v>
      </c>
      <c r="Q1842" s="184">
        <v>3.8393999999999999</v>
      </c>
      <c r="R1842" s="184">
        <v>5.2487000000000004</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44389</v>
      </c>
      <c r="E1843" s="184">
        <v>35.443100000000001</v>
      </c>
      <c r="F1843" s="184">
        <v>3.5024000000000002</v>
      </c>
      <c r="G1843" s="184">
        <v>3.5024000000000002</v>
      </c>
      <c r="H1843" s="184">
        <v>3.9015</v>
      </c>
      <c r="I1843" s="184">
        <v>4.3914999999999997</v>
      </c>
      <c r="J1843" s="184">
        <v>3.5653000000000001</v>
      </c>
      <c r="K1843" s="184">
        <v>3.6232000000000002</v>
      </c>
      <c r="L1843" s="184">
        <v>3.5449999999999999</v>
      </c>
      <c r="M1843" s="184">
        <v>3.5343</v>
      </c>
      <c r="N1843" s="184">
        <v>3.5626000000000002</v>
      </c>
      <c r="O1843" s="184">
        <v>6.4454000000000002</v>
      </c>
      <c r="P1843" s="184">
        <v>6.8608000000000002</v>
      </c>
      <c r="Q1843" s="184">
        <v>7.8654000000000002</v>
      </c>
      <c r="R1843" s="184">
        <v>5.5079000000000002</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44389</v>
      </c>
      <c r="E1844" s="184">
        <v>1069.7201</v>
      </c>
      <c r="F1844" s="184">
        <v>4.6399999999999997</v>
      </c>
      <c r="G1844" s="184">
        <v>4.6399999999999997</v>
      </c>
      <c r="H1844" s="184">
        <v>4.0381999999999998</v>
      </c>
      <c r="I1844" s="184">
        <v>4.1346999999999996</v>
      </c>
      <c r="J1844" s="184">
        <v>3.6124000000000001</v>
      </c>
      <c r="K1844" s="184">
        <v>3.5036999999999998</v>
      </c>
      <c r="L1844" s="184">
        <v>3.3723000000000001</v>
      </c>
      <c r="M1844" s="184">
        <v>3.4369999999999998</v>
      </c>
      <c r="N1844" s="184">
        <v>3.5158999999999998</v>
      </c>
      <c r="O1844" s="184"/>
      <c r="P1844" s="184"/>
      <c r="Q1844" s="184">
        <v>4.2355999999999998</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44389</v>
      </c>
      <c r="E1845" s="184">
        <v>1065.663</v>
      </c>
      <c r="F1845" s="184">
        <v>4.4405000000000001</v>
      </c>
      <c r="G1845" s="184">
        <v>4.4405000000000001</v>
      </c>
      <c r="H1845" s="184">
        <v>3.8384</v>
      </c>
      <c r="I1845" s="184">
        <v>3.9348000000000001</v>
      </c>
      <c r="J1845" s="184">
        <v>3.4110999999999998</v>
      </c>
      <c r="K1845" s="184">
        <v>3.2976999999999999</v>
      </c>
      <c r="L1845" s="184">
        <v>3.1804000000000001</v>
      </c>
      <c r="M1845" s="184">
        <v>3.2395</v>
      </c>
      <c r="N1845" s="184">
        <v>3.3144</v>
      </c>
      <c r="O1845" s="184"/>
      <c r="P1845" s="184"/>
      <c r="Q1845" s="184">
        <v>3.9921000000000002</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44389</v>
      </c>
      <c r="E1846" s="184">
        <v>1099.3137999999999</v>
      </c>
      <c r="F1846" s="184">
        <v>3.2824</v>
      </c>
      <c r="G1846" s="184">
        <v>3.2824</v>
      </c>
      <c r="H1846" s="184">
        <v>4.5537000000000001</v>
      </c>
      <c r="I1846" s="184">
        <v>4.3882000000000003</v>
      </c>
      <c r="J1846" s="184">
        <v>3.7174999999999998</v>
      </c>
      <c r="K1846" s="184">
        <v>3.8500999999999999</v>
      </c>
      <c r="L1846" s="184">
        <v>3.7389999999999999</v>
      </c>
      <c r="M1846" s="184">
        <v>3.8047</v>
      </c>
      <c r="N1846" s="184">
        <v>4.0270999999999999</v>
      </c>
      <c r="O1846" s="184"/>
      <c r="P1846" s="184"/>
      <c r="Q1846" s="184">
        <v>5.6025</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44389</v>
      </c>
      <c r="E1847" s="184">
        <v>1091.2937999999999</v>
      </c>
      <c r="F1847" s="184">
        <v>2.8614999999999999</v>
      </c>
      <c r="G1847" s="184">
        <v>2.8614999999999999</v>
      </c>
      <c r="H1847" s="184">
        <v>4.133</v>
      </c>
      <c r="I1847" s="184">
        <v>3.9670999999999998</v>
      </c>
      <c r="J1847" s="184">
        <v>3.2959999999999998</v>
      </c>
      <c r="K1847" s="184">
        <v>3.4262999999999999</v>
      </c>
      <c r="L1847" s="184">
        <v>3.3115999999999999</v>
      </c>
      <c r="M1847" s="184">
        <v>3.3734999999999999</v>
      </c>
      <c r="N1847" s="184">
        <v>3.5912000000000002</v>
      </c>
      <c r="O1847" s="184"/>
      <c r="P1847" s="184"/>
      <c r="Q1847" s="184">
        <v>5.1582999999999997</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44389</v>
      </c>
      <c r="E1848" s="184">
        <v>1028.3449000000001</v>
      </c>
      <c r="F1848" s="184">
        <v>3.8085</v>
      </c>
      <c r="G1848" s="184">
        <v>3.8085</v>
      </c>
      <c r="H1848" s="184">
        <v>4.3114999999999997</v>
      </c>
      <c r="I1848" s="184">
        <v>4.2298999999999998</v>
      </c>
      <c r="J1848" s="184">
        <v>3.5760999999999998</v>
      </c>
      <c r="K1848" s="184">
        <v>3.7713999999999999</v>
      </c>
      <c r="L1848" s="184">
        <v>3.617</v>
      </c>
      <c r="M1848" s="184">
        <v>3.6957</v>
      </c>
      <c r="N1848" s="184"/>
      <c r="O1848" s="184"/>
      <c r="P1848" s="184"/>
      <c r="Q1848" s="184">
        <v>3.7214999999999998</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44389</v>
      </c>
      <c r="E1849" s="184">
        <v>1026.3334</v>
      </c>
      <c r="F1849" s="184">
        <v>3.6688999999999998</v>
      </c>
      <c r="G1849" s="184">
        <v>3.6688999999999998</v>
      </c>
      <c r="H1849" s="184">
        <v>4.1215000000000002</v>
      </c>
      <c r="I1849" s="184">
        <v>4.0213000000000001</v>
      </c>
      <c r="J1849" s="184">
        <v>3.3576999999999999</v>
      </c>
      <c r="K1849" s="184">
        <v>3.5390999999999999</v>
      </c>
      <c r="L1849" s="184">
        <v>3.4060999999999999</v>
      </c>
      <c r="M1849" s="184">
        <v>3.4348999999999998</v>
      </c>
      <c r="N1849" s="184"/>
      <c r="O1849" s="184"/>
      <c r="P1849" s="184"/>
      <c r="Q1849" s="184">
        <v>3.4573999999999998</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44389</v>
      </c>
      <c r="E1850" s="184">
        <v>14.0726</v>
      </c>
      <c r="F1850" s="184">
        <v>3.4592000000000001</v>
      </c>
      <c r="G1850" s="184">
        <v>3.4592000000000001</v>
      </c>
      <c r="H1850" s="184">
        <v>3.5594999999999999</v>
      </c>
      <c r="I1850" s="184">
        <v>4.3238000000000003</v>
      </c>
      <c r="J1850" s="184">
        <v>2.9188000000000001</v>
      </c>
      <c r="K1850" s="184">
        <v>3.1309999999999998</v>
      </c>
      <c r="L1850" s="184">
        <v>3.1789999999999998</v>
      </c>
      <c r="M1850" s="184">
        <v>3.1886000000000001</v>
      </c>
      <c r="N1850" s="184">
        <v>3.2235</v>
      </c>
      <c r="O1850" s="184">
        <v>0.10929999999999999</v>
      </c>
      <c r="P1850" s="184">
        <v>2.5602</v>
      </c>
      <c r="Q1850" s="184">
        <v>4.4470999999999998</v>
      </c>
      <c r="R1850" s="184">
        <v>4.343</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44389</v>
      </c>
      <c r="E1851" s="184">
        <v>13.6256</v>
      </c>
      <c r="F1851" s="184">
        <v>2.6793999999999998</v>
      </c>
      <c r="G1851" s="184">
        <v>2.6793999999999998</v>
      </c>
      <c r="H1851" s="184">
        <v>2.7185000000000001</v>
      </c>
      <c r="I1851" s="184">
        <v>3.5063</v>
      </c>
      <c r="J1851" s="184">
        <v>2.1122000000000001</v>
      </c>
      <c r="K1851" s="184">
        <v>2.3241999999999998</v>
      </c>
      <c r="L1851" s="184">
        <v>2.3658000000000001</v>
      </c>
      <c r="M1851" s="184">
        <v>2.6008</v>
      </c>
      <c r="N1851" s="184">
        <v>2.7822</v>
      </c>
      <c r="O1851" s="184">
        <v>-6.9099999999999995E-2</v>
      </c>
      <c r="P1851" s="184">
        <v>2.2605</v>
      </c>
      <c r="Q1851" s="184">
        <v>4.0186000000000002</v>
      </c>
      <c r="R1851" s="184">
        <v>4.1188000000000002</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44389</v>
      </c>
      <c r="E1852" s="184">
        <v>2330.2539999999999</v>
      </c>
      <c r="F1852" s="184">
        <v>2.2429000000000001</v>
      </c>
      <c r="G1852" s="184">
        <v>2.2429000000000001</v>
      </c>
      <c r="H1852" s="184">
        <v>2.6206999999999998</v>
      </c>
      <c r="I1852" s="184">
        <v>3.7656000000000001</v>
      </c>
      <c r="J1852" s="184">
        <v>2.5042</v>
      </c>
      <c r="K1852" s="184">
        <v>2.778</v>
      </c>
      <c r="L1852" s="184">
        <v>2.7364000000000002</v>
      </c>
      <c r="M1852" s="184">
        <v>2.7869999999999999</v>
      </c>
      <c r="N1852" s="184">
        <v>2.8788</v>
      </c>
      <c r="O1852" s="184">
        <v>5.6087999999999996</v>
      </c>
      <c r="P1852" s="184">
        <v>6.2198000000000002</v>
      </c>
      <c r="Q1852" s="184">
        <v>7.4010999999999996</v>
      </c>
      <c r="R1852" s="184">
        <v>4.4809000000000001</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44389</v>
      </c>
      <c r="E1853" s="184">
        <v>2205.7305000000001</v>
      </c>
      <c r="F1853" s="184">
        <v>1.3218000000000001</v>
      </c>
      <c r="G1853" s="184">
        <v>1.3218000000000001</v>
      </c>
      <c r="H1853" s="184">
        <v>1.7004999999999999</v>
      </c>
      <c r="I1853" s="184">
        <v>2.8445999999999998</v>
      </c>
      <c r="J1853" s="184">
        <v>1.5827</v>
      </c>
      <c r="K1853" s="184">
        <v>1.8527</v>
      </c>
      <c r="L1853" s="184">
        <v>1.8067</v>
      </c>
      <c r="M1853" s="184">
        <v>1.8519000000000001</v>
      </c>
      <c r="N1853" s="184">
        <v>1.9386000000000001</v>
      </c>
      <c r="O1853" s="184">
        <v>4.7519</v>
      </c>
      <c r="P1853" s="184">
        <v>5.4252000000000002</v>
      </c>
      <c r="Q1853" s="184">
        <v>7.1855000000000002</v>
      </c>
      <c r="R1853" s="184">
        <v>3.6520999999999999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44389</v>
      </c>
      <c r="E1854" s="184">
        <v>3189.1678999999999</v>
      </c>
      <c r="F1854" s="184">
        <v>3.7852999999999999</v>
      </c>
      <c r="G1854" s="184">
        <v>3.7852999999999999</v>
      </c>
      <c r="H1854" s="184">
        <v>129.0772</v>
      </c>
      <c r="I1854" s="184">
        <v>66.691699999999997</v>
      </c>
      <c r="J1854" s="184">
        <v>31.952400000000001</v>
      </c>
      <c r="K1854" s="184">
        <v>18.247499999999999</v>
      </c>
      <c r="L1854" s="184">
        <v>11.5976</v>
      </c>
      <c r="M1854" s="184">
        <v>9.6135000000000002</v>
      </c>
      <c r="N1854" s="184">
        <v>7.6639999999999997</v>
      </c>
      <c r="O1854" s="184">
        <v>5.0869999999999997</v>
      </c>
      <c r="P1854" s="184">
        <v>5.5011999999999999</v>
      </c>
      <c r="Q1854" s="184">
        <v>6.0922000000000001</v>
      </c>
      <c r="R1854" s="184">
        <v>4.8528000000000002</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44389</v>
      </c>
      <c r="E1855" s="184">
        <v>3409.7833999999998</v>
      </c>
      <c r="F1855" s="184">
        <v>4.6554000000000002</v>
      </c>
      <c r="G1855" s="184">
        <v>4.6554000000000002</v>
      </c>
      <c r="H1855" s="184">
        <v>129.9701</v>
      </c>
      <c r="I1855" s="184">
        <v>67.584800000000001</v>
      </c>
      <c r="J1855" s="184">
        <v>32.846600000000002</v>
      </c>
      <c r="K1855" s="184">
        <v>19.1252</v>
      </c>
      <c r="L1855" s="184">
        <v>12.449199999999999</v>
      </c>
      <c r="M1855" s="184">
        <v>10.4651</v>
      </c>
      <c r="N1855" s="184">
        <v>8.5143000000000004</v>
      </c>
      <c r="O1855" s="184">
        <v>5.9124999999999996</v>
      </c>
      <c r="P1855" s="184">
        <v>6.3944000000000001</v>
      </c>
      <c r="Q1855" s="184">
        <v>7.4</v>
      </c>
      <c r="R1855" s="184">
        <v>5.6750999999999996</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44389</v>
      </c>
      <c r="E1858" s="184">
        <v>27.313600000000001</v>
      </c>
      <c r="F1858" s="184">
        <v>3.6983000000000001</v>
      </c>
      <c r="G1858" s="184">
        <v>3.6983000000000001</v>
      </c>
      <c r="H1858" s="184">
        <v>3.7635000000000001</v>
      </c>
      <c r="I1858" s="184">
        <v>3.9577</v>
      </c>
      <c r="J1858" s="184">
        <v>3.0468999999999999</v>
      </c>
      <c r="K1858" s="184">
        <v>3.4241000000000001</v>
      </c>
      <c r="L1858" s="184">
        <v>3.3527999999999998</v>
      </c>
      <c r="M1858" s="184">
        <v>3.4651000000000001</v>
      </c>
      <c r="N1858" s="184">
        <v>3.5739999999999998</v>
      </c>
      <c r="O1858" s="184">
        <v>8.3299000000000003</v>
      </c>
      <c r="P1858" s="184">
        <v>7.8752000000000004</v>
      </c>
      <c r="Q1858" s="184">
        <v>8.0165000000000006</v>
      </c>
      <c r="R1858" s="184">
        <v>7.3718000000000004</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44389</v>
      </c>
      <c r="E1859" s="184">
        <v>27.874300000000002</v>
      </c>
      <c r="F1859" s="184">
        <v>4.1479999999999997</v>
      </c>
      <c r="G1859" s="184">
        <v>4.1479999999999997</v>
      </c>
      <c r="H1859" s="184">
        <v>4.2122999999999999</v>
      </c>
      <c r="I1859" s="184">
        <v>4.4222000000000001</v>
      </c>
      <c r="J1859" s="184">
        <v>3.5164</v>
      </c>
      <c r="K1859" s="184">
        <v>3.8923999999999999</v>
      </c>
      <c r="L1859" s="184">
        <v>3.8252000000000002</v>
      </c>
      <c r="M1859" s="184">
        <v>3.9394</v>
      </c>
      <c r="N1859" s="184">
        <v>4.0505000000000004</v>
      </c>
      <c r="O1859" s="184">
        <v>8.6181000000000001</v>
      </c>
      <c r="P1859" s="184">
        <v>8.1456</v>
      </c>
      <c r="Q1859" s="184">
        <v>8.7516999999999996</v>
      </c>
      <c r="R1859" s="184">
        <v>7.6204999999999998</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44389</v>
      </c>
      <c r="E1860" s="184">
        <v>2193.5288</v>
      </c>
      <c r="F1860" s="184">
        <v>2.8715999999999999</v>
      </c>
      <c r="G1860" s="184">
        <v>2.8715999999999999</v>
      </c>
      <c r="H1860" s="184">
        <v>3.2130000000000001</v>
      </c>
      <c r="I1860" s="184">
        <v>3.0889000000000002</v>
      </c>
      <c r="J1860" s="184">
        <v>2.6837</v>
      </c>
      <c r="K1860" s="184">
        <v>2.8725000000000001</v>
      </c>
      <c r="L1860" s="184">
        <v>2.7483</v>
      </c>
      <c r="M1860" s="184">
        <v>2.7168000000000001</v>
      </c>
      <c r="N1860" s="184">
        <v>2.7585000000000002</v>
      </c>
      <c r="O1860" s="184">
        <v>3.1305999999999998</v>
      </c>
      <c r="P1860" s="184">
        <v>4.5505000000000004</v>
      </c>
      <c r="Q1860" s="184">
        <v>5.9694000000000003</v>
      </c>
      <c r="R1860" s="184">
        <v>4.0674999999999999</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44389</v>
      </c>
      <c r="E1861" s="184">
        <v>2283.4290999999998</v>
      </c>
      <c r="F1861" s="184">
        <v>3.6711999999999998</v>
      </c>
      <c r="G1861" s="184">
        <v>3.6711999999999998</v>
      </c>
      <c r="H1861" s="184">
        <v>4.0138999999999996</v>
      </c>
      <c r="I1861" s="184">
        <v>3.8904000000000001</v>
      </c>
      <c r="J1861" s="184">
        <v>3.4855999999999998</v>
      </c>
      <c r="K1861" s="184">
        <v>3.6884999999999999</v>
      </c>
      <c r="L1861" s="184">
        <v>3.5756999999999999</v>
      </c>
      <c r="M1861" s="184">
        <v>3.5480999999999998</v>
      </c>
      <c r="N1861" s="184">
        <v>3.5979999999999999</v>
      </c>
      <c r="O1861" s="184">
        <v>3.9889999999999999</v>
      </c>
      <c r="P1861" s="184">
        <v>5.3291000000000004</v>
      </c>
      <c r="Q1861" s="184">
        <v>6.9612999999999996</v>
      </c>
      <c r="R1861" s="184">
        <v>4.9200999999999997</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44389</v>
      </c>
      <c r="E1862" s="184">
        <v>4766.6382999999996</v>
      </c>
      <c r="F1862" s="184">
        <v>4.0824999999999996</v>
      </c>
      <c r="G1862" s="184">
        <v>4.0824999999999996</v>
      </c>
      <c r="H1862" s="184">
        <v>4.1948999999999996</v>
      </c>
      <c r="I1862" s="184">
        <v>4.2812999999999999</v>
      </c>
      <c r="J1862" s="184">
        <v>3.6520000000000001</v>
      </c>
      <c r="K1862" s="184">
        <v>3.6865999999999999</v>
      </c>
      <c r="L1862" s="184">
        <v>3.5895999999999999</v>
      </c>
      <c r="M1862" s="184">
        <v>3.6804000000000001</v>
      </c>
      <c r="N1862" s="184">
        <v>3.8603000000000001</v>
      </c>
      <c r="O1862" s="184">
        <v>6.6532999999999998</v>
      </c>
      <c r="P1862" s="184">
        <v>6.8234000000000004</v>
      </c>
      <c r="Q1862" s="184">
        <v>7.6608999999999998</v>
      </c>
      <c r="R1862" s="184">
        <v>5.7439999999999998</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44389</v>
      </c>
      <c r="E1863" s="184">
        <v>4722.6647999999996</v>
      </c>
      <c r="F1863" s="184">
        <v>3.9026999999999998</v>
      </c>
      <c r="G1863" s="184">
        <v>3.9026999999999998</v>
      </c>
      <c r="H1863" s="184">
        <v>4.0147000000000004</v>
      </c>
      <c r="I1863" s="184">
        <v>4.1009000000000002</v>
      </c>
      <c r="J1863" s="184">
        <v>3.4702999999999999</v>
      </c>
      <c r="K1863" s="184">
        <v>3.5045999999999999</v>
      </c>
      <c r="L1863" s="184">
        <v>3.4060999999999999</v>
      </c>
      <c r="M1863" s="184">
        <v>3.4948999999999999</v>
      </c>
      <c r="N1863" s="184">
        <v>3.6766000000000001</v>
      </c>
      <c r="O1863" s="184">
        <v>6.4855999999999998</v>
      </c>
      <c r="P1863" s="184">
        <v>6.6764999999999999</v>
      </c>
      <c r="Q1863" s="184">
        <v>7.2549999999999999</v>
      </c>
      <c r="R1863" s="184">
        <v>5.5644999999999998</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44389</v>
      </c>
      <c r="E1864" s="184">
        <v>11.1891</v>
      </c>
      <c r="F1864" s="184">
        <v>3.2629999999999999</v>
      </c>
      <c r="G1864" s="184">
        <v>3.2629999999999999</v>
      </c>
      <c r="H1864" s="184">
        <v>3.9175</v>
      </c>
      <c r="I1864" s="184">
        <v>3.9672000000000001</v>
      </c>
      <c r="J1864" s="184">
        <v>3.4722</v>
      </c>
      <c r="K1864" s="184">
        <v>3.9239000000000002</v>
      </c>
      <c r="L1864" s="184">
        <v>3.7804000000000002</v>
      </c>
      <c r="M1864" s="184">
        <v>3.8035000000000001</v>
      </c>
      <c r="N1864" s="184">
        <v>3.9018000000000002</v>
      </c>
      <c r="O1864" s="184"/>
      <c r="P1864" s="184"/>
      <c r="Q1864" s="184">
        <v>5.6279000000000003</v>
      </c>
      <c r="R1864" s="184">
        <v>5.4916</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44389</v>
      </c>
      <c r="E1865" s="184">
        <v>10.9217</v>
      </c>
      <c r="F1865" s="184">
        <v>2.0055000000000001</v>
      </c>
      <c r="G1865" s="184">
        <v>2.0055000000000001</v>
      </c>
      <c r="H1865" s="184">
        <v>2.6272000000000002</v>
      </c>
      <c r="I1865" s="184">
        <v>2.6524000000000001</v>
      </c>
      <c r="J1865" s="184">
        <v>2.1492</v>
      </c>
      <c r="K1865" s="184">
        <v>2.5687000000000002</v>
      </c>
      <c r="L1865" s="184">
        <v>2.3933</v>
      </c>
      <c r="M1865" s="184">
        <v>2.4508000000000001</v>
      </c>
      <c r="N1865" s="184">
        <v>2.5708000000000002</v>
      </c>
      <c r="O1865" s="184"/>
      <c r="P1865" s="184"/>
      <c r="Q1865" s="184">
        <v>4.3901000000000003</v>
      </c>
      <c r="R1865" s="184">
        <v>4.2464000000000004</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44389</v>
      </c>
      <c r="E1866" s="184">
        <v>11.564500000000001</v>
      </c>
      <c r="F1866" s="184">
        <v>3.8938999999999999</v>
      </c>
      <c r="G1866" s="184">
        <v>3.8938999999999999</v>
      </c>
      <c r="H1866" s="184">
        <v>4.6482999999999999</v>
      </c>
      <c r="I1866" s="184">
        <v>4.2451999999999996</v>
      </c>
      <c r="J1866" s="184">
        <v>3.5844999999999998</v>
      </c>
      <c r="K1866" s="184">
        <v>3.9331999999999998</v>
      </c>
      <c r="L1866" s="184">
        <v>3.8418000000000001</v>
      </c>
      <c r="M1866" s="184">
        <v>3.964</v>
      </c>
      <c r="N1866" s="184">
        <v>3.9969000000000001</v>
      </c>
      <c r="O1866" s="184"/>
      <c r="P1866" s="184"/>
      <c r="Q1866" s="184">
        <v>6.0583</v>
      </c>
      <c r="R1866" s="184">
        <v>5.5640999999999998</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44389</v>
      </c>
      <c r="E1867" s="184">
        <v>11.367800000000001</v>
      </c>
      <c r="F1867" s="184">
        <v>3.3188</v>
      </c>
      <c r="G1867" s="184">
        <v>3.3188</v>
      </c>
      <c r="H1867" s="184">
        <v>3.9937</v>
      </c>
      <c r="I1867" s="184">
        <v>3.5596999999999999</v>
      </c>
      <c r="J1867" s="184">
        <v>2.8759999999999999</v>
      </c>
      <c r="K1867" s="184">
        <v>3.2081</v>
      </c>
      <c r="L1867" s="184">
        <v>3.0615000000000001</v>
      </c>
      <c r="M1867" s="184">
        <v>3.1282999999999999</v>
      </c>
      <c r="N1867" s="184">
        <v>3.2254999999999998</v>
      </c>
      <c r="O1867" s="184"/>
      <c r="P1867" s="184"/>
      <c r="Q1867" s="184">
        <v>5.3246000000000002</v>
      </c>
      <c r="R1867" s="184">
        <v>4.7904</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44389</v>
      </c>
      <c r="E1868" s="184">
        <v>3451.5387999999998</v>
      </c>
      <c r="F1868" s="184">
        <v>4.3722000000000003</v>
      </c>
      <c r="G1868" s="184">
        <v>4.3722000000000003</v>
      </c>
      <c r="H1868" s="184">
        <v>4.0381</v>
      </c>
      <c r="I1868" s="184">
        <v>4.1536999999999997</v>
      </c>
      <c r="J1868" s="184">
        <v>3.4992999999999999</v>
      </c>
      <c r="K1868" s="184">
        <v>3.8607</v>
      </c>
      <c r="L1868" s="184">
        <v>3.8820999999999999</v>
      </c>
      <c r="M1868" s="184">
        <v>4.2088000000000001</v>
      </c>
      <c r="N1868" s="184">
        <v>4.3922999999999996</v>
      </c>
      <c r="O1868" s="184">
        <v>5.1558000000000002</v>
      </c>
      <c r="P1868" s="184">
        <v>6.1787999999999998</v>
      </c>
      <c r="Q1868" s="184">
        <v>7.5998999999999999</v>
      </c>
      <c r="R1868" s="184">
        <v>5.7545999999999999</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44389</v>
      </c>
      <c r="E1869" s="184">
        <v>3289.4409999999998</v>
      </c>
      <c r="F1869" s="184">
        <v>3.8723000000000001</v>
      </c>
      <c r="G1869" s="184">
        <v>3.8723000000000001</v>
      </c>
      <c r="H1869" s="184">
        <v>3.5377999999999998</v>
      </c>
      <c r="I1869" s="184">
        <v>3.653</v>
      </c>
      <c r="J1869" s="184">
        <v>2.9979</v>
      </c>
      <c r="K1869" s="184">
        <v>3.3561999999999999</v>
      </c>
      <c r="L1869" s="184">
        <v>3.3351000000000002</v>
      </c>
      <c r="M1869" s="184">
        <v>3.6753</v>
      </c>
      <c r="N1869" s="184">
        <v>3.8521000000000001</v>
      </c>
      <c r="O1869" s="184">
        <v>4.5853999999999999</v>
      </c>
      <c r="P1869" s="184">
        <v>5.5731999999999999</v>
      </c>
      <c r="Q1869" s="184">
        <v>6.8853999999999997</v>
      </c>
      <c r="R1869" s="184">
        <v>5.1771000000000003</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44389</v>
      </c>
      <c r="E1870" s="184">
        <v>1105.0733</v>
      </c>
      <c r="F1870" s="184">
        <v>3.1166</v>
      </c>
      <c r="G1870" s="184">
        <v>3.1166</v>
      </c>
      <c r="H1870" s="184">
        <v>3.1175000000000002</v>
      </c>
      <c r="I1870" s="184">
        <v>3.1318999999999999</v>
      </c>
      <c r="J1870" s="184">
        <v>3.0019</v>
      </c>
      <c r="K1870" s="184">
        <v>3.0045999999999999</v>
      </c>
      <c r="L1870" s="184">
        <v>4.5045000000000002</v>
      </c>
      <c r="M1870" s="184">
        <v>4.0090000000000003</v>
      </c>
      <c r="N1870" s="184">
        <v>4.3503999999999996</v>
      </c>
      <c r="O1870" s="184"/>
      <c r="P1870" s="184"/>
      <c r="Q1870" s="184">
        <v>4.8693999999999997</v>
      </c>
      <c r="R1870" s="184">
        <v>4.7178000000000004</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44389</v>
      </c>
      <c r="E1871" s="184">
        <v>1092.9396999999999</v>
      </c>
      <c r="F1871" s="184">
        <v>2.6187999999999998</v>
      </c>
      <c r="G1871" s="184">
        <v>2.6187999999999998</v>
      </c>
      <c r="H1871" s="184">
        <v>2.6177000000000001</v>
      </c>
      <c r="I1871" s="184">
        <v>2.6293000000000002</v>
      </c>
      <c r="J1871" s="184">
        <v>2.5003000000000002</v>
      </c>
      <c r="K1871" s="184">
        <v>2.5003000000000002</v>
      </c>
      <c r="L1871" s="184">
        <v>3.9937</v>
      </c>
      <c r="M1871" s="184">
        <v>3.4950999999999999</v>
      </c>
      <c r="N1871" s="184">
        <v>3.8302</v>
      </c>
      <c r="O1871" s="184"/>
      <c r="P1871" s="184"/>
      <c r="Q1871" s="184">
        <v>4.3198999999999996</v>
      </c>
      <c r="R1871" s="184">
        <v>4.1736000000000004</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3.9539368421052634</v>
      </c>
      <c r="G1872" s="186">
        <v>3.9539368421052634</v>
      </c>
      <c r="H1872" s="186">
        <v>8.533726315789476</v>
      </c>
      <c r="I1872" s="186">
        <v>6.4095350877192994</v>
      </c>
      <c r="J1872" s="186">
        <v>4.698056140350876</v>
      </c>
      <c r="K1872" s="186">
        <v>4.2247649122807029</v>
      </c>
      <c r="L1872" s="186">
        <v>3.9509877192982459</v>
      </c>
      <c r="M1872" s="186">
        <v>3.9367877192982452</v>
      </c>
      <c r="N1872" s="186">
        <v>4.0360709090909097</v>
      </c>
      <c r="O1872" s="186">
        <v>5.8375756756756774</v>
      </c>
      <c r="P1872" s="186">
        <v>6.3799542857142866</v>
      </c>
      <c r="Q1872" s="186">
        <v>6.5600842105263162</v>
      </c>
      <c r="R1872" s="186">
        <v>5.505242857142858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3.5853000000000002</v>
      </c>
      <c r="G1873" s="186">
        <v>3.5853000000000002</v>
      </c>
      <c r="H1873" s="186">
        <v>4.0955000000000004</v>
      </c>
      <c r="I1873" s="186">
        <v>4.1759000000000004</v>
      </c>
      <c r="J1873" s="186">
        <v>3.4462000000000002</v>
      </c>
      <c r="K1873" s="186">
        <v>3.5811999999999999</v>
      </c>
      <c r="L1873" s="186">
        <v>3.5449999999999999</v>
      </c>
      <c r="M1873" s="186">
        <v>3.6741999999999999</v>
      </c>
      <c r="N1873" s="186">
        <v>3.78</v>
      </c>
      <c r="O1873" s="186">
        <v>6.1512000000000002</v>
      </c>
      <c r="P1873" s="186">
        <v>6.6242999999999999</v>
      </c>
      <c r="Q1873" s="186">
        <v>6.9691000000000001</v>
      </c>
      <c r="R1873" s="186">
        <v>5.4425999999999997</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44389</v>
      </c>
      <c r="E1876" s="184">
        <v>68.046499999999995</v>
      </c>
      <c r="F1876" s="184">
        <v>0.68079999999999996</v>
      </c>
      <c r="G1876" s="184">
        <v>0.68079999999999996</v>
      </c>
      <c r="H1876" s="184">
        <v>0.21709999999999999</v>
      </c>
      <c r="I1876" s="184">
        <v>1.4925999999999999</v>
      </c>
      <c r="J1876" s="184">
        <v>0.64249999999999996</v>
      </c>
      <c r="K1876" s="184">
        <v>16.155999999999999</v>
      </c>
      <c r="L1876" s="184">
        <v>19.726800000000001</v>
      </c>
      <c r="M1876" s="184">
        <v>49.837600000000002</v>
      </c>
      <c r="N1876" s="184">
        <v>69.989599999999996</v>
      </c>
      <c r="O1876" s="184">
        <v>6.3262999999999998</v>
      </c>
      <c r="P1876" s="184">
        <v>10.1746</v>
      </c>
      <c r="Q1876" s="184">
        <v>15.5076</v>
      </c>
      <c r="R1876" s="184">
        <v>17.974499999999999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44389</v>
      </c>
      <c r="E1877" s="184">
        <v>73.945300000000003</v>
      </c>
      <c r="F1877" s="184">
        <v>0.68740000000000001</v>
      </c>
      <c r="G1877" s="184">
        <v>0.68740000000000001</v>
      </c>
      <c r="H1877" s="184">
        <v>0.2344</v>
      </c>
      <c r="I1877" s="184">
        <v>1.5289999999999999</v>
      </c>
      <c r="J1877" s="184">
        <v>0.72260000000000002</v>
      </c>
      <c r="K1877" s="184">
        <v>16.434799999999999</v>
      </c>
      <c r="L1877" s="184">
        <v>20.265000000000001</v>
      </c>
      <c r="M1877" s="184">
        <v>50.902299999999997</v>
      </c>
      <c r="N1877" s="184">
        <v>71.700299999999999</v>
      </c>
      <c r="O1877" s="184">
        <v>7.4885999999999999</v>
      </c>
      <c r="P1877" s="184">
        <v>11.408099999999999</v>
      </c>
      <c r="Q1877" s="184">
        <v>17.68</v>
      </c>
      <c r="R1877" s="184">
        <v>19.2149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44389</v>
      </c>
      <c r="E1878" s="184">
        <v>12.683</v>
      </c>
      <c r="F1878" s="184">
        <v>0.49919999999999998</v>
      </c>
      <c r="G1878" s="184">
        <v>0.49919999999999998</v>
      </c>
      <c r="H1878" s="184">
        <v>0.4753</v>
      </c>
      <c r="I1878" s="184">
        <v>1.4315</v>
      </c>
      <c r="J1878" s="184">
        <v>3.2648999999999999</v>
      </c>
      <c r="K1878" s="184">
        <v>11.8825</v>
      </c>
      <c r="L1878" s="184">
        <v>17.326499999999999</v>
      </c>
      <c r="M1878" s="184"/>
      <c r="N1878" s="184"/>
      <c r="O1878" s="184"/>
      <c r="P1878" s="184"/>
      <c r="Q1878" s="184">
        <v>26.83</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44389</v>
      </c>
      <c r="E1879" s="184">
        <v>12.627000000000001</v>
      </c>
      <c r="F1879" s="184">
        <v>0.50139999999999996</v>
      </c>
      <c r="G1879" s="184">
        <v>0.50139999999999996</v>
      </c>
      <c r="H1879" s="184">
        <v>0.46939999999999998</v>
      </c>
      <c r="I1879" s="184">
        <v>1.4054</v>
      </c>
      <c r="J1879" s="184">
        <v>3.2039</v>
      </c>
      <c r="K1879" s="184">
        <v>11.674200000000001</v>
      </c>
      <c r="L1879" s="184">
        <v>16.895</v>
      </c>
      <c r="M1879" s="184"/>
      <c r="N1879" s="184"/>
      <c r="O1879" s="184"/>
      <c r="P1879" s="184"/>
      <c r="Q1879" s="184">
        <v>26.27</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44389</v>
      </c>
      <c r="E1880" s="184">
        <v>387.09</v>
      </c>
      <c r="F1880" s="184">
        <v>8.1199999999999994E-2</v>
      </c>
      <c r="G1880" s="184">
        <v>8.1199999999999994E-2</v>
      </c>
      <c r="H1880" s="184">
        <v>-0.1867</v>
      </c>
      <c r="I1880" s="184">
        <v>0.312</v>
      </c>
      <c r="J1880" s="184">
        <v>1.2834000000000001</v>
      </c>
      <c r="K1880" s="184">
        <v>15.0944</v>
      </c>
      <c r="L1880" s="184">
        <v>13.646100000000001</v>
      </c>
      <c r="M1880" s="184">
        <v>39.306699999999999</v>
      </c>
      <c r="N1880" s="184">
        <v>57.337000000000003</v>
      </c>
      <c r="O1880" s="184">
        <v>9.6159999999999997</v>
      </c>
      <c r="P1880" s="184">
        <v>12.54</v>
      </c>
      <c r="Q1880" s="184">
        <v>14.241</v>
      </c>
      <c r="R1880" s="184">
        <v>16.593299999999999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44389</v>
      </c>
      <c r="E1881" s="184">
        <v>417.30900000000003</v>
      </c>
      <c r="F1881" s="184">
        <v>8.8999999999999996E-2</v>
      </c>
      <c r="G1881" s="184">
        <v>8.8999999999999996E-2</v>
      </c>
      <c r="H1881" s="184">
        <v>-0.16869999999999999</v>
      </c>
      <c r="I1881" s="184">
        <v>0.34870000000000001</v>
      </c>
      <c r="J1881" s="184">
        <v>1.3651</v>
      </c>
      <c r="K1881" s="184">
        <v>15.369199999999999</v>
      </c>
      <c r="L1881" s="184">
        <v>14.182600000000001</v>
      </c>
      <c r="M1881" s="184">
        <v>40.262</v>
      </c>
      <c r="N1881" s="184">
        <v>58.807899999999997</v>
      </c>
      <c r="O1881" s="184">
        <v>10.743499999999999</v>
      </c>
      <c r="P1881" s="184">
        <v>13.7484</v>
      </c>
      <c r="Q1881" s="184">
        <v>16.093599999999999</v>
      </c>
      <c r="R1881" s="184">
        <v>17.6524</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44389</v>
      </c>
      <c r="E1882" s="184">
        <v>214.98</v>
      </c>
      <c r="F1882" s="184">
        <v>0</v>
      </c>
      <c r="G1882" s="184">
        <v>0</v>
      </c>
      <c r="H1882" s="184">
        <v>-0.64700000000000002</v>
      </c>
      <c r="I1882" s="184">
        <v>-0.57809999999999995</v>
      </c>
      <c r="J1882" s="184">
        <v>-0.74790000000000001</v>
      </c>
      <c r="K1882" s="184">
        <v>13.553800000000001</v>
      </c>
      <c r="L1882" s="184">
        <v>14.999499999999999</v>
      </c>
      <c r="M1882" s="184">
        <v>43.358199999999997</v>
      </c>
      <c r="N1882" s="184">
        <v>55.287500000000001</v>
      </c>
      <c r="O1882" s="184">
        <v>14.0952</v>
      </c>
      <c r="P1882" s="184">
        <v>11.8078</v>
      </c>
      <c r="Q1882" s="184">
        <v>19.886399999999998</v>
      </c>
      <c r="R1882" s="184">
        <v>22.385100000000001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44389</v>
      </c>
      <c r="E1883" s="184">
        <v>231.14</v>
      </c>
      <c r="F1883" s="184">
        <v>4.3E-3</v>
      </c>
      <c r="G1883" s="184">
        <v>4.3E-3</v>
      </c>
      <c r="H1883" s="184">
        <v>-0.63619999999999999</v>
      </c>
      <c r="I1883" s="184">
        <v>-0.55500000000000005</v>
      </c>
      <c r="J1883" s="184">
        <v>-0.70030000000000003</v>
      </c>
      <c r="K1883" s="184">
        <v>13.7052</v>
      </c>
      <c r="L1883" s="184">
        <v>15.2875</v>
      </c>
      <c r="M1883" s="184">
        <v>43.904899999999998</v>
      </c>
      <c r="N1883" s="184">
        <v>56.112400000000001</v>
      </c>
      <c r="O1883" s="184">
        <v>14.791499999999999</v>
      </c>
      <c r="P1883" s="184">
        <v>12.7125</v>
      </c>
      <c r="Q1883" s="184">
        <v>17.583100000000002</v>
      </c>
      <c r="R1883" s="184">
        <v>23.045400000000001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44389</v>
      </c>
      <c r="E1884" s="184">
        <v>14.97</v>
      </c>
      <c r="F1884" s="184">
        <v>0.26790000000000003</v>
      </c>
      <c r="G1884" s="184">
        <v>0.26790000000000003</v>
      </c>
      <c r="H1884" s="184">
        <v>-6.6799999999999998E-2</v>
      </c>
      <c r="I1884" s="184">
        <v>0.5373</v>
      </c>
      <c r="J1884" s="184">
        <v>0.67249999999999999</v>
      </c>
      <c r="K1884" s="184">
        <v>14.800599999999999</v>
      </c>
      <c r="L1884" s="184">
        <v>17.781300000000002</v>
      </c>
      <c r="M1884" s="184">
        <v>42.0304</v>
      </c>
      <c r="N1884" s="184">
        <v>56.262999999999998</v>
      </c>
      <c r="O1884" s="184"/>
      <c r="P1884" s="184"/>
      <c r="Q1884" s="184">
        <v>14.9495</v>
      </c>
      <c r="R1884" s="184">
        <v>19.374300000000002</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44389</v>
      </c>
      <c r="E1885" s="184">
        <v>14.45</v>
      </c>
      <c r="F1885" s="184">
        <v>0.20799999999999999</v>
      </c>
      <c r="G1885" s="184">
        <v>0.20799999999999999</v>
      </c>
      <c r="H1885" s="184">
        <v>-0.13819999999999999</v>
      </c>
      <c r="I1885" s="184">
        <v>0.48680000000000001</v>
      </c>
      <c r="J1885" s="184">
        <v>0.55669999999999997</v>
      </c>
      <c r="K1885" s="184">
        <v>14.5008</v>
      </c>
      <c r="L1885" s="184">
        <v>17.289000000000001</v>
      </c>
      <c r="M1885" s="184">
        <v>41.251199999999997</v>
      </c>
      <c r="N1885" s="184">
        <v>54.8767</v>
      </c>
      <c r="O1885" s="184"/>
      <c r="P1885" s="184"/>
      <c r="Q1885" s="184">
        <v>13.5547</v>
      </c>
      <c r="R1885" s="184">
        <v>18.417200000000001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44389</v>
      </c>
      <c r="E1886" s="184">
        <v>84.76</v>
      </c>
      <c r="F1886" s="184">
        <v>0.9889</v>
      </c>
      <c r="G1886" s="184">
        <v>0.9889</v>
      </c>
      <c r="H1886" s="184">
        <v>1.6063000000000001</v>
      </c>
      <c r="I1886" s="184">
        <v>3.0767000000000002</v>
      </c>
      <c r="J1886" s="184">
        <v>3.1646000000000001</v>
      </c>
      <c r="K1886" s="184">
        <v>21.799099999999999</v>
      </c>
      <c r="L1886" s="184">
        <v>34.646500000000003</v>
      </c>
      <c r="M1886" s="184">
        <v>76.730599999999995</v>
      </c>
      <c r="N1886" s="184">
        <v>101.9538</v>
      </c>
      <c r="O1886" s="184">
        <v>14.3108</v>
      </c>
      <c r="P1886" s="184">
        <v>17.4589</v>
      </c>
      <c r="Q1886" s="184">
        <v>17.195699999999999</v>
      </c>
      <c r="R1886" s="184">
        <v>27.262699999999999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44389</v>
      </c>
      <c r="E1887" s="184">
        <v>78.069999999999993</v>
      </c>
      <c r="F1887" s="184">
        <v>0.98309999999999997</v>
      </c>
      <c r="G1887" s="184">
        <v>0.98309999999999997</v>
      </c>
      <c r="H1887" s="184">
        <v>1.5874999999999999</v>
      </c>
      <c r="I1887" s="184">
        <v>3.0354999999999999</v>
      </c>
      <c r="J1887" s="184">
        <v>3.0762999999999998</v>
      </c>
      <c r="K1887" s="184">
        <v>21.471900000000002</v>
      </c>
      <c r="L1887" s="184">
        <v>33.933799999999998</v>
      </c>
      <c r="M1887" s="184">
        <v>75.319999999999993</v>
      </c>
      <c r="N1887" s="184">
        <v>99.7697</v>
      </c>
      <c r="O1887" s="184">
        <v>13.070600000000001</v>
      </c>
      <c r="P1887" s="184">
        <v>16.196300000000001</v>
      </c>
      <c r="Q1887" s="184">
        <v>16.633099999999999</v>
      </c>
      <c r="R1887" s="184">
        <v>25.915199999999999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44389</v>
      </c>
      <c r="E1888" s="184">
        <v>17.468900000000001</v>
      </c>
      <c r="F1888" s="184">
        <v>0.24909999999999999</v>
      </c>
      <c r="G1888" s="184">
        <v>0.24909999999999999</v>
      </c>
      <c r="H1888" s="184">
        <v>-0.45979999999999999</v>
      </c>
      <c r="I1888" s="184">
        <v>8.8800000000000004E-2</v>
      </c>
      <c r="J1888" s="184">
        <v>1.1077999999999999</v>
      </c>
      <c r="K1888" s="184">
        <v>13.121499999999999</v>
      </c>
      <c r="L1888" s="184">
        <v>12.338699999999999</v>
      </c>
      <c r="M1888" s="184">
        <v>39.684199999999997</v>
      </c>
      <c r="N1888" s="184">
        <v>51.167400000000001</v>
      </c>
      <c r="O1888" s="184">
        <v>9.5281000000000002</v>
      </c>
      <c r="P1888" s="184">
        <v>10.6058</v>
      </c>
      <c r="Q1888" s="184">
        <v>10.006399999999999</v>
      </c>
      <c r="R1888" s="184">
        <v>19.117000000000001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44389</v>
      </c>
      <c r="E1889" s="184">
        <v>15.586600000000001</v>
      </c>
      <c r="F1889" s="184">
        <v>0.2341</v>
      </c>
      <c r="G1889" s="184">
        <v>0.2341</v>
      </c>
      <c r="H1889" s="184">
        <v>-0.49409999999999998</v>
      </c>
      <c r="I1889" s="184">
        <v>1.8599999999999998E-2</v>
      </c>
      <c r="J1889" s="184">
        <v>0.95340000000000003</v>
      </c>
      <c r="K1889" s="184">
        <v>12.6134</v>
      </c>
      <c r="L1889" s="184">
        <v>10.7097</v>
      </c>
      <c r="M1889" s="184">
        <v>37.028700000000001</v>
      </c>
      <c r="N1889" s="184">
        <v>47.603200000000001</v>
      </c>
      <c r="O1889" s="184">
        <v>7.6021000000000001</v>
      </c>
      <c r="P1889" s="184">
        <v>8.5292999999999992</v>
      </c>
      <c r="Q1889" s="184">
        <v>7.883</v>
      </c>
      <c r="R1889" s="184">
        <v>16.7729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44389</v>
      </c>
      <c r="E1890" s="184">
        <v>370.99307646986199</v>
      </c>
      <c r="F1890" s="184">
        <v>0.1731</v>
      </c>
      <c r="G1890" s="184">
        <v>0.1731</v>
      </c>
      <c r="H1890" s="184">
        <v>-0.23960000000000001</v>
      </c>
      <c r="I1890" s="184">
        <v>-0.17949999999999999</v>
      </c>
      <c r="J1890" s="184">
        <v>0.2596</v>
      </c>
      <c r="K1890" s="184">
        <v>13.694599999999999</v>
      </c>
      <c r="L1890" s="184">
        <v>13.494300000000001</v>
      </c>
      <c r="M1890" s="184">
        <v>48.101999999999997</v>
      </c>
      <c r="N1890" s="184">
        <v>56.410200000000003</v>
      </c>
      <c r="O1890" s="184">
        <v>13.0723</v>
      </c>
      <c r="P1890" s="184">
        <v>14.763500000000001</v>
      </c>
      <c r="Q1890" s="184">
        <v>16.157900000000001</v>
      </c>
      <c r="R1890" s="184">
        <v>21.994399999999999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44389</v>
      </c>
      <c r="E1891" s="184">
        <v>49.783000000000001</v>
      </c>
      <c r="F1891" s="184">
        <v>0.17849999999999999</v>
      </c>
      <c r="G1891" s="184">
        <v>0.17849999999999999</v>
      </c>
      <c r="H1891" s="184">
        <v>-0.2273</v>
      </c>
      <c r="I1891" s="184">
        <v>-0.15459999999999999</v>
      </c>
      <c r="J1891" s="184">
        <v>0.315</v>
      </c>
      <c r="K1891" s="184">
        <v>13.879</v>
      </c>
      <c r="L1891" s="184">
        <v>13.8605</v>
      </c>
      <c r="M1891" s="184">
        <v>48.823700000000002</v>
      </c>
      <c r="N1891" s="184">
        <v>57.436</v>
      </c>
      <c r="O1891" s="184">
        <v>13.808999999999999</v>
      </c>
      <c r="P1891" s="184">
        <v>15.7233</v>
      </c>
      <c r="Q1891" s="184">
        <v>15.569800000000001</v>
      </c>
      <c r="R1891" s="184">
        <v>22.789200000000001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44389</v>
      </c>
      <c r="E1892" s="184">
        <v>55.457000000000001</v>
      </c>
      <c r="F1892" s="184">
        <v>0.42920000000000003</v>
      </c>
      <c r="G1892" s="184">
        <v>0.42920000000000003</v>
      </c>
      <c r="H1892" s="184">
        <v>0.18609999999999999</v>
      </c>
      <c r="I1892" s="184">
        <v>1.6515</v>
      </c>
      <c r="J1892" s="184">
        <v>2.7532999999999999</v>
      </c>
      <c r="K1892" s="184">
        <v>15.6197</v>
      </c>
      <c r="L1892" s="184">
        <v>18.6982</v>
      </c>
      <c r="M1892" s="184">
        <v>45.232399999999998</v>
      </c>
      <c r="N1892" s="184">
        <v>64.492500000000007</v>
      </c>
      <c r="O1892" s="184">
        <v>14.0838</v>
      </c>
      <c r="P1892" s="184">
        <v>14.8086</v>
      </c>
      <c r="Q1892" s="184">
        <v>19.330100000000002</v>
      </c>
      <c r="R1892" s="184">
        <v>21.6388</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44389</v>
      </c>
      <c r="E1893" s="184">
        <v>51.637</v>
      </c>
      <c r="F1893" s="184">
        <v>0.42199999999999999</v>
      </c>
      <c r="G1893" s="184">
        <v>0.42199999999999999</v>
      </c>
      <c r="H1893" s="184">
        <v>0.16880000000000001</v>
      </c>
      <c r="I1893" s="184">
        <v>1.6135999999999999</v>
      </c>
      <c r="J1893" s="184">
        <v>2.6703000000000001</v>
      </c>
      <c r="K1893" s="184">
        <v>15.3384</v>
      </c>
      <c r="L1893" s="184">
        <v>18.140799999999999</v>
      </c>
      <c r="M1893" s="184">
        <v>44.205199999999998</v>
      </c>
      <c r="N1893" s="184">
        <v>62.918399999999998</v>
      </c>
      <c r="O1893" s="184">
        <v>12.990600000000001</v>
      </c>
      <c r="P1893" s="184">
        <v>13.7652</v>
      </c>
      <c r="Q1893" s="184">
        <v>15.322900000000001</v>
      </c>
      <c r="R1893" s="184">
        <v>20.464300000000001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44389</v>
      </c>
      <c r="E1894" s="184">
        <v>110.4375</v>
      </c>
      <c r="F1894" s="184">
        <v>0.33189999999999997</v>
      </c>
      <c r="G1894" s="184">
        <v>0.33189999999999997</v>
      </c>
      <c r="H1894" s="184">
        <v>0.41560000000000002</v>
      </c>
      <c r="I1894" s="184">
        <v>1.5928</v>
      </c>
      <c r="J1894" s="184">
        <v>2.1810999999999998</v>
      </c>
      <c r="K1894" s="184">
        <v>18.738299999999999</v>
      </c>
      <c r="L1894" s="184">
        <v>19.599</v>
      </c>
      <c r="M1894" s="184">
        <v>50.561799999999998</v>
      </c>
      <c r="N1894" s="184">
        <v>67.430000000000007</v>
      </c>
      <c r="O1894" s="184">
        <v>15.491300000000001</v>
      </c>
      <c r="P1894" s="184">
        <v>15.0623</v>
      </c>
      <c r="Q1894" s="184">
        <v>16.084299999999999</v>
      </c>
      <c r="R1894" s="184">
        <v>22.403400000000001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44389</v>
      </c>
      <c r="E1895" s="184">
        <v>117.52030000000001</v>
      </c>
      <c r="F1895" s="184">
        <v>0.33650000000000002</v>
      </c>
      <c r="G1895" s="184">
        <v>0.33650000000000002</v>
      </c>
      <c r="H1895" s="184">
        <v>0.4264</v>
      </c>
      <c r="I1895" s="184">
        <v>1.6154999999999999</v>
      </c>
      <c r="J1895" s="184">
        <v>2.2313999999999998</v>
      </c>
      <c r="K1895" s="184">
        <v>18.921299999999999</v>
      </c>
      <c r="L1895" s="184">
        <v>19.974699999999999</v>
      </c>
      <c r="M1895" s="184">
        <v>51.2776</v>
      </c>
      <c r="N1895" s="184">
        <v>68.482600000000005</v>
      </c>
      <c r="O1895" s="184">
        <v>16.233000000000001</v>
      </c>
      <c r="P1895" s="184">
        <v>15.880699999999999</v>
      </c>
      <c r="Q1895" s="184">
        <v>15.517200000000001</v>
      </c>
      <c r="R1895" s="184">
        <v>23.192399999999999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44389</v>
      </c>
      <c r="E1896" s="184">
        <v>73.05</v>
      </c>
      <c r="F1896" s="184">
        <v>0</v>
      </c>
      <c r="G1896" s="184">
        <v>0</v>
      </c>
      <c r="H1896" s="184">
        <v>-0.1094</v>
      </c>
      <c r="I1896" s="184">
        <v>-0.4768</v>
      </c>
      <c r="J1896" s="184">
        <v>-0.55810000000000004</v>
      </c>
      <c r="K1896" s="184">
        <v>12.6272</v>
      </c>
      <c r="L1896" s="184">
        <v>11.4757</v>
      </c>
      <c r="M1896" s="184">
        <v>39.648299999999999</v>
      </c>
      <c r="N1896" s="184">
        <v>60.4437</v>
      </c>
      <c r="O1896" s="184">
        <v>11.074999999999999</v>
      </c>
      <c r="P1896" s="184">
        <v>10.999599999999999</v>
      </c>
      <c r="Q1896" s="184">
        <v>13.8386</v>
      </c>
      <c r="R1896" s="184">
        <v>15.729799999999999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44389</v>
      </c>
      <c r="E1897" s="184">
        <v>71.959999999999994</v>
      </c>
      <c r="F1897" s="184">
        <v>0</v>
      </c>
      <c r="G1897" s="184">
        <v>0</v>
      </c>
      <c r="H1897" s="184">
        <v>-0.111</v>
      </c>
      <c r="I1897" s="184">
        <v>-0.48399999999999999</v>
      </c>
      <c r="J1897" s="184">
        <v>-0.59399999999999997</v>
      </c>
      <c r="K1897" s="184">
        <v>12.4902</v>
      </c>
      <c r="L1897" s="184">
        <v>11.203799999999999</v>
      </c>
      <c r="M1897" s="184">
        <v>39.133800000000001</v>
      </c>
      <c r="N1897" s="184">
        <v>59.662700000000001</v>
      </c>
      <c r="O1897" s="184">
        <v>10.596399999999999</v>
      </c>
      <c r="P1897" s="184">
        <v>10.6258</v>
      </c>
      <c r="Q1897" s="184">
        <v>13.522600000000001</v>
      </c>
      <c r="R1897" s="184">
        <v>15.16</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44389</v>
      </c>
      <c r="E1898" s="184">
        <v>175.42910000000001</v>
      </c>
      <c r="F1898" s="184">
        <v>9.5100000000000004E-2</v>
      </c>
      <c r="G1898" s="184">
        <v>9.5100000000000004E-2</v>
      </c>
      <c r="H1898" s="184">
        <v>-0.78810000000000002</v>
      </c>
      <c r="I1898" s="184">
        <v>-0.64100000000000001</v>
      </c>
      <c r="J1898" s="184">
        <v>-0.85870000000000002</v>
      </c>
      <c r="K1898" s="184">
        <v>10.5412</v>
      </c>
      <c r="L1898" s="184">
        <v>6.8872</v>
      </c>
      <c r="M1898" s="184">
        <v>26.890699999999999</v>
      </c>
      <c r="N1898" s="184">
        <v>41.155099999999997</v>
      </c>
      <c r="O1898" s="184">
        <v>7.8342000000000001</v>
      </c>
      <c r="P1898" s="184">
        <v>13.05</v>
      </c>
      <c r="Q1898" s="184">
        <v>18.299399999999999</v>
      </c>
      <c r="R1898" s="184">
        <v>14.9842</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44389</v>
      </c>
      <c r="E1899" s="184">
        <v>189.7542</v>
      </c>
      <c r="F1899" s="184">
        <v>0.1038</v>
      </c>
      <c r="G1899" s="184">
        <v>0.1038</v>
      </c>
      <c r="H1899" s="184">
        <v>-0.76819999999999999</v>
      </c>
      <c r="I1899" s="184">
        <v>-0.60099999999999998</v>
      </c>
      <c r="J1899" s="184">
        <v>-0.77490000000000003</v>
      </c>
      <c r="K1899" s="184">
        <v>10.830500000000001</v>
      </c>
      <c r="L1899" s="184">
        <v>7.4706999999999999</v>
      </c>
      <c r="M1899" s="184">
        <v>27.9681</v>
      </c>
      <c r="N1899" s="184">
        <v>42.791400000000003</v>
      </c>
      <c r="O1899" s="184">
        <v>9.2891999999999992</v>
      </c>
      <c r="P1899" s="184">
        <v>14.368600000000001</v>
      </c>
      <c r="Q1899" s="184">
        <v>16.722200000000001</v>
      </c>
      <c r="R1899" s="184">
        <v>16.499300000000002</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44389</v>
      </c>
      <c r="E1900" s="184">
        <v>14.146699999999999</v>
      </c>
      <c r="F1900" s="184">
        <v>0.1231</v>
      </c>
      <c r="G1900" s="184">
        <v>0.1231</v>
      </c>
      <c r="H1900" s="184">
        <v>-0.25590000000000002</v>
      </c>
      <c r="I1900" s="184">
        <v>0.2928</v>
      </c>
      <c r="J1900" s="184">
        <v>0.1338</v>
      </c>
      <c r="K1900" s="184">
        <v>13.2361</v>
      </c>
      <c r="L1900" s="184">
        <v>14.2761</v>
      </c>
      <c r="M1900" s="184">
        <v>35.673699999999997</v>
      </c>
      <c r="N1900" s="184">
        <v>47.536700000000003</v>
      </c>
      <c r="O1900" s="184"/>
      <c r="P1900" s="184"/>
      <c r="Q1900" s="184">
        <v>12.2583</v>
      </c>
      <c r="R1900" s="184">
        <v>19.5823</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44389</v>
      </c>
      <c r="E1901" s="184">
        <v>13.557399999999999</v>
      </c>
      <c r="F1901" s="184">
        <v>0.1137</v>
      </c>
      <c r="G1901" s="184">
        <v>0.1137</v>
      </c>
      <c r="H1901" s="184">
        <v>-0.27729999999999999</v>
      </c>
      <c r="I1901" s="184">
        <v>0.24990000000000001</v>
      </c>
      <c r="J1901" s="184">
        <v>3.9800000000000002E-2</v>
      </c>
      <c r="K1901" s="184">
        <v>12.9247</v>
      </c>
      <c r="L1901" s="184">
        <v>13.6508</v>
      </c>
      <c r="M1901" s="184">
        <v>34.552700000000002</v>
      </c>
      <c r="N1901" s="184">
        <v>45.8977</v>
      </c>
      <c r="O1901" s="184"/>
      <c r="P1901" s="184"/>
      <c r="Q1901" s="184">
        <v>10.6774</v>
      </c>
      <c r="R1901" s="184">
        <v>18.225200000000001</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44389</v>
      </c>
      <c r="E1902" s="184">
        <v>13.4894</v>
      </c>
      <c r="F1902" s="184">
        <v>0.19239999999999999</v>
      </c>
      <c r="G1902" s="184">
        <v>0.19239999999999999</v>
      </c>
      <c r="H1902" s="184">
        <v>-0.26469999999999999</v>
      </c>
      <c r="I1902" s="184">
        <v>0.14630000000000001</v>
      </c>
      <c r="J1902" s="184">
        <v>0.1336</v>
      </c>
      <c r="K1902" s="184">
        <v>12.107100000000001</v>
      </c>
      <c r="L1902" s="184">
        <v>11.7875</v>
      </c>
      <c r="M1902" s="184">
        <v>32.503599999999999</v>
      </c>
      <c r="N1902" s="184">
        <v>43.389800000000001</v>
      </c>
      <c r="O1902" s="184"/>
      <c r="P1902" s="184"/>
      <c r="Q1902" s="184">
        <v>10.707800000000001</v>
      </c>
      <c r="R1902" s="184">
        <v>18.240400000000001</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44389</v>
      </c>
      <c r="E1903" s="184">
        <v>12.9124</v>
      </c>
      <c r="F1903" s="184">
        <v>0.18390000000000001</v>
      </c>
      <c r="G1903" s="184">
        <v>0.18390000000000001</v>
      </c>
      <c r="H1903" s="184">
        <v>-0.28499999999999998</v>
      </c>
      <c r="I1903" s="184">
        <v>0.10390000000000001</v>
      </c>
      <c r="J1903" s="184">
        <v>4.0300000000000002E-2</v>
      </c>
      <c r="K1903" s="184">
        <v>11.7995</v>
      </c>
      <c r="L1903" s="184">
        <v>11.1844</v>
      </c>
      <c r="M1903" s="184">
        <v>31.4239</v>
      </c>
      <c r="N1903" s="184">
        <v>41.814999999999998</v>
      </c>
      <c r="O1903" s="184"/>
      <c r="P1903" s="184"/>
      <c r="Q1903" s="184">
        <v>9.0752000000000006</v>
      </c>
      <c r="R1903" s="184">
        <v>16.8857</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44389</v>
      </c>
      <c r="E1904" s="184">
        <v>356.52730000000003</v>
      </c>
      <c r="F1904" s="184">
        <v>0.74050000000000005</v>
      </c>
      <c r="G1904" s="184">
        <v>0.74050000000000005</v>
      </c>
      <c r="H1904" s="184">
        <v>-0.14430000000000001</v>
      </c>
      <c r="I1904" s="184">
        <v>-0.1162</v>
      </c>
      <c r="J1904" s="184">
        <v>0.29770000000000002</v>
      </c>
      <c r="K1904" s="184">
        <v>18.3018</v>
      </c>
      <c r="L1904" s="184">
        <v>22.395299999999999</v>
      </c>
      <c r="M1904" s="184">
        <v>63.109299999999998</v>
      </c>
      <c r="N1904" s="184">
        <v>77.652000000000001</v>
      </c>
      <c r="O1904" s="184">
        <v>11.1959</v>
      </c>
      <c r="P1904" s="184">
        <v>12.7987</v>
      </c>
      <c r="Q1904" s="184">
        <v>17.308499999999999</v>
      </c>
      <c r="R1904" s="184">
        <v>20.895700000000001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44389</v>
      </c>
      <c r="E1905" s="184">
        <v>380.18450000000001</v>
      </c>
      <c r="F1905" s="184">
        <v>0.74780000000000002</v>
      </c>
      <c r="G1905" s="184">
        <v>0.74780000000000002</v>
      </c>
      <c r="H1905" s="184">
        <v>-0.12759999999999999</v>
      </c>
      <c r="I1905" s="184">
        <v>-8.2799999999999999E-2</v>
      </c>
      <c r="J1905" s="184">
        <v>0.372</v>
      </c>
      <c r="K1905" s="184">
        <v>18.557600000000001</v>
      </c>
      <c r="L1905" s="184">
        <v>22.9255</v>
      </c>
      <c r="M1905" s="184">
        <v>64.209500000000006</v>
      </c>
      <c r="N1905" s="184">
        <v>79.290499999999994</v>
      </c>
      <c r="O1905" s="184">
        <v>12.1792</v>
      </c>
      <c r="P1905" s="184">
        <v>13.7424</v>
      </c>
      <c r="Q1905" s="184">
        <v>13.8276</v>
      </c>
      <c r="R1905" s="184">
        <v>22.029499999999999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44389</v>
      </c>
      <c r="E1906" s="184">
        <v>15.28</v>
      </c>
      <c r="F1906" s="184">
        <v>0.19670000000000001</v>
      </c>
      <c r="G1906" s="184">
        <v>0.19670000000000001</v>
      </c>
      <c r="H1906" s="184">
        <v>-0.2611</v>
      </c>
      <c r="I1906" s="184">
        <v>0.4602</v>
      </c>
      <c r="J1906" s="184">
        <v>0.59250000000000003</v>
      </c>
      <c r="K1906" s="184">
        <v>13.944800000000001</v>
      </c>
      <c r="L1906" s="184">
        <v>12.7675</v>
      </c>
      <c r="M1906" s="184">
        <v>38.909100000000002</v>
      </c>
      <c r="N1906" s="184">
        <v>51.7378</v>
      </c>
      <c r="O1906" s="184"/>
      <c r="P1906" s="184"/>
      <c r="Q1906" s="184">
        <v>17.6907</v>
      </c>
      <c r="R1906" s="184">
        <v>20.8324</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44389</v>
      </c>
      <c r="E1907" s="184">
        <v>14.97</v>
      </c>
      <c r="F1907" s="184">
        <v>0.1338</v>
      </c>
      <c r="G1907" s="184">
        <v>0.1338</v>
      </c>
      <c r="H1907" s="184">
        <v>-0.33289999999999997</v>
      </c>
      <c r="I1907" s="184">
        <v>0.40239999999999998</v>
      </c>
      <c r="J1907" s="184">
        <v>0.4698</v>
      </c>
      <c r="K1907" s="184">
        <v>13.667400000000001</v>
      </c>
      <c r="L1907" s="184">
        <v>12.3874</v>
      </c>
      <c r="M1907" s="184">
        <v>38.2271</v>
      </c>
      <c r="N1907" s="184">
        <v>50.6036</v>
      </c>
      <c r="O1907" s="184"/>
      <c r="P1907" s="184"/>
      <c r="Q1907" s="184">
        <v>16.767499999999998</v>
      </c>
      <c r="R1907" s="184">
        <v>19.946100000000001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44389</v>
      </c>
      <c r="E1908" s="184">
        <v>97.792299999999997</v>
      </c>
      <c r="F1908" s="184">
        <v>6.8500000000000005E-2</v>
      </c>
      <c r="G1908" s="184">
        <v>6.8500000000000005E-2</v>
      </c>
      <c r="H1908" s="184">
        <v>-6.4000000000000001E-2</v>
      </c>
      <c r="I1908" s="184">
        <v>0.45850000000000002</v>
      </c>
      <c r="J1908" s="184">
        <v>1.9547000000000001</v>
      </c>
      <c r="K1908" s="184">
        <v>14.1517</v>
      </c>
      <c r="L1908" s="184">
        <v>13.4054</v>
      </c>
      <c r="M1908" s="184">
        <v>43.228499999999997</v>
      </c>
      <c r="N1908" s="184">
        <v>58.936700000000002</v>
      </c>
      <c r="O1908" s="184">
        <v>15.9063</v>
      </c>
      <c r="P1908" s="184">
        <v>14.501099999999999</v>
      </c>
      <c r="Q1908" s="184">
        <v>13.8446</v>
      </c>
      <c r="R1908" s="184">
        <v>24.5076</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44389</v>
      </c>
      <c r="E1909" s="184">
        <v>91.949299999999994</v>
      </c>
      <c r="F1909" s="184">
        <v>6.3299999999999995E-2</v>
      </c>
      <c r="G1909" s="184">
        <v>6.3299999999999995E-2</v>
      </c>
      <c r="H1909" s="184">
        <v>-7.6899999999999996E-2</v>
      </c>
      <c r="I1909" s="184">
        <v>0.43190000000000001</v>
      </c>
      <c r="J1909" s="184">
        <v>1.8959999999999999</v>
      </c>
      <c r="K1909" s="184">
        <v>13.9587</v>
      </c>
      <c r="L1909" s="184">
        <v>13.014900000000001</v>
      </c>
      <c r="M1909" s="184">
        <v>42.501600000000003</v>
      </c>
      <c r="N1909" s="184">
        <v>57.856400000000001</v>
      </c>
      <c r="O1909" s="184">
        <v>15.130599999999999</v>
      </c>
      <c r="P1909" s="184">
        <v>13.6975</v>
      </c>
      <c r="Q1909" s="184">
        <v>14.8849</v>
      </c>
      <c r="R1909" s="184">
        <v>23.700600000000001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0.29730000000000001</v>
      </c>
      <c r="G1910" s="186">
        <v>0.29730000000000001</v>
      </c>
      <c r="H1910" s="186">
        <v>-3.9526470588235302E-2</v>
      </c>
      <c r="I1910" s="186">
        <v>0.55627058823529429</v>
      </c>
      <c r="J1910" s="186">
        <v>0.94472647058823522</v>
      </c>
      <c r="K1910" s="186">
        <v>14.632564705882354</v>
      </c>
      <c r="L1910" s="186">
        <v>16.106697058823528</v>
      </c>
      <c r="M1910" s="186">
        <v>44.556231249999996</v>
      </c>
      <c r="N1910" s="186">
        <v>59.900228125000012</v>
      </c>
      <c r="O1910" s="186">
        <v>11.935812499999999</v>
      </c>
      <c r="P1910" s="186">
        <v>13.290374999999997</v>
      </c>
      <c r="Q1910" s="186">
        <v>15.638870588235292</v>
      </c>
      <c r="R1910" s="186">
        <v>20.10706875</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0.19455</v>
      </c>
      <c r="G1911" s="186">
        <v>0.19455</v>
      </c>
      <c r="H1911" s="186">
        <v>-0.14124999999999999</v>
      </c>
      <c r="I1911" s="186">
        <v>0.33035000000000003</v>
      </c>
      <c r="J1911" s="186">
        <v>0.61749999999999994</v>
      </c>
      <c r="K1911" s="186">
        <v>13.911899999999999</v>
      </c>
      <c r="L1911" s="186">
        <v>14.22935</v>
      </c>
      <c r="M1911" s="186">
        <v>42.266000000000005</v>
      </c>
      <c r="N1911" s="186">
        <v>57.386499999999998</v>
      </c>
      <c r="O1911" s="186">
        <v>12.584900000000001</v>
      </c>
      <c r="P1911" s="186">
        <v>13.719950000000001</v>
      </c>
      <c r="Q1911" s="186">
        <v>15.543500000000002</v>
      </c>
      <c r="R1911" s="186">
        <v>19.764200000000002</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44389</v>
      </c>
      <c r="C8" s="65">
        <f>VLOOKUP($A8,'Return Data'!$B$7:$R$2843,4,0)</f>
        <v>28.063400000000001</v>
      </c>
      <c r="D8" s="65">
        <f>VLOOKUP($A8,'Return Data'!$B$7:$R$2843,10,0)</f>
        <v>10.545</v>
      </c>
      <c r="E8" s="66">
        <f t="shared" ref="E8:E16" si="0">RANK(D8,D$8:D$16,0)</f>
        <v>4</v>
      </c>
      <c r="F8" s="65">
        <f>VLOOKUP($A8,'Return Data'!$B$7:$R$2843,11,0)</f>
        <v>8.7261000000000006</v>
      </c>
      <c r="G8" s="66">
        <f t="shared" ref="G8:G16" si="1">RANK(F8,F$8:F$16,0)</f>
        <v>4</v>
      </c>
      <c r="H8" s="65">
        <f>VLOOKUP($A8,'Return Data'!$B$7:$R$2843,12,0)</f>
        <v>26.823</v>
      </c>
      <c r="I8" s="66">
        <f t="shared" ref="I8:I16" si="2">RANK(H8,H$8:H$16,0)</f>
        <v>4</v>
      </c>
      <c r="J8" s="65">
        <f>VLOOKUP($A8,'Return Data'!$B$7:$R$2843,13,0)</f>
        <v>35.498699999999999</v>
      </c>
      <c r="K8" s="66">
        <f t="shared" ref="K8:K16" si="3">RANK(J8,J$8:J$16,0)</f>
        <v>4</v>
      </c>
      <c r="L8" s="65">
        <f>VLOOKUP($A8,'Return Data'!$B$7:$R$2843,17,0)</f>
        <v>19.372</v>
      </c>
      <c r="M8" s="66">
        <f t="shared" ref="M8:M14" si="4">RANK(L8,L$8:L$16,0)</f>
        <v>2</v>
      </c>
      <c r="N8" s="65">
        <f>VLOOKUP($A8,'Return Data'!$B$7:$R$2843,14,0)</f>
        <v>13.6935</v>
      </c>
      <c r="O8" s="66">
        <f t="shared" ref="O8:O14" si="5">RANK(N8,N$8:N$16,0)</f>
        <v>2</v>
      </c>
      <c r="P8" s="65">
        <f>VLOOKUP($A8,'Return Data'!$B$7:$R$2843,15,0)</f>
        <v>11.398999999999999</v>
      </c>
      <c r="Q8" s="66">
        <f t="shared" ref="Q8:Q14" si="6">RANK(P8,P$8:P$16,0)</f>
        <v>3</v>
      </c>
      <c r="R8" s="65">
        <f>VLOOKUP($A8,'Return Data'!$B$7:$R$2843,16,0)</f>
        <v>9.9359000000000002</v>
      </c>
      <c r="S8" s="67">
        <f t="shared" ref="S8:S16" si="7">RANK(R8,R$8:R$16,0)</f>
        <v>5</v>
      </c>
    </row>
    <row r="9" spans="1:20" x14ac:dyDescent="0.3">
      <c r="A9" s="63" t="s">
        <v>1244</v>
      </c>
      <c r="B9" s="64">
        <f>VLOOKUP($A9,'Return Data'!$B$7:$R$2843,3,0)</f>
        <v>44389</v>
      </c>
      <c r="C9" s="65">
        <f>VLOOKUP($A9,'Return Data'!$B$7:$R$2843,4,0)</f>
        <v>44.466000000000001</v>
      </c>
      <c r="D9" s="65">
        <f>VLOOKUP($A9,'Return Data'!$B$7:$R$2843,10,0)</f>
        <v>8.9159000000000006</v>
      </c>
      <c r="E9" s="66">
        <f t="shared" si="0"/>
        <v>6</v>
      </c>
      <c r="F9" s="65">
        <f>VLOOKUP($A9,'Return Data'!$B$7:$R$2843,11,0)</f>
        <v>7.5382999999999996</v>
      </c>
      <c r="G9" s="66">
        <f t="shared" si="1"/>
        <v>5</v>
      </c>
      <c r="H9" s="65">
        <f>VLOOKUP($A9,'Return Data'!$B$7:$R$2843,12,0)</f>
        <v>21.847999999999999</v>
      </c>
      <c r="I9" s="66">
        <f t="shared" si="2"/>
        <v>5</v>
      </c>
      <c r="J9" s="65">
        <f>VLOOKUP($A9,'Return Data'!$B$7:$R$2843,13,0)</f>
        <v>32.968499999999999</v>
      </c>
      <c r="K9" s="66">
        <f t="shared" si="3"/>
        <v>5</v>
      </c>
      <c r="L9" s="65">
        <f>VLOOKUP($A9,'Return Data'!$B$7:$R$2843,17,0)</f>
        <v>17.468900000000001</v>
      </c>
      <c r="M9" s="66">
        <f t="shared" si="4"/>
        <v>3</v>
      </c>
      <c r="N9" s="65">
        <f>VLOOKUP($A9,'Return Data'!$B$7:$R$2843,14,0)</f>
        <v>12.398</v>
      </c>
      <c r="O9" s="66">
        <f t="shared" si="5"/>
        <v>4</v>
      </c>
      <c r="P9" s="65">
        <f>VLOOKUP($A9,'Return Data'!$B$7:$R$2843,15,0)</f>
        <v>10.5649</v>
      </c>
      <c r="Q9" s="66">
        <f t="shared" si="6"/>
        <v>4</v>
      </c>
      <c r="R9" s="65">
        <f>VLOOKUP($A9,'Return Data'!$B$7:$R$2843,16,0)</f>
        <v>9.8309999999999995</v>
      </c>
      <c r="S9" s="67">
        <f t="shared" si="7"/>
        <v>6</v>
      </c>
    </row>
    <row r="10" spans="1:20" x14ac:dyDescent="0.3">
      <c r="A10" s="63" t="s">
        <v>1246</v>
      </c>
      <c r="B10" s="64">
        <f>VLOOKUP($A10,'Return Data'!$B$7:$R$2843,3,0)</f>
        <v>44389</v>
      </c>
      <c r="C10" s="65">
        <f>VLOOKUP($A10,'Return Data'!$B$7:$R$2843,4,0)</f>
        <v>364.16759999999999</v>
      </c>
      <c r="D10" s="65">
        <f>VLOOKUP($A10,'Return Data'!$B$7:$R$2843,10,0)</f>
        <v>12.289099999999999</v>
      </c>
      <c r="E10" s="66">
        <f t="shared" si="0"/>
        <v>3</v>
      </c>
      <c r="F10" s="65">
        <f>VLOOKUP($A10,'Return Data'!$B$7:$R$2843,11,0)</f>
        <v>13.883800000000001</v>
      </c>
      <c r="G10" s="66">
        <f t="shared" si="1"/>
        <v>2</v>
      </c>
      <c r="H10" s="65">
        <f>VLOOKUP($A10,'Return Data'!$B$7:$R$2843,12,0)</f>
        <v>41.879899999999999</v>
      </c>
      <c r="I10" s="66">
        <f t="shared" si="2"/>
        <v>2</v>
      </c>
      <c r="J10" s="65">
        <f>VLOOKUP($A10,'Return Data'!$B$7:$R$2843,13,0)</f>
        <v>41.943399999999997</v>
      </c>
      <c r="K10" s="66">
        <f t="shared" si="3"/>
        <v>2</v>
      </c>
      <c r="L10" s="65">
        <f>VLOOKUP($A10,'Return Data'!$B$7:$R$2843,17,0)</f>
        <v>16.2989</v>
      </c>
      <c r="M10" s="66">
        <f t="shared" si="4"/>
        <v>4</v>
      </c>
      <c r="N10" s="65">
        <f>VLOOKUP($A10,'Return Data'!$B$7:$R$2843,14,0)</f>
        <v>13.535600000000001</v>
      </c>
      <c r="O10" s="66">
        <f t="shared" si="5"/>
        <v>3</v>
      </c>
      <c r="P10" s="65">
        <f>VLOOKUP($A10,'Return Data'!$B$7:$R$2843,15,0)</f>
        <v>13.1995</v>
      </c>
      <c r="Q10" s="66">
        <f t="shared" si="6"/>
        <v>2</v>
      </c>
      <c r="R10" s="65">
        <f>VLOOKUP($A10,'Return Data'!$B$7:$R$2843,16,0)</f>
        <v>21.185099999999998</v>
      </c>
      <c r="S10" s="67">
        <f t="shared" si="7"/>
        <v>2</v>
      </c>
    </row>
    <row r="11" spans="1:20" x14ac:dyDescent="0.3">
      <c r="A11" s="63" t="s">
        <v>2023</v>
      </c>
      <c r="B11" s="64">
        <f>VLOOKUP($A11,'Return Data'!$B$7:$R$2843,3,0)</f>
        <v>44389</v>
      </c>
      <c r="C11" s="65">
        <f>VLOOKUP($A11,'Return Data'!$B$7:$R$2843,4,0)</f>
        <v>23.229199999999999</v>
      </c>
      <c r="D11" s="65">
        <f>VLOOKUP($A11,'Return Data'!$B$7:$R$2843,10,0)</f>
        <v>9.8254999999999999</v>
      </c>
      <c r="E11" s="66">
        <f t="shared" si="0"/>
        <v>5</v>
      </c>
      <c r="F11" s="65">
        <f>VLOOKUP($A11,'Return Data'!$B$7:$R$2843,11,0)</f>
        <v>5.0129999999999999</v>
      </c>
      <c r="G11" s="66">
        <f t="shared" si="1"/>
        <v>8</v>
      </c>
      <c r="H11" s="65">
        <f>VLOOKUP($A11,'Return Data'!$B$7:$R$2843,12,0)</f>
        <v>20.5672</v>
      </c>
      <c r="I11" s="66">
        <f t="shared" si="2"/>
        <v>6</v>
      </c>
      <c r="J11" s="65">
        <f>VLOOKUP($A11,'Return Data'!$B$7:$R$2843,13,0)</f>
        <v>29.436499999999999</v>
      </c>
      <c r="K11" s="66">
        <f t="shared" si="3"/>
        <v>6</v>
      </c>
      <c r="L11" s="65">
        <f>VLOOKUP($A11,'Return Data'!$B$7:$R$2843,17,0)</f>
        <v>13.6562</v>
      </c>
      <c r="M11" s="66">
        <f t="shared" si="4"/>
        <v>6</v>
      </c>
      <c r="N11" s="65">
        <f>VLOOKUP($A11,'Return Data'!$B$7:$R$2843,14,0)</f>
        <v>10.555</v>
      </c>
      <c r="O11" s="66">
        <f t="shared" si="5"/>
        <v>6</v>
      </c>
      <c r="P11" s="65">
        <f>VLOOKUP($A11,'Return Data'!$B$7:$R$2843,15,0)</f>
        <v>8.2726000000000006</v>
      </c>
      <c r="Q11" s="66">
        <f t="shared" si="6"/>
        <v>7</v>
      </c>
      <c r="R11" s="65">
        <f>VLOOKUP($A11,'Return Data'!$B$7:$R$2843,16,0)</f>
        <v>8.5470000000000006</v>
      </c>
      <c r="S11" s="67">
        <f t="shared" si="7"/>
        <v>8</v>
      </c>
    </row>
    <row r="12" spans="1:20" x14ac:dyDescent="0.3">
      <c r="A12" s="63" t="s">
        <v>1248</v>
      </c>
      <c r="B12" s="64">
        <f>VLOOKUP($A12,'Return Data'!$B$7:$R$2843,3,0)</f>
        <v>44389</v>
      </c>
      <c r="C12" s="65">
        <f>VLOOKUP($A12,'Return Data'!$B$7:$R$2843,4,0)</f>
        <v>71.485600000000005</v>
      </c>
      <c r="D12" s="65">
        <f>VLOOKUP($A12,'Return Data'!$B$7:$R$2843,10,0)</f>
        <v>22.815899999999999</v>
      </c>
      <c r="E12" s="66">
        <f t="shared" si="0"/>
        <v>1</v>
      </c>
      <c r="F12" s="65">
        <f>VLOOKUP($A12,'Return Data'!$B$7:$R$2843,11,0)</f>
        <v>39.581299999999999</v>
      </c>
      <c r="G12" s="66">
        <f t="shared" si="1"/>
        <v>1</v>
      </c>
      <c r="H12" s="65">
        <f>VLOOKUP($A12,'Return Data'!$B$7:$R$2843,12,0)</f>
        <v>53.247399999999999</v>
      </c>
      <c r="I12" s="66">
        <f t="shared" si="2"/>
        <v>1</v>
      </c>
      <c r="J12" s="65">
        <f>VLOOKUP($A12,'Return Data'!$B$7:$R$2843,13,0)</f>
        <v>88.611400000000003</v>
      </c>
      <c r="K12" s="66">
        <f t="shared" si="3"/>
        <v>1</v>
      </c>
      <c r="L12" s="65">
        <f>VLOOKUP($A12,'Return Data'!$B$7:$R$2843,17,0)</f>
        <v>37.884</v>
      </c>
      <c r="M12" s="66">
        <f t="shared" si="4"/>
        <v>1</v>
      </c>
      <c r="N12" s="65">
        <f>VLOOKUP($A12,'Return Data'!$B$7:$R$2843,14,0)</f>
        <v>27.419899999999998</v>
      </c>
      <c r="O12" s="66">
        <f t="shared" si="5"/>
        <v>1</v>
      </c>
      <c r="P12" s="65">
        <f>VLOOKUP($A12,'Return Data'!$B$7:$R$2843,15,0)</f>
        <v>17.573</v>
      </c>
      <c r="Q12" s="66">
        <f t="shared" si="6"/>
        <v>1</v>
      </c>
      <c r="R12" s="65">
        <f>VLOOKUP($A12,'Return Data'!$B$7:$R$2843,16,0)</f>
        <v>10.160500000000001</v>
      </c>
      <c r="S12" s="67">
        <f t="shared" si="7"/>
        <v>4</v>
      </c>
    </row>
    <row r="13" spans="1:20" x14ac:dyDescent="0.3">
      <c r="A13" s="63" t="s">
        <v>1604</v>
      </c>
      <c r="B13" s="64">
        <f>VLOOKUP($A13,'Return Data'!$B$7:$R$2843,3,0)</f>
        <v>44389</v>
      </c>
      <c r="C13" s="65">
        <f>VLOOKUP($A13,'Return Data'!$B$7:$R$2843,4,0)</f>
        <v>22.689499999999999</v>
      </c>
      <c r="D13" s="65">
        <f>VLOOKUP($A13,'Return Data'!$B$7:$R$2843,10,0)</f>
        <v>14.8301</v>
      </c>
      <c r="E13" s="66">
        <f t="shared" si="0"/>
        <v>2</v>
      </c>
      <c r="F13" s="65">
        <f>VLOOKUP($A13,'Return Data'!$B$7:$R$2843,11,0)</f>
        <v>5.5872000000000002</v>
      </c>
      <c r="G13" s="66">
        <f t="shared" si="1"/>
        <v>7</v>
      </c>
      <c r="H13" s="65">
        <f>VLOOKUP($A13,'Return Data'!$B$7:$R$2843,12,0)</f>
        <v>12.4377</v>
      </c>
      <c r="I13" s="66">
        <f t="shared" si="2"/>
        <v>9</v>
      </c>
      <c r="J13" s="65">
        <f>VLOOKUP($A13,'Return Data'!$B$7:$R$2843,13,0)</f>
        <v>14.958299999999999</v>
      </c>
      <c r="K13" s="66">
        <f t="shared" si="3"/>
        <v>9</v>
      </c>
      <c r="L13" s="65">
        <f>VLOOKUP($A13,'Return Data'!$B$7:$R$2843,17,0)</f>
        <v>10.45</v>
      </c>
      <c r="M13" s="66">
        <f t="shared" si="4"/>
        <v>8</v>
      </c>
      <c r="N13" s="65">
        <f>VLOOKUP($A13,'Return Data'!$B$7:$R$2843,14,0)</f>
        <v>9.1913999999999998</v>
      </c>
      <c r="O13" s="66">
        <f t="shared" si="5"/>
        <v>7</v>
      </c>
      <c r="P13" s="65">
        <f>VLOOKUP($A13,'Return Data'!$B$7:$R$2843,15,0)</f>
        <v>8.5591000000000008</v>
      </c>
      <c r="Q13" s="66">
        <f t="shared" si="6"/>
        <v>6</v>
      </c>
      <c r="R13" s="65">
        <f>VLOOKUP($A13,'Return Data'!$B$7:$R$2843,16,0)</f>
        <v>9.4642999999999997</v>
      </c>
      <c r="S13" s="67">
        <f t="shared" si="7"/>
        <v>7</v>
      </c>
    </row>
    <row r="14" spans="1:20" x14ac:dyDescent="0.3">
      <c r="A14" s="63" t="s">
        <v>1251</v>
      </c>
      <c r="B14" s="64">
        <f>VLOOKUP($A14,'Return Data'!$B$7:$R$2843,3,0)</f>
        <v>44389</v>
      </c>
      <c r="C14" s="65">
        <f>VLOOKUP($A14,'Return Data'!$B$7:$R$2843,4,0)</f>
        <v>35.650599999999997</v>
      </c>
      <c r="D14" s="65">
        <f>VLOOKUP($A14,'Return Data'!$B$7:$R$2843,10,0)</f>
        <v>8.6464999999999996</v>
      </c>
      <c r="E14" s="66">
        <f t="shared" si="0"/>
        <v>8</v>
      </c>
      <c r="F14" s="65">
        <f>VLOOKUP($A14,'Return Data'!$B$7:$R$2843,11,0)</f>
        <v>5.6345000000000001</v>
      </c>
      <c r="G14" s="66">
        <f t="shared" si="1"/>
        <v>6</v>
      </c>
      <c r="H14" s="65">
        <f>VLOOKUP($A14,'Return Data'!$B$7:$R$2843,12,0)</f>
        <v>16.5456</v>
      </c>
      <c r="I14" s="66">
        <f t="shared" si="2"/>
        <v>7</v>
      </c>
      <c r="J14" s="65">
        <f>VLOOKUP($A14,'Return Data'!$B$7:$R$2843,13,0)</f>
        <v>19.376899999999999</v>
      </c>
      <c r="K14" s="66">
        <f t="shared" si="3"/>
        <v>8</v>
      </c>
      <c r="L14" s="65">
        <f>VLOOKUP($A14,'Return Data'!$B$7:$R$2843,17,0)</f>
        <v>14.1028</v>
      </c>
      <c r="M14" s="66">
        <f t="shared" si="4"/>
        <v>5</v>
      </c>
      <c r="N14" s="65">
        <f>VLOOKUP($A14,'Return Data'!$B$7:$R$2843,14,0)</f>
        <v>11.2864</v>
      </c>
      <c r="O14" s="66">
        <f t="shared" si="5"/>
        <v>5</v>
      </c>
      <c r="P14" s="65">
        <f>VLOOKUP($A14,'Return Data'!$B$7:$R$2843,15,0)</f>
        <v>9.4231999999999996</v>
      </c>
      <c r="Q14" s="66">
        <f t="shared" si="6"/>
        <v>5</v>
      </c>
      <c r="R14" s="65">
        <f>VLOOKUP($A14,'Return Data'!$B$7:$R$2843,16,0)</f>
        <v>8.4757999999999996</v>
      </c>
      <c r="S14" s="67">
        <f t="shared" si="7"/>
        <v>9</v>
      </c>
    </row>
    <row r="15" spans="1:20" x14ac:dyDescent="0.3">
      <c r="A15" s="63" t="s">
        <v>1253</v>
      </c>
      <c r="B15" s="64">
        <f>VLOOKUP($A15,'Return Data'!$B$7:$R$2843,3,0)</f>
        <v>44389</v>
      </c>
      <c r="C15" s="65">
        <f>VLOOKUP($A15,'Return Data'!$B$7:$R$2843,4,0)</f>
        <v>14.300800000000001</v>
      </c>
      <c r="D15" s="65">
        <f>VLOOKUP($A15,'Return Data'!$B$7:$R$2843,10,0)</f>
        <v>8.8672000000000004</v>
      </c>
      <c r="E15" s="66">
        <f t="shared" si="0"/>
        <v>7</v>
      </c>
      <c r="F15" s="65">
        <f>VLOOKUP($A15,'Return Data'!$B$7:$R$2843,11,0)</f>
        <v>10.39</v>
      </c>
      <c r="G15" s="66">
        <f t="shared" si="1"/>
        <v>3</v>
      </c>
      <c r="H15" s="65">
        <f>VLOOKUP($A15,'Return Data'!$B$7:$R$2843,12,0)</f>
        <v>27.6983</v>
      </c>
      <c r="I15" s="66">
        <f t="shared" si="2"/>
        <v>3</v>
      </c>
      <c r="J15" s="65">
        <f>VLOOKUP($A15,'Return Data'!$B$7:$R$2843,13,0)</f>
        <v>37.584400000000002</v>
      </c>
      <c r="K15" s="66">
        <f t="shared" si="3"/>
        <v>3</v>
      </c>
      <c r="L15" s="65"/>
      <c r="M15" s="66"/>
      <c r="N15" s="65"/>
      <c r="O15" s="66"/>
      <c r="P15" s="65"/>
      <c r="Q15" s="66"/>
      <c r="R15" s="65">
        <f>VLOOKUP($A15,'Return Data'!$B$7:$R$2843,16,0)</f>
        <v>30.1843</v>
      </c>
      <c r="S15" s="67">
        <f t="shared" si="7"/>
        <v>1</v>
      </c>
    </row>
    <row r="16" spans="1:20" x14ac:dyDescent="0.3">
      <c r="A16" s="63" t="s">
        <v>1255</v>
      </c>
      <c r="B16" s="64">
        <f>VLOOKUP($A16,'Return Data'!$B$7:$R$2843,3,0)</f>
        <v>44389</v>
      </c>
      <c r="C16" s="65">
        <f>VLOOKUP($A16,'Return Data'!$B$7:$R$2843,4,0)</f>
        <v>41.909700000000001</v>
      </c>
      <c r="D16" s="65">
        <f>VLOOKUP($A16,'Return Data'!$B$7:$R$2843,10,0)</f>
        <v>5.4717000000000002</v>
      </c>
      <c r="E16" s="66">
        <f t="shared" si="0"/>
        <v>9</v>
      </c>
      <c r="F16" s="65">
        <f>VLOOKUP($A16,'Return Data'!$B$7:$R$2843,11,0)</f>
        <v>4.7569999999999997</v>
      </c>
      <c r="G16" s="66">
        <f t="shared" si="1"/>
        <v>9</v>
      </c>
      <c r="H16" s="65">
        <f>VLOOKUP($A16,'Return Data'!$B$7:$R$2843,12,0)</f>
        <v>14.1549</v>
      </c>
      <c r="I16" s="66">
        <f t="shared" si="2"/>
        <v>8</v>
      </c>
      <c r="J16" s="65">
        <f>VLOOKUP($A16,'Return Data'!$B$7:$R$2843,13,0)</f>
        <v>21.338100000000001</v>
      </c>
      <c r="K16" s="66">
        <f t="shared" si="3"/>
        <v>7</v>
      </c>
      <c r="L16" s="65">
        <f>VLOOKUP($A16,'Return Data'!$B$7:$R$2843,17,0)</f>
        <v>11.502800000000001</v>
      </c>
      <c r="M16" s="66">
        <f>RANK(L16,L$8:L$16,0)</f>
        <v>7</v>
      </c>
      <c r="N16" s="65">
        <f>VLOOKUP($A16,'Return Data'!$B$7:$R$2843,14,0)</f>
        <v>7.8243</v>
      </c>
      <c r="O16" s="66">
        <f>RANK(N16,N$8:N$16,0)</f>
        <v>8</v>
      </c>
      <c r="P16" s="65">
        <f>VLOOKUP($A16,'Return Data'!$B$7:$R$2843,15,0)</f>
        <v>7.3890000000000002</v>
      </c>
      <c r="Q16" s="66">
        <f>RANK(P16,P$8:P$16,0)</f>
        <v>8</v>
      </c>
      <c r="R16" s="65">
        <f>VLOOKUP($A16,'Return Data'!$B$7:$R$2843,16,0)</f>
        <v>12.0694</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11.356322222222223</v>
      </c>
      <c r="E18" s="74"/>
      <c r="F18" s="75">
        <f>AVERAGE(F8:F16)</f>
        <v>11.23457777777778</v>
      </c>
      <c r="G18" s="74"/>
      <c r="H18" s="75">
        <f>AVERAGE(H8:H16)</f>
        <v>26.133555555555557</v>
      </c>
      <c r="I18" s="74"/>
      <c r="J18" s="75">
        <f>AVERAGE(J8:J16)</f>
        <v>35.746244444444443</v>
      </c>
      <c r="K18" s="74"/>
      <c r="L18" s="75">
        <f>AVERAGE(L8:L16)</f>
        <v>17.591950000000001</v>
      </c>
      <c r="M18" s="74"/>
      <c r="N18" s="75">
        <f>AVERAGE(N8:N16)</f>
        <v>13.2380125</v>
      </c>
      <c r="O18" s="74"/>
      <c r="P18" s="75">
        <f>AVERAGE(P8:P16)</f>
        <v>10.797537499999997</v>
      </c>
      <c r="Q18" s="74"/>
      <c r="R18" s="75">
        <f>AVERAGE(R8:R16)</f>
        <v>13.317033333333333</v>
      </c>
      <c r="S18" s="76"/>
    </row>
    <row r="19" spans="1:19" x14ac:dyDescent="0.3">
      <c r="A19" s="73" t="s">
        <v>28</v>
      </c>
      <c r="B19" s="74"/>
      <c r="C19" s="74"/>
      <c r="D19" s="75">
        <f>MIN(D8:D16)</f>
        <v>5.4717000000000002</v>
      </c>
      <c r="E19" s="74"/>
      <c r="F19" s="75">
        <f>MIN(F8:F16)</f>
        <v>4.7569999999999997</v>
      </c>
      <c r="G19" s="74"/>
      <c r="H19" s="75">
        <f>MIN(H8:H16)</f>
        <v>12.4377</v>
      </c>
      <c r="I19" s="74"/>
      <c r="J19" s="75">
        <f>MIN(J8:J16)</f>
        <v>14.958299999999999</v>
      </c>
      <c r="K19" s="74"/>
      <c r="L19" s="75">
        <f>MIN(L8:L16)</f>
        <v>10.45</v>
      </c>
      <c r="M19" s="74"/>
      <c r="N19" s="75">
        <f>MIN(N8:N16)</f>
        <v>7.8243</v>
      </c>
      <c r="O19" s="74"/>
      <c r="P19" s="75">
        <f>MIN(P8:P16)</f>
        <v>7.3890000000000002</v>
      </c>
      <c r="Q19" s="74"/>
      <c r="R19" s="75">
        <f>MIN(R8:R16)</f>
        <v>8.4757999999999996</v>
      </c>
      <c r="S19" s="76"/>
    </row>
    <row r="20" spans="1:19" ht="15" thickBot="1" x14ac:dyDescent="0.35">
      <c r="A20" s="77" t="s">
        <v>29</v>
      </c>
      <c r="B20" s="78"/>
      <c r="C20" s="78"/>
      <c r="D20" s="79">
        <f>MAX(D8:D16)</f>
        <v>22.815899999999999</v>
      </c>
      <c r="E20" s="78"/>
      <c r="F20" s="79">
        <f>MAX(F8:F16)</f>
        <v>39.581299999999999</v>
      </c>
      <c r="G20" s="78"/>
      <c r="H20" s="79">
        <f>MAX(H8:H16)</f>
        <v>53.247399999999999</v>
      </c>
      <c r="I20" s="78"/>
      <c r="J20" s="79">
        <f>MAX(J8:J16)</f>
        <v>88.611400000000003</v>
      </c>
      <c r="K20" s="78"/>
      <c r="L20" s="79">
        <f>MAX(L8:L16)</f>
        <v>37.884</v>
      </c>
      <c r="M20" s="78"/>
      <c r="N20" s="79">
        <f>MAX(N8:N16)</f>
        <v>27.419899999999998</v>
      </c>
      <c r="O20" s="78"/>
      <c r="P20" s="79">
        <f>MAX(P8:P16)</f>
        <v>17.573</v>
      </c>
      <c r="Q20" s="78"/>
      <c r="R20" s="79">
        <f>MAX(R8:R16)</f>
        <v>30.1843</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44389</v>
      </c>
      <c r="C8" s="65">
        <f>VLOOKUP($A8,'Return Data'!$B$7:$R$2843,4,0)</f>
        <v>75.819999999999993</v>
      </c>
      <c r="D8" s="65">
        <f>VLOOKUP($A8,'Return Data'!$B$7:$R$2843,10,0)</f>
        <v>8.2060999999999993</v>
      </c>
      <c r="E8" s="66">
        <f t="shared" ref="E8:E17" si="0">RANK(D8,D$8:D$17,0)</f>
        <v>4</v>
      </c>
      <c r="F8" s="65">
        <f>VLOOKUP($A8,'Return Data'!$B$7:$R$2843,11,0)</f>
        <v>8.1135000000000002</v>
      </c>
      <c r="G8" s="66">
        <f t="shared" ref="G8:G14" si="1">RANK(F8,F$8:F$17,0)</f>
        <v>4</v>
      </c>
      <c r="H8" s="65">
        <f>VLOOKUP($A8,'Return Data'!$B$7:$R$2843,12,0)</f>
        <v>23.666599999999999</v>
      </c>
      <c r="I8" s="66">
        <f t="shared" ref="I8:I14" si="2">RANK(H8,H$8:H$17,0)</f>
        <v>3</v>
      </c>
      <c r="J8" s="65">
        <f>VLOOKUP($A8,'Return Data'!$B$7:$R$2843,13,0)</f>
        <v>31.381</v>
      </c>
      <c r="K8" s="66">
        <f t="shared" ref="K8" si="3">RANK(J8,J$8:J$17,0)</f>
        <v>3</v>
      </c>
      <c r="L8" s="65">
        <f>VLOOKUP($A8,'Return Data'!$B$7:$R$2843,17,0)</f>
        <v>16.045000000000002</v>
      </c>
      <c r="M8" s="66">
        <f t="shared" ref="M8" si="4">RANK(L8,L$8:L$17,0)</f>
        <v>3</v>
      </c>
      <c r="N8" s="65">
        <f>VLOOKUP($A8,'Return Data'!$B$7:$R$2843,14,0)</f>
        <v>12.871</v>
      </c>
      <c r="O8" s="66">
        <f t="shared" ref="O8" si="5">RANK(N8,N$8:N$17,0)</f>
        <v>3</v>
      </c>
      <c r="P8" s="65">
        <f>VLOOKUP($A8,'Return Data'!$B$7:$R$2843,15,0)</f>
        <v>12.13</v>
      </c>
      <c r="Q8" s="66">
        <f t="shared" ref="Q8" si="6">RANK(P8,P$8:P$17,0)</f>
        <v>3</v>
      </c>
      <c r="R8" s="65">
        <f>VLOOKUP($A8,'Return Data'!$B$7:$R$2843,16,0)</f>
        <v>12.6854</v>
      </c>
      <c r="S8" s="67">
        <f t="shared" ref="S8:S17" si="7">RANK(R8,R$8:R$17,0)</f>
        <v>7</v>
      </c>
    </row>
    <row r="9" spans="1:20" x14ac:dyDescent="0.3">
      <c r="A9" s="63" t="s">
        <v>546</v>
      </c>
      <c r="B9" s="64">
        <f>VLOOKUP($A9,'Return Data'!$B$7:$R$2843,3,0)</f>
        <v>44389</v>
      </c>
      <c r="C9" s="65">
        <f>VLOOKUP($A9,'Return Data'!$B$7:$R$2843,4,0)</f>
        <v>272.80700000000002</v>
      </c>
      <c r="D9" s="65">
        <f>VLOOKUP($A9,'Return Data'!$B$7:$R$2843,10,0)</f>
        <v>13.7302</v>
      </c>
      <c r="E9" s="66">
        <f t="shared" si="0"/>
        <v>1</v>
      </c>
      <c r="F9" s="65">
        <f>VLOOKUP($A9,'Return Data'!$B$7:$R$2843,11,0)</f>
        <v>14.618499999999999</v>
      </c>
      <c r="G9" s="66">
        <f t="shared" si="1"/>
        <v>1</v>
      </c>
      <c r="H9" s="65">
        <f>VLOOKUP($A9,'Return Data'!$B$7:$R$2843,12,0)</f>
        <v>46.386299999999999</v>
      </c>
      <c r="I9" s="66">
        <f t="shared" si="2"/>
        <v>1</v>
      </c>
      <c r="J9" s="65">
        <f>VLOOKUP($A9,'Return Data'!$B$7:$R$2843,13,0)</f>
        <v>49.473500000000001</v>
      </c>
      <c r="K9" s="66">
        <f t="shared" ref="K9:K17" si="8">RANK(J9,J$8:J$17,0)</f>
        <v>1</v>
      </c>
      <c r="L9" s="65">
        <f>VLOOKUP($A9,'Return Data'!$B$7:$R$2843,17,0)</f>
        <v>13.964700000000001</v>
      </c>
      <c r="M9" s="66">
        <f t="shared" ref="M9:M17" si="9">RANK(L9,L$8:L$17,0)</f>
        <v>7</v>
      </c>
      <c r="N9" s="65">
        <f>VLOOKUP($A9,'Return Data'!$B$7:$R$2843,14,0)</f>
        <v>13.5961</v>
      </c>
      <c r="O9" s="66">
        <f t="shared" ref="O9:O17" si="10">RANK(N9,N$8:N$17,0)</f>
        <v>1</v>
      </c>
      <c r="P9" s="65">
        <f>VLOOKUP($A9,'Return Data'!$B$7:$R$2843,15,0)</f>
        <v>12.920299999999999</v>
      </c>
      <c r="Q9" s="66">
        <f t="shared" ref="Q9:Q14" si="11">RANK(P9,P$8:P$17,0)</f>
        <v>1</v>
      </c>
      <c r="R9" s="65">
        <f>VLOOKUP($A9,'Return Data'!$B$7:$R$2843,16,0)</f>
        <v>14.0175</v>
      </c>
      <c r="S9" s="67">
        <f t="shared" si="7"/>
        <v>3</v>
      </c>
    </row>
    <row r="10" spans="1:20" x14ac:dyDescent="0.3">
      <c r="A10" s="63" t="s">
        <v>548</v>
      </c>
      <c r="B10" s="64">
        <f>VLOOKUP($A10,'Return Data'!$B$7:$R$2843,3,0)</f>
        <v>44389</v>
      </c>
      <c r="C10" s="65">
        <f>VLOOKUP($A10,'Return Data'!$B$7:$R$2843,4,0)</f>
        <v>50.39</v>
      </c>
      <c r="D10" s="65">
        <f>VLOOKUP($A10,'Return Data'!$B$7:$R$2843,10,0)</f>
        <v>6.2183999999999999</v>
      </c>
      <c r="E10" s="66">
        <f t="shared" si="0"/>
        <v>7</v>
      </c>
      <c r="F10" s="65">
        <f>VLOOKUP($A10,'Return Data'!$B$7:$R$2843,11,0)</f>
        <v>6.8490000000000002</v>
      </c>
      <c r="G10" s="66">
        <f t="shared" si="1"/>
        <v>7</v>
      </c>
      <c r="H10" s="65">
        <f>VLOOKUP($A10,'Return Data'!$B$7:$R$2843,12,0)</f>
        <v>20.090599999999998</v>
      </c>
      <c r="I10" s="66">
        <f t="shared" si="2"/>
        <v>6</v>
      </c>
      <c r="J10" s="65">
        <f>VLOOKUP($A10,'Return Data'!$B$7:$R$2843,13,0)</f>
        <v>28.2515</v>
      </c>
      <c r="K10" s="66">
        <f t="shared" si="8"/>
        <v>6</v>
      </c>
      <c r="L10" s="65">
        <f>VLOOKUP($A10,'Return Data'!$B$7:$R$2843,17,0)</f>
        <v>14.3238</v>
      </c>
      <c r="M10" s="66">
        <f t="shared" si="9"/>
        <v>5</v>
      </c>
      <c r="N10" s="65">
        <f>VLOOKUP($A10,'Return Data'!$B$7:$R$2843,14,0)</f>
        <v>12.005699999999999</v>
      </c>
      <c r="O10" s="66">
        <f t="shared" si="10"/>
        <v>5</v>
      </c>
      <c r="P10" s="65">
        <f>VLOOKUP($A10,'Return Data'!$B$7:$R$2843,15,0)</f>
        <v>11.646000000000001</v>
      </c>
      <c r="Q10" s="66">
        <f t="shared" si="11"/>
        <v>4</v>
      </c>
      <c r="R10" s="65">
        <f>VLOOKUP($A10,'Return Data'!$B$7:$R$2843,16,0)</f>
        <v>13.357699999999999</v>
      </c>
      <c r="S10" s="67">
        <f t="shared" si="7"/>
        <v>4</v>
      </c>
    </row>
    <row r="11" spans="1:20" x14ac:dyDescent="0.3">
      <c r="A11" s="63" t="s">
        <v>549</v>
      </c>
      <c r="B11" s="64">
        <f>VLOOKUP($A11,'Return Data'!$B$7:$R$2843,3,0)</f>
        <v>44389</v>
      </c>
      <c r="C11" s="65">
        <f>VLOOKUP($A11,'Return Data'!$B$7:$R$2843,4,0)</f>
        <v>10.450100000000001</v>
      </c>
      <c r="D11" s="65">
        <f>VLOOKUP($A11,'Return Data'!$B$7:$R$2843,10,0)</f>
        <v>8.4373000000000005</v>
      </c>
      <c r="E11" s="66">
        <f t="shared" si="0"/>
        <v>2</v>
      </c>
      <c r="F11" s="65">
        <f>VLOOKUP($A11,'Return Data'!$B$7:$R$2843,11,0)</f>
        <v>10.634600000000001</v>
      </c>
      <c r="G11" s="66">
        <f t="shared" si="1"/>
        <v>2</v>
      </c>
      <c r="H11" s="65">
        <f>VLOOKUP($A11,'Return Data'!$B$7:$R$2843,12,0)</f>
        <v>18.8416</v>
      </c>
      <c r="I11" s="66">
        <f t="shared" si="2"/>
        <v>7</v>
      </c>
      <c r="J11" s="65">
        <f>VLOOKUP($A11,'Return Data'!$B$7:$R$2843,13,0)</f>
        <v>21.488800000000001</v>
      </c>
      <c r="K11" s="66">
        <f t="shared" si="8"/>
        <v>9</v>
      </c>
      <c r="L11" s="65"/>
      <c r="M11" s="66"/>
      <c r="N11" s="65"/>
      <c r="O11" s="66"/>
      <c r="P11" s="65"/>
      <c r="Q11" s="66"/>
      <c r="R11" s="65">
        <f>VLOOKUP($A11,'Return Data'!$B$7:$R$2843,16,0)</f>
        <v>2.9163999999999999</v>
      </c>
      <c r="S11" s="67">
        <f t="shared" si="7"/>
        <v>10</v>
      </c>
    </row>
    <row r="12" spans="1:20" x14ac:dyDescent="0.3">
      <c r="A12" s="63" t="s">
        <v>551</v>
      </c>
      <c r="B12" s="64">
        <f>VLOOKUP($A12,'Return Data'!$B$7:$R$2843,3,0)</f>
        <v>44389</v>
      </c>
      <c r="C12" s="65">
        <f>VLOOKUP($A12,'Return Data'!$B$7:$R$2843,4,0)</f>
        <v>14.221</v>
      </c>
      <c r="D12" s="65">
        <f>VLOOKUP($A12,'Return Data'!$B$7:$R$2843,10,0)</f>
        <v>5.3250999999999999</v>
      </c>
      <c r="E12" s="66">
        <f t="shared" si="0"/>
        <v>8</v>
      </c>
      <c r="F12" s="65">
        <f>VLOOKUP($A12,'Return Data'!$B$7:$R$2843,11,0)</f>
        <v>6.4923999999999999</v>
      </c>
      <c r="G12" s="66">
        <f t="shared" si="1"/>
        <v>8</v>
      </c>
      <c r="H12" s="65">
        <f>VLOOKUP($A12,'Return Data'!$B$7:$R$2843,12,0)</f>
        <v>16.757000000000001</v>
      </c>
      <c r="I12" s="66">
        <f t="shared" si="2"/>
        <v>8</v>
      </c>
      <c r="J12" s="65">
        <f>VLOOKUP($A12,'Return Data'!$B$7:$R$2843,13,0)</f>
        <v>25.096800000000002</v>
      </c>
      <c r="K12" s="66">
        <f t="shared" si="8"/>
        <v>7</v>
      </c>
      <c r="L12" s="65">
        <f>VLOOKUP($A12,'Return Data'!$B$7:$R$2843,17,0)</f>
        <v>15.295</v>
      </c>
      <c r="M12" s="66">
        <f t="shared" si="9"/>
        <v>4</v>
      </c>
      <c r="N12" s="65"/>
      <c r="O12" s="66"/>
      <c r="P12" s="65"/>
      <c r="Q12" s="66"/>
      <c r="R12" s="65">
        <f>VLOOKUP($A12,'Return Data'!$B$7:$R$2843,16,0)</f>
        <v>12.712899999999999</v>
      </c>
      <c r="S12" s="67">
        <f t="shared" si="7"/>
        <v>6</v>
      </c>
    </row>
    <row r="13" spans="1:20" x14ac:dyDescent="0.3">
      <c r="A13" s="63" t="s">
        <v>553</v>
      </c>
      <c r="B13" s="64">
        <f>VLOOKUP($A13,'Return Data'!$B$7:$R$2843,3,0)</f>
        <v>44389</v>
      </c>
      <c r="C13" s="65">
        <f>VLOOKUP($A13,'Return Data'!$B$7:$R$2843,4,0)</f>
        <v>32.790999999999997</v>
      </c>
      <c r="D13" s="65">
        <f>VLOOKUP($A13,'Return Data'!$B$7:$R$2843,10,0)</f>
        <v>4.0753000000000004</v>
      </c>
      <c r="E13" s="66">
        <f t="shared" si="0"/>
        <v>9</v>
      </c>
      <c r="F13" s="65">
        <f>VLOOKUP($A13,'Return Data'!$B$7:$R$2843,11,0)</f>
        <v>3.8117000000000001</v>
      </c>
      <c r="G13" s="66">
        <f t="shared" si="1"/>
        <v>9</v>
      </c>
      <c r="H13" s="65">
        <f>VLOOKUP($A13,'Return Data'!$B$7:$R$2843,12,0)</f>
        <v>10.941599999999999</v>
      </c>
      <c r="I13" s="66">
        <f t="shared" si="2"/>
        <v>10</v>
      </c>
      <c r="J13" s="65">
        <f>VLOOKUP($A13,'Return Data'!$B$7:$R$2843,13,0)</f>
        <v>17.893899999999999</v>
      </c>
      <c r="K13" s="66">
        <f t="shared" si="8"/>
        <v>10</v>
      </c>
      <c r="L13" s="65">
        <f>VLOOKUP($A13,'Return Data'!$B$7:$R$2843,17,0)</f>
        <v>12.157999999999999</v>
      </c>
      <c r="M13" s="66">
        <f t="shared" si="9"/>
        <v>8</v>
      </c>
      <c r="N13" s="65">
        <f>VLOOKUP($A13,'Return Data'!$B$7:$R$2843,14,0)</f>
        <v>9.4273000000000007</v>
      </c>
      <c r="O13" s="66">
        <f t="shared" si="10"/>
        <v>6</v>
      </c>
      <c r="P13" s="65">
        <f>VLOOKUP($A13,'Return Data'!$B$7:$R$2843,15,0)</f>
        <v>9.5385000000000009</v>
      </c>
      <c r="Q13" s="66">
        <f t="shared" si="11"/>
        <v>5</v>
      </c>
      <c r="R13" s="65">
        <f>VLOOKUP($A13,'Return Data'!$B$7:$R$2843,16,0)</f>
        <v>12.474299999999999</v>
      </c>
      <c r="S13" s="67">
        <f t="shared" si="7"/>
        <v>8</v>
      </c>
    </row>
    <row r="14" spans="1:20" x14ac:dyDescent="0.3">
      <c r="A14" s="63" t="s">
        <v>556</v>
      </c>
      <c r="B14" s="64">
        <f>VLOOKUP($A14,'Return Data'!$B$7:$R$2843,3,0)</f>
        <v>44389</v>
      </c>
      <c r="C14" s="65">
        <f>VLOOKUP($A14,'Return Data'!$B$7:$R$2843,4,0)</f>
        <v>125.12050000000001</v>
      </c>
      <c r="D14" s="65">
        <f>VLOOKUP($A14,'Return Data'!$B$7:$R$2843,10,0)</f>
        <v>8.2312999999999992</v>
      </c>
      <c r="E14" s="66">
        <f t="shared" si="0"/>
        <v>3</v>
      </c>
      <c r="F14" s="65">
        <f>VLOOKUP($A14,'Return Data'!$B$7:$R$2843,11,0)</f>
        <v>9.1667000000000005</v>
      </c>
      <c r="G14" s="66">
        <f t="shared" si="1"/>
        <v>3</v>
      </c>
      <c r="H14" s="65">
        <f>VLOOKUP($A14,'Return Data'!$B$7:$R$2843,12,0)</f>
        <v>24.199400000000001</v>
      </c>
      <c r="I14" s="66">
        <f t="shared" si="2"/>
        <v>2</v>
      </c>
      <c r="J14" s="65">
        <f>VLOOKUP($A14,'Return Data'!$B$7:$R$2843,13,0)</f>
        <v>32.007199999999997</v>
      </c>
      <c r="K14" s="66">
        <f t="shared" si="8"/>
        <v>2</v>
      </c>
      <c r="L14" s="65">
        <f>VLOOKUP($A14,'Return Data'!$B$7:$R$2843,17,0)</f>
        <v>14.1128</v>
      </c>
      <c r="M14" s="66">
        <f t="shared" si="9"/>
        <v>6</v>
      </c>
      <c r="N14" s="65">
        <f>VLOOKUP($A14,'Return Data'!$B$7:$R$2843,14,0)</f>
        <v>12.1713</v>
      </c>
      <c r="O14" s="66">
        <f t="shared" si="10"/>
        <v>4</v>
      </c>
      <c r="P14" s="65">
        <f>VLOOKUP($A14,'Return Data'!$B$7:$R$2843,15,0)</f>
        <v>12.431100000000001</v>
      </c>
      <c r="Q14" s="66">
        <f t="shared" si="11"/>
        <v>2</v>
      </c>
      <c r="R14" s="65">
        <f>VLOOKUP($A14,'Return Data'!$B$7:$R$2843,16,0)</f>
        <v>12.7331</v>
      </c>
      <c r="S14" s="67">
        <f t="shared" si="7"/>
        <v>5</v>
      </c>
    </row>
    <row r="15" spans="1:20" x14ac:dyDescent="0.3">
      <c r="A15" s="63" t="s">
        <v>557</v>
      </c>
      <c r="B15" s="64">
        <f>VLOOKUP($A15,'Return Data'!$B$7:$R$2843,3,0)</f>
        <v>44389</v>
      </c>
      <c r="C15" s="65">
        <f>VLOOKUP($A15,'Return Data'!$B$7:$R$2843,4,0)</f>
        <v>14.236700000000001</v>
      </c>
      <c r="D15" s="65">
        <f>VLOOKUP($A15,'Return Data'!$B$7:$R$2843,10,0)</f>
        <v>7.4435000000000002</v>
      </c>
      <c r="E15" s="66">
        <f t="shared" si="0"/>
        <v>5</v>
      </c>
      <c r="F15" s="65">
        <f>VLOOKUP($A15,'Return Data'!$B$7:$R$2843,11,0)</f>
        <v>7.5888999999999998</v>
      </c>
      <c r="G15" s="66">
        <f t="shared" ref="G15" si="12">RANK(F15,F$8:F$17,0)</f>
        <v>6</v>
      </c>
      <c r="H15" s="65">
        <f>VLOOKUP($A15,'Return Data'!$B$7:$R$2843,12,0)</f>
        <v>20.770800000000001</v>
      </c>
      <c r="I15" s="66">
        <f>RANK(H15,H$8:H$17,0)</f>
        <v>5</v>
      </c>
      <c r="J15" s="65">
        <f>VLOOKUP($A15,'Return Data'!$B$7:$R$2843,13,0)</f>
        <v>28.484300000000001</v>
      </c>
      <c r="K15" s="66">
        <f t="shared" si="8"/>
        <v>4</v>
      </c>
      <c r="L15" s="65"/>
      <c r="M15" s="66"/>
      <c r="N15" s="65"/>
      <c r="O15" s="66"/>
      <c r="P15" s="65"/>
      <c r="Q15" s="66"/>
      <c r="R15" s="65">
        <f>VLOOKUP($A15,'Return Data'!$B$7:$R$2843,16,0)</f>
        <v>29.890999999999998</v>
      </c>
      <c r="S15" s="67">
        <f t="shared" si="7"/>
        <v>1</v>
      </c>
    </row>
    <row r="16" spans="1:20" x14ac:dyDescent="0.3">
      <c r="A16" s="63" t="s">
        <v>559</v>
      </c>
      <c r="B16" s="64">
        <f>VLOOKUP($A16,'Return Data'!$B$7:$R$2843,3,0)</f>
        <v>44389</v>
      </c>
      <c r="C16" s="65">
        <f>VLOOKUP($A16,'Return Data'!$B$7:$R$2843,4,0)</f>
        <v>14.327199999999999</v>
      </c>
      <c r="D16" s="65">
        <f>VLOOKUP($A16,'Return Data'!$B$7:$R$2843,10,0)</f>
        <v>6.3338000000000001</v>
      </c>
      <c r="E16" s="66">
        <f t="shared" si="0"/>
        <v>6</v>
      </c>
      <c r="F16" s="65">
        <f>VLOOKUP($A16,'Return Data'!$B$7:$R$2843,11,0)</f>
        <v>8.0001999999999995</v>
      </c>
      <c r="G16" s="66">
        <f>RANK(F16,F$8:F$17,0)</f>
        <v>5</v>
      </c>
      <c r="H16" s="65">
        <f>VLOOKUP($A16,'Return Data'!$B$7:$R$2843,12,0)</f>
        <v>21.237100000000002</v>
      </c>
      <c r="I16" s="66">
        <f>RANK(H16,H$8:H$17,0)</f>
        <v>4</v>
      </c>
      <c r="J16" s="65">
        <f>VLOOKUP($A16,'Return Data'!$B$7:$R$2843,13,0)</f>
        <v>28.378799999999998</v>
      </c>
      <c r="K16" s="66">
        <f t="shared" si="8"/>
        <v>5</v>
      </c>
      <c r="L16" s="65">
        <f>VLOOKUP($A16,'Return Data'!$B$7:$R$2843,17,0)</f>
        <v>16.501300000000001</v>
      </c>
      <c r="M16" s="66">
        <f t="shared" si="9"/>
        <v>1</v>
      </c>
      <c r="N16" s="65"/>
      <c r="O16" s="66"/>
      <c r="P16" s="65"/>
      <c r="Q16" s="66"/>
      <c r="R16" s="65">
        <f>VLOOKUP($A16,'Return Data'!$B$7:$R$2843,16,0)</f>
        <v>15.775</v>
      </c>
      <c r="S16" s="67">
        <f t="shared" si="7"/>
        <v>2</v>
      </c>
    </row>
    <row r="17" spans="1:19" x14ac:dyDescent="0.3">
      <c r="A17" s="63" t="s">
        <v>561</v>
      </c>
      <c r="B17" s="64">
        <f>VLOOKUP($A17,'Return Data'!$B$7:$R$2843,3,0)</f>
        <v>44389</v>
      </c>
      <c r="C17" s="65">
        <f>VLOOKUP($A17,'Return Data'!$B$7:$R$2843,4,0)</f>
        <v>14.71</v>
      </c>
      <c r="D17" s="65">
        <f>VLOOKUP($A17,'Return Data'!$B$7:$R$2843,10,0)</f>
        <v>3.9575999999999998</v>
      </c>
      <c r="E17" s="66">
        <f t="shared" si="0"/>
        <v>10</v>
      </c>
      <c r="F17" s="65">
        <f>VLOOKUP($A17,'Return Data'!$B$7:$R$2843,11,0)</f>
        <v>3.1556999999999999</v>
      </c>
      <c r="G17" s="66">
        <f>RANK(F17,F$8:F$17,0)</f>
        <v>10</v>
      </c>
      <c r="H17" s="65">
        <f>VLOOKUP($A17,'Return Data'!$B$7:$R$2843,12,0)</f>
        <v>15.011699999999999</v>
      </c>
      <c r="I17" s="66">
        <f>RANK(H17,H$8:H$17,0)</f>
        <v>9</v>
      </c>
      <c r="J17" s="65">
        <f>VLOOKUP($A17,'Return Data'!$B$7:$R$2843,13,0)</f>
        <v>24.872699999999998</v>
      </c>
      <c r="K17" s="66">
        <f t="shared" si="8"/>
        <v>8</v>
      </c>
      <c r="L17" s="65">
        <f>VLOOKUP($A17,'Return Data'!$B$7:$R$2843,17,0)</f>
        <v>16.4665</v>
      </c>
      <c r="M17" s="66">
        <f t="shared" si="9"/>
        <v>2</v>
      </c>
      <c r="N17" s="65">
        <f>VLOOKUP($A17,'Return Data'!$B$7:$R$2843,14,0)</f>
        <v>13.116</v>
      </c>
      <c r="O17" s="66">
        <f t="shared" si="10"/>
        <v>2</v>
      </c>
      <c r="P17" s="65"/>
      <c r="Q17" s="66"/>
      <c r="R17" s="65">
        <f>VLOOKUP($A17,'Return Data'!$B$7:$R$2843,16,0)</f>
        <v>11.529199999999999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7.1958599999999988</v>
      </c>
      <c r="E19" s="74"/>
      <c r="F19" s="75">
        <f>AVERAGE(F8:F17)</f>
        <v>7.843119999999999</v>
      </c>
      <c r="G19" s="74"/>
      <c r="H19" s="75">
        <f>AVERAGE(H8:H17)</f>
        <v>21.79027</v>
      </c>
      <c r="I19" s="74"/>
      <c r="J19" s="75">
        <f>AVERAGE(J8:J17)</f>
        <v>28.732849999999996</v>
      </c>
      <c r="K19" s="74"/>
      <c r="L19" s="75">
        <f>AVERAGE(L8:L17)</f>
        <v>14.858387500000001</v>
      </c>
      <c r="M19" s="74"/>
      <c r="N19" s="75">
        <f>AVERAGE(N8:N17)</f>
        <v>12.197899999999999</v>
      </c>
      <c r="O19" s="74"/>
      <c r="P19" s="75">
        <f>AVERAGE(P8:P17)</f>
        <v>11.733180000000001</v>
      </c>
      <c r="Q19" s="74"/>
      <c r="R19" s="75">
        <f>AVERAGE(R8:R17)</f>
        <v>13.80925</v>
      </c>
      <c r="S19" s="76"/>
    </row>
    <row r="20" spans="1:19" x14ac:dyDescent="0.3">
      <c r="A20" s="73" t="s">
        <v>28</v>
      </c>
      <c r="B20" s="74"/>
      <c r="C20" s="74"/>
      <c r="D20" s="75">
        <f>MIN(D8:D17)</f>
        <v>3.9575999999999998</v>
      </c>
      <c r="E20" s="74"/>
      <c r="F20" s="75">
        <f>MIN(F8:F17)</f>
        <v>3.1556999999999999</v>
      </c>
      <c r="G20" s="74"/>
      <c r="H20" s="75">
        <f>MIN(H8:H17)</f>
        <v>10.941599999999999</v>
      </c>
      <c r="I20" s="74"/>
      <c r="J20" s="75">
        <f>MIN(J8:J17)</f>
        <v>17.893899999999999</v>
      </c>
      <c r="K20" s="74"/>
      <c r="L20" s="75">
        <f>MIN(L8:L17)</f>
        <v>12.157999999999999</v>
      </c>
      <c r="M20" s="74"/>
      <c r="N20" s="75">
        <f>MIN(N8:N17)</f>
        <v>9.4273000000000007</v>
      </c>
      <c r="O20" s="74"/>
      <c r="P20" s="75">
        <f>MIN(P8:P17)</f>
        <v>9.5385000000000009</v>
      </c>
      <c r="Q20" s="74"/>
      <c r="R20" s="75">
        <f>MIN(R8:R17)</f>
        <v>2.9163999999999999</v>
      </c>
      <c r="S20" s="76"/>
    </row>
    <row r="21" spans="1:19" ht="15" thickBot="1" x14ac:dyDescent="0.35">
      <c r="A21" s="77" t="s">
        <v>29</v>
      </c>
      <c r="B21" s="78"/>
      <c r="C21" s="78"/>
      <c r="D21" s="79">
        <f>MAX(D8:D17)</f>
        <v>13.7302</v>
      </c>
      <c r="E21" s="78"/>
      <c r="F21" s="79">
        <f>MAX(F8:F17)</f>
        <v>14.618499999999999</v>
      </c>
      <c r="G21" s="78"/>
      <c r="H21" s="79">
        <f>MAX(H8:H17)</f>
        <v>46.386299999999999</v>
      </c>
      <c r="I21" s="78"/>
      <c r="J21" s="79">
        <f>MAX(J8:J17)</f>
        <v>49.473500000000001</v>
      </c>
      <c r="K21" s="78"/>
      <c r="L21" s="79">
        <f>MAX(L8:L17)</f>
        <v>16.501300000000001</v>
      </c>
      <c r="M21" s="78"/>
      <c r="N21" s="79">
        <f>MAX(N8:N17)</f>
        <v>13.5961</v>
      </c>
      <c r="O21" s="78"/>
      <c r="P21" s="79">
        <f>MAX(P8:P17)</f>
        <v>12.920299999999999</v>
      </c>
      <c r="Q21" s="78"/>
      <c r="R21" s="79">
        <f>MAX(R8:R17)</f>
        <v>29.890999999999998</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44389</v>
      </c>
      <c r="C8" s="65">
        <f>VLOOKUP($A8,'Return Data'!$B$7:$R$2843,4,0)</f>
        <v>70.05</v>
      </c>
      <c r="D8" s="65">
        <f>VLOOKUP($A8,'Return Data'!$B$7:$R$2843,10,0)</f>
        <v>7.8853999999999997</v>
      </c>
      <c r="E8" s="66">
        <f t="shared" ref="E8:E17" si="0">RANK(D8,D$8:D$17,0)</f>
        <v>2</v>
      </c>
      <c r="F8" s="65">
        <f>VLOOKUP($A8,'Return Data'!$B$7:$R$2843,11,0)</f>
        <v>7.4550999999999998</v>
      </c>
      <c r="G8" s="66">
        <f t="shared" ref="G8:G14" si="1">RANK(F8,F$8:F$17,0)</f>
        <v>4</v>
      </c>
      <c r="H8" s="65">
        <f>VLOOKUP($A8,'Return Data'!$B$7:$R$2843,12,0)</f>
        <v>22.572199999999999</v>
      </c>
      <c r="I8" s="66">
        <f t="shared" ref="I8" si="2">RANK(H8,H$8:H$17,0)</f>
        <v>3</v>
      </c>
      <c r="J8" s="65">
        <f>VLOOKUP($A8,'Return Data'!$B$7:$R$2843,13,0)</f>
        <v>29.842400000000001</v>
      </c>
      <c r="K8" s="66">
        <f>RANK(J8,J$8:J$17,0)</f>
        <v>3</v>
      </c>
      <c r="L8" s="65">
        <f>VLOOKUP($A8,'Return Data'!$B$7:$R$2843,17,0)</f>
        <v>14.759600000000001</v>
      </c>
      <c r="M8" s="66">
        <f>RANK(L8,L$8:L$17,0)</f>
        <v>2</v>
      </c>
      <c r="N8" s="65">
        <f>VLOOKUP($A8,'Return Data'!$B$7:$R$2843,14,0)</f>
        <v>11.654</v>
      </c>
      <c r="O8" s="66">
        <f>RANK(N8,N$8:N$17,0)</f>
        <v>3</v>
      </c>
      <c r="P8" s="65">
        <f>VLOOKUP($A8,'Return Data'!$B$7:$R$2843,15,0)</f>
        <v>10.9038</v>
      </c>
      <c r="Q8" s="66">
        <f>RANK(P8,P$8:P$17,0)</f>
        <v>3</v>
      </c>
      <c r="R8" s="65">
        <f>VLOOKUP($A8,'Return Data'!$B$7:$R$2843,16,0)</f>
        <v>9.6039999999999992</v>
      </c>
      <c r="S8" s="67">
        <f t="shared" ref="S8:S17" si="3">RANK(R8,R$8:R$17,0)</f>
        <v>9</v>
      </c>
    </row>
    <row r="9" spans="1:20" x14ac:dyDescent="0.3">
      <c r="A9" s="63" t="s">
        <v>545</v>
      </c>
      <c r="B9" s="64">
        <f>VLOOKUP($A9,'Return Data'!$B$7:$R$2843,3,0)</f>
        <v>44389</v>
      </c>
      <c r="C9" s="65">
        <f>VLOOKUP($A9,'Return Data'!$B$7:$R$2843,4,0)</f>
        <v>258.85399999999998</v>
      </c>
      <c r="D9" s="65">
        <f>VLOOKUP($A9,'Return Data'!$B$7:$R$2843,10,0)</f>
        <v>13.565799999999999</v>
      </c>
      <c r="E9" s="66">
        <f t="shared" si="0"/>
        <v>1</v>
      </c>
      <c r="F9" s="65">
        <f>VLOOKUP($A9,'Return Data'!$B$7:$R$2843,11,0)</f>
        <v>14.286799999999999</v>
      </c>
      <c r="G9" s="66">
        <f t="shared" si="1"/>
        <v>1</v>
      </c>
      <c r="H9" s="65">
        <f>VLOOKUP($A9,'Return Data'!$B$7:$R$2843,12,0)</f>
        <v>45.759300000000003</v>
      </c>
      <c r="I9" s="66">
        <f t="shared" ref="I9:I17" si="4">RANK(H9,H$8:H$17,0)</f>
        <v>1</v>
      </c>
      <c r="J9" s="65">
        <f>VLOOKUP($A9,'Return Data'!$B$7:$R$2843,13,0)</f>
        <v>48.611199999999997</v>
      </c>
      <c r="K9" s="66">
        <f t="shared" ref="K9:K17" si="5">RANK(J9,J$8:J$17,0)</f>
        <v>1</v>
      </c>
      <c r="L9" s="65">
        <f>VLOOKUP($A9,'Return Data'!$B$7:$R$2843,17,0)</f>
        <v>13.2898</v>
      </c>
      <c r="M9" s="66">
        <f t="shared" ref="M9:M17" si="6">RANK(L9,L$8:L$17,0)</f>
        <v>6</v>
      </c>
      <c r="N9" s="65">
        <f>VLOOKUP($A9,'Return Data'!$B$7:$R$2843,14,0)</f>
        <v>12.8071</v>
      </c>
      <c r="O9" s="66">
        <f t="shared" ref="O9:O17" si="7">RANK(N9,N$8:N$17,0)</f>
        <v>1</v>
      </c>
      <c r="P9" s="65">
        <f>VLOOKUP($A9,'Return Data'!$B$7:$R$2843,15,0)</f>
        <v>12.7814</v>
      </c>
      <c r="Q9" s="66">
        <f t="shared" ref="Q9:Q14" si="8">RANK(P9,P$8:P$17,0)</f>
        <v>1</v>
      </c>
      <c r="R9" s="65">
        <f>VLOOKUP($A9,'Return Data'!$B$7:$R$2843,16,0)</f>
        <v>16.8917</v>
      </c>
      <c r="S9" s="67">
        <f t="shared" si="3"/>
        <v>2</v>
      </c>
    </row>
    <row r="10" spans="1:20" x14ac:dyDescent="0.3">
      <c r="A10" s="63" t="s">
        <v>547</v>
      </c>
      <c r="B10" s="64">
        <f>VLOOKUP($A10,'Return Data'!$B$7:$R$2843,3,0)</f>
        <v>44389</v>
      </c>
      <c r="C10" s="65">
        <f>VLOOKUP($A10,'Return Data'!$B$7:$R$2843,4,0)</f>
        <v>46.32</v>
      </c>
      <c r="D10" s="65">
        <f>VLOOKUP($A10,'Return Data'!$B$7:$R$2843,10,0)</f>
        <v>6.0439999999999996</v>
      </c>
      <c r="E10" s="66">
        <f t="shared" si="0"/>
        <v>6</v>
      </c>
      <c r="F10" s="65">
        <f>VLOOKUP($A10,'Return Data'!$B$7:$R$2843,11,0)</f>
        <v>6.5316999999999998</v>
      </c>
      <c r="G10" s="66">
        <f t="shared" si="1"/>
        <v>7</v>
      </c>
      <c r="H10" s="65">
        <f>VLOOKUP($A10,'Return Data'!$B$7:$R$2843,12,0)</f>
        <v>19.566299999999998</v>
      </c>
      <c r="I10" s="66">
        <f t="shared" si="4"/>
        <v>5</v>
      </c>
      <c r="J10" s="65">
        <f>VLOOKUP($A10,'Return Data'!$B$7:$R$2843,13,0)</f>
        <v>27.497900000000001</v>
      </c>
      <c r="K10" s="66">
        <f t="shared" si="5"/>
        <v>4</v>
      </c>
      <c r="L10" s="65">
        <f>VLOOKUP($A10,'Return Data'!$B$7:$R$2843,17,0)</f>
        <v>13.680099999999999</v>
      </c>
      <c r="M10" s="66">
        <f t="shared" si="6"/>
        <v>5</v>
      </c>
      <c r="N10" s="65">
        <f>VLOOKUP($A10,'Return Data'!$B$7:$R$2843,14,0)</f>
        <v>11.2623</v>
      </c>
      <c r="O10" s="66">
        <f t="shared" si="7"/>
        <v>4</v>
      </c>
      <c r="P10" s="65">
        <f>VLOOKUP($A10,'Return Data'!$B$7:$R$2843,15,0)</f>
        <v>10.617100000000001</v>
      </c>
      <c r="Q10" s="66">
        <f t="shared" si="8"/>
        <v>4</v>
      </c>
      <c r="R10" s="65">
        <f>VLOOKUP($A10,'Return Data'!$B$7:$R$2843,16,0)</f>
        <v>11.117100000000001</v>
      </c>
      <c r="S10" s="67">
        <f t="shared" si="3"/>
        <v>6</v>
      </c>
    </row>
    <row r="11" spans="1:20" x14ac:dyDescent="0.3">
      <c r="A11" s="63" t="s">
        <v>550</v>
      </c>
      <c r="B11" s="64">
        <f>VLOOKUP($A11,'Return Data'!$B$7:$R$2843,3,0)</f>
        <v>44389</v>
      </c>
      <c r="C11" s="65">
        <f>VLOOKUP($A11,'Return Data'!$B$7:$R$2843,4,0)</f>
        <v>10.1091</v>
      </c>
      <c r="D11" s="65">
        <f>VLOOKUP($A11,'Return Data'!$B$7:$R$2843,10,0)</f>
        <v>7.7316000000000003</v>
      </c>
      <c r="E11" s="66">
        <f t="shared" si="0"/>
        <v>4</v>
      </c>
      <c r="F11" s="65">
        <f>VLOOKUP($A11,'Return Data'!$B$7:$R$2843,11,0)</f>
        <v>9.3810000000000002</v>
      </c>
      <c r="G11" s="66">
        <f t="shared" si="1"/>
        <v>2</v>
      </c>
      <c r="H11" s="65">
        <f>VLOOKUP($A11,'Return Data'!$B$7:$R$2843,12,0)</f>
        <v>16.881699999999999</v>
      </c>
      <c r="I11" s="66">
        <f t="shared" si="4"/>
        <v>7</v>
      </c>
      <c r="J11" s="65">
        <f>VLOOKUP($A11,'Return Data'!$B$7:$R$2843,13,0)</f>
        <v>18.841100000000001</v>
      </c>
      <c r="K11" s="66">
        <f t="shared" si="5"/>
        <v>9</v>
      </c>
      <c r="L11" s="65"/>
      <c r="M11" s="66"/>
      <c r="N11" s="65"/>
      <c r="O11" s="66"/>
      <c r="P11" s="65"/>
      <c r="Q11" s="66"/>
      <c r="R11" s="65">
        <f>VLOOKUP($A11,'Return Data'!$B$7:$R$2843,16,0)</f>
        <v>0.71099999999999997</v>
      </c>
      <c r="S11" s="67">
        <f t="shared" si="3"/>
        <v>10</v>
      </c>
    </row>
    <row r="12" spans="1:20" x14ac:dyDescent="0.3">
      <c r="A12" s="63" t="s">
        <v>552</v>
      </c>
      <c r="B12" s="64">
        <f>VLOOKUP($A12,'Return Data'!$B$7:$R$2843,3,0)</f>
        <v>44389</v>
      </c>
      <c r="C12" s="65">
        <f>VLOOKUP($A12,'Return Data'!$B$7:$R$2843,4,0)</f>
        <v>13.750999999999999</v>
      </c>
      <c r="D12" s="65">
        <f>VLOOKUP($A12,'Return Data'!$B$7:$R$2843,10,0)</f>
        <v>4.9855</v>
      </c>
      <c r="E12" s="66">
        <f t="shared" si="0"/>
        <v>8</v>
      </c>
      <c r="F12" s="65">
        <f>VLOOKUP($A12,'Return Data'!$B$7:$R$2843,11,0)</f>
        <v>5.8175999999999997</v>
      </c>
      <c r="G12" s="66">
        <f t="shared" si="1"/>
        <v>8</v>
      </c>
      <c r="H12" s="65">
        <f>VLOOKUP($A12,'Return Data'!$B$7:$R$2843,12,0)</f>
        <v>15.6518</v>
      </c>
      <c r="I12" s="66">
        <f t="shared" si="4"/>
        <v>8</v>
      </c>
      <c r="J12" s="65">
        <f>VLOOKUP($A12,'Return Data'!$B$7:$R$2843,13,0)</f>
        <v>23.5046</v>
      </c>
      <c r="K12" s="66">
        <f t="shared" si="5"/>
        <v>8</v>
      </c>
      <c r="L12" s="65">
        <f>VLOOKUP($A12,'Return Data'!$B$7:$R$2843,17,0)</f>
        <v>13.9739</v>
      </c>
      <c r="M12" s="66">
        <f t="shared" si="6"/>
        <v>4</v>
      </c>
      <c r="N12" s="65"/>
      <c r="O12" s="66"/>
      <c r="P12" s="65"/>
      <c r="Q12" s="66"/>
      <c r="R12" s="65">
        <f>VLOOKUP($A12,'Return Data'!$B$7:$R$2843,16,0)</f>
        <v>11.4328</v>
      </c>
      <c r="S12" s="67">
        <f t="shared" si="3"/>
        <v>5</v>
      </c>
    </row>
    <row r="13" spans="1:20" x14ac:dyDescent="0.3">
      <c r="A13" s="63" t="s">
        <v>554</v>
      </c>
      <c r="B13" s="64">
        <f>VLOOKUP($A13,'Return Data'!$B$7:$R$2843,3,0)</f>
        <v>44389</v>
      </c>
      <c r="C13" s="65">
        <f>VLOOKUP($A13,'Return Data'!$B$7:$R$2843,4,0)</f>
        <v>29.876999999999999</v>
      </c>
      <c r="D13" s="65">
        <f>VLOOKUP($A13,'Return Data'!$B$7:$R$2843,10,0)</f>
        <v>3.7216</v>
      </c>
      <c r="E13" s="66">
        <f t="shared" si="0"/>
        <v>9</v>
      </c>
      <c r="F13" s="65">
        <f>VLOOKUP($A13,'Return Data'!$B$7:$R$2843,11,0)</f>
        <v>3.1273</v>
      </c>
      <c r="G13" s="66">
        <f t="shared" si="1"/>
        <v>9</v>
      </c>
      <c r="H13" s="65">
        <f>VLOOKUP($A13,'Return Data'!$B$7:$R$2843,12,0)</f>
        <v>9.8419000000000008</v>
      </c>
      <c r="I13" s="66">
        <f t="shared" si="4"/>
        <v>10</v>
      </c>
      <c r="J13" s="65">
        <f>VLOOKUP($A13,'Return Data'!$B$7:$R$2843,13,0)</f>
        <v>16.338899999999999</v>
      </c>
      <c r="K13" s="66">
        <f t="shared" si="5"/>
        <v>10</v>
      </c>
      <c r="L13" s="65">
        <f>VLOOKUP($A13,'Return Data'!$B$7:$R$2843,17,0)</f>
        <v>10.7287</v>
      </c>
      <c r="M13" s="66">
        <f t="shared" si="6"/>
        <v>8</v>
      </c>
      <c r="N13" s="65">
        <f>VLOOKUP($A13,'Return Data'!$B$7:$R$2843,14,0)</f>
        <v>8.0839999999999996</v>
      </c>
      <c r="O13" s="66">
        <f t="shared" si="7"/>
        <v>6</v>
      </c>
      <c r="P13" s="65">
        <f>VLOOKUP($A13,'Return Data'!$B$7:$R$2843,15,0)</f>
        <v>8.24</v>
      </c>
      <c r="Q13" s="66">
        <f t="shared" si="8"/>
        <v>5</v>
      </c>
      <c r="R13" s="65">
        <f>VLOOKUP($A13,'Return Data'!$B$7:$R$2843,16,0)</f>
        <v>11.061</v>
      </c>
      <c r="S13" s="67">
        <f t="shared" si="3"/>
        <v>7</v>
      </c>
    </row>
    <row r="14" spans="1:20" x14ac:dyDescent="0.3">
      <c r="A14" s="63" t="s">
        <v>555</v>
      </c>
      <c r="B14" s="64">
        <f>VLOOKUP($A14,'Return Data'!$B$7:$R$2843,3,0)</f>
        <v>44389</v>
      </c>
      <c r="C14" s="65">
        <f>VLOOKUP($A14,'Return Data'!$B$7:$R$2843,4,0)</f>
        <v>116.2424</v>
      </c>
      <c r="D14" s="65">
        <f>VLOOKUP($A14,'Return Data'!$B$7:$R$2843,10,0)</f>
        <v>7.8188000000000004</v>
      </c>
      <c r="E14" s="66">
        <f t="shared" si="0"/>
        <v>3</v>
      </c>
      <c r="F14" s="65">
        <f>VLOOKUP($A14,'Return Data'!$B$7:$R$2843,11,0)</f>
        <v>8.3711000000000002</v>
      </c>
      <c r="G14" s="66">
        <f t="shared" si="1"/>
        <v>3</v>
      </c>
      <c r="H14" s="65">
        <f>VLOOKUP($A14,'Return Data'!$B$7:$R$2843,12,0)</f>
        <v>22.893899999999999</v>
      </c>
      <c r="I14" s="66">
        <f t="shared" si="4"/>
        <v>2</v>
      </c>
      <c r="J14" s="65">
        <f>VLOOKUP($A14,'Return Data'!$B$7:$R$2843,13,0)</f>
        <v>30.160499999999999</v>
      </c>
      <c r="K14" s="66">
        <f t="shared" si="5"/>
        <v>2</v>
      </c>
      <c r="L14" s="65">
        <f>VLOOKUP($A14,'Return Data'!$B$7:$R$2843,17,0)</f>
        <v>12.567</v>
      </c>
      <c r="M14" s="66">
        <f t="shared" si="6"/>
        <v>7</v>
      </c>
      <c r="N14" s="65">
        <f>VLOOKUP($A14,'Return Data'!$B$7:$R$2843,14,0)</f>
        <v>10.6836</v>
      </c>
      <c r="O14" s="66">
        <f t="shared" si="7"/>
        <v>5</v>
      </c>
      <c r="P14" s="65">
        <f>VLOOKUP($A14,'Return Data'!$B$7:$R$2843,15,0)</f>
        <v>11.223599999999999</v>
      </c>
      <c r="Q14" s="66">
        <f t="shared" si="8"/>
        <v>2</v>
      </c>
      <c r="R14" s="65">
        <f>VLOOKUP($A14,'Return Data'!$B$7:$R$2843,16,0)</f>
        <v>15.857799999999999</v>
      </c>
      <c r="S14" s="67">
        <f t="shared" si="3"/>
        <v>3</v>
      </c>
    </row>
    <row r="15" spans="1:20" x14ac:dyDescent="0.3">
      <c r="A15" s="63" t="s">
        <v>558</v>
      </c>
      <c r="B15" s="64">
        <f>VLOOKUP($A15,'Return Data'!$B$7:$R$2843,3,0)</f>
        <v>44389</v>
      </c>
      <c r="C15" s="65">
        <f>VLOOKUP($A15,'Return Data'!$B$7:$R$2843,4,0)</f>
        <v>13.874599999999999</v>
      </c>
      <c r="D15" s="65">
        <f>VLOOKUP($A15,'Return Data'!$B$7:$R$2843,10,0)</f>
        <v>6.9390999999999998</v>
      </c>
      <c r="E15" s="66">
        <f t="shared" si="0"/>
        <v>5</v>
      </c>
      <c r="F15" s="65">
        <f>VLOOKUP($A15,'Return Data'!$B$7:$R$2843,11,0)</f>
        <v>6.6047000000000002</v>
      </c>
      <c r="G15" s="66">
        <f t="shared" ref="G15" si="9">RANK(F15,F$8:F$17,0)</f>
        <v>6</v>
      </c>
      <c r="H15" s="65">
        <f>VLOOKUP($A15,'Return Data'!$B$7:$R$2843,12,0)</f>
        <v>19.079899999999999</v>
      </c>
      <c r="I15" s="66">
        <f t="shared" si="4"/>
        <v>6</v>
      </c>
      <c r="J15" s="65">
        <f>VLOOKUP($A15,'Return Data'!$B$7:$R$2843,13,0)</f>
        <v>26.0548</v>
      </c>
      <c r="K15" s="66">
        <f t="shared" si="5"/>
        <v>6</v>
      </c>
      <c r="L15" s="65"/>
      <c r="M15" s="66"/>
      <c r="N15" s="65"/>
      <c r="O15" s="66"/>
      <c r="P15" s="65"/>
      <c r="Q15" s="66"/>
      <c r="R15" s="65">
        <f>VLOOKUP($A15,'Return Data'!$B$7:$R$2843,16,0)</f>
        <v>27.436900000000001</v>
      </c>
      <c r="S15" s="67">
        <f t="shared" si="3"/>
        <v>1</v>
      </c>
    </row>
    <row r="16" spans="1:20" x14ac:dyDescent="0.3">
      <c r="A16" s="63" t="s">
        <v>560</v>
      </c>
      <c r="B16" s="64">
        <f>VLOOKUP($A16,'Return Data'!$B$7:$R$2843,3,0)</f>
        <v>44389</v>
      </c>
      <c r="C16" s="65">
        <f>VLOOKUP($A16,'Return Data'!$B$7:$R$2843,4,0)</f>
        <v>13.7166</v>
      </c>
      <c r="D16" s="65">
        <f>VLOOKUP($A16,'Return Data'!$B$7:$R$2843,10,0)</f>
        <v>5.8983999999999996</v>
      </c>
      <c r="E16" s="66">
        <f t="shared" si="0"/>
        <v>7</v>
      </c>
      <c r="F16" s="65">
        <f>VLOOKUP($A16,'Return Data'!$B$7:$R$2843,11,0)</f>
        <v>7.1241000000000003</v>
      </c>
      <c r="G16" s="66">
        <f>RANK(F16,F$8:F$17,0)</f>
        <v>5</v>
      </c>
      <c r="H16" s="65">
        <f>VLOOKUP($A16,'Return Data'!$B$7:$R$2843,12,0)</f>
        <v>19.712</v>
      </c>
      <c r="I16" s="66">
        <f t="shared" si="4"/>
        <v>4</v>
      </c>
      <c r="J16" s="65">
        <f>VLOOKUP($A16,'Return Data'!$B$7:$R$2843,13,0)</f>
        <v>26.248100000000001</v>
      </c>
      <c r="K16" s="66">
        <f t="shared" si="5"/>
        <v>5</v>
      </c>
      <c r="L16" s="65">
        <f>VLOOKUP($A16,'Return Data'!$B$7:$R$2843,17,0)</f>
        <v>14.4941</v>
      </c>
      <c r="M16" s="66">
        <f t="shared" si="6"/>
        <v>3</v>
      </c>
      <c r="N16" s="65"/>
      <c r="O16" s="66"/>
      <c r="P16" s="65"/>
      <c r="Q16" s="66"/>
      <c r="R16" s="65">
        <f>VLOOKUP($A16,'Return Data'!$B$7:$R$2843,16,0)</f>
        <v>13.739000000000001</v>
      </c>
      <c r="S16" s="67">
        <f t="shared" si="3"/>
        <v>4</v>
      </c>
    </row>
    <row r="17" spans="1:19" x14ac:dyDescent="0.3">
      <c r="A17" s="63" t="s">
        <v>562</v>
      </c>
      <c r="B17" s="64">
        <f>VLOOKUP($A17,'Return Data'!$B$7:$R$2843,3,0)</f>
        <v>44389</v>
      </c>
      <c r="C17" s="65">
        <f>VLOOKUP($A17,'Return Data'!$B$7:$R$2843,4,0)</f>
        <v>14.34</v>
      </c>
      <c r="D17" s="65">
        <f>VLOOKUP($A17,'Return Data'!$B$7:$R$2843,10,0)</f>
        <v>3.6876000000000002</v>
      </c>
      <c r="E17" s="66">
        <f t="shared" si="0"/>
        <v>10</v>
      </c>
      <c r="F17" s="65">
        <f>VLOOKUP($A17,'Return Data'!$B$7:$R$2843,11,0)</f>
        <v>2.6484999999999999</v>
      </c>
      <c r="G17" s="66">
        <f>RANK(F17,F$8:F$17,0)</f>
        <v>10</v>
      </c>
      <c r="H17" s="65">
        <f>VLOOKUP($A17,'Return Data'!$B$7:$R$2843,12,0)</f>
        <v>14.172000000000001</v>
      </c>
      <c r="I17" s="66">
        <f t="shared" si="4"/>
        <v>9</v>
      </c>
      <c r="J17" s="65">
        <f>VLOOKUP($A17,'Return Data'!$B$7:$R$2843,13,0)</f>
        <v>23.727399999999999</v>
      </c>
      <c r="K17" s="66">
        <f t="shared" si="5"/>
        <v>7</v>
      </c>
      <c r="L17" s="65">
        <f>VLOOKUP($A17,'Return Data'!$B$7:$R$2843,17,0)</f>
        <v>15.5816</v>
      </c>
      <c r="M17" s="66">
        <f t="shared" si="6"/>
        <v>1</v>
      </c>
      <c r="N17" s="65">
        <f>VLOOKUP($A17,'Return Data'!$B$7:$R$2843,14,0)</f>
        <v>12.3079</v>
      </c>
      <c r="O17" s="66">
        <f t="shared" si="7"/>
        <v>2</v>
      </c>
      <c r="P17" s="65"/>
      <c r="Q17" s="66"/>
      <c r="R17" s="65">
        <f>VLOOKUP($A17,'Return Data'!$B$7:$R$2843,16,0)</f>
        <v>10.7288</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6.8277799999999997</v>
      </c>
      <c r="E19" s="74"/>
      <c r="F19" s="75">
        <f>AVERAGE(F8:F17)</f>
        <v>7.1347899999999997</v>
      </c>
      <c r="G19" s="74"/>
      <c r="H19" s="75">
        <f>AVERAGE(H8:H17)</f>
        <v>20.613099999999999</v>
      </c>
      <c r="I19" s="74"/>
      <c r="J19" s="75">
        <f>AVERAGE(J8:J17)</f>
        <v>27.082690000000003</v>
      </c>
      <c r="K19" s="74"/>
      <c r="L19" s="75">
        <f>AVERAGE(L8:L17)</f>
        <v>13.63435</v>
      </c>
      <c r="M19" s="74"/>
      <c r="N19" s="75">
        <f>AVERAGE(N8:N17)</f>
        <v>11.133150000000001</v>
      </c>
      <c r="O19" s="74"/>
      <c r="P19" s="75">
        <f>AVERAGE(P8:P17)</f>
        <v>10.75318</v>
      </c>
      <c r="Q19" s="74"/>
      <c r="R19" s="75">
        <f>AVERAGE(R8:R17)</f>
        <v>12.858010000000002</v>
      </c>
      <c r="S19" s="76"/>
    </row>
    <row r="20" spans="1:19" x14ac:dyDescent="0.3">
      <c r="A20" s="73" t="s">
        <v>28</v>
      </c>
      <c r="B20" s="74"/>
      <c r="C20" s="74"/>
      <c r="D20" s="75">
        <f>MIN(D8:D17)</f>
        <v>3.6876000000000002</v>
      </c>
      <c r="E20" s="74"/>
      <c r="F20" s="75">
        <f>MIN(F8:F17)</f>
        <v>2.6484999999999999</v>
      </c>
      <c r="G20" s="74"/>
      <c r="H20" s="75">
        <f>MIN(H8:H17)</f>
        <v>9.8419000000000008</v>
      </c>
      <c r="I20" s="74"/>
      <c r="J20" s="75">
        <f>MIN(J8:J17)</f>
        <v>16.338899999999999</v>
      </c>
      <c r="K20" s="74"/>
      <c r="L20" s="75">
        <f>MIN(L8:L17)</f>
        <v>10.7287</v>
      </c>
      <c r="M20" s="74"/>
      <c r="N20" s="75">
        <f>MIN(N8:N17)</f>
        <v>8.0839999999999996</v>
      </c>
      <c r="O20" s="74"/>
      <c r="P20" s="75">
        <f>MIN(P8:P17)</f>
        <v>8.24</v>
      </c>
      <c r="Q20" s="74"/>
      <c r="R20" s="75">
        <f>MIN(R8:R17)</f>
        <v>0.71099999999999997</v>
      </c>
      <c r="S20" s="76"/>
    </row>
    <row r="21" spans="1:19" ht="15" thickBot="1" x14ac:dyDescent="0.35">
      <c r="A21" s="77" t="s">
        <v>29</v>
      </c>
      <c r="B21" s="78"/>
      <c r="C21" s="78"/>
      <c r="D21" s="79">
        <f>MAX(D8:D17)</f>
        <v>13.565799999999999</v>
      </c>
      <c r="E21" s="78"/>
      <c r="F21" s="79">
        <f>MAX(F8:F17)</f>
        <v>14.286799999999999</v>
      </c>
      <c r="G21" s="78"/>
      <c r="H21" s="79">
        <f>MAX(H8:H17)</f>
        <v>45.759300000000003</v>
      </c>
      <c r="I21" s="78"/>
      <c r="J21" s="79">
        <f>MAX(J8:J17)</f>
        <v>48.611199999999997</v>
      </c>
      <c r="K21" s="78"/>
      <c r="L21" s="79">
        <f>MAX(L8:L17)</f>
        <v>15.5816</v>
      </c>
      <c r="M21" s="78"/>
      <c r="N21" s="79">
        <f>MAX(N8:N17)</f>
        <v>12.8071</v>
      </c>
      <c r="O21" s="78"/>
      <c r="P21" s="79">
        <f>MAX(P8:P17)</f>
        <v>12.7814</v>
      </c>
      <c r="Q21" s="78"/>
      <c r="R21" s="79">
        <f>MAX(R8:R17)</f>
        <v>27.436900000000001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2021-07-13T05:42:22Z</dcterms:modified>
</cp:coreProperties>
</file>