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3E383C4-CE14-4312-B37B-A47069E3932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<sst xmlns="http://schemas.openxmlformats.org/spreadsheetml/2006/main" count="10826" uniqueCount="2054">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</sst>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452</v>
      </c>
      <c r="D19" s="151"/>
      <c r="E19" s="152"/>
      <c r="F19" s="51"/>
      <c r="G19" s="150" t="s">
        <v>453</v>
      </c>
      <c r="H19" s="151"/>
      <c r="I19" s="152"/>
      <c r="K19" s="150" t="s">
        <v>454</v>
      </c>
      <c r="L19" s="151"/>
      <c r="M19" s="152"/>
      <c r="N19" s="51"/>
      <c r="O19" s="150" t="s">
        <v>455</v>
      </c>
      <c r="P19" s="151"/>
      <c r="Q19" s="152"/>
      <c r="S19" s="150" t="s">
        <v>457</v>
      </c>
      <c r="T19" s="151"/>
      <c r="U19" s="152"/>
      <c r="V19" s="51"/>
      <c r="W19" s="150" t="s">
        <v>456</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1529</v>
      </c>
      <c r="D23" s="151"/>
      <c r="E23" s="152"/>
      <c r="F23" s="51"/>
      <c r="G23" s="150" t="s">
        <v>1530</v>
      </c>
      <c r="H23" s="151"/>
      <c r="I23" s="152"/>
      <c r="K23" s="132" t="s">
        <v>450</v>
      </c>
      <c r="L23" s="133"/>
      <c r="M23" s="134"/>
      <c r="N23" s="51"/>
      <c r="O23" s="132" t="s">
        <v>451</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1482</v>
      </c>
      <c r="D27" s="133"/>
      <c r="E27" s="134"/>
      <c r="F27" s="51"/>
      <c r="G27" s="132" t="s">
        <v>1483</v>
      </c>
      <c r="H27" s="133"/>
      <c r="I27" s="134"/>
      <c r="K27" s="132" t="s">
        <v>460</v>
      </c>
      <c r="L27" s="133"/>
      <c r="M27" s="134"/>
      <c r="N27" s="51"/>
      <c r="O27" s="132" t="s">
        <v>461</v>
      </c>
      <c r="P27" s="133"/>
      <c r="Q27" s="134"/>
      <c r="S27" s="132" t="s">
        <v>462</v>
      </c>
      <c r="T27" s="133"/>
      <c r="U27" s="134"/>
      <c r="V27" s="51"/>
      <c r="W27" s="132" t="s">
        <v>463</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465</v>
      </c>
      <c r="D31" s="133"/>
      <c r="E31" s="134"/>
      <c r="F31" s="51"/>
      <c r="G31" s="132" t="s">
        <v>464</v>
      </c>
      <c r="H31" s="133"/>
      <c r="I31" s="134"/>
      <c r="K31" s="132" t="s">
        <v>466</v>
      </c>
      <c r="L31" s="133"/>
      <c r="M31" s="134"/>
      <c r="N31" s="51"/>
      <c r="O31" s="132" t="s">
        <v>467</v>
      </c>
      <c r="P31" s="133"/>
      <c r="Q31" s="134"/>
      <c r="S31" s="132" t="s">
        <v>468</v>
      </c>
      <c r="T31" s="133"/>
      <c r="U31" s="134"/>
      <c r="W31" s="132" t="s">
        <v>469</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470</v>
      </c>
      <c r="D35" s="133"/>
      <c r="E35" s="134"/>
      <c r="F35" s="51"/>
      <c r="G35" s="132" t="s">
        <v>471</v>
      </c>
      <c r="H35" s="133"/>
      <c r="I35" s="134"/>
      <c r="K35" s="132" t="s">
        <v>338</v>
      </c>
      <c r="L35" s="133"/>
      <c r="M35" s="134"/>
      <c r="O35" s="132" t="s">
        <v>339</v>
      </c>
      <c r="P35" s="133"/>
      <c r="Q35" s="134"/>
      <c r="S35" s="132" t="s">
        <v>472</v>
      </c>
      <c r="T35" s="133"/>
      <c r="U35" s="134"/>
      <c r="W35" s="132" t="s">
        <v>473</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1521</v>
      </c>
      <c r="D39" s="133"/>
      <c r="E39" s="134"/>
      <c r="F39" s="51"/>
      <c r="G39" s="132" t="s">
        <v>1522</v>
      </c>
      <c r="H39" s="133"/>
      <c r="I39" s="134"/>
      <c r="K39" s="132" t="s">
        <v>1480</v>
      </c>
      <c r="L39" s="133"/>
      <c r="M39" s="134"/>
      <c r="N39" s="51"/>
      <c r="O39" s="132" t="s">
        <v>1481</v>
      </c>
      <c r="P39" s="133"/>
      <c r="Q39" s="134"/>
      <c r="S39" s="138" t="s">
        <v>458</v>
      </c>
      <c r="T39" s="139"/>
      <c r="U39" s="140"/>
      <c r="V39" s="51"/>
      <c r="W39" s="138" t="s">
        <v>459</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44662</v>
      </c>
      <c r="C8" s="65">
        <f>VLOOKUP($A8,'Return Data'!$B$7:$R$2292,4,0)</f>
        <v>1203.68</v>
      </c>
      <c r="D8" s="65">
        <f>VLOOKUP($A8,'Return Data'!$B$7:$R$2292,10,0)</f>
        <v>1.2346999999999999</v>
      </c>
      <c r="E8" s="66">
        <f t="shared" ref="E8:E39" si="0">RANK(D8,D$8:D$39,0)</f>
        <v>3</v>
      </c>
      <c r="F8" s="65">
        <f>VLOOKUP($A8,'Return Data'!$B$7:$R$2292,11,0)</f>
        <v>0.68930000000000002</v>
      </c>
      <c r="G8" s="66">
        <f t="shared" ref="G8:G39" si="1">RANK(F8,F$8:F$39,0)</f>
        <v>9</v>
      </c>
      <c r="H8" s="65">
        <f>VLOOKUP($A8,'Return Data'!$B$7:$R$2292,12,0)</f>
        <v>11.688700000000001</v>
      </c>
      <c r="I8" s="66">
        <f t="shared" ref="I8:I39" si="2">RANK(H8,H$8:H$39,0)</f>
        <v>7</v>
      </c>
      <c r="J8" s="65">
        <f>VLOOKUP($A8,'Return Data'!$B$7:$R$2292,13,0)</f>
        <v>20.024699999999999</v>
      </c>
      <c r="K8" s="66">
        <f t="shared" ref="K8:K39" si="3">RANK(J8,J$8:J$39,0)</f>
        <v>9</v>
      </c>
      <c r="L8" s="65">
        <f>VLOOKUP($A8,'Return Data'!$B$7:$R$2292,17,0)</f>
        <v>36.358699999999999</v>
      </c>
      <c r="M8" s="66">
        <f t="shared" ref="M8:M39" si="4">RANK(L8,L$8:L$39,0)</f>
        <v>9</v>
      </c>
      <c r="N8" s="65">
        <f>VLOOKUP($A8,'Return Data'!$B$7:$R$2292,14,0)</f>
        <v>14.4252</v>
      </c>
      <c r="O8" s="66">
        <f t="shared" ref="O8:O26" si="5">RANK(N8,N$8:N$39,0)</f>
        <v>18</v>
      </c>
      <c r="P8" s="65">
        <f>VLOOKUP($A8,'Return Data'!$B$7:$R$2292,15,0)</f>
        <v>10.895</v>
      </c>
      <c r="Q8" s="66">
        <f>RANK(P8,P$8:P$39,0)</f>
        <v>16</v>
      </c>
      <c r="R8" s="65">
        <f>VLOOKUP($A8,'Return Data'!$B$7:$R$2292,16,0)</f>
        <v>14.2758</v>
      </c>
      <c r="S8" s="67">
        <f t="shared" ref="S8:S39" si="6">RANK(R8,R$8:R$39,0)</f>
        <v>16</v>
      </c>
    </row>
    <row r="9" spans="1:20" x14ac:dyDescent="0.3">
      <c r="A9" s="63" t="s">
        <v>478</v>
      </c>
      <c r="B9" s="64">
        <f>VLOOKUP($A9,'Return Data'!$B$7:$R$2292,3,0)</f>
        <v>44662</v>
      </c>
      <c r="C9" s="65">
        <f>VLOOKUP($A9,'Return Data'!$B$7:$R$2292,4,0)</f>
        <v>16.32</v>
      </c>
      <c r="D9" s="65">
        <f>VLOOKUP($A9,'Return Data'!$B$7:$R$2292,10,0)</f>
        <v>-4.3376000000000001</v>
      </c>
      <c r="E9" s="66">
        <f t="shared" si="0"/>
        <v>30</v>
      </c>
      <c r="F9" s="65">
        <f>VLOOKUP($A9,'Return Data'!$B$7:$R$2292,11,0)</f>
        <v>-3.1454</v>
      </c>
      <c r="G9" s="66">
        <f t="shared" si="1"/>
        <v>28</v>
      </c>
      <c r="H9" s="65">
        <f>VLOOKUP($A9,'Return Data'!$B$7:$R$2292,12,0)</f>
        <v>10.121499999999999</v>
      </c>
      <c r="I9" s="66">
        <f t="shared" si="2"/>
        <v>15</v>
      </c>
      <c r="J9" s="65">
        <f>VLOOKUP($A9,'Return Data'!$B$7:$R$2292,13,0)</f>
        <v>19.211099999999998</v>
      </c>
      <c r="K9" s="66">
        <f t="shared" si="3"/>
        <v>13</v>
      </c>
      <c r="L9" s="65">
        <f>VLOOKUP($A9,'Return Data'!$B$7:$R$2292,17,0)</f>
        <v>30.493099999999998</v>
      </c>
      <c r="M9" s="66">
        <f t="shared" si="4"/>
        <v>19</v>
      </c>
      <c r="N9" s="65">
        <f>VLOOKUP($A9,'Return Data'!$B$7:$R$2292,14,0)</f>
        <v>16.943999999999999</v>
      </c>
      <c r="O9" s="66">
        <f t="shared" si="5"/>
        <v>8</v>
      </c>
      <c r="P9" s="65"/>
      <c r="Q9" s="66"/>
      <c r="R9" s="65">
        <f>VLOOKUP($A9,'Return Data'!$B$7:$R$2292,16,0)</f>
        <v>14.2613</v>
      </c>
      <c r="S9" s="67">
        <f t="shared" si="6"/>
        <v>17</v>
      </c>
    </row>
    <row r="10" spans="1:20" x14ac:dyDescent="0.3">
      <c r="A10" s="63" t="s">
        <v>1996</v>
      </c>
      <c r="B10" s="64">
        <f>VLOOKUP($A10,'Return Data'!$B$7:$R$2292,3,0)</f>
        <v>44662</v>
      </c>
      <c r="C10" s="65">
        <f>VLOOKUP($A10,'Return Data'!$B$7:$R$2292,4,0)</f>
        <v>20.153500000000001</v>
      </c>
      <c r="D10" s="65">
        <f>VLOOKUP($A10,'Return Data'!$B$7:$R$2292,10,0)</f>
        <v>-1.125</v>
      </c>
      <c r="E10" s="66">
        <f t="shared" si="0"/>
        <v>11</v>
      </c>
      <c r="F10" s="65">
        <f>VLOOKUP($A10,'Return Data'!$B$7:$R$2292,11,0)</f>
        <v>-0.45979999999999999</v>
      </c>
      <c r="G10" s="66">
        <f t="shared" si="1"/>
        <v>16</v>
      </c>
      <c r="H10" s="65">
        <f>VLOOKUP($A10,'Return Data'!$B$7:$R$2292,12,0)</f>
        <v>7.9909999999999997</v>
      </c>
      <c r="I10" s="66">
        <f t="shared" si="2"/>
        <v>25</v>
      </c>
      <c r="J10" s="65">
        <f>VLOOKUP($A10,'Return Data'!$B$7:$R$2292,13,0)</f>
        <v>19.263500000000001</v>
      </c>
      <c r="K10" s="66">
        <f t="shared" si="3"/>
        <v>12</v>
      </c>
      <c r="L10" s="65">
        <f>VLOOKUP($A10,'Return Data'!$B$7:$R$2292,17,0)</f>
        <v>30.5</v>
      </c>
      <c r="M10" s="66">
        <f t="shared" si="4"/>
        <v>18</v>
      </c>
      <c r="N10" s="65">
        <f>VLOOKUP($A10,'Return Data'!$B$7:$R$2292,14,0)</f>
        <v>18.969899999999999</v>
      </c>
      <c r="O10" s="66">
        <f t="shared" si="5"/>
        <v>5</v>
      </c>
      <c r="P10" s="65"/>
      <c r="Q10" s="66"/>
      <c r="R10" s="65">
        <f>VLOOKUP($A10,'Return Data'!$B$7:$R$2292,16,0)</f>
        <v>15.0016</v>
      </c>
      <c r="S10" s="67">
        <f t="shared" si="6"/>
        <v>9</v>
      </c>
    </row>
    <row r="11" spans="1:20" x14ac:dyDescent="0.3">
      <c r="A11" s="63" t="s">
        <v>482</v>
      </c>
      <c r="B11" s="64">
        <f>VLOOKUP($A11,'Return Data'!$B$7:$R$2292,3,0)</f>
        <v>44662</v>
      </c>
      <c r="C11" s="65">
        <f>VLOOKUP($A11,'Return Data'!$B$7:$R$2292,4,0)</f>
        <v>25.07</v>
      </c>
      <c r="D11" s="65">
        <f>VLOOKUP($A11,'Return Data'!$B$7:$R$2292,10,0)</f>
        <v>-2.9047000000000001</v>
      </c>
      <c r="E11" s="66">
        <f t="shared" si="0"/>
        <v>24</v>
      </c>
      <c r="F11" s="65">
        <f>VLOOKUP($A11,'Return Data'!$B$7:$R$2292,11,0)</f>
        <v>1.0073000000000001</v>
      </c>
      <c r="G11" s="66">
        <f t="shared" si="1"/>
        <v>8</v>
      </c>
      <c r="H11" s="65">
        <f>VLOOKUP($A11,'Return Data'!$B$7:$R$2292,12,0)</f>
        <v>14.162100000000001</v>
      </c>
      <c r="I11" s="66">
        <f t="shared" si="2"/>
        <v>3</v>
      </c>
      <c r="J11" s="65">
        <f>VLOOKUP($A11,'Return Data'!$B$7:$R$2292,13,0)</f>
        <v>34.351599999999998</v>
      </c>
      <c r="K11" s="66">
        <f t="shared" si="3"/>
        <v>2</v>
      </c>
      <c r="L11" s="65">
        <f>VLOOKUP($A11,'Return Data'!$B$7:$R$2292,17,0)</f>
        <v>48.590499999999999</v>
      </c>
      <c r="M11" s="66">
        <f t="shared" si="4"/>
        <v>2</v>
      </c>
      <c r="N11" s="65">
        <f>VLOOKUP($A11,'Return Data'!$B$7:$R$2292,14,0)</f>
        <v>23.722000000000001</v>
      </c>
      <c r="O11" s="66">
        <f t="shared" si="5"/>
        <v>2</v>
      </c>
      <c r="P11" s="65">
        <f>VLOOKUP($A11,'Return Data'!$B$7:$R$2292,15,0)</f>
        <v>16.795999999999999</v>
      </c>
      <c r="Q11" s="66">
        <f t="shared" ref="Q11:Q16" si="7">RANK(P11,P$8:P$39,0)</f>
        <v>2</v>
      </c>
      <c r="R11" s="65">
        <f>VLOOKUP($A11,'Return Data'!$B$7:$R$2292,16,0)</f>
        <v>17.402000000000001</v>
      </c>
      <c r="S11" s="67">
        <f t="shared" si="6"/>
        <v>4</v>
      </c>
    </row>
    <row r="12" spans="1:20" x14ac:dyDescent="0.3">
      <c r="A12" s="63" t="s">
        <v>484</v>
      </c>
      <c r="B12" s="64">
        <f>VLOOKUP($A12,'Return Data'!$B$7:$R$2292,3,0)</f>
        <v>44662</v>
      </c>
      <c r="C12" s="65">
        <f>VLOOKUP($A12,'Return Data'!$B$7:$R$2292,4,0)</f>
        <v>267.55</v>
      </c>
      <c r="D12" s="65">
        <f>VLOOKUP($A12,'Return Data'!$B$7:$R$2292,10,0)</f>
        <v>-2.6063999999999998</v>
      </c>
      <c r="E12" s="66">
        <f t="shared" si="0"/>
        <v>21</v>
      </c>
      <c r="F12" s="65">
        <f>VLOOKUP($A12,'Return Data'!$B$7:$R$2292,11,0)</f>
        <v>-1.2111000000000001</v>
      </c>
      <c r="G12" s="66">
        <f t="shared" si="1"/>
        <v>19</v>
      </c>
      <c r="H12" s="65">
        <f>VLOOKUP($A12,'Return Data'!$B$7:$R$2292,12,0)</f>
        <v>8.6100999999999992</v>
      </c>
      <c r="I12" s="66">
        <f t="shared" si="2"/>
        <v>21</v>
      </c>
      <c r="J12" s="65">
        <f>VLOOKUP($A12,'Return Data'!$B$7:$R$2292,13,0)</f>
        <v>17.002700000000001</v>
      </c>
      <c r="K12" s="66">
        <f t="shared" si="3"/>
        <v>20</v>
      </c>
      <c r="L12" s="65">
        <f>VLOOKUP($A12,'Return Data'!$B$7:$R$2292,17,0)</f>
        <v>29.614699999999999</v>
      </c>
      <c r="M12" s="66">
        <f t="shared" si="4"/>
        <v>23</v>
      </c>
      <c r="N12" s="65">
        <f>VLOOKUP($A12,'Return Data'!$B$7:$R$2292,14,0)</f>
        <v>17.323499999999999</v>
      </c>
      <c r="O12" s="66">
        <f t="shared" si="5"/>
        <v>7</v>
      </c>
      <c r="P12" s="65">
        <f>VLOOKUP($A12,'Return Data'!$B$7:$R$2292,15,0)</f>
        <v>14.382300000000001</v>
      </c>
      <c r="Q12" s="66">
        <f t="shared" si="7"/>
        <v>5</v>
      </c>
      <c r="R12" s="65">
        <f>VLOOKUP($A12,'Return Data'!$B$7:$R$2292,16,0)</f>
        <v>15.2521</v>
      </c>
      <c r="S12" s="67">
        <f t="shared" si="6"/>
        <v>8</v>
      </c>
    </row>
    <row r="13" spans="1:20" x14ac:dyDescent="0.3">
      <c r="A13" s="63" t="s">
        <v>486</v>
      </c>
      <c r="B13" s="64">
        <f>VLOOKUP($A13,'Return Data'!$B$7:$R$2292,3,0)</f>
        <v>44662</v>
      </c>
      <c r="C13" s="65">
        <f>VLOOKUP($A13,'Return Data'!$B$7:$R$2292,4,0)</f>
        <v>251.84200000000001</v>
      </c>
      <c r="D13" s="65">
        <f>VLOOKUP($A13,'Return Data'!$B$7:$R$2292,10,0)</f>
        <v>-4.5753000000000004</v>
      </c>
      <c r="E13" s="66">
        <f t="shared" si="0"/>
        <v>31</v>
      </c>
      <c r="F13" s="65">
        <f>VLOOKUP($A13,'Return Data'!$B$7:$R$2292,11,0)</f>
        <v>-4.0902000000000003</v>
      </c>
      <c r="G13" s="66">
        <f t="shared" si="1"/>
        <v>31</v>
      </c>
      <c r="H13" s="65">
        <f>VLOOKUP($A13,'Return Data'!$B$7:$R$2292,12,0)</f>
        <v>5.1287000000000003</v>
      </c>
      <c r="I13" s="66">
        <f t="shared" si="2"/>
        <v>30</v>
      </c>
      <c r="J13" s="65">
        <f>VLOOKUP($A13,'Return Data'!$B$7:$R$2292,13,0)</f>
        <v>14.552300000000001</v>
      </c>
      <c r="K13" s="66">
        <f t="shared" si="3"/>
        <v>27</v>
      </c>
      <c r="L13" s="65">
        <f>VLOOKUP($A13,'Return Data'!$B$7:$R$2292,17,0)</f>
        <v>30.1417</v>
      </c>
      <c r="M13" s="66">
        <f t="shared" si="4"/>
        <v>22</v>
      </c>
      <c r="N13" s="65">
        <f>VLOOKUP($A13,'Return Data'!$B$7:$R$2292,14,0)</f>
        <v>16.5411</v>
      </c>
      <c r="O13" s="66">
        <f t="shared" si="5"/>
        <v>9</v>
      </c>
      <c r="P13" s="65">
        <f>VLOOKUP($A13,'Return Data'!$B$7:$R$2292,15,0)</f>
        <v>12.816599999999999</v>
      </c>
      <c r="Q13" s="66">
        <f t="shared" si="7"/>
        <v>10</v>
      </c>
      <c r="R13" s="65">
        <f>VLOOKUP($A13,'Return Data'!$B$7:$R$2292,16,0)</f>
        <v>14.3969</v>
      </c>
      <c r="S13" s="67">
        <f t="shared" si="6"/>
        <v>15</v>
      </c>
    </row>
    <row r="14" spans="1:20" x14ac:dyDescent="0.3">
      <c r="A14" s="63" t="s">
        <v>488</v>
      </c>
      <c r="B14" s="64">
        <f>VLOOKUP($A14,'Return Data'!$B$7:$R$2292,3,0)</f>
        <v>44662</v>
      </c>
      <c r="C14" s="65">
        <f>VLOOKUP($A14,'Return Data'!$B$7:$R$2292,4,0)</f>
        <v>42.7</v>
      </c>
      <c r="D14" s="65">
        <f>VLOOKUP($A14,'Return Data'!$B$7:$R$2292,10,0)</f>
        <v>-7.0199999999999999E-2</v>
      </c>
      <c r="E14" s="66">
        <f t="shared" si="0"/>
        <v>7</v>
      </c>
      <c r="F14" s="65">
        <f>VLOOKUP($A14,'Return Data'!$B$7:$R$2292,11,0)</f>
        <v>3.3647999999999998</v>
      </c>
      <c r="G14" s="66">
        <f t="shared" si="1"/>
        <v>3</v>
      </c>
      <c r="H14" s="65">
        <f>VLOOKUP($A14,'Return Data'!$B$7:$R$2292,12,0)</f>
        <v>13.988300000000001</v>
      </c>
      <c r="I14" s="66">
        <f t="shared" si="2"/>
        <v>4</v>
      </c>
      <c r="J14" s="65">
        <f>VLOOKUP($A14,'Return Data'!$B$7:$R$2292,13,0)</f>
        <v>23.983699999999999</v>
      </c>
      <c r="K14" s="66">
        <f t="shared" si="3"/>
        <v>5</v>
      </c>
      <c r="L14" s="65">
        <f>VLOOKUP($A14,'Return Data'!$B$7:$R$2292,17,0)</f>
        <v>35.088900000000002</v>
      </c>
      <c r="M14" s="66">
        <f t="shared" si="4"/>
        <v>12</v>
      </c>
      <c r="N14" s="65">
        <f>VLOOKUP($A14,'Return Data'!$B$7:$R$2292,14,0)</f>
        <v>17.8292</v>
      </c>
      <c r="O14" s="66">
        <f t="shared" si="5"/>
        <v>6</v>
      </c>
      <c r="P14" s="65">
        <f>VLOOKUP($A14,'Return Data'!$B$7:$R$2292,15,0)</f>
        <v>13.845499999999999</v>
      </c>
      <c r="Q14" s="66">
        <f t="shared" si="7"/>
        <v>7</v>
      </c>
      <c r="R14" s="65">
        <f>VLOOKUP($A14,'Return Data'!$B$7:$R$2292,16,0)</f>
        <v>13.822699999999999</v>
      </c>
      <c r="S14" s="67">
        <f t="shared" si="6"/>
        <v>18</v>
      </c>
    </row>
    <row r="15" spans="1:20" x14ac:dyDescent="0.3">
      <c r="A15" s="63" t="s">
        <v>491</v>
      </c>
      <c r="B15" s="64">
        <f>VLOOKUP($A15,'Return Data'!$B$7:$R$2292,3,0)</f>
        <v>44662</v>
      </c>
      <c r="C15" s="65">
        <f>VLOOKUP($A15,'Return Data'!$B$7:$R$2292,4,0)</f>
        <v>194.98439999999999</v>
      </c>
      <c r="D15" s="65">
        <f>VLOOKUP($A15,'Return Data'!$B$7:$R$2292,10,0)</f>
        <v>-1.4981</v>
      </c>
      <c r="E15" s="66">
        <f t="shared" si="0"/>
        <v>12</v>
      </c>
      <c r="F15" s="65">
        <f>VLOOKUP($A15,'Return Data'!$B$7:$R$2292,11,0)</f>
        <v>-1.4229000000000001</v>
      </c>
      <c r="G15" s="66">
        <f t="shared" si="1"/>
        <v>20</v>
      </c>
      <c r="H15" s="65">
        <f>VLOOKUP($A15,'Return Data'!$B$7:$R$2292,12,0)</f>
        <v>7.5959000000000003</v>
      </c>
      <c r="I15" s="66">
        <f t="shared" si="2"/>
        <v>26</v>
      </c>
      <c r="J15" s="65">
        <f>VLOOKUP($A15,'Return Data'!$B$7:$R$2292,13,0)</f>
        <v>16.5928</v>
      </c>
      <c r="K15" s="66">
        <f t="shared" si="3"/>
        <v>21</v>
      </c>
      <c r="L15" s="65">
        <f>VLOOKUP($A15,'Return Data'!$B$7:$R$2292,17,0)</f>
        <v>32.436100000000003</v>
      </c>
      <c r="M15" s="66">
        <f t="shared" si="4"/>
        <v>15</v>
      </c>
      <c r="N15" s="65">
        <f>VLOOKUP($A15,'Return Data'!$B$7:$R$2292,14,0)</f>
        <v>14.8592</v>
      </c>
      <c r="O15" s="66">
        <f t="shared" si="5"/>
        <v>16</v>
      </c>
      <c r="P15" s="65">
        <f>VLOOKUP($A15,'Return Data'!$B$7:$R$2292,15,0)</f>
        <v>12.231</v>
      </c>
      <c r="Q15" s="66">
        <f t="shared" si="7"/>
        <v>12</v>
      </c>
      <c r="R15" s="65">
        <f>VLOOKUP($A15,'Return Data'!$B$7:$R$2292,16,0)</f>
        <v>14.577999999999999</v>
      </c>
      <c r="S15" s="67">
        <f t="shared" si="6"/>
        <v>13</v>
      </c>
    </row>
    <row r="16" spans="1:20" x14ac:dyDescent="0.3">
      <c r="A16" s="63" t="s">
        <v>493</v>
      </c>
      <c r="B16" s="64">
        <f>VLOOKUP($A16,'Return Data'!$B$7:$R$2292,3,0)</f>
        <v>44662</v>
      </c>
      <c r="C16" s="65">
        <f>VLOOKUP($A16,'Return Data'!$B$7:$R$2292,4,0)</f>
        <v>86.11</v>
      </c>
      <c r="D16" s="65">
        <f>VLOOKUP($A16,'Return Data'!$B$7:$R$2292,10,0)</f>
        <v>0.25259999999999999</v>
      </c>
      <c r="E16" s="66">
        <f t="shared" si="0"/>
        <v>4</v>
      </c>
      <c r="F16" s="65">
        <f>VLOOKUP($A16,'Return Data'!$B$7:$R$2292,11,0)</f>
        <v>1.7777000000000001</v>
      </c>
      <c r="G16" s="66">
        <f t="shared" si="1"/>
        <v>7</v>
      </c>
      <c r="H16" s="65">
        <f>VLOOKUP($A16,'Return Data'!$B$7:$R$2292,12,0)</f>
        <v>10.788</v>
      </c>
      <c r="I16" s="66">
        <f t="shared" si="2"/>
        <v>13</v>
      </c>
      <c r="J16" s="65">
        <f>VLOOKUP($A16,'Return Data'!$B$7:$R$2292,13,0)</f>
        <v>20.867999999999999</v>
      </c>
      <c r="K16" s="66">
        <f t="shared" si="3"/>
        <v>7</v>
      </c>
      <c r="L16" s="65">
        <f>VLOOKUP($A16,'Return Data'!$B$7:$R$2292,17,0)</f>
        <v>36.865600000000001</v>
      </c>
      <c r="M16" s="66">
        <f t="shared" si="4"/>
        <v>8</v>
      </c>
      <c r="N16" s="65">
        <f>VLOOKUP($A16,'Return Data'!$B$7:$R$2292,14,0)</f>
        <v>15.2576</v>
      </c>
      <c r="O16" s="66">
        <f t="shared" si="5"/>
        <v>13</v>
      </c>
      <c r="P16" s="65">
        <f>VLOOKUP($A16,'Return Data'!$B$7:$R$2292,15,0)</f>
        <v>12.7819</v>
      </c>
      <c r="Q16" s="66">
        <f t="shared" si="7"/>
        <v>11</v>
      </c>
      <c r="R16" s="65">
        <f>VLOOKUP($A16,'Return Data'!$B$7:$R$2292,16,0)</f>
        <v>15.810600000000001</v>
      </c>
      <c r="S16" s="67">
        <f t="shared" si="6"/>
        <v>6</v>
      </c>
    </row>
    <row r="17" spans="1:19" x14ac:dyDescent="0.3">
      <c r="A17" s="63" t="s">
        <v>494</v>
      </c>
      <c r="B17" s="64">
        <f>VLOOKUP($A17,'Return Data'!$B$7:$R$2292,3,0)</f>
        <v>44662</v>
      </c>
      <c r="C17" s="65">
        <f>VLOOKUP($A17,'Return Data'!$B$7:$R$2292,4,0)</f>
        <v>16.634</v>
      </c>
      <c r="D17" s="65">
        <f>VLOOKUP($A17,'Return Data'!$B$7:$R$2292,10,0)</f>
        <v>-2.9573</v>
      </c>
      <c r="E17" s="66">
        <f t="shared" si="0"/>
        <v>26</v>
      </c>
      <c r="F17" s="65">
        <f>VLOOKUP($A17,'Return Data'!$B$7:$R$2292,11,0)</f>
        <v>-1.6403000000000001</v>
      </c>
      <c r="G17" s="66">
        <f t="shared" si="1"/>
        <v>22</v>
      </c>
      <c r="H17" s="65">
        <f>VLOOKUP($A17,'Return Data'!$B$7:$R$2292,12,0)</f>
        <v>8.8498999999999999</v>
      </c>
      <c r="I17" s="66">
        <f t="shared" si="2"/>
        <v>20</v>
      </c>
      <c r="J17" s="65">
        <f>VLOOKUP($A17,'Return Data'!$B$7:$R$2292,13,0)</f>
        <v>16.5319</v>
      </c>
      <c r="K17" s="66">
        <f t="shared" si="3"/>
        <v>22</v>
      </c>
      <c r="L17" s="65">
        <f>VLOOKUP($A17,'Return Data'!$B$7:$R$2292,17,0)</f>
        <v>29.442799999999998</v>
      </c>
      <c r="M17" s="66">
        <f t="shared" si="4"/>
        <v>24</v>
      </c>
      <c r="N17" s="65">
        <f>VLOOKUP($A17,'Return Data'!$B$7:$R$2292,14,0)</f>
        <v>15.239699999999999</v>
      </c>
      <c r="O17" s="66">
        <f t="shared" si="5"/>
        <v>14</v>
      </c>
      <c r="P17" s="65"/>
      <c r="Q17" s="66"/>
      <c r="R17" s="65">
        <f>VLOOKUP($A17,'Return Data'!$B$7:$R$2292,16,0)</f>
        <v>15.788399999999999</v>
      </c>
      <c r="S17" s="67">
        <f t="shared" si="6"/>
        <v>7</v>
      </c>
    </row>
    <row r="18" spans="1:19" x14ac:dyDescent="0.3">
      <c r="A18" s="63" t="s">
        <v>497</v>
      </c>
      <c r="B18" s="64">
        <f>VLOOKUP($A18,'Return Data'!$B$7:$R$2292,3,0)</f>
        <v>44662</v>
      </c>
      <c r="C18" s="65">
        <f>VLOOKUP($A18,'Return Data'!$B$7:$R$2292,4,0)</f>
        <v>252.39</v>
      </c>
      <c r="D18" s="65">
        <f>VLOOKUP($A18,'Return Data'!$B$7:$R$2292,10,0)</f>
        <v>3.6381999999999999</v>
      </c>
      <c r="E18" s="66">
        <f t="shared" si="0"/>
        <v>2</v>
      </c>
      <c r="F18" s="65">
        <f>VLOOKUP($A18,'Return Data'!$B$7:$R$2292,11,0)</f>
        <v>6.2291999999999996</v>
      </c>
      <c r="G18" s="66">
        <f t="shared" si="1"/>
        <v>2</v>
      </c>
      <c r="H18" s="65">
        <f>VLOOKUP($A18,'Return Data'!$B$7:$R$2292,12,0)</f>
        <v>24.262699999999999</v>
      </c>
      <c r="I18" s="66">
        <f t="shared" si="2"/>
        <v>1</v>
      </c>
      <c r="J18" s="65">
        <f>VLOOKUP($A18,'Return Data'!$B$7:$R$2292,13,0)</f>
        <v>35.257199999999997</v>
      </c>
      <c r="K18" s="66">
        <f t="shared" si="3"/>
        <v>1</v>
      </c>
      <c r="L18" s="65">
        <f>VLOOKUP($A18,'Return Data'!$B$7:$R$2292,17,0)</f>
        <v>44.185299999999998</v>
      </c>
      <c r="M18" s="66">
        <f t="shared" si="4"/>
        <v>3</v>
      </c>
      <c r="N18" s="65">
        <f>VLOOKUP($A18,'Return Data'!$B$7:$R$2292,14,0)</f>
        <v>20.5487</v>
      </c>
      <c r="O18" s="66">
        <f t="shared" si="5"/>
        <v>3</v>
      </c>
      <c r="P18" s="65">
        <f>VLOOKUP($A18,'Return Data'!$B$7:$R$2292,15,0)</f>
        <v>15.9436</v>
      </c>
      <c r="Q18" s="66">
        <f>RANK(P18,P$8:P$39,0)</f>
        <v>3</v>
      </c>
      <c r="R18" s="65">
        <f>VLOOKUP($A18,'Return Data'!$B$7:$R$2292,16,0)</f>
        <v>17.577400000000001</v>
      </c>
      <c r="S18" s="67">
        <f t="shared" si="6"/>
        <v>3</v>
      </c>
    </row>
    <row r="19" spans="1:19" x14ac:dyDescent="0.3">
      <c r="A19" s="63" t="s">
        <v>499</v>
      </c>
      <c r="B19" s="64">
        <f>VLOOKUP($A19,'Return Data'!$B$7:$R$2292,3,0)</f>
        <v>44662</v>
      </c>
      <c r="C19" s="65">
        <f>VLOOKUP($A19,'Return Data'!$B$7:$R$2292,4,0)</f>
        <v>17.340699999999998</v>
      </c>
      <c r="D19" s="65">
        <f>VLOOKUP($A19,'Return Data'!$B$7:$R$2292,10,0)</f>
        <v>-2.6825999999999999</v>
      </c>
      <c r="E19" s="66">
        <f t="shared" si="0"/>
        <v>22</v>
      </c>
      <c r="F19" s="65">
        <f>VLOOKUP($A19,'Return Data'!$B$7:$R$2292,11,0)</f>
        <v>-2.0255000000000001</v>
      </c>
      <c r="G19" s="66">
        <f t="shared" si="1"/>
        <v>26</v>
      </c>
      <c r="H19" s="65">
        <f>VLOOKUP($A19,'Return Data'!$B$7:$R$2292,12,0)</f>
        <v>10.4468</v>
      </c>
      <c r="I19" s="66">
        <f t="shared" si="2"/>
        <v>14</v>
      </c>
      <c r="J19" s="65">
        <f>VLOOKUP($A19,'Return Data'!$B$7:$R$2292,13,0)</f>
        <v>17.151900000000001</v>
      </c>
      <c r="K19" s="66">
        <f t="shared" si="3"/>
        <v>19</v>
      </c>
      <c r="L19" s="65">
        <f>VLOOKUP($A19,'Return Data'!$B$7:$R$2292,17,0)</f>
        <v>27.781500000000001</v>
      </c>
      <c r="M19" s="66">
        <f t="shared" si="4"/>
        <v>27</v>
      </c>
      <c r="N19" s="65">
        <f>VLOOKUP($A19,'Return Data'!$B$7:$R$2292,14,0)</f>
        <v>12.887600000000001</v>
      </c>
      <c r="O19" s="66">
        <f t="shared" si="5"/>
        <v>26</v>
      </c>
      <c r="P19" s="65">
        <f>VLOOKUP($A19,'Return Data'!$B$7:$R$2292,15,0)</f>
        <v>9.0707000000000004</v>
      </c>
      <c r="Q19" s="66">
        <f>RANK(P19,P$8:P$39,0)</f>
        <v>22</v>
      </c>
      <c r="R19" s="65">
        <f>VLOOKUP($A19,'Return Data'!$B$7:$R$2292,16,0)</f>
        <v>10.5959</v>
      </c>
      <c r="S19" s="67">
        <f t="shared" si="6"/>
        <v>30</v>
      </c>
    </row>
    <row r="20" spans="1:19" x14ac:dyDescent="0.3">
      <c r="A20" s="63" t="s">
        <v>500</v>
      </c>
      <c r="B20" s="64">
        <f>VLOOKUP($A20,'Return Data'!$B$7:$R$2292,3,0)</f>
        <v>44662</v>
      </c>
      <c r="C20" s="65">
        <f>VLOOKUP($A20,'Return Data'!$B$7:$R$2292,4,0)</f>
        <v>18.489999999999998</v>
      </c>
      <c r="D20" s="65">
        <f>VLOOKUP($A20,'Return Data'!$B$7:$R$2292,10,0)</f>
        <v>-2.9396</v>
      </c>
      <c r="E20" s="66">
        <f t="shared" si="0"/>
        <v>25</v>
      </c>
      <c r="F20" s="65">
        <f>VLOOKUP($A20,'Return Data'!$B$7:$R$2292,11,0)</f>
        <v>-2.0137999999999998</v>
      </c>
      <c r="G20" s="66">
        <f t="shared" si="1"/>
        <v>25</v>
      </c>
      <c r="H20" s="65">
        <f>VLOOKUP($A20,'Return Data'!$B$7:$R$2292,12,0)</f>
        <v>9.6028000000000002</v>
      </c>
      <c r="I20" s="66">
        <f t="shared" si="2"/>
        <v>18</v>
      </c>
      <c r="J20" s="65">
        <f>VLOOKUP($A20,'Return Data'!$B$7:$R$2292,13,0)</f>
        <v>20.142900000000001</v>
      </c>
      <c r="K20" s="66">
        <f t="shared" si="3"/>
        <v>8</v>
      </c>
      <c r="L20" s="65">
        <f>VLOOKUP($A20,'Return Data'!$B$7:$R$2292,17,0)</f>
        <v>35.796100000000003</v>
      </c>
      <c r="M20" s="66">
        <f t="shared" si="4"/>
        <v>11</v>
      </c>
      <c r="N20" s="65">
        <f>VLOOKUP($A20,'Return Data'!$B$7:$R$2292,14,0)</f>
        <v>15.775600000000001</v>
      </c>
      <c r="O20" s="66">
        <f t="shared" si="5"/>
        <v>12</v>
      </c>
      <c r="P20" s="65">
        <f>VLOOKUP($A20,'Return Data'!$B$7:$R$2292,15,0)</f>
        <v>11.4773</v>
      </c>
      <c r="Q20" s="66">
        <f>RANK(P20,P$8:P$39,0)</f>
        <v>13</v>
      </c>
      <c r="R20" s="65">
        <f>VLOOKUP($A20,'Return Data'!$B$7:$R$2292,16,0)</f>
        <v>12.340199999999999</v>
      </c>
      <c r="S20" s="67">
        <f t="shared" si="6"/>
        <v>24</v>
      </c>
    </row>
    <row r="21" spans="1:19" x14ac:dyDescent="0.3">
      <c r="A21" s="63" t="s">
        <v>502</v>
      </c>
      <c r="B21" s="64">
        <f>VLOOKUP($A21,'Return Data'!$B$7:$R$2292,3,0)</f>
        <v>44662</v>
      </c>
      <c r="C21" s="65">
        <f>VLOOKUP($A21,'Return Data'!$B$7:$R$2292,4,0)</f>
        <v>15.7834</v>
      </c>
      <c r="D21" s="65">
        <f>VLOOKUP($A21,'Return Data'!$B$7:$R$2292,10,0)</f>
        <v>-1.7535000000000001</v>
      </c>
      <c r="E21" s="66">
        <f t="shared" si="0"/>
        <v>16</v>
      </c>
      <c r="F21" s="65">
        <f>VLOOKUP($A21,'Return Data'!$B$7:$R$2292,11,0)</f>
        <v>-0.2364</v>
      </c>
      <c r="G21" s="66">
        <f t="shared" si="1"/>
        <v>14</v>
      </c>
      <c r="H21" s="65">
        <f>VLOOKUP($A21,'Return Data'!$B$7:$R$2292,12,0)</f>
        <v>10.984999999999999</v>
      </c>
      <c r="I21" s="66">
        <f t="shared" si="2"/>
        <v>11</v>
      </c>
      <c r="J21" s="65">
        <f>VLOOKUP($A21,'Return Data'!$B$7:$R$2292,13,0)</f>
        <v>14.805099999999999</v>
      </c>
      <c r="K21" s="66">
        <f t="shared" si="3"/>
        <v>25</v>
      </c>
      <c r="L21" s="65">
        <f>VLOOKUP($A21,'Return Data'!$B$7:$R$2292,17,0)</f>
        <v>30.308800000000002</v>
      </c>
      <c r="M21" s="66">
        <f t="shared" si="4"/>
        <v>21</v>
      </c>
      <c r="N21" s="65">
        <f>VLOOKUP($A21,'Return Data'!$B$7:$R$2292,14,0)</f>
        <v>14.295400000000001</v>
      </c>
      <c r="O21" s="66">
        <f t="shared" si="5"/>
        <v>19</v>
      </c>
      <c r="P21" s="65"/>
      <c r="Q21" s="66"/>
      <c r="R21" s="65">
        <f>VLOOKUP($A21,'Return Data'!$B$7:$R$2292,16,0)</f>
        <v>14.6943</v>
      </c>
      <c r="S21" s="67">
        <f t="shared" si="6"/>
        <v>11</v>
      </c>
    </row>
    <row r="22" spans="1:19" x14ac:dyDescent="0.3">
      <c r="A22" s="63" t="s">
        <v>504</v>
      </c>
      <c r="B22" s="64">
        <f>VLOOKUP($A22,'Return Data'!$B$7:$R$2292,3,0)</f>
        <v>44662</v>
      </c>
      <c r="C22" s="65">
        <f>VLOOKUP($A22,'Return Data'!$B$7:$R$2292,4,0)</f>
        <v>15.2395</v>
      </c>
      <c r="D22" s="65">
        <f>VLOOKUP($A22,'Return Data'!$B$7:$R$2292,10,0)</f>
        <v>-3.4453999999999998</v>
      </c>
      <c r="E22" s="66">
        <f t="shared" si="0"/>
        <v>27</v>
      </c>
      <c r="F22" s="65">
        <f>VLOOKUP($A22,'Return Data'!$B$7:$R$2292,11,0)</f>
        <v>-1.6279999999999999</v>
      </c>
      <c r="G22" s="66">
        <f t="shared" si="1"/>
        <v>21</v>
      </c>
      <c r="H22" s="65">
        <f>VLOOKUP($A22,'Return Data'!$B$7:$R$2292,12,0)</f>
        <v>6.8224</v>
      </c>
      <c r="I22" s="66">
        <f t="shared" si="2"/>
        <v>27</v>
      </c>
      <c r="J22" s="65">
        <f>VLOOKUP($A22,'Return Data'!$B$7:$R$2292,13,0)</f>
        <v>14.7233</v>
      </c>
      <c r="K22" s="66">
        <f t="shared" si="3"/>
        <v>26</v>
      </c>
      <c r="L22" s="65">
        <f>VLOOKUP($A22,'Return Data'!$B$7:$R$2292,17,0)</f>
        <v>26.561</v>
      </c>
      <c r="M22" s="66">
        <f t="shared" si="4"/>
        <v>28</v>
      </c>
      <c r="N22" s="65">
        <f>VLOOKUP($A22,'Return Data'!$B$7:$R$2292,14,0)</f>
        <v>12.9801</v>
      </c>
      <c r="O22" s="66">
        <f t="shared" si="5"/>
        <v>25</v>
      </c>
      <c r="P22" s="65"/>
      <c r="Q22" s="66"/>
      <c r="R22" s="65">
        <f>VLOOKUP($A22,'Return Data'!$B$7:$R$2292,16,0)</f>
        <v>11.7788</v>
      </c>
      <c r="S22" s="67">
        <f t="shared" si="6"/>
        <v>27</v>
      </c>
    </row>
    <row r="23" spans="1:19" x14ac:dyDescent="0.3">
      <c r="A23" s="63" t="s">
        <v>507</v>
      </c>
      <c r="B23" s="64">
        <f>VLOOKUP($A23,'Return Data'!$B$7:$R$2292,3,0)</f>
        <v>44662</v>
      </c>
      <c r="C23" s="65">
        <f>VLOOKUP($A23,'Return Data'!$B$7:$R$2292,4,0)</f>
        <v>74.232500000000002</v>
      </c>
      <c r="D23" s="65">
        <f>VLOOKUP($A23,'Return Data'!$B$7:$R$2292,10,0)</f>
        <v>-2.2631999999999999</v>
      </c>
      <c r="E23" s="66">
        <f t="shared" si="0"/>
        <v>18</v>
      </c>
      <c r="F23" s="65">
        <f>VLOOKUP($A23,'Return Data'!$B$7:$R$2292,11,0)</f>
        <v>-3.8645999999999998</v>
      </c>
      <c r="G23" s="66">
        <f t="shared" si="1"/>
        <v>30</v>
      </c>
      <c r="H23" s="65">
        <f>VLOOKUP($A23,'Return Data'!$B$7:$R$2292,12,0)</f>
        <v>8.0878999999999994</v>
      </c>
      <c r="I23" s="66">
        <f t="shared" si="2"/>
        <v>24</v>
      </c>
      <c r="J23" s="65">
        <f>VLOOKUP($A23,'Return Data'!$B$7:$R$2292,13,0)</f>
        <v>15.347200000000001</v>
      </c>
      <c r="K23" s="66">
        <f t="shared" si="3"/>
        <v>23</v>
      </c>
      <c r="L23" s="65">
        <f>VLOOKUP($A23,'Return Data'!$B$7:$R$2292,17,0)</f>
        <v>42.025300000000001</v>
      </c>
      <c r="M23" s="66">
        <f t="shared" si="4"/>
        <v>4</v>
      </c>
      <c r="N23" s="65">
        <f>VLOOKUP($A23,'Return Data'!$B$7:$R$2292,14,0)</f>
        <v>14.2683</v>
      </c>
      <c r="O23" s="66">
        <f t="shared" si="5"/>
        <v>20</v>
      </c>
      <c r="P23" s="65">
        <f>VLOOKUP($A23,'Return Data'!$B$7:$R$2292,15,0)</f>
        <v>11.3401</v>
      </c>
      <c r="Q23" s="66">
        <f>RANK(P23,P$8:P$39,0)</f>
        <v>14</v>
      </c>
      <c r="R23" s="65">
        <f>VLOOKUP($A23,'Return Data'!$B$7:$R$2292,16,0)</f>
        <v>12.442600000000001</v>
      </c>
      <c r="S23" s="67">
        <f t="shared" si="6"/>
        <v>23</v>
      </c>
    </row>
    <row r="24" spans="1:19" x14ac:dyDescent="0.3">
      <c r="A24" s="63" t="s">
        <v>1739</v>
      </c>
      <c r="B24" s="64">
        <f>VLOOKUP($A24,'Return Data'!$B$7:$R$2292,3,0)</f>
        <v>44662</v>
      </c>
      <c r="C24" s="65">
        <f>VLOOKUP($A24,'Return Data'!$B$7:$R$2292,4,0)</f>
        <v>45.584000000000003</v>
      </c>
      <c r="D24" s="65">
        <f>VLOOKUP($A24,'Return Data'!$B$7:$R$2292,10,0)</f>
        <v>-0.5736</v>
      </c>
      <c r="E24" s="66">
        <f t="shared" si="0"/>
        <v>10</v>
      </c>
      <c r="F24" s="65">
        <f>VLOOKUP($A24,'Return Data'!$B$7:$R$2292,11,0)</f>
        <v>2.2705000000000002</v>
      </c>
      <c r="G24" s="66">
        <f t="shared" si="1"/>
        <v>5</v>
      </c>
      <c r="H24" s="65">
        <f>VLOOKUP($A24,'Return Data'!$B$7:$R$2292,12,0)</f>
        <v>12.1267</v>
      </c>
      <c r="I24" s="66">
        <f t="shared" si="2"/>
        <v>6</v>
      </c>
      <c r="J24" s="65">
        <f>VLOOKUP($A24,'Return Data'!$B$7:$R$2292,13,0)</f>
        <v>19.794</v>
      </c>
      <c r="K24" s="66">
        <f t="shared" si="3"/>
        <v>10</v>
      </c>
      <c r="L24" s="65">
        <f>VLOOKUP($A24,'Return Data'!$B$7:$R$2292,17,0)</f>
        <v>40.578899999999997</v>
      </c>
      <c r="M24" s="66">
        <f t="shared" si="4"/>
        <v>5</v>
      </c>
      <c r="N24" s="65">
        <f>VLOOKUP($A24,'Return Data'!$B$7:$R$2292,14,0)</f>
        <v>19.840499999999999</v>
      </c>
      <c r="O24" s="66">
        <f t="shared" si="5"/>
        <v>4</v>
      </c>
      <c r="P24" s="65">
        <f>VLOOKUP($A24,'Return Data'!$B$7:$R$2292,15,0)</f>
        <v>13.809699999999999</v>
      </c>
      <c r="Q24" s="66">
        <f>RANK(P24,P$8:P$39,0)</f>
        <v>8</v>
      </c>
      <c r="R24" s="65">
        <f>VLOOKUP($A24,'Return Data'!$B$7:$R$2292,16,0)</f>
        <v>13.356299999999999</v>
      </c>
      <c r="S24" s="67">
        <f t="shared" si="6"/>
        <v>21</v>
      </c>
    </row>
    <row r="25" spans="1:19" x14ac:dyDescent="0.3">
      <c r="A25" s="63" t="s">
        <v>508</v>
      </c>
      <c r="B25" s="64">
        <f>VLOOKUP($A25,'Return Data'!$B$7:$R$2292,3,0)</f>
        <v>44662</v>
      </c>
      <c r="C25" s="65">
        <f>VLOOKUP($A25,'Return Data'!$B$7:$R$2292,4,0)</f>
        <v>40.975000000000001</v>
      </c>
      <c r="D25" s="65">
        <f>VLOOKUP($A25,'Return Data'!$B$7:$R$2292,10,0)</f>
        <v>-3.7061000000000002</v>
      </c>
      <c r="E25" s="66">
        <f t="shared" si="0"/>
        <v>28</v>
      </c>
      <c r="F25" s="65">
        <f>VLOOKUP($A25,'Return Data'!$B$7:$R$2292,11,0)</f>
        <v>-1.0814999999999999</v>
      </c>
      <c r="G25" s="66">
        <f t="shared" si="1"/>
        <v>18</v>
      </c>
      <c r="H25" s="65">
        <f>VLOOKUP($A25,'Return Data'!$B$7:$R$2292,12,0)</f>
        <v>8.3421000000000003</v>
      </c>
      <c r="I25" s="66">
        <f t="shared" si="2"/>
        <v>23</v>
      </c>
      <c r="J25" s="65">
        <f>VLOOKUP($A25,'Return Data'!$B$7:$R$2292,13,0)</f>
        <v>15.0305</v>
      </c>
      <c r="K25" s="66">
        <f t="shared" si="3"/>
        <v>24</v>
      </c>
      <c r="L25" s="65">
        <f>VLOOKUP($A25,'Return Data'!$B$7:$R$2292,17,0)</f>
        <v>30.546199999999999</v>
      </c>
      <c r="M25" s="66">
        <f t="shared" si="4"/>
        <v>17</v>
      </c>
      <c r="N25" s="65">
        <f>VLOOKUP($A25,'Return Data'!$B$7:$R$2292,14,0)</f>
        <v>14.0055</v>
      </c>
      <c r="O25" s="66">
        <f t="shared" si="5"/>
        <v>22</v>
      </c>
      <c r="P25" s="65">
        <f>VLOOKUP($A25,'Return Data'!$B$7:$R$2292,15,0)</f>
        <v>10.7037</v>
      </c>
      <c r="Q25" s="66">
        <f>RANK(P25,P$8:P$39,0)</f>
        <v>18</v>
      </c>
      <c r="R25" s="65">
        <f>VLOOKUP($A25,'Return Data'!$B$7:$R$2292,16,0)</f>
        <v>14.6348</v>
      </c>
      <c r="S25" s="67">
        <f t="shared" si="6"/>
        <v>12</v>
      </c>
    </row>
    <row r="26" spans="1:19" x14ac:dyDescent="0.3">
      <c r="A26" s="63" t="s">
        <v>511</v>
      </c>
      <c r="B26" s="64">
        <f>VLOOKUP($A26,'Return Data'!$B$7:$R$2292,3,0)</f>
        <v>44662</v>
      </c>
      <c r="C26" s="65">
        <f>VLOOKUP($A26,'Return Data'!$B$7:$R$2292,4,0)</f>
        <v>149.774</v>
      </c>
      <c r="D26" s="65">
        <f>VLOOKUP($A26,'Return Data'!$B$7:$R$2292,10,0)</f>
        <v>-4.3112000000000004</v>
      </c>
      <c r="E26" s="66">
        <f t="shared" si="0"/>
        <v>29</v>
      </c>
      <c r="F26" s="65">
        <f>VLOOKUP($A26,'Return Data'!$B$7:$R$2292,11,0)</f>
        <v>-1.6614</v>
      </c>
      <c r="G26" s="66">
        <f t="shared" si="1"/>
        <v>23</v>
      </c>
      <c r="H26" s="65">
        <f>VLOOKUP($A26,'Return Data'!$B$7:$R$2292,12,0)</f>
        <v>5.9661999999999997</v>
      </c>
      <c r="I26" s="66">
        <f t="shared" si="2"/>
        <v>28</v>
      </c>
      <c r="J26" s="65">
        <f>VLOOKUP($A26,'Return Data'!$B$7:$R$2292,13,0)</f>
        <v>11.852399999999999</v>
      </c>
      <c r="K26" s="66">
        <f t="shared" si="3"/>
        <v>29</v>
      </c>
      <c r="L26" s="65">
        <f>VLOOKUP($A26,'Return Data'!$B$7:$R$2292,17,0)</f>
        <v>23.301200000000001</v>
      </c>
      <c r="M26" s="66">
        <f t="shared" si="4"/>
        <v>31</v>
      </c>
      <c r="N26" s="65">
        <f>VLOOKUP($A26,'Return Data'!$B$7:$R$2292,14,0)</f>
        <v>12.084199999999999</v>
      </c>
      <c r="O26" s="66">
        <f t="shared" si="5"/>
        <v>29</v>
      </c>
      <c r="P26" s="65">
        <f>VLOOKUP($A26,'Return Data'!$B$7:$R$2292,15,0)</f>
        <v>9.4350000000000005</v>
      </c>
      <c r="Q26" s="66">
        <f>RANK(P26,P$8:P$39,0)</f>
        <v>21</v>
      </c>
      <c r="R26" s="65">
        <f>VLOOKUP($A26,'Return Data'!$B$7:$R$2292,16,0)</f>
        <v>10.383599999999999</v>
      </c>
      <c r="S26" s="67">
        <f t="shared" si="6"/>
        <v>31</v>
      </c>
    </row>
    <row r="27" spans="1:19" x14ac:dyDescent="0.3">
      <c r="A27" s="63" t="s">
        <v>512</v>
      </c>
      <c r="B27" s="64">
        <f>VLOOKUP($A27,'Return Data'!$B$7:$R$2292,3,0)</f>
        <v>44662</v>
      </c>
      <c r="C27" s="65">
        <f>VLOOKUP($A27,'Return Data'!$B$7:$R$2292,4,0)</f>
        <v>18.147600000000001</v>
      </c>
      <c r="D27" s="65">
        <f>VLOOKUP($A27,'Return Data'!$B$7:$R$2292,10,0)</f>
        <v>-0.1095</v>
      </c>
      <c r="E27" s="66">
        <f t="shared" si="0"/>
        <v>8</v>
      </c>
      <c r="F27" s="65">
        <f>VLOOKUP($A27,'Return Data'!$B$7:$R$2292,11,0)</f>
        <v>2.4529999999999998</v>
      </c>
      <c r="G27" s="66">
        <f t="shared" si="1"/>
        <v>4</v>
      </c>
      <c r="H27" s="65">
        <f>VLOOKUP($A27,'Return Data'!$B$7:$R$2292,12,0)</f>
        <v>13.794499999999999</v>
      </c>
      <c r="I27" s="66">
        <f t="shared" si="2"/>
        <v>5</v>
      </c>
      <c r="J27" s="65">
        <f>VLOOKUP($A27,'Return Data'!$B$7:$R$2292,13,0)</f>
        <v>24.319099999999999</v>
      </c>
      <c r="K27" s="66">
        <f t="shared" si="3"/>
        <v>4</v>
      </c>
      <c r="L27" s="65">
        <f>VLOOKUP($A27,'Return Data'!$B$7:$R$2292,17,0)</f>
        <v>38.179699999999997</v>
      </c>
      <c r="M27" s="66">
        <f t="shared" si="4"/>
        <v>6</v>
      </c>
      <c r="N27" s="65"/>
      <c r="O27" s="66"/>
      <c r="P27" s="65"/>
      <c r="Q27" s="66"/>
      <c r="R27" s="65">
        <f>VLOOKUP($A27,'Return Data'!$B$7:$R$2292,16,0)</f>
        <v>24.380800000000001</v>
      </c>
      <c r="S27" s="67">
        <f t="shared" si="6"/>
        <v>1</v>
      </c>
    </row>
    <row r="28" spans="1:19" x14ac:dyDescent="0.3">
      <c r="A28" s="63" t="s">
        <v>515</v>
      </c>
      <c r="B28" s="64">
        <f>VLOOKUP($A28,'Return Data'!$B$7:$R$2292,3,0)</f>
        <v>44662</v>
      </c>
      <c r="C28" s="65">
        <f>VLOOKUP($A28,'Return Data'!$B$7:$R$2292,4,0)</f>
        <v>24.716000000000001</v>
      </c>
      <c r="D28" s="65">
        <f>VLOOKUP($A28,'Return Data'!$B$7:$R$2292,10,0)</f>
        <v>-1.7529999999999999</v>
      </c>
      <c r="E28" s="66">
        <f t="shared" si="0"/>
        <v>15</v>
      </c>
      <c r="F28" s="65">
        <f>VLOOKUP($A28,'Return Data'!$B$7:$R$2292,11,0)</f>
        <v>-0.35880000000000001</v>
      </c>
      <c r="G28" s="66">
        <f t="shared" si="1"/>
        <v>15</v>
      </c>
      <c r="H28" s="65">
        <f>VLOOKUP($A28,'Return Data'!$B$7:$R$2292,12,0)</f>
        <v>9.6005000000000003</v>
      </c>
      <c r="I28" s="66">
        <f t="shared" si="2"/>
        <v>19</v>
      </c>
      <c r="J28" s="65">
        <f>VLOOKUP($A28,'Return Data'!$B$7:$R$2292,13,0)</f>
        <v>18.610199999999999</v>
      </c>
      <c r="K28" s="66">
        <f t="shared" si="3"/>
        <v>16</v>
      </c>
      <c r="L28" s="65">
        <f>VLOOKUP($A28,'Return Data'!$B$7:$R$2292,17,0)</f>
        <v>32.8752</v>
      </c>
      <c r="M28" s="66">
        <f t="shared" si="4"/>
        <v>13</v>
      </c>
      <c r="N28" s="65">
        <f>VLOOKUP($A28,'Return Data'!$B$7:$R$2292,14,0)</f>
        <v>16.262499999999999</v>
      </c>
      <c r="O28" s="66">
        <f t="shared" ref="O28:O39" si="8">RANK(N28,N$8:N$39,0)</f>
        <v>11</v>
      </c>
      <c r="P28" s="65">
        <f>VLOOKUP($A28,'Return Data'!$B$7:$R$2292,15,0)</f>
        <v>14.588100000000001</v>
      </c>
      <c r="Q28" s="66">
        <f>RANK(P28,P$8:P$39,0)</f>
        <v>4</v>
      </c>
      <c r="R28" s="65">
        <f>VLOOKUP($A28,'Return Data'!$B$7:$R$2292,16,0)</f>
        <v>14.444100000000001</v>
      </c>
      <c r="S28" s="67">
        <f t="shared" si="6"/>
        <v>14</v>
      </c>
    </row>
    <row r="29" spans="1:19" x14ac:dyDescent="0.3">
      <c r="A29" s="63" t="s">
        <v>517</v>
      </c>
      <c r="B29" s="64">
        <f>VLOOKUP($A29,'Return Data'!$B$7:$R$2292,3,0)</f>
        <v>44662</v>
      </c>
      <c r="C29" s="65">
        <f>VLOOKUP($A29,'Return Data'!$B$7:$R$2292,4,0)</f>
        <v>15.832800000000001</v>
      </c>
      <c r="D29" s="65">
        <f>VLOOKUP($A29,'Return Data'!$B$7:$R$2292,10,0)</f>
        <v>-2.8256999999999999</v>
      </c>
      <c r="E29" s="66">
        <f t="shared" si="0"/>
        <v>23</v>
      </c>
      <c r="F29" s="65">
        <f>VLOOKUP($A29,'Return Data'!$B$7:$R$2292,11,0)</f>
        <v>-3.653</v>
      </c>
      <c r="G29" s="66">
        <f t="shared" si="1"/>
        <v>29</v>
      </c>
      <c r="H29" s="65">
        <f>VLOOKUP($A29,'Return Data'!$B$7:$R$2292,12,0)</f>
        <v>5.2363</v>
      </c>
      <c r="I29" s="66">
        <f t="shared" si="2"/>
        <v>29</v>
      </c>
      <c r="J29" s="65">
        <f>VLOOKUP($A29,'Return Data'!$B$7:$R$2292,13,0)</f>
        <v>9.6249000000000002</v>
      </c>
      <c r="K29" s="66">
        <f t="shared" si="3"/>
        <v>31</v>
      </c>
      <c r="L29" s="65">
        <f>VLOOKUP($A29,'Return Data'!$B$7:$R$2292,17,0)</f>
        <v>23.469899999999999</v>
      </c>
      <c r="M29" s="66">
        <f t="shared" si="4"/>
        <v>30</v>
      </c>
      <c r="N29" s="65">
        <f>VLOOKUP($A29,'Return Data'!$B$7:$R$2292,14,0)</f>
        <v>15.1555</v>
      </c>
      <c r="O29" s="66">
        <f t="shared" si="8"/>
        <v>15</v>
      </c>
      <c r="P29" s="65"/>
      <c r="Q29" s="66"/>
      <c r="R29" s="65">
        <f>VLOOKUP($A29,'Return Data'!$B$7:$R$2292,16,0)</f>
        <v>13.7143</v>
      </c>
      <c r="S29" s="67">
        <f t="shared" si="6"/>
        <v>20</v>
      </c>
    </row>
    <row r="30" spans="1:19" x14ac:dyDescent="0.3">
      <c r="A30" s="63" t="s">
        <v>1904</v>
      </c>
      <c r="B30" s="64">
        <f>VLOOKUP($A30,'Return Data'!$B$7:$R$2292,3,0)</f>
        <v>44662</v>
      </c>
      <c r="C30" s="65">
        <f>VLOOKUP($A30,'Return Data'!$B$7:$R$2292,4,0)</f>
        <v>15.401</v>
      </c>
      <c r="D30" s="65">
        <f>VLOOKUP($A30,'Return Data'!$B$7:$R$2292,10,0)</f>
        <v>-1.6451</v>
      </c>
      <c r="E30" s="66">
        <f t="shared" si="0"/>
        <v>13</v>
      </c>
      <c r="F30" s="65">
        <f>VLOOKUP($A30,'Return Data'!$B$7:$R$2292,11,0)</f>
        <v>0.60099999999999998</v>
      </c>
      <c r="G30" s="66">
        <f t="shared" si="1"/>
        <v>10</v>
      </c>
      <c r="H30" s="65">
        <f>VLOOKUP($A30,'Return Data'!$B$7:$R$2292,12,0)</f>
        <v>11.332800000000001</v>
      </c>
      <c r="I30" s="66">
        <f t="shared" si="2"/>
        <v>9</v>
      </c>
      <c r="J30" s="65">
        <f>VLOOKUP($A30,'Return Data'!$B$7:$R$2292,13,0)</f>
        <v>19.200900000000001</v>
      </c>
      <c r="K30" s="66">
        <f t="shared" si="3"/>
        <v>14</v>
      </c>
      <c r="L30" s="65">
        <f>VLOOKUP($A30,'Return Data'!$B$7:$R$2292,17,0)</f>
        <v>28.650300000000001</v>
      </c>
      <c r="M30" s="66">
        <f t="shared" si="4"/>
        <v>26</v>
      </c>
      <c r="N30" s="65">
        <f>VLOOKUP($A30,'Return Data'!$B$7:$R$2292,14,0)</f>
        <v>13.045199999999999</v>
      </c>
      <c r="O30" s="66">
        <f t="shared" si="8"/>
        <v>24</v>
      </c>
      <c r="P30" s="65"/>
      <c r="Q30" s="66"/>
      <c r="R30" s="65">
        <f>VLOOKUP($A30,'Return Data'!$B$7:$R$2292,16,0)</f>
        <v>11.550800000000001</v>
      </c>
      <c r="S30" s="67">
        <f t="shared" si="6"/>
        <v>29</v>
      </c>
    </row>
    <row r="31" spans="1:19" x14ac:dyDescent="0.3">
      <c r="A31" s="63" t="s">
        <v>520</v>
      </c>
      <c r="B31" s="64">
        <f>VLOOKUP($A31,'Return Data'!$B$7:$R$2292,3,0)</f>
        <v>44662</v>
      </c>
      <c r="C31" s="65">
        <f>VLOOKUP($A31,'Return Data'!$B$7:$R$2292,4,0)</f>
        <v>74.162599999999998</v>
      </c>
      <c r="D31" s="65">
        <f>VLOOKUP($A31,'Return Data'!$B$7:$R$2292,10,0)</f>
        <v>-0.24479999999999999</v>
      </c>
      <c r="E31" s="66">
        <f t="shared" si="0"/>
        <v>9</v>
      </c>
      <c r="F31" s="65">
        <f>VLOOKUP($A31,'Return Data'!$B$7:$R$2292,11,0)</f>
        <v>1.8623000000000001</v>
      </c>
      <c r="G31" s="66">
        <f t="shared" si="1"/>
        <v>6</v>
      </c>
      <c r="H31" s="65">
        <f>VLOOKUP($A31,'Return Data'!$B$7:$R$2292,12,0)</f>
        <v>9.9847000000000001</v>
      </c>
      <c r="I31" s="66">
        <f t="shared" si="2"/>
        <v>17</v>
      </c>
      <c r="J31" s="65">
        <f>VLOOKUP($A31,'Return Data'!$B$7:$R$2292,13,0)</f>
        <v>18.087499999999999</v>
      </c>
      <c r="K31" s="66">
        <f t="shared" si="3"/>
        <v>17</v>
      </c>
      <c r="L31" s="65">
        <f>VLOOKUP($A31,'Return Data'!$B$7:$R$2292,17,0)</f>
        <v>36.277900000000002</v>
      </c>
      <c r="M31" s="66">
        <f t="shared" si="4"/>
        <v>10</v>
      </c>
      <c r="N31" s="65">
        <f>VLOOKUP($A31,'Return Data'!$B$7:$R$2292,14,0)</f>
        <v>7.9560000000000004</v>
      </c>
      <c r="O31" s="66">
        <f t="shared" si="8"/>
        <v>30</v>
      </c>
      <c r="P31" s="65">
        <f>VLOOKUP($A31,'Return Data'!$B$7:$R$2292,15,0)</f>
        <v>8.0883000000000003</v>
      </c>
      <c r="Q31" s="66">
        <f t="shared" ref="Q31:Q39" si="9">RANK(P31,P$8:P$39,0)</f>
        <v>23</v>
      </c>
      <c r="R31" s="65">
        <f>VLOOKUP($A31,'Return Data'!$B$7:$R$2292,16,0)</f>
        <v>12.057700000000001</v>
      </c>
      <c r="S31" s="67">
        <f t="shared" si="6"/>
        <v>25</v>
      </c>
    </row>
    <row r="32" spans="1:19" x14ac:dyDescent="0.3">
      <c r="A32" s="63" t="s">
        <v>526</v>
      </c>
      <c r="B32" s="64">
        <f>VLOOKUP($A32,'Return Data'!$B$7:$R$2292,3,0)</f>
        <v>44662</v>
      </c>
      <c r="C32" s="65">
        <f>VLOOKUP($A32,'Return Data'!$B$7:$R$2292,4,0)</f>
        <v>105.15</v>
      </c>
      <c r="D32" s="65">
        <f>VLOOKUP($A32,'Return Data'!$B$7:$R$2292,10,0)</f>
        <v>-5.2617000000000003</v>
      </c>
      <c r="E32" s="66">
        <f t="shared" si="0"/>
        <v>32</v>
      </c>
      <c r="F32" s="65">
        <f>VLOOKUP($A32,'Return Data'!$B$7:$R$2292,11,0)</f>
        <v>-7.2915000000000001</v>
      </c>
      <c r="G32" s="66">
        <f t="shared" si="1"/>
        <v>32</v>
      </c>
      <c r="H32" s="65">
        <f>VLOOKUP($A32,'Return Data'!$B$7:$R$2292,12,0)</f>
        <v>1.8599000000000001</v>
      </c>
      <c r="I32" s="66">
        <f t="shared" si="2"/>
        <v>31</v>
      </c>
      <c r="J32" s="65">
        <f>VLOOKUP($A32,'Return Data'!$B$7:$R$2292,13,0)</f>
        <v>11.058299999999999</v>
      </c>
      <c r="K32" s="66">
        <f t="shared" si="3"/>
        <v>30</v>
      </c>
      <c r="L32" s="65">
        <f>VLOOKUP($A32,'Return Data'!$B$7:$R$2292,17,0)</f>
        <v>29.172799999999999</v>
      </c>
      <c r="M32" s="66">
        <f t="shared" si="4"/>
        <v>25</v>
      </c>
      <c r="N32" s="65">
        <f>VLOOKUP($A32,'Return Data'!$B$7:$R$2292,14,0)</f>
        <v>12.8505</v>
      </c>
      <c r="O32" s="66">
        <f t="shared" si="8"/>
        <v>27</v>
      </c>
      <c r="P32" s="65">
        <f>VLOOKUP($A32,'Return Data'!$B$7:$R$2292,15,0)</f>
        <v>9.7234999999999996</v>
      </c>
      <c r="Q32" s="66">
        <f t="shared" si="9"/>
        <v>20</v>
      </c>
      <c r="R32" s="65">
        <f>VLOOKUP($A32,'Return Data'!$B$7:$R$2292,16,0)</f>
        <v>11.956099999999999</v>
      </c>
      <c r="S32" s="67">
        <f t="shared" si="6"/>
        <v>26</v>
      </c>
    </row>
    <row r="33" spans="1:19" x14ac:dyDescent="0.3">
      <c r="A33" s="63" t="s">
        <v>528</v>
      </c>
      <c r="B33" s="64">
        <f>VLOOKUP($A33,'Return Data'!$B$7:$R$2292,3,0)</f>
        <v>44662</v>
      </c>
      <c r="C33" s="65">
        <f>VLOOKUP($A33,'Return Data'!$B$7:$R$2292,4,0)</f>
        <v>303.88029999999998</v>
      </c>
      <c r="D33" s="65">
        <f>VLOOKUP($A33,'Return Data'!$B$7:$R$2292,10,0)</f>
        <v>4.2237</v>
      </c>
      <c r="E33" s="66">
        <f t="shared" si="0"/>
        <v>1</v>
      </c>
      <c r="F33" s="65">
        <f>VLOOKUP($A33,'Return Data'!$B$7:$R$2292,11,0)</f>
        <v>7.7961</v>
      </c>
      <c r="G33" s="66">
        <f t="shared" si="1"/>
        <v>1</v>
      </c>
      <c r="H33" s="65">
        <f>VLOOKUP($A33,'Return Data'!$B$7:$R$2292,12,0)</f>
        <v>18.2971</v>
      </c>
      <c r="I33" s="66">
        <f t="shared" si="2"/>
        <v>2</v>
      </c>
      <c r="J33" s="65">
        <f>VLOOKUP($A33,'Return Data'!$B$7:$R$2292,13,0)</f>
        <v>33.389200000000002</v>
      </c>
      <c r="K33" s="66">
        <f t="shared" si="3"/>
        <v>3</v>
      </c>
      <c r="L33" s="65">
        <f>VLOOKUP($A33,'Return Data'!$B$7:$R$2292,17,0)</f>
        <v>58.247799999999998</v>
      </c>
      <c r="M33" s="66">
        <f t="shared" si="4"/>
        <v>1</v>
      </c>
      <c r="N33" s="65">
        <f>VLOOKUP($A33,'Return Data'!$B$7:$R$2292,14,0)</f>
        <v>29.7089</v>
      </c>
      <c r="O33" s="66">
        <f t="shared" si="8"/>
        <v>1</v>
      </c>
      <c r="P33" s="65">
        <f>VLOOKUP($A33,'Return Data'!$B$7:$R$2292,15,0)</f>
        <v>21.592099999999999</v>
      </c>
      <c r="Q33" s="66">
        <f t="shared" si="9"/>
        <v>1</v>
      </c>
      <c r="R33" s="65">
        <f>VLOOKUP($A33,'Return Data'!$B$7:$R$2292,16,0)</f>
        <v>18.413799999999998</v>
      </c>
      <c r="S33" s="67">
        <f t="shared" si="6"/>
        <v>2</v>
      </c>
    </row>
    <row r="34" spans="1:19" x14ac:dyDescent="0.3">
      <c r="A34" s="63" t="s">
        <v>1743</v>
      </c>
      <c r="B34" s="64">
        <f>VLOOKUP($A34,'Return Data'!$B$7:$R$2292,3,0)</f>
        <v>44662</v>
      </c>
      <c r="C34" s="65">
        <f>VLOOKUP($A34,'Return Data'!$B$7:$R$2292,4,0)</f>
        <v>223.0145</v>
      </c>
      <c r="D34" s="65">
        <f>VLOOKUP($A34,'Return Data'!$B$7:$R$2292,10,0)</f>
        <v>0.23139999999999999</v>
      </c>
      <c r="E34" s="66">
        <f t="shared" si="0"/>
        <v>5</v>
      </c>
      <c r="F34" s="65">
        <f>VLOOKUP($A34,'Return Data'!$B$7:$R$2292,11,0)</f>
        <v>-0.20269999999999999</v>
      </c>
      <c r="G34" s="66">
        <f t="shared" si="1"/>
        <v>13</v>
      </c>
      <c r="H34" s="65">
        <f>VLOOKUP($A34,'Return Data'!$B$7:$R$2292,12,0)</f>
        <v>11.3513</v>
      </c>
      <c r="I34" s="66">
        <f t="shared" si="2"/>
        <v>8</v>
      </c>
      <c r="J34" s="65">
        <f>VLOOKUP($A34,'Return Data'!$B$7:$R$2292,13,0)</f>
        <v>19.297899999999998</v>
      </c>
      <c r="K34" s="66">
        <f t="shared" si="3"/>
        <v>11</v>
      </c>
      <c r="L34" s="65">
        <f>VLOOKUP($A34,'Return Data'!$B$7:$R$2292,17,0)</f>
        <v>30.3889</v>
      </c>
      <c r="M34" s="66">
        <f t="shared" si="4"/>
        <v>20</v>
      </c>
      <c r="N34" s="65">
        <f>VLOOKUP($A34,'Return Data'!$B$7:$R$2292,14,0)</f>
        <v>16.3429</v>
      </c>
      <c r="O34" s="66">
        <f t="shared" si="8"/>
        <v>10</v>
      </c>
      <c r="P34" s="65">
        <f>VLOOKUP($A34,'Return Data'!$B$7:$R$2292,15,0)</f>
        <v>14.222</v>
      </c>
      <c r="Q34" s="66">
        <f t="shared" si="9"/>
        <v>6</v>
      </c>
      <c r="R34" s="65">
        <f>VLOOKUP($A34,'Return Data'!$B$7:$R$2292,16,0)</f>
        <v>15.898199999999999</v>
      </c>
      <c r="S34" s="67">
        <f t="shared" si="6"/>
        <v>5</v>
      </c>
    </row>
    <row r="35" spans="1:19" x14ac:dyDescent="0.3">
      <c r="A35" s="63" t="s">
        <v>529</v>
      </c>
      <c r="B35" s="64">
        <f>VLOOKUP($A35,'Return Data'!$B$7:$R$2292,3,0)</f>
        <v>44662</v>
      </c>
      <c r="C35" s="65">
        <f>VLOOKUP($A35,'Return Data'!$B$7:$R$2292,4,0)</f>
        <v>24.9298</v>
      </c>
      <c r="D35" s="65">
        <f>VLOOKUP($A35,'Return Data'!$B$7:$R$2292,10,0)</f>
        <v>-1.8121</v>
      </c>
      <c r="E35" s="66">
        <f t="shared" si="0"/>
        <v>17</v>
      </c>
      <c r="F35" s="65">
        <f>VLOOKUP($A35,'Return Data'!$B$7:$R$2292,11,0)</f>
        <v>-2.0508999999999999</v>
      </c>
      <c r="G35" s="66">
        <f t="shared" si="1"/>
        <v>27</v>
      </c>
      <c r="H35" s="65">
        <f>VLOOKUP($A35,'Return Data'!$B$7:$R$2292,12,0)</f>
        <v>8.4220000000000006</v>
      </c>
      <c r="I35" s="66">
        <f t="shared" si="2"/>
        <v>22</v>
      </c>
      <c r="J35" s="65">
        <f>VLOOKUP($A35,'Return Data'!$B$7:$R$2292,13,0)</f>
        <v>13.2751</v>
      </c>
      <c r="K35" s="66">
        <f t="shared" si="3"/>
        <v>28</v>
      </c>
      <c r="L35" s="65">
        <f>VLOOKUP($A35,'Return Data'!$B$7:$R$2292,17,0)</f>
        <v>25.6785</v>
      </c>
      <c r="M35" s="66">
        <f t="shared" si="4"/>
        <v>29</v>
      </c>
      <c r="N35" s="65">
        <f>VLOOKUP($A35,'Return Data'!$B$7:$R$2292,14,0)</f>
        <v>12.731999999999999</v>
      </c>
      <c r="O35" s="66">
        <f t="shared" si="8"/>
        <v>28</v>
      </c>
      <c r="P35" s="65">
        <f>VLOOKUP($A35,'Return Data'!$B$7:$R$2292,15,0)</f>
        <v>10.836399999999999</v>
      </c>
      <c r="Q35" s="66">
        <f t="shared" si="9"/>
        <v>17</v>
      </c>
      <c r="R35" s="65">
        <f>VLOOKUP($A35,'Return Data'!$B$7:$R$2292,16,0)</f>
        <v>11.567299999999999</v>
      </c>
      <c r="S35" s="67">
        <f t="shared" si="6"/>
        <v>28</v>
      </c>
    </row>
    <row r="36" spans="1:19" x14ac:dyDescent="0.3">
      <c r="A36" s="63" t="s">
        <v>1939</v>
      </c>
      <c r="B36" s="64">
        <f>VLOOKUP($A36,'Return Data'!$B$7:$R$2292,3,0)</f>
        <v>44662</v>
      </c>
      <c r="C36" s="65">
        <f>VLOOKUP($A36,'Return Data'!$B$7:$R$2292,4,0)</f>
        <v>123.0762</v>
      </c>
      <c r="D36" s="65">
        <f>VLOOKUP($A36,'Return Data'!$B$7:$R$2292,10,0)</f>
        <v>-2.5611000000000002</v>
      </c>
      <c r="E36" s="66">
        <f t="shared" si="0"/>
        <v>20</v>
      </c>
      <c r="F36" s="65">
        <f>VLOOKUP($A36,'Return Data'!$B$7:$R$2292,11,0)</f>
        <v>-1.8688</v>
      </c>
      <c r="G36" s="66">
        <f t="shared" si="1"/>
        <v>24</v>
      </c>
      <c r="H36" s="65">
        <f>VLOOKUP($A36,'Return Data'!$B$7:$R$2292,12,0)</f>
        <v>10.9694</v>
      </c>
      <c r="I36" s="66">
        <f t="shared" si="2"/>
        <v>12</v>
      </c>
      <c r="J36" s="65">
        <f>VLOOKUP($A36,'Return Data'!$B$7:$R$2292,13,0)</f>
        <v>18.868300000000001</v>
      </c>
      <c r="K36" s="66">
        <f t="shared" si="3"/>
        <v>15</v>
      </c>
      <c r="L36" s="65">
        <f>VLOOKUP($A36,'Return Data'!$B$7:$R$2292,17,0)</f>
        <v>32.666400000000003</v>
      </c>
      <c r="M36" s="66">
        <f t="shared" si="4"/>
        <v>14</v>
      </c>
      <c r="N36" s="65">
        <f>VLOOKUP($A36,'Return Data'!$B$7:$R$2292,14,0)</f>
        <v>14.2079</v>
      </c>
      <c r="O36" s="66">
        <f t="shared" si="8"/>
        <v>21</v>
      </c>
      <c r="P36" s="65">
        <f>VLOOKUP($A36,'Return Data'!$B$7:$R$2292,15,0)</f>
        <v>13.3787</v>
      </c>
      <c r="Q36" s="66">
        <f t="shared" si="9"/>
        <v>9</v>
      </c>
      <c r="R36" s="65">
        <f>VLOOKUP($A36,'Return Data'!$B$7:$R$2292,16,0)</f>
        <v>14.7148</v>
      </c>
      <c r="S36" s="67">
        <f t="shared" si="6"/>
        <v>10</v>
      </c>
    </row>
    <row r="37" spans="1:19" x14ac:dyDescent="0.3">
      <c r="A37" s="63" t="s">
        <v>532</v>
      </c>
      <c r="B37" s="64">
        <f>VLOOKUP($A37,'Return Data'!$B$7:$R$2292,3,0)</f>
        <v>0</v>
      </c>
      <c r="C37" s="65">
        <f>VLOOKUP($A37,'Return Data'!$B$7:$R$2292,4,0)</f>
        <v>0</v>
      </c>
      <c r="D37" s="65">
        <f>VLOOKUP($A37,'Return Data'!$B$7:$R$2292,10,0)</f>
        <v>0</v>
      </c>
      <c r="E37" s="66">
        <f t="shared" si="0"/>
        <v>6</v>
      </c>
      <c r="F37" s="65">
        <f>VLOOKUP($A37,'Return Data'!$B$7:$R$2292,11,0)</f>
        <v>0</v>
      </c>
      <c r="G37" s="66">
        <f t="shared" si="1"/>
        <v>11</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44662</v>
      </c>
      <c r="C38" s="65">
        <f>VLOOKUP($A38,'Return Data'!$B$7:$R$2292,4,0)</f>
        <v>329.65629999999999</v>
      </c>
      <c r="D38" s="65">
        <f>VLOOKUP($A38,'Return Data'!$B$7:$R$2292,10,0)</f>
        <v>-2.3317999999999999</v>
      </c>
      <c r="E38" s="66">
        <f t="shared" si="0"/>
        <v>19</v>
      </c>
      <c r="F38" s="65">
        <f>VLOOKUP($A38,'Return Data'!$B$7:$R$2292,11,0)</f>
        <v>-0.8518</v>
      </c>
      <c r="G38" s="66">
        <f t="shared" si="1"/>
        <v>17</v>
      </c>
      <c r="H38" s="65">
        <f>VLOOKUP($A38,'Return Data'!$B$7:$R$2292,12,0)</f>
        <v>10.028700000000001</v>
      </c>
      <c r="I38" s="66">
        <f t="shared" si="2"/>
        <v>16</v>
      </c>
      <c r="J38" s="65">
        <f>VLOOKUP($A38,'Return Data'!$B$7:$R$2292,13,0)</f>
        <v>17.6919</v>
      </c>
      <c r="K38" s="66">
        <f t="shared" si="3"/>
        <v>18</v>
      </c>
      <c r="L38" s="65">
        <f>VLOOKUP($A38,'Return Data'!$B$7:$R$2292,17,0)</f>
        <v>32.1053</v>
      </c>
      <c r="M38" s="66">
        <f t="shared" si="4"/>
        <v>16</v>
      </c>
      <c r="N38" s="65">
        <f>VLOOKUP($A38,'Return Data'!$B$7:$R$2292,14,0)</f>
        <v>13.938000000000001</v>
      </c>
      <c r="O38" s="66">
        <f t="shared" si="8"/>
        <v>23</v>
      </c>
      <c r="P38" s="65">
        <f>VLOOKUP($A38,'Return Data'!$B$7:$R$2292,15,0)</f>
        <v>10.5413</v>
      </c>
      <c r="Q38" s="66">
        <f t="shared" si="9"/>
        <v>19</v>
      </c>
      <c r="R38" s="65">
        <f>VLOOKUP($A38,'Return Data'!$B$7:$R$2292,16,0)</f>
        <v>13.815799999999999</v>
      </c>
      <c r="S38" s="67">
        <f t="shared" si="6"/>
        <v>19</v>
      </c>
    </row>
    <row r="39" spans="1:19" x14ac:dyDescent="0.3">
      <c r="A39" s="63" t="s">
        <v>535</v>
      </c>
      <c r="B39" s="64">
        <f>VLOOKUP($A39,'Return Data'!$B$7:$R$2292,3,0)</f>
        <v>44662</v>
      </c>
      <c r="C39" s="65">
        <f>VLOOKUP($A39,'Return Data'!$B$7:$R$2292,4,0)</f>
        <v>265.34179999999998</v>
      </c>
      <c r="D39" s="65">
        <f>VLOOKUP($A39,'Return Data'!$B$7:$R$2292,10,0)</f>
        <v>-1.7025999999999999</v>
      </c>
      <c r="E39" s="66">
        <f t="shared" si="0"/>
        <v>14</v>
      </c>
      <c r="F39" s="65">
        <f>VLOOKUP($A39,'Return Data'!$B$7:$R$2292,11,0)</f>
        <v>-8.4900000000000003E-2</v>
      </c>
      <c r="G39" s="66">
        <f t="shared" si="1"/>
        <v>12</v>
      </c>
      <c r="H39" s="65">
        <f>VLOOKUP($A39,'Return Data'!$B$7:$R$2292,12,0)</f>
        <v>10.986000000000001</v>
      </c>
      <c r="I39" s="66">
        <f t="shared" si="2"/>
        <v>10</v>
      </c>
      <c r="J39" s="65">
        <f>VLOOKUP($A39,'Return Data'!$B$7:$R$2292,13,0)</f>
        <v>21.364999999999998</v>
      </c>
      <c r="K39" s="66">
        <f t="shared" si="3"/>
        <v>6</v>
      </c>
      <c r="L39" s="65">
        <f>VLOOKUP($A39,'Return Data'!$B$7:$R$2292,17,0)</f>
        <v>37.339599999999997</v>
      </c>
      <c r="M39" s="66">
        <f t="shared" si="4"/>
        <v>7</v>
      </c>
      <c r="N39" s="65">
        <f>VLOOKUP($A39,'Return Data'!$B$7:$R$2292,14,0)</f>
        <v>14.790699999999999</v>
      </c>
      <c r="O39" s="66">
        <f t="shared" si="8"/>
        <v>17</v>
      </c>
      <c r="P39" s="65">
        <f>VLOOKUP($A39,'Return Data'!$B$7:$R$2292,15,0)</f>
        <v>11.2902</v>
      </c>
      <c r="Q39" s="66">
        <f t="shared" si="9"/>
        <v>15</v>
      </c>
      <c r="R39" s="65">
        <f>VLOOKUP($A39,'Return Data'!$B$7:$R$2292,16,0)</f>
        <v>12.608000000000001</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-1.6380187499999996</v>
      </c>
      <c r="E41" s="74"/>
      <c r="F41" s="75">
        <f>AVERAGE(F8:F39)</f>
        <v>-0.3997531250000001</v>
      </c>
      <c r="G41" s="74"/>
      <c r="H41" s="75">
        <f>AVERAGE(H8:H39)</f>
        <v>9.9196875000000002</v>
      </c>
      <c r="I41" s="74"/>
      <c r="J41" s="75">
        <f>AVERAGE(J8:J39)</f>
        <v>18.477346874999999</v>
      </c>
      <c r="K41" s="74"/>
      <c r="L41" s="75">
        <f>AVERAGE(L8:L39)</f>
        <v>32.677146874999998</v>
      </c>
      <c r="M41" s="74"/>
      <c r="N41" s="75">
        <f>AVERAGE(N8:N39)</f>
        <v>15.315722580645163</v>
      </c>
      <c r="O41" s="74"/>
      <c r="P41" s="75">
        <f>AVERAGE(P8:P39)</f>
        <v>12.074541666666667</v>
      </c>
      <c r="Q41" s="74"/>
      <c r="R41" s="75">
        <f>AVERAGE(R8:R39)</f>
        <v>13.85984375</v>
      </c>
      <c r="S41" s="76"/>
    </row>
    <row r="42" spans="1:19" x14ac:dyDescent="0.3">
      <c r="A42" s="73" t="s">
        <v>28</v>
      </c>
      <c r="B42" s="74"/>
      <c r="C42" s="74"/>
      <c r="D42" s="75">
        <f>MIN(D8:D39)</f>
        <v>-5.2617000000000003</v>
      </c>
      <c r="E42" s="74"/>
      <c r="F42" s="75">
        <f>MIN(F8:F39)</f>
        <v>-7.2915000000000001</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4.2237</v>
      </c>
      <c r="E43" s="78"/>
      <c r="F43" s="79">
        <f>MAX(F8:F39)</f>
        <v>7.7961</v>
      </c>
      <c r="G43" s="78"/>
      <c r="H43" s="79">
        <f>MAX(H8:H39)</f>
        <v>24.262699999999999</v>
      </c>
      <c r="I43" s="78"/>
      <c r="J43" s="79">
        <f>MAX(J8:J39)</f>
        <v>35.257199999999997</v>
      </c>
      <c r="K43" s="78"/>
      <c r="L43" s="79">
        <f>MAX(L8:L39)</f>
        <v>58.247799999999998</v>
      </c>
      <c r="M43" s="78"/>
      <c r="N43" s="79">
        <f>MAX(N8:N39)</f>
        <v>29.7089</v>
      </c>
      <c r="O43" s="78"/>
      <c r="P43" s="79">
        <f>MAX(P8:P39)</f>
        <v>21.592099999999999</v>
      </c>
      <c r="Q43" s="78"/>
      <c r="R43" s="79">
        <f>MAX(R8:R39)</f>
        <v>24.380800000000001</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44662</v>
      </c>
      <c r="C8" s="65">
        <f>VLOOKUP($A8,'Return Data'!$B$7:$R$2292,4,0)</f>
        <v>1102.4000000000001</v>
      </c>
      <c r="D8" s="65">
        <f>VLOOKUP($A8,'Return Data'!$B$7:$R$2292,10,0)</f>
        <v>1.0291999999999999</v>
      </c>
      <c r="E8" s="66">
        <f t="shared" ref="E8:E39" si="0">RANK(D8,D$8:D$39,0)</f>
        <v>3</v>
      </c>
      <c r="F8" s="65">
        <f>VLOOKUP($A8,'Return Data'!$B$7:$R$2292,11,0)</f>
        <v>0.28560000000000002</v>
      </c>
      <c r="G8" s="66">
        <f t="shared" ref="G8:G39" si="1">RANK(F8,F$8:F$39,0)</f>
        <v>9</v>
      </c>
      <c r="H8" s="65">
        <f>VLOOKUP($A8,'Return Data'!$B$7:$R$2292,12,0)</f>
        <v>11.004799999999999</v>
      </c>
      <c r="I8" s="66">
        <f t="shared" ref="I8:I39" si="2">RANK(H8,H$8:H$39,0)</f>
        <v>6</v>
      </c>
      <c r="J8" s="65">
        <f>VLOOKUP($A8,'Return Data'!$B$7:$R$2292,13,0)</f>
        <v>19.0548</v>
      </c>
      <c r="K8" s="66">
        <f t="shared" ref="K8:K39" si="3">RANK(J8,J$8:J$39,0)</f>
        <v>8</v>
      </c>
      <c r="L8" s="65">
        <f>VLOOKUP($A8,'Return Data'!$B$7:$R$2292,17,0)</f>
        <v>35.279499999999999</v>
      </c>
      <c r="M8" s="66">
        <f t="shared" ref="M8:M39" si="4">RANK(L8,L$8:L$39,0)</f>
        <v>9</v>
      </c>
      <c r="N8" s="65">
        <f>VLOOKUP($A8,'Return Data'!$B$7:$R$2292,14,0)</f>
        <v>13.542400000000001</v>
      </c>
      <c r="O8" s="66">
        <f t="shared" ref="O8:O26" si="5">RANK(N8,N$8:N$39,0)</f>
        <v>17</v>
      </c>
      <c r="P8" s="65">
        <f>VLOOKUP($A8,'Return Data'!$B$7:$R$2292,15,0)</f>
        <v>9.8752999999999993</v>
      </c>
      <c r="Q8" s="66">
        <f>RANK(P8,P$8:P$39,0)</f>
        <v>15</v>
      </c>
      <c r="R8" s="65">
        <f>VLOOKUP($A8,'Return Data'!$B$7:$R$2292,16,0)</f>
        <v>18.886199999999999</v>
      </c>
      <c r="S8" s="67">
        <f t="shared" ref="S8:S39" si="6">RANK(R8,R$8:R$39,0)</f>
        <v>2</v>
      </c>
    </row>
    <row r="9" spans="1:20" x14ac:dyDescent="0.3">
      <c r="A9" s="63" t="s">
        <v>479</v>
      </c>
      <c r="B9" s="64">
        <f>VLOOKUP($A9,'Return Data'!$B$7:$R$2292,3,0)</f>
        <v>44662</v>
      </c>
      <c r="C9" s="65">
        <f>VLOOKUP($A9,'Return Data'!$B$7:$R$2292,4,0)</f>
        <v>15.46</v>
      </c>
      <c r="D9" s="65">
        <f>VLOOKUP($A9,'Return Data'!$B$7:$R$2292,10,0)</f>
        <v>-4.6856</v>
      </c>
      <c r="E9" s="66">
        <f t="shared" si="0"/>
        <v>30</v>
      </c>
      <c r="F9" s="65">
        <f>VLOOKUP($A9,'Return Data'!$B$7:$R$2292,11,0)</f>
        <v>-3.8557000000000001</v>
      </c>
      <c r="G9" s="66">
        <f t="shared" si="1"/>
        <v>28</v>
      </c>
      <c r="H9" s="65">
        <f>VLOOKUP($A9,'Return Data'!$B$7:$R$2292,12,0)</f>
        <v>8.9499999999999993</v>
      </c>
      <c r="I9" s="66">
        <f t="shared" si="2"/>
        <v>17</v>
      </c>
      <c r="J9" s="65">
        <f>VLOOKUP($A9,'Return Data'!$B$7:$R$2292,13,0)</f>
        <v>17.4772</v>
      </c>
      <c r="K9" s="66">
        <f t="shared" si="3"/>
        <v>12</v>
      </c>
      <c r="L9" s="65">
        <f>VLOOKUP($A9,'Return Data'!$B$7:$R$2292,17,0)</f>
        <v>28.636500000000002</v>
      </c>
      <c r="M9" s="66">
        <f t="shared" si="4"/>
        <v>20</v>
      </c>
      <c r="N9" s="65">
        <f>VLOOKUP($A9,'Return Data'!$B$7:$R$2292,14,0)</f>
        <v>15.3081</v>
      </c>
      <c r="O9" s="66">
        <f t="shared" si="5"/>
        <v>10</v>
      </c>
      <c r="P9" s="65"/>
      <c r="Q9" s="66"/>
      <c r="R9" s="65">
        <f>VLOOKUP($A9,'Return Data'!$B$7:$R$2292,16,0)</f>
        <v>12.59</v>
      </c>
      <c r="S9" s="67">
        <f t="shared" si="6"/>
        <v>15</v>
      </c>
    </row>
    <row r="10" spans="1:20" x14ac:dyDescent="0.3">
      <c r="A10" s="63" t="s">
        <v>1997</v>
      </c>
      <c r="B10" s="64">
        <f>VLOOKUP($A10,'Return Data'!$B$7:$R$2292,3,0)</f>
        <v>44662</v>
      </c>
      <c r="C10" s="65">
        <f>VLOOKUP($A10,'Return Data'!$B$7:$R$2292,4,0)</f>
        <v>18.600100000000001</v>
      </c>
      <c r="D10" s="65">
        <f>VLOOKUP($A10,'Return Data'!$B$7:$R$2292,10,0)</f>
        <v>-1.53</v>
      </c>
      <c r="E10" s="66">
        <f t="shared" si="0"/>
        <v>11</v>
      </c>
      <c r="F10" s="65">
        <f>VLOOKUP($A10,'Return Data'!$B$7:$R$2292,11,0)</f>
        <v>-1.2901</v>
      </c>
      <c r="G10" s="66">
        <f t="shared" si="1"/>
        <v>16</v>
      </c>
      <c r="H10" s="65">
        <f>VLOOKUP($A10,'Return Data'!$B$7:$R$2292,12,0)</f>
        <v>6.6128</v>
      </c>
      <c r="I10" s="66">
        <f t="shared" si="2"/>
        <v>26</v>
      </c>
      <c r="J10" s="65">
        <f>VLOOKUP($A10,'Return Data'!$B$7:$R$2292,13,0)</f>
        <v>17.222100000000001</v>
      </c>
      <c r="K10" s="66">
        <f t="shared" si="3"/>
        <v>14</v>
      </c>
      <c r="L10" s="65">
        <f>VLOOKUP($A10,'Return Data'!$B$7:$R$2292,17,0)</f>
        <v>28.300899999999999</v>
      </c>
      <c r="M10" s="66">
        <f t="shared" si="4"/>
        <v>21</v>
      </c>
      <c r="N10" s="65">
        <f>VLOOKUP($A10,'Return Data'!$B$7:$R$2292,14,0)</f>
        <v>17.041499999999999</v>
      </c>
      <c r="O10" s="66">
        <f t="shared" si="5"/>
        <v>5</v>
      </c>
      <c r="P10" s="65">
        <f>VLOOKUP($A10,'Return Data'!$B$7:$R$2292,15,0)</f>
        <v>13.1404</v>
      </c>
      <c r="Q10" s="66">
        <f t="shared" ref="Q10:Q16" si="7">RANK(P10,P$8:P$39,0)</f>
        <v>5</v>
      </c>
      <c r="R10" s="65">
        <f>VLOOKUP($A10,'Return Data'!$B$7:$R$2292,16,0)</f>
        <v>13.176399999999999</v>
      </c>
      <c r="S10" s="67">
        <f t="shared" si="6"/>
        <v>11</v>
      </c>
    </row>
    <row r="11" spans="1:20" x14ac:dyDescent="0.3">
      <c r="A11" s="63" t="s">
        <v>483</v>
      </c>
      <c r="B11" s="64">
        <f>VLOOKUP($A11,'Return Data'!$B$7:$R$2292,3,0)</f>
        <v>44662</v>
      </c>
      <c r="C11" s="65">
        <f>VLOOKUP($A11,'Return Data'!$B$7:$R$2292,4,0)</f>
        <v>23.85</v>
      </c>
      <c r="D11" s="65">
        <f>VLOOKUP($A11,'Return Data'!$B$7:$R$2292,10,0)</f>
        <v>-3.1669</v>
      </c>
      <c r="E11" s="66">
        <f t="shared" si="0"/>
        <v>23</v>
      </c>
      <c r="F11" s="65">
        <f>VLOOKUP($A11,'Return Data'!$B$7:$R$2292,11,0)</f>
        <v>0.54810000000000003</v>
      </c>
      <c r="G11" s="66">
        <f t="shared" si="1"/>
        <v>8</v>
      </c>
      <c r="H11" s="65">
        <f>VLOOKUP($A11,'Return Data'!$B$7:$R$2292,12,0)</f>
        <v>13.4094</v>
      </c>
      <c r="I11" s="66">
        <f t="shared" si="2"/>
        <v>3</v>
      </c>
      <c r="J11" s="65">
        <f>VLOOKUP($A11,'Return Data'!$B$7:$R$2292,13,0)</f>
        <v>33.165799999999997</v>
      </c>
      <c r="K11" s="66">
        <f t="shared" si="3"/>
        <v>2</v>
      </c>
      <c r="L11" s="65">
        <f>VLOOKUP($A11,'Return Data'!$B$7:$R$2292,17,0)</f>
        <v>47.359299999999998</v>
      </c>
      <c r="M11" s="66">
        <f t="shared" si="4"/>
        <v>2</v>
      </c>
      <c r="N11" s="65">
        <f>VLOOKUP($A11,'Return Data'!$B$7:$R$2292,14,0)</f>
        <v>22.648099999999999</v>
      </c>
      <c r="O11" s="66">
        <f t="shared" si="5"/>
        <v>2</v>
      </c>
      <c r="P11" s="65">
        <f>VLOOKUP($A11,'Return Data'!$B$7:$R$2292,15,0)</f>
        <v>15.7982</v>
      </c>
      <c r="Q11" s="66">
        <f t="shared" si="7"/>
        <v>2</v>
      </c>
      <c r="R11" s="65">
        <f>VLOOKUP($A11,'Return Data'!$B$7:$R$2292,16,0)</f>
        <v>16.3841</v>
      </c>
      <c r="S11" s="67">
        <f t="shared" si="6"/>
        <v>4</v>
      </c>
    </row>
    <row r="12" spans="1:20" x14ac:dyDescent="0.3">
      <c r="A12" s="63" t="s">
        <v>485</v>
      </c>
      <c r="B12" s="64">
        <f>VLOOKUP($A12,'Return Data'!$B$7:$R$2292,3,0)</f>
        <v>44662</v>
      </c>
      <c r="C12" s="65">
        <f>VLOOKUP($A12,'Return Data'!$B$7:$R$2292,4,0)</f>
        <v>245.59</v>
      </c>
      <c r="D12" s="65">
        <f>VLOOKUP($A12,'Return Data'!$B$7:$R$2292,10,0)</f>
        <v>-2.9097</v>
      </c>
      <c r="E12" s="66">
        <f t="shared" si="0"/>
        <v>22</v>
      </c>
      <c r="F12" s="65">
        <f>VLOOKUP($A12,'Return Data'!$B$7:$R$2292,11,0)</f>
        <v>-1.8268</v>
      </c>
      <c r="G12" s="66">
        <f t="shared" si="1"/>
        <v>19</v>
      </c>
      <c r="H12" s="65">
        <f>VLOOKUP($A12,'Return Data'!$B$7:$R$2292,12,0)</f>
        <v>7.5875000000000004</v>
      </c>
      <c r="I12" s="66">
        <f t="shared" si="2"/>
        <v>21</v>
      </c>
      <c r="J12" s="65">
        <f>VLOOKUP($A12,'Return Data'!$B$7:$R$2292,13,0)</f>
        <v>15.5555</v>
      </c>
      <c r="K12" s="66">
        <f t="shared" si="3"/>
        <v>20</v>
      </c>
      <c r="L12" s="65">
        <f>VLOOKUP($A12,'Return Data'!$B$7:$R$2292,17,0)</f>
        <v>28.074100000000001</v>
      </c>
      <c r="M12" s="66">
        <f t="shared" si="4"/>
        <v>22</v>
      </c>
      <c r="N12" s="65">
        <f>VLOOKUP($A12,'Return Data'!$B$7:$R$2292,14,0)</f>
        <v>15.9497</v>
      </c>
      <c r="O12" s="66">
        <f t="shared" si="5"/>
        <v>6</v>
      </c>
      <c r="P12" s="65">
        <f>VLOOKUP($A12,'Return Data'!$B$7:$R$2292,15,0)</f>
        <v>12.986700000000001</v>
      </c>
      <c r="Q12" s="66">
        <f t="shared" si="7"/>
        <v>6</v>
      </c>
      <c r="R12" s="65">
        <f>VLOOKUP($A12,'Return Data'!$B$7:$R$2292,16,0)</f>
        <v>11.582599999999999</v>
      </c>
      <c r="S12" s="67">
        <f t="shared" si="6"/>
        <v>23</v>
      </c>
    </row>
    <row r="13" spans="1:20" x14ac:dyDescent="0.3">
      <c r="A13" s="63" t="s">
        <v>487</v>
      </c>
      <c r="B13" s="64">
        <f>VLOOKUP($A13,'Return Data'!$B$7:$R$2292,3,0)</f>
        <v>44662</v>
      </c>
      <c r="C13" s="65">
        <f>VLOOKUP($A13,'Return Data'!$B$7:$R$2292,4,0)</f>
        <v>231.74299999999999</v>
      </c>
      <c r="D13" s="65">
        <f>VLOOKUP($A13,'Return Data'!$B$7:$R$2292,10,0)</f>
        <v>-4.8178000000000001</v>
      </c>
      <c r="E13" s="66">
        <f t="shared" si="0"/>
        <v>31</v>
      </c>
      <c r="F13" s="65">
        <f>VLOOKUP($A13,'Return Data'!$B$7:$R$2292,11,0)</f>
        <v>-4.5770999999999997</v>
      </c>
      <c r="G13" s="66">
        <f t="shared" si="1"/>
        <v>31</v>
      </c>
      <c r="H13" s="65">
        <f>VLOOKUP($A13,'Return Data'!$B$7:$R$2292,12,0)</f>
        <v>4.3247999999999998</v>
      </c>
      <c r="I13" s="66">
        <f t="shared" si="2"/>
        <v>29</v>
      </c>
      <c r="J13" s="65">
        <f>VLOOKUP($A13,'Return Data'!$B$7:$R$2292,13,0)</f>
        <v>13.385</v>
      </c>
      <c r="K13" s="66">
        <f t="shared" si="3"/>
        <v>25</v>
      </c>
      <c r="L13" s="65">
        <f>VLOOKUP($A13,'Return Data'!$B$7:$R$2292,17,0)</f>
        <v>28.832899999999999</v>
      </c>
      <c r="M13" s="66">
        <f t="shared" si="4"/>
        <v>19</v>
      </c>
      <c r="N13" s="65">
        <f>VLOOKUP($A13,'Return Data'!$B$7:$R$2292,14,0)</f>
        <v>15.383599999999999</v>
      </c>
      <c r="O13" s="66">
        <f t="shared" si="5"/>
        <v>9</v>
      </c>
      <c r="P13" s="65">
        <f>VLOOKUP($A13,'Return Data'!$B$7:$R$2292,15,0)</f>
        <v>11.6456</v>
      </c>
      <c r="Q13" s="66">
        <f t="shared" si="7"/>
        <v>11</v>
      </c>
      <c r="R13" s="65">
        <f>VLOOKUP($A13,'Return Data'!$B$7:$R$2292,16,0)</f>
        <v>14.7182</v>
      </c>
      <c r="S13" s="67">
        <f t="shared" si="6"/>
        <v>8</v>
      </c>
    </row>
    <row r="14" spans="1:20" x14ac:dyDescent="0.3">
      <c r="A14" s="63" t="s">
        <v>489</v>
      </c>
      <c r="B14" s="64">
        <f>VLOOKUP($A14,'Return Data'!$B$7:$R$2292,3,0)</f>
        <v>44662</v>
      </c>
      <c r="C14" s="65">
        <f>VLOOKUP($A14,'Return Data'!$B$7:$R$2292,4,0)</f>
        <v>39.28</v>
      </c>
      <c r="D14" s="65">
        <f>VLOOKUP($A14,'Return Data'!$B$7:$R$2292,10,0)</f>
        <v>-0.55700000000000005</v>
      </c>
      <c r="E14" s="66">
        <f t="shared" si="0"/>
        <v>8</v>
      </c>
      <c r="F14" s="65">
        <f>VLOOKUP($A14,'Return Data'!$B$7:$R$2292,11,0)</f>
        <v>2.3982999999999999</v>
      </c>
      <c r="G14" s="66">
        <f t="shared" si="1"/>
        <v>3</v>
      </c>
      <c r="H14" s="65">
        <f>VLOOKUP($A14,'Return Data'!$B$7:$R$2292,12,0)</f>
        <v>12.356999999999999</v>
      </c>
      <c r="I14" s="66">
        <f t="shared" si="2"/>
        <v>4</v>
      </c>
      <c r="J14" s="65">
        <f>VLOOKUP($A14,'Return Data'!$B$7:$R$2292,13,0)</f>
        <v>21.685300000000002</v>
      </c>
      <c r="K14" s="66">
        <f t="shared" si="3"/>
        <v>5</v>
      </c>
      <c r="L14" s="65">
        <f>VLOOKUP($A14,'Return Data'!$B$7:$R$2292,17,0)</f>
        <v>32.646099999999997</v>
      </c>
      <c r="M14" s="66">
        <f t="shared" si="4"/>
        <v>12</v>
      </c>
      <c r="N14" s="65">
        <f>VLOOKUP($A14,'Return Data'!$B$7:$R$2292,14,0)</f>
        <v>15.823600000000001</v>
      </c>
      <c r="O14" s="66">
        <f t="shared" si="5"/>
        <v>7</v>
      </c>
      <c r="P14" s="65">
        <f>VLOOKUP($A14,'Return Data'!$B$7:$R$2292,15,0)</f>
        <v>12.3157</v>
      </c>
      <c r="Q14" s="66">
        <f t="shared" si="7"/>
        <v>8</v>
      </c>
      <c r="R14" s="65">
        <f>VLOOKUP($A14,'Return Data'!$B$7:$R$2292,16,0)</f>
        <v>11.398999999999999</v>
      </c>
      <c r="S14" s="67">
        <f t="shared" si="6"/>
        <v>25</v>
      </c>
    </row>
    <row r="15" spans="1:20" x14ac:dyDescent="0.3">
      <c r="A15" s="63" t="s">
        <v>490</v>
      </c>
      <c r="B15" s="64">
        <f>VLOOKUP($A15,'Return Data'!$B$7:$R$2292,3,0)</f>
        <v>44662</v>
      </c>
      <c r="C15" s="65">
        <f>VLOOKUP($A15,'Return Data'!$B$7:$R$2292,4,0)</f>
        <v>176.60210000000001</v>
      </c>
      <c r="D15" s="65">
        <f>VLOOKUP($A15,'Return Data'!$B$7:$R$2292,10,0)</f>
        <v>-1.7363999999999999</v>
      </c>
      <c r="E15" s="66">
        <f t="shared" si="0"/>
        <v>12</v>
      </c>
      <c r="F15" s="65">
        <f>VLOOKUP($A15,'Return Data'!$B$7:$R$2292,11,0)</f>
        <v>-1.9084000000000001</v>
      </c>
      <c r="G15" s="66">
        <f t="shared" si="1"/>
        <v>20</v>
      </c>
      <c r="H15" s="65">
        <f>VLOOKUP($A15,'Return Data'!$B$7:$R$2292,12,0)</f>
        <v>6.7824</v>
      </c>
      <c r="I15" s="66">
        <f t="shared" si="2"/>
        <v>25</v>
      </c>
      <c r="J15" s="65">
        <f>VLOOKUP($A15,'Return Data'!$B$7:$R$2292,13,0)</f>
        <v>15.427300000000001</v>
      </c>
      <c r="K15" s="66">
        <f t="shared" si="3"/>
        <v>21</v>
      </c>
      <c r="L15" s="65">
        <f>VLOOKUP($A15,'Return Data'!$B$7:$R$2292,17,0)</f>
        <v>31.117999999999999</v>
      </c>
      <c r="M15" s="66">
        <f t="shared" si="4"/>
        <v>13</v>
      </c>
      <c r="N15" s="65">
        <f>VLOOKUP($A15,'Return Data'!$B$7:$R$2292,14,0)</f>
        <v>13.699400000000001</v>
      </c>
      <c r="O15" s="66">
        <f t="shared" si="5"/>
        <v>15</v>
      </c>
      <c r="P15" s="65">
        <f>VLOOKUP($A15,'Return Data'!$B$7:$R$2292,15,0)</f>
        <v>10.972</v>
      </c>
      <c r="Q15" s="66">
        <f t="shared" si="7"/>
        <v>12</v>
      </c>
      <c r="R15" s="65">
        <f>VLOOKUP($A15,'Return Data'!$B$7:$R$2292,16,0)</f>
        <v>13.708299999999999</v>
      </c>
      <c r="S15" s="67">
        <f t="shared" si="6"/>
        <v>10</v>
      </c>
    </row>
    <row r="16" spans="1:20" x14ac:dyDescent="0.3">
      <c r="A16" s="63" t="s">
        <v>492</v>
      </c>
      <c r="B16" s="64">
        <f>VLOOKUP($A16,'Return Data'!$B$7:$R$2292,3,0)</f>
        <v>44662</v>
      </c>
      <c r="C16" s="65">
        <f>VLOOKUP($A16,'Return Data'!$B$7:$R$2292,4,0)</f>
        <v>81.128</v>
      </c>
      <c r="D16" s="65">
        <f>VLOOKUP($A16,'Return Data'!$B$7:$R$2292,10,0)</f>
        <v>9.6199999999999994E-2</v>
      </c>
      <c r="E16" s="66">
        <f t="shared" si="0"/>
        <v>4</v>
      </c>
      <c r="F16" s="65">
        <f>VLOOKUP($A16,'Return Data'!$B$7:$R$2292,11,0)</f>
        <v>1.4557</v>
      </c>
      <c r="G16" s="66">
        <f t="shared" si="1"/>
        <v>6</v>
      </c>
      <c r="H16" s="65">
        <f>VLOOKUP($A16,'Return Data'!$B$7:$R$2292,12,0)</f>
        <v>10.2567</v>
      </c>
      <c r="I16" s="66">
        <f t="shared" si="2"/>
        <v>10</v>
      </c>
      <c r="J16" s="65">
        <f>VLOOKUP($A16,'Return Data'!$B$7:$R$2292,13,0)</f>
        <v>20.0989</v>
      </c>
      <c r="K16" s="66">
        <f t="shared" si="3"/>
        <v>7</v>
      </c>
      <c r="L16" s="65">
        <f>VLOOKUP($A16,'Return Data'!$B$7:$R$2292,17,0)</f>
        <v>36.008699999999997</v>
      </c>
      <c r="M16" s="66">
        <f t="shared" si="4"/>
        <v>7</v>
      </c>
      <c r="N16" s="65">
        <f>VLOOKUP($A16,'Return Data'!$B$7:$R$2292,14,0)</f>
        <v>14.540100000000001</v>
      </c>
      <c r="O16" s="66">
        <f t="shared" si="5"/>
        <v>11</v>
      </c>
      <c r="P16" s="65">
        <f>VLOOKUP($A16,'Return Data'!$B$7:$R$2292,15,0)</f>
        <v>9.8750999999999998</v>
      </c>
      <c r="Q16" s="66">
        <f t="shared" si="7"/>
        <v>16</v>
      </c>
      <c r="R16" s="65">
        <f>VLOOKUP($A16,'Return Data'!$B$7:$R$2292,16,0)</f>
        <v>13.0845</v>
      </c>
      <c r="S16" s="67">
        <f t="shared" si="6"/>
        <v>12</v>
      </c>
    </row>
    <row r="17" spans="1:19" x14ac:dyDescent="0.3">
      <c r="A17" s="63" t="s">
        <v>495</v>
      </c>
      <c r="B17" s="64">
        <f>VLOOKUP($A17,'Return Data'!$B$7:$R$2292,3,0)</f>
        <v>44662</v>
      </c>
      <c r="C17" s="65">
        <f>VLOOKUP($A17,'Return Data'!$B$7:$R$2292,4,0)</f>
        <v>15.8263</v>
      </c>
      <c r="D17" s="65">
        <f>VLOOKUP($A17,'Return Data'!$B$7:$R$2292,10,0)</f>
        <v>-3.3148</v>
      </c>
      <c r="E17" s="66">
        <f t="shared" si="0"/>
        <v>26</v>
      </c>
      <c r="F17" s="65">
        <f>VLOOKUP($A17,'Return Data'!$B$7:$R$2292,11,0)</f>
        <v>-2.3694999999999999</v>
      </c>
      <c r="G17" s="66">
        <f t="shared" si="1"/>
        <v>22</v>
      </c>
      <c r="H17" s="65">
        <f>VLOOKUP($A17,'Return Data'!$B$7:$R$2292,12,0)</f>
        <v>7.6326000000000001</v>
      </c>
      <c r="I17" s="66">
        <f t="shared" si="2"/>
        <v>20</v>
      </c>
      <c r="J17" s="65">
        <f>VLOOKUP($A17,'Return Data'!$B$7:$R$2292,13,0)</f>
        <v>14.8081</v>
      </c>
      <c r="K17" s="66">
        <f t="shared" si="3"/>
        <v>22</v>
      </c>
      <c r="L17" s="65">
        <f>VLOOKUP($A17,'Return Data'!$B$7:$R$2292,17,0)</f>
        <v>27.5443</v>
      </c>
      <c r="M17" s="66">
        <f t="shared" si="4"/>
        <v>24</v>
      </c>
      <c r="N17" s="65">
        <f>VLOOKUP($A17,'Return Data'!$B$7:$R$2292,14,0)</f>
        <v>13.571199999999999</v>
      </c>
      <c r="O17" s="66">
        <f t="shared" si="5"/>
        <v>16</v>
      </c>
      <c r="P17" s="65"/>
      <c r="Q17" s="66"/>
      <c r="R17" s="65">
        <f>VLOOKUP($A17,'Return Data'!$B$7:$R$2292,16,0)</f>
        <v>14.139900000000001</v>
      </c>
      <c r="S17" s="67">
        <f t="shared" si="6"/>
        <v>9</v>
      </c>
    </row>
    <row r="18" spans="1:19" x14ac:dyDescent="0.3">
      <c r="A18" s="63" t="s">
        <v>496</v>
      </c>
      <c r="B18" s="64">
        <f>VLOOKUP($A18,'Return Data'!$B$7:$R$2292,3,0)</f>
        <v>44662</v>
      </c>
      <c r="C18" s="65">
        <f>VLOOKUP($A18,'Return Data'!$B$7:$R$2292,4,0)</f>
        <v>231.84</v>
      </c>
      <c r="D18" s="65">
        <f>VLOOKUP($A18,'Return Data'!$B$7:$R$2292,10,0)</f>
        <v>3.4954000000000001</v>
      </c>
      <c r="E18" s="66">
        <f t="shared" si="0"/>
        <v>2</v>
      </c>
      <c r="F18" s="65">
        <f>VLOOKUP($A18,'Return Data'!$B$7:$R$2292,11,0)</f>
        <v>5.9404000000000003</v>
      </c>
      <c r="G18" s="66">
        <f t="shared" si="1"/>
        <v>2</v>
      </c>
      <c r="H18" s="65">
        <f>VLOOKUP($A18,'Return Data'!$B$7:$R$2292,12,0)</f>
        <v>23.773399999999999</v>
      </c>
      <c r="I18" s="66">
        <f t="shared" si="2"/>
        <v>1</v>
      </c>
      <c r="J18" s="65">
        <f>VLOOKUP($A18,'Return Data'!$B$7:$R$2292,13,0)</f>
        <v>34.571599999999997</v>
      </c>
      <c r="K18" s="66">
        <f t="shared" si="3"/>
        <v>1</v>
      </c>
      <c r="L18" s="65">
        <f>VLOOKUP($A18,'Return Data'!$B$7:$R$2292,17,0)</f>
        <v>43.457599999999999</v>
      </c>
      <c r="M18" s="66">
        <f t="shared" si="4"/>
        <v>3</v>
      </c>
      <c r="N18" s="65">
        <f>VLOOKUP($A18,'Return Data'!$B$7:$R$2292,14,0)</f>
        <v>19.9255</v>
      </c>
      <c r="O18" s="66">
        <f t="shared" si="5"/>
        <v>3</v>
      </c>
      <c r="P18" s="65">
        <f>VLOOKUP($A18,'Return Data'!$B$7:$R$2292,15,0)</f>
        <v>15.0082</v>
      </c>
      <c r="Q18" s="66">
        <f>RANK(P18,P$8:P$39,0)</f>
        <v>3</v>
      </c>
      <c r="R18" s="65">
        <f>VLOOKUP($A18,'Return Data'!$B$7:$R$2292,16,0)</f>
        <v>15.0283</v>
      </c>
      <c r="S18" s="67">
        <f t="shared" si="6"/>
        <v>7</v>
      </c>
    </row>
    <row r="19" spans="1:19" x14ac:dyDescent="0.3">
      <c r="A19" s="63" t="s">
        <v>498</v>
      </c>
      <c r="B19" s="64">
        <f>VLOOKUP($A19,'Return Data'!$B$7:$R$2292,3,0)</f>
        <v>44662</v>
      </c>
      <c r="C19" s="65">
        <f>VLOOKUP($A19,'Return Data'!$B$7:$R$2292,4,0)</f>
        <v>16.0885</v>
      </c>
      <c r="D19" s="65">
        <f>VLOOKUP($A19,'Return Data'!$B$7:$R$2292,10,0)</f>
        <v>-2.8959000000000001</v>
      </c>
      <c r="E19" s="66">
        <f t="shared" si="0"/>
        <v>21</v>
      </c>
      <c r="F19" s="65">
        <f>VLOOKUP($A19,'Return Data'!$B$7:$R$2292,11,0)</f>
        <v>-2.4613999999999998</v>
      </c>
      <c r="G19" s="66">
        <f t="shared" si="1"/>
        <v>24</v>
      </c>
      <c r="H19" s="65">
        <f>VLOOKUP($A19,'Return Data'!$B$7:$R$2292,12,0)</f>
        <v>9.6978000000000009</v>
      </c>
      <c r="I19" s="66">
        <f t="shared" si="2"/>
        <v>13</v>
      </c>
      <c r="J19" s="65">
        <f>VLOOKUP($A19,'Return Data'!$B$7:$R$2292,13,0)</f>
        <v>16.0962</v>
      </c>
      <c r="K19" s="66">
        <f t="shared" si="3"/>
        <v>19</v>
      </c>
      <c r="L19" s="65">
        <f>VLOOKUP($A19,'Return Data'!$B$7:$R$2292,17,0)</f>
        <v>26.724599999999999</v>
      </c>
      <c r="M19" s="66">
        <f t="shared" si="4"/>
        <v>26</v>
      </c>
      <c r="N19" s="65">
        <f>VLOOKUP($A19,'Return Data'!$B$7:$R$2292,14,0)</f>
        <v>11.8431</v>
      </c>
      <c r="O19" s="66">
        <f t="shared" si="5"/>
        <v>24</v>
      </c>
      <c r="P19" s="65">
        <f>VLOOKUP($A19,'Return Data'!$B$7:$R$2292,15,0)</f>
        <v>7.6087999999999996</v>
      </c>
      <c r="Q19" s="66">
        <f>RANK(P19,P$8:P$39,0)</f>
        <v>23</v>
      </c>
      <c r="R19" s="65">
        <f>VLOOKUP($A19,'Return Data'!$B$7:$R$2292,16,0)</f>
        <v>9.0896000000000008</v>
      </c>
      <c r="S19" s="67">
        <f t="shared" si="6"/>
        <v>30</v>
      </c>
    </row>
    <row r="20" spans="1:19" x14ac:dyDescent="0.3">
      <c r="A20" s="63" t="s">
        <v>501</v>
      </c>
      <c r="B20" s="64">
        <f>VLOOKUP($A20,'Return Data'!$B$7:$R$2292,3,0)</f>
        <v>44662</v>
      </c>
      <c r="C20" s="65">
        <f>VLOOKUP($A20,'Return Data'!$B$7:$R$2292,4,0)</f>
        <v>17.079999999999998</v>
      </c>
      <c r="D20" s="65">
        <f>VLOOKUP($A20,'Return Data'!$B$7:$R$2292,10,0)</f>
        <v>-3.2294999999999998</v>
      </c>
      <c r="E20" s="66">
        <f t="shared" si="0"/>
        <v>25</v>
      </c>
      <c r="F20" s="65">
        <f>VLOOKUP($A20,'Return Data'!$B$7:$R$2292,11,0)</f>
        <v>-2.6225999999999998</v>
      </c>
      <c r="G20" s="66">
        <f t="shared" si="1"/>
        <v>26</v>
      </c>
      <c r="H20" s="65">
        <f>VLOOKUP($A20,'Return Data'!$B$7:$R$2292,12,0)</f>
        <v>8.5823</v>
      </c>
      <c r="I20" s="66">
        <f t="shared" si="2"/>
        <v>18</v>
      </c>
      <c r="J20" s="65">
        <f>VLOOKUP($A20,'Return Data'!$B$7:$R$2292,13,0)</f>
        <v>18.6111</v>
      </c>
      <c r="K20" s="66">
        <f t="shared" si="3"/>
        <v>9</v>
      </c>
      <c r="L20" s="65">
        <f>VLOOKUP($A20,'Return Data'!$B$7:$R$2292,17,0)</f>
        <v>34.0486</v>
      </c>
      <c r="M20" s="66">
        <f t="shared" si="4"/>
        <v>11</v>
      </c>
      <c r="N20" s="65">
        <f>VLOOKUP($A20,'Return Data'!$B$7:$R$2292,14,0)</f>
        <v>14.279299999999999</v>
      </c>
      <c r="O20" s="66">
        <f t="shared" si="5"/>
        <v>13</v>
      </c>
      <c r="P20" s="65">
        <f>VLOOKUP($A20,'Return Data'!$B$7:$R$2292,15,0)</f>
        <v>9.8331</v>
      </c>
      <c r="Q20" s="66">
        <f>RANK(P20,P$8:P$39,0)</f>
        <v>17</v>
      </c>
      <c r="R20" s="65">
        <f>VLOOKUP($A20,'Return Data'!$B$7:$R$2292,16,0)</f>
        <v>10.665800000000001</v>
      </c>
      <c r="S20" s="67">
        <f t="shared" si="6"/>
        <v>26</v>
      </c>
    </row>
    <row r="21" spans="1:19" x14ac:dyDescent="0.3">
      <c r="A21" s="63" t="s">
        <v>503</v>
      </c>
      <c r="B21" s="64">
        <f>VLOOKUP($A21,'Return Data'!$B$7:$R$2292,3,0)</f>
        <v>44662</v>
      </c>
      <c r="C21" s="65">
        <f>VLOOKUP($A21,'Return Data'!$B$7:$R$2292,4,0)</f>
        <v>14.7585</v>
      </c>
      <c r="D21" s="65">
        <f>VLOOKUP($A21,'Return Data'!$B$7:$R$2292,10,0)</f>
        <v>-2.2363</v>
      </c>
      <c r="E21" s="66">
        <f t="shared" si="0"/>
        <v>17</v>
      </c>
      <c r="F21" s="65">
        <f>VLOOKUP($A21,'Return Data'!$B$7:$R$2292,11,0)</f>
        <v>-1.2215</v>
      </c>
      <c r="G21" s="66">
        <f t="shared" si="1"/>
        <v>15</v>
      </c>
      <c r="H21" s="65">
        <f>VLOOKUP($A21,'Return Data'!$B$7:$R$2292,12,0)</f>
        <v>9.3344000000000005</v>
      </c>
      <c r="I21" s="66">
        <f t="shared" si="2"/>
        <v>15</v>
      </c>
      <c r="J21" s="65">
        <f>VLOOKUP($A21,'Return Data'!$B$7:$R$2292,13,0)</f>
        <v>12.545199999999999</v>
      </c>
      <c r="K21" s="66">
        <f t="shared" si="3"/>
        <v>27</v>
      </c>
      <c r="L21" s="65">
        <f>VLOOKUP($A21,'Return Data'!$B$7:$R$2292,17,0)</f>
        <v>27.750299999999999</v>
      </c>
      <c r="M21" s="66">
        <f t="shared" si="4"/>
        <v>23</v>
      </c>
      <c r="N21" s="65">
        <f>VLOOKUP($A21,'Return Data'!$B$7:$R$2292,14,0)</f>
        <v>12.019399999999999</v>
      </c>
      <c r="O21" s="66">
        <f t="shared" si="5"/>
        <v>23</v>
      </c>
      <c r="P21" s="65"/>
      <c r="Q21" s="66"/>
      <c r="R21" s="65">
        <f>VLOOKUP($A21,'Return Data'!$B$7:$R$2292,16,0)</f>
        <v>12.4041</v>
      </c>
      <c r="S21" s="67">
        <f t="shared" si="6"/>
        <v>18</v>
      </c>
    </row>
    <row r="22" spans="1:19" x14ac:dyDescent="0.3">
      <c r="A22" s="63" t="s">
        <v>505</v>
      </c>
      <c r="B22" s="64">
        <f>VLOOKUP($A22,'Return Data'!$B$7:$R$2292,3,0)</f>
        <v>44662</v>
      </c>
      <c r="C22" s="65">
        <f>VLOOKUP($A22,'Return Data'!$B$7:$R$2292,4,0)</f>
        <v>14.3772</v>
      </c>
      <c r="D22" s="65">
        <f>VLOOKUP($A22,'Return Data'!$B$7:$R$2292,10,0)</f>
        <v>-3.8231000000000002</v>
      </c>
      <c r="E22" s="66">
        <f t="shared" si="0"/>
        <v>27</v>
      </c>
      <c r="F22" s="65">
        <f>VLOOKUP($A22,'Return Data'!$B$7:$R$2292,11,0)</f>
        <v>-2.4163000000000001</v>
      </c>
      <c r="G22" s="66">
        <f t="shared" si="1"/>
        <v>23</v>
      </c>
      <c r="H22" s="65">
        <f>VLOOKUP($A22,'Return Data'!$B$7:$R$2292,12,0)</f>
        <v>5.5316000000000001</v>
      </c>
      <c r="I22" s="66">
        <f t="shared" si="2"/>
        <v>27</v>
      </c>
      <c r="J22" s="65">
        <f>VLOOKUP($A22,'Return Data'!$B$7:$R$2292,13,0)</f>
        <v>12.8695</v>
      </c>
      <c r="K22" s="66">
        <f t="shared" si="3"/>
        <v>26</v>
      </c>
      <c r="L22" s="65">
        <f>VLOOKUP($A22,'Return Data'!$B$7:$R$2292,17,0)</f>
        <v>24.540400000000002</v>
      </c>
      <c r="M22" s="66">
        <f t="shared" si="4"/>
        <v>28</v>
      </c>
      <c r="N22" s="65">
        <f>VLOOKUP($A22,'Return Data'!$B$7:$R$2292,14,0)</f>
        <v>11.274900000000001</v>
      </c>
      <c r="O22" s="66">
        <f t="shared" si="5"/>
        <v>25</v>
      </c>
      <c r="P22" s="65"/>
      <c r="Q22" s="66"/>
      <c r="R22" s="65">
        <f>VLOOKUP($A22,'Return Data'!$B$7:$R$2292,16,0)</f>
        <v>10.071199999999999</v>
      </c>
      <c r="S22" s="67">
        <f t="shared" si="6"/>
        <v>28</v>
      </c>
    </row>
    <row r="23" spans="1:19" x14ac:dyDescent="0.3">
      <c r="A23" s="63" t="s">
        <v>506</v>
      </c>
      <c r="B23" s="64">
        <f>VLOOKUP($A23,'Return Data'!$B$7:$R$2292,3,0)</f>
        <v>44662</v>
      </c>
      <c r="C23" s="65">
        <f>VLOOKUP($A23,'Return Data'!$B$7:$R$2292,4,0)</f>
        <v>202.62621428863901</v>
      </c>
      <c r="D23" s="65">
        <f>VLOOKUP($A23,'Return Data'!$B$7:$R$2292,10,0)</f>
        <v>-2.4525999999999999</v>
      </c>
      <c r="E23" s="66">
        <f t="shared" si="0"/>
        <v>18</v>
      </c>
      <c r="F23" s="65">
        <f>VLOOKUP($A23,'Return Data'!$B$7:$R$2292,11,0)</f>
        <v>-4.2442000000000002</v>
      </c>
      <c r="G23" s="66">
        <f t="shared" si="1"/>
        <v>29</v>
      </c>
      <c r="H23" s="65">
        <f>VLOOKUP($A23,'Return Data'!$B$7:$R$2292,12,0)</f>
        <v>7.4448999999999996</v>
      </c>
      <c r="I23" s="66">
        <f t="shared" si="2"/>
        <v>23</v>
      </c>
      <c r="J23" s="65">
        <f>VLOOKUP($A23,'Return Data'!$B$7:$R$2292,13,0)</f>
        <v>14.4384</v>
      </c>
      <c r="K23" s="66">
        <f t="shared" si="3"/>
        <v>23</v>
      </c>
      <c r="L23" s="65">
        <f>VLOOKUP($A23,'Return Data'!$B$7:$R$2292,17,0)</f>
        <v>40.9178</v>
      </c>
      <c r="M23" s="66">
        <f t="shared" si="4"/>
        <v>4</v>
      </c>
      <c r="N23" s="65">
        <f>VLOOKUP($A23,'Return Data'!$B$7:$R$2292,14,0)</f>
        <v>13.3307</v>
      </c>
      <c r="O23" s="66">
        <f t="shared" si="5"/>
        <v>18</v>
      </c>
      <c r="P23" s="65">
        <f>VLOOKUP($A23,'Return Data'!$B$7:$R$2292,15,0)</f>
        <v>10.4856</v>
      </c>
      <c r="Q23" s="66">
        <f>RANK(P23,P$8:P$39,0)</f>
        <v>14</v>
      </c>
      <c r="R23" s="65">
        <f>VLOOKUP($A23,'Return Data'!$B$7:$R$2292,16,0)</f>
        <v>11.7668</v>
      </c>
      <c r="S23" s="67">
        <f t="shared" si="6"/>
        <v>22</v>
      </c>
    </row>
    <row r="24" spans="1:19" x14ac:dyDescent="0.3">
      <c r="A24" s="63" t="s">
        <v>1738</v>
      </c>
      <c r="B24" s="64">
        <f>VLOOKUP($A24,'Return Data'!$B$7:$R$2292,3,0)</f>
        <v>44662</v>
      </c>
      <c r="C24" s="65">
        <f>VLOOKUP($A24,'Return Data'!$B$7:$R$2292,4,0)</f>
        <v>40.578000000000003</v>
      </c>
      <c r="D24" s="65">
        <f>VLOOKUP($A24,'Return Data'!$B$7:$R$2292,10,0)</f>
        <v>-0.92049999999999998</v>
      </c>
      <c r="E24" s="66">
        <f t="shared" si="0"/>
        <v>10</v>
      </c>
      <c r="F24" s="65">
        <f>VLOOKUP($A24,'Return Data'!$B$7:$R$2292,11,0)</f>
        <v>1.5516000000000001</v>
      </c>
      <c r="G24" s="66">
        <f t="shared" si="1"/>
        <v>4</v>
      </c>
      <c r="H24" s="65">
        <f>VLOOKUP($A24,'Return Data'!$B$7:$R$2292,12,0)</f>
        <v>10.932499999999999</v>
      </c>
      <c r="I24" s="66">
        <f t="shared" si="2"/>
        <v>7</v>
      </c>
      <c r="J24" s="65">
        <f>VLOOKUP($A24,'Return Data'!$B$7:$R$2292,13,0)</f>
        <v>18.120699999999999</v>
      </c>
      <c r="K24" s="66">
        <f t="shared" si="3"/>
        <v>11</v>
      </c>
      <c r="L24" s="65">
        <f>VLOOKUP($A24,'Return Data'!$B$7:$R$2292,17,0)</f>
        <v>38.703899999999997</v>
      </c>
      <c r="M24" s="66">
        <f t="shared" si="4"/>
        <v>5</v>
      </c>
      <c r="N24" s="65">
        <f>VLOOKUP($A24,'Return Data'!$B$7:$R$2292,14,0)</f>
        <v>18.274799999999999</v>
      </c>
      <c r="O24" s="66">
        <f t="shared" si="5"/>
        <v>4</v>
      </c>
      <c r="P24" s="65">
        <f>VLOOKUP($A24,'Return Data'!$B$7:$R$2292,15,0)</f>
        <v>12.306800000000001</v>
      </c>
      <c r="Q24" s="66">
        <f>RANK(P24,P$8:P$39,0)</f>
        <v>9</v>
      </c>
      <c r="R24" s="65">
        <f>VLOOKUP($A24,'Return Data'!$B$7:$R$2292,16,0)</f>
        <v>11.811199999999999</v>
      </c>
      <c r="S24" s="67">
        <f t="shared" si="6"/>
        <v>21</v>
      </c>
    </row>
    <row r="25" spans="1:19" x14ac:dyDescent="0.3">
      <c r="A25" s="63" t="s">
        <v>509</v>
      </c>
      <c r="B25" s="64">
        <f>VLOOKUP($A25,'Return Data'!$B$7:$R$2292,3,0)</f>
        <v>44662</v>
      </c>
      <c r="C25" s="65">
        <f>VLOOKUP($A25,'Return Data'!$B$7:$R$2292,4,0)</f>
        <v>37.304000000000002</v>
      </c>
      <c r="D25" s="65">
        <f>VLOOKUP($A25,'Return Data'!$B$7:$R$2292,10,0)</f>
        <v>-3.9447999999999999</v>
      </c>
      <c r="E25" s="66">
        <f t="shared" si="0"/>
        <v>28</v>
      </c>
      <c r="F25" s="65">
        <f>VLOOKUP($A25,'Return Data'!$B$7:$R$2292,11,0)</f>
        <v>-1.5751999999999999</v>
      </c>
      <c r="G25" s="66">
        <f t="shared" si="1"/>
        <v>18</v>
      </c>
      <c r="H25" s="65">
        <f>VLOOKUP($A25,'Return Data'!$B$7:$R$2292,12,0)</f>
        <v>7.5228999999999999</v>
      </c>
      <c r="I25" s="66">
        <f t="shared" si="2"/>
        <v>22</v>
      </c>
      <c r="J25" s="65">
        <f>VLOOKUP($A25,'Return Data'!$B$7:$R$2292,13,0)</f>
        <v>13.8706</v>
      </c>
      <c r="K25" s="66">
        <f t="shared" si="3"/>
        <v>24</v>
      </c>
      <c r="L25" s="65">
        <f>VLOOKUP($A25,'Return Data'!$B$7:$R$2292,17,0)</f>
        <v>29.226600000000001</v>
      </c>
      <c r="M25" s="66">
        <f t="shared" si="4"/>
        <v>18</v>
      </c>
      <c r="N25" s="65">
        <f>VLOOKUP($A25,'Return Data'!$B$7:$R$2292,14,0)</f>
        <v>12.8416</v>
      </c>
      <c r="O25" s="66">
        <f t="shared" si="5"/>
        <v>20</v>
      </c>
      <c r="P25" s="65">
        <f>VLOOKUP($A25,'Return Data'!$B$7:$R$2292,15,0)</f>
        <v>9.5617000000000001</v>
      </c>
      <c r="Q25" s="66">
        <f>RANK(P25,P$8:P$39,0)</f>
        <v>18</v>
      </c>
      <c r="R25" s="65">
        <f>VLOOKUP($A25,'Return Data'!$B$7:$R$2292,16,0)</f>
        <v>12.496</v>
      </c>
      <c r="S25" s="67">
        <f t="shared" si="6"/>
        <v>17</v>
      </c>
    </row>
    <row r="26" spans="1:19" x14ac:dyDescent="0.3">
      <c r="A26" s="63" t="s">
        <v>510</v>
      </c>
      <c r="B26" s="64">
        <f>VLOOKUP($A26,'Return Data'!$B$7:$R$2292,3,0)</f>
        <v>44662</v>
      </c>
      <c r="C26" s="65">
        <f>VLOOKUP($A26,'Return Data'!$B$7:$R$2292,4,0)</f>
        <v>136.64269999999999</v>
      </c>
      <c r="D26" s="65">
        <f>VLOOKUP($A26,'Return Data'!$B$7:$R$2292,10,0)</f>
        <v>-4.5936000000000003</v>
      </c>
      <c r="E26" s="66">
        <f t="shared" si="0"/>
        <v>29</v>
      </c>
      <c r="F26" s="65">
        <f>VLOOKUP($A26,'Return Data'!$B$7:$R$2292,11,0)</f>
        <v>-2.2536</v>
      </c>
      <c r="G26" s="66">
        <f t="shared" si="1"/>
        <v>21</v>
      </c>
      <c r="H26" s="65">
        <f>VLOOKUP($A26,'Return Data'!$B$7:$R$2292,12,0)</f>
        <v>4.9960000000000004</v>
      </c>
      <c r="I26" s="66">
        <f t="shared" si="2"/>
        <v>28</v>
      </c>
      <c r="J26" s="65">
        <f>VLOOKUP($A26,'Return Data'!$B$7:$R$2292,13,0)</f>
        <v>10.490500000000001</v>
      </c>
      <c r="K26" s="66">
        <f t="shared" si="3"/>
        <v>29</v>
      </c>
      <c r="L26" s="65">
        <f>VLOOKUP($A26,'Return Data'!$B$7:$R$2292,17,0)</f>
        <v>21.831900000000001</v>
      </c>
      <c r="M26" s="66">
        <f t="shared" si="4"/>
        <v>30</v>
      </c>
      <c r="N26" s="65">
        <f>VLOOKUP($A26,'Return Data'!$B$7:$R$2292,14,0)</f>
        <v>10.826700000000001</v>
      </c>
      <c r="O26" s="66">
        <f t="shared" si="5"/>
        <v>29</v>
      </c>
      <c r="P26" s="65">
        <f>VLOOKUP($A26,'Return Data'!$B$7:$R$2292,15,0)</f>
        <v>8.0929000000000002</v>
      </c>
      <c r="Q26" s="66">
        <f>RANK(P26,P$8:P$39,0)</f>
        <v>21</v>
      </c>
      <c r="R26" s="65">
        <f>VLOOKUP($A26,'Return Data'!$B$7:$R$2292,16,0)</f>
        <v>8.7140000000000004</v>
      </c>
      <c r="S26" s="67">
        <f t="shared" si="6"/>
        <v>31</v>
      </c>
    </row>
    <row r="27" spans="1:19" x14ac:dyDescent="0.3">
      <c r="A27" s="63" t="s">
        <v>513</v>
      </c>
      <c r="B27" s="64">
        <f>VLOOKUP($A27,'Return Data'!$B$7:$R$2292,3,0)</f>
        <v>44662</v>
      </c>
      <c r="C27" s="65">
        <f>VLOOKUP($A27,'Return Data'!$B$7:$R$2292,4,0)</f>
        <v>17.238</v>
      </c>
      <c r="D27" s="65">
        <f>VLOOKUP($A27,'Return Data'!$B$7:$R$2292,10,0)</f>
        <v>-0.60370000000000001</v>
      </c>
      <c r="E27" s="66">
        <f t="shared" si="0"/>
        <v>9</v>
      </c>
      <c r="F27" s="65">
        <f>VLOOKUP($A27,'Return Data'!$B$7:$R$2292,11,0)</f>
        <v>1.4524999999999999</v>
      </c>
      <c r="G27" s="66">
        <f t="shared" si="1"/>
        <v>7</v>
      </c>
      <c r="H27" s="65">
        <f>VLOOKUP($A27,'Return Data'!$B$7:$R$2292,12,0)</f>
        <v>12.1105</v>
      </c>
      <c r="I27" s="66">
        <f t="shared" si="2"/>
        <v>5</v>
      </c>
      <c r="J27" s="65">
        <f>VLOOKUP($A27,'Return Data'!$B$7:$R$2292,13,0)</f>
        <v>21.8948</v>
      </c>
      <c r="K27" s="66">
        <f t="shared" si="3"/>
        <v>4</v>
      </c>
      <c r="L27" s="65">
        <f>VLOOKUP($A27,'Return Data'!$B$7:$R$2292,17,0)</f>
        <v>35.594900000000003</v>
      </c>
      <c r="M27" s="66">
        <f t="shared" si="4"/>
        <v>8</v>
      </c>
      <c r="N27" s="65"/>
      <c r="O27" s="66"/>
      <c r="P27" s="65"/>
      <c r="Q27" s="66"/>
      <c r="R27" s="65">
        <f>VLOOKUP($A27,'Return Data'!$B$7:$R$2292,16,0)</f>
        <v>22.0611</v>
      </c>
      <c r="S27" s="67">
        <f t="shared" si="6"/>
        <v>1</v>
      </c>
    </row>
    <row r="28" spans="1:19" x14ac:dyDescent="0.3">
      <c r="A28" s="63" t="s">
        <v>516</v>
      </c>
      <c r="B28" s="64">
        <f>VLOOKUP($A28,'Return Data'!$B$7:$R$2292,3,0)</f>
        <v>44662</v>
      </c>
      <c r="C28" s="65">
        <f>VLOOKUP($A28,'Return Data'!$B$7:$R$2292,4,0)</f>
        <v>22.140999999999998</v>
      </c>
      <c r="D28" s="65">
        <f>VLOOKUP($A28,'Return Data'!$B$7:$R$2292,10,0)</f>
        <v>-2.0872999999999999</v>
      </c>
      <c r="E28" s="66">
        <f t="shared" si="0"/>
        <v>15</v>
      </c>
      <c r="F28" s="65">
        <f>VLOOKUP($A28,'Return Data'!$B$7:$R$2292,11,0)</f>
        <v>-1.0547</v>
      </c>
      <c r="G28" s="66">
        <f t="shared" si="1"/>
        <v>14</v>
      </c>
      <c r="H28" s="65">
        <f>VLOOKUP($A28,'Return Data'!$B$7:$R$2292,12,0)</f>
        <v>8.4332999999999991</v>
      </c>
      <c r="I28" s="66">
        <f t="shared" si="2"/>
        <v>19</v>
      </c>
      <c r="J28" s="65">
        <f>VLOOKUP($A28,'Return Data'!$B$7:$R$2292,13,0)</f>
        <v>16.937799999999999</v>
      </c>
      <c r="K28" s="66">
        <f t="shared" si="3"/>
        <v>17</v>
      </c>
      <c r="L28" s="65">
        <f>VLOOKUP($A28,'Return Data'!$B$7:$R$2292,17,0)</f>
        <v>30.953600000000002</v>
      </c>
      <c r="M28" s="66">
        <f t="shared" si="4"/>
        <v>15</v>
      </c>
      <c r="N28" s="65">
        <f>VLOOKUP($A28,'Return Data'!$B$7:$R$2292,14,0)</f>
        <v>14.5237</v>
      </c>
      <c r="O28" s="66">
        <f t="shared" ref="O28:O39" si="8">RANK(N28,N$8:N$39,0)</f>
        <v>12</v>
      </c>
      <c r="P28" s="65">
        <f>VLOOKUP($A28,'Return Data'!$B$7:$R$2292,15,0)</f>
        <v>12.818899999999999</v>
      </c>
      <c r="Q28" s="66">
        <f>RANK(P28,P$8:P$39,0)</f>
        <v>7</v>
      </c>
      <c r="R28" s="65">
        <f>VLOOKUP($A28,'Return Data'!$B$7:$R$2292,16,0)</f>
        <v>12.582100000000001</v>
      </c>
      <c r="S28" s="67">
        <f t="shared" si="6"/>
        <v>16</v>
      </c>
    </row>
    <row r="29" spans="1:19" x14ac:dyDescent="0.3">
      <c r="A29" s="63" t="s">
        <v>518</v>
      </c>
      <c r="B29" s="64">
        <f>VLOOKUP($A29,'Return Data'!$B$7:$R$2292,3,0)</f>
        <v>44662</v>
      </c>
      <c r="C29" s="65">
        <f>VLOOKUP($A29,'Return Data'!$B$7:$R$2292,4,0)</f>
        <v>14.9504</v>
      </c>
      <c r="D29" s="65">
        <f>VLOOKUP($A29,'Return Data'!$B$7:$R$2292,10,0)</f>
        <v>-3.2155</v>
      </c>
      <c r="E29" s="66">
        <f t="shared" si="0"/>
        <v>24</v>
      </c>
      <c r="F29" s="65">
        <f>VLOOKUP($A29,'Return Data'!$B$7:$R$2292,11,0)</f>
        <v>-4.4158999999999997</v>
      </c>
      <c r="G29" s="66">
        <f t="shared" si="1"/>
        <v>30</v>
      </c>
      <c r="H29" s="65">
        <f>VLOOKUP($A29,'Return Data'!$B$7:$R$2292,12,0)</f>
        <v>3.9788999999999999</v>
      </c>
      <c r="I29" s="66">
        <f t="shared" si="2"/>
        <v>30</v>
      </c>
      <c r="J29" s="65">
        <f>VLOOKUP($A29,'Return Data'!$B$7:$R$2292,13,0)</f>
        <v>7.8890000000000002</v>
      </c>
      <c r="K29" s="66">
        <f t="shared" si="3"/>
        <v>31</v>
      </c>
      <c r="L29" s="65">
        <f>VLOOKUP($A29,'Return Data'!$B$7:$R$2292,17,0)</f>
        <v>21.445900000000002</v>
      </c>
      <c r="M29" s="66">
        <f t="shared" si="4"/>
        <v>31</v>
      </c>
      <c r="N29" s="65">
        <f>VLOOKUP($A29,'Return Data'!$B$7:$R$2292,14,0)</f>
        <v>13.3186</v>
      </c>
      <c r="O29" s="66">
        <f t="shared" si="8"/>
        <v>19</v>
      </c>
      <c r="P29" s="65"/>
      <c r="Q29" s="66"/>
      <c r="R29" s="65">
        <f>VLOOKUP($A29,'Return Data'!$B$7:$R$2292,16,0)</f>
        <v>11.9049</v>
      </c>
      <c r="S29" s="67">
        <f t="shared" si="6"/>
        <v>20</v>
      </c>
    </row>
    <row r="30" spans="1:19" x14ac:dyDescent="0.3">
      <c r="A30" s="63" t="s">
        <v>1905</v>
      </c>
      <c r="B30" s="64">
        <f>VLOOKUP($A30,'Return Data'!$B$7:$R$2292,3,0)</f>
        <v>44662</v>
      </c>
      <c r="C30" s="65">
        <f>VLOOKUP($A30,'Return Data'!$B$7:$R$2292,4,0)</f>
        <v>14.367800000000001</v>
      </c>
      <c r="D30" s="65">
        <f>VLOOKUP($A30,'Return Data'!$B$7:$R$2292,10,0)</f>
        <v>-2.0792999999999999</v>
      </c>
      <c r="E30" s="66">
        <f t="shared" si="0"/>
        <v>14</v>
      </c>
      <c r="F30" s="65">
        <f>VLOOKUP($A30,'Return Data'!$B$7:$R$2292,11,0)</f>
        <v>-0.32119999999999999</v>
      </c>
      <c r="G30" s="66">
        <f t="shared" si="1"/>
        <v>11</v>
      </c>
      <c r="H30" s="65">
        <f>VLOOKUP($A30,'Return Data'!$B$7:$R$2292,12,0)</f>
        <v>9.8043999999999993</v>
      </c>
      <c r="I30" s="66">
        <f t="shared" si="2"/>
        <v>12</v>
      </c>
      <c r="J30" s="65">
        <f>VLOOKUP($A30,'Return Data'!$B$7:$R$2292,13,0)</f>
        <v>17.0093</v>
      </c>
      <c r="K30" s="66">
        <f t="shared" si="3"/>
        <v>16</v>
      </c>
      <c r="L30" s="65">
        <f>VLOOKUP($A30,'Return Data'!$B$7:$R$2292,17,0)</f>
        <v>26.292000000000002</v>
      </c>
      <c r="M30" s="66">
        <f t="shared" si="4"/>
        <v>27</v>
      </c>
      <c r="N30" s="65">
        <f>VLOOKUP($A30,'Return Data'!$B$7:$R$2292,14,0)</f>
        <v>11.023999999999999</v>
      </c>
      <c r="O30" s="66">
        <f t="shared" si="8"/>
        <v>28</v>
      </c>
      <c r="P30" s="65"/>
      <c r="Q30" s="66"/>
      <c r="R30" s="65">
        <f>VLOOKUP($A30,'Return Data'!$B$7:$R$2292,16,0)</f>
        <v>9.6071000000000009</v>
      </c>
      <c r="S30" s="67">
        <f t="shared" si="6"/>
        <v>29</v>
      </c>
    </row>
    <row r="31" spans="1:19" x14ac:dyDescent="0.3">
      <c r="A31" s="63" t="s">
        <v>519</v>
      </c>
      <c r="B31" s="64">
        <f>VLOOKUP($A31,'Return Data'!$B$7:$R$2292,3,0)</f>
        <v>44662</v>
      </c>
      <c r="C31" s="65">
        <f>VLOOKUP($A31,'Return Data'!$B$7:$R$2292,4,0)</f>
        <v>67.537899999999993</v>
      </c>
      <c r="D31" s="65">
        <f>VLOOKUP($A31,'Return Data'!$B$7:$R$2292,10,0)</f>
        <v>-0.4365</v>
      </c>
      <c r="E31" s="66">
        <f t="shared" si="0"/>
        <v>7</v>
      </c>
      <c r="F31" s="65">
        <f>VLOOKUP($A31,'Return Data'!$B$7:$R$2292,11,0)</f>
        <v>1.4726999999999999</v>
      </c>
      <c r="G31" s="66">
        <f t="shared" si="1"/>
        <v>5</v>
      </c>
      <c r="H31" s="65">
        <f>VLOOKUP($A31,'Return Data'!$B$7:$R$2292,12,0)</f>
        <v>9.3581000000000003</v>
      </c>
      <c r="I31" s="66">
        <f t="shared" si="2"/>
        <v>14</v>
      </c>
      <c r="J31" s="65">
        <f>VLOOKUP($A31,'Return Data'!$B$7:$R$2292,13,0)</f>
        <v>17.181899999999999</v>
      </c>
      <c r="K31" s="66">
        <f t="shared" si="3"/>
        <v>15</v>
      </c>
      <c r="L31" s="65">
        <f>VLOOKUP($A31,'Return Data'!$B$7:$R$2292,17,0)</f>
        <v>35.226599999999998</v>
      </c>
      <c r="M31" s="66">
        <f t="shared" si="4"/>
        <v>10</v>
      </c>
      <c r="N31" s="65">
        <f>VLOOKUP($A31,'Return Data'!$B$7:$R$2292,14,0)</f>
        <v>7.1351000000000004</v>
      </c>
      <c r="O31" s="66">
        <f t="shared" si="8"/>
        <v>30</v>
      </c>
      <c r="P31" s="65">
        <f>VLOOKUP($A31,'Return Data'!$B$7:$R$2292,15,0)</f>
        <v>7.0162000000000004</v>
      </c>
      <c r="Q31" s="66">
        <f t="shared" ref="Q31:Q39" si="9">RANK(P31,P$8:P$39,0)</f>
        <v>24</v>
      </c>
      <c r="R31" s="65">
        <f>VLOOKUP($A31,'Return Data'!$B$7:$R$2292,16,0)</f>
        <v>12.006</v>
      </c>
      <c r="S31" s="67">
        <f t="shared" si="6"/>
        <v>19</v>
      </c>
    </row>
    <row r="32" spans="1:19" x14ac:dyDescent="0.3">
      <c r="A32" s="63" t="s">
        <v>525</v>
      </c>
      <c r="B32" s="64">
        <f>VLOOKUP($A32,'Return Data'!$B$7:$R$2292,3,0)</f>
        <v>44662</v>
      </c>
      <c r="C32" s="65">
        <f>VLOOKUP($A32,'Return Data'!$B$7:$R$2292,4,0)</f>
        <v>92.83</v>
      </c>
      <c r="D32" s="65">
        <f>VLOOKUP($A32,'Return Data'!$B$7:$R$2292,10,0)</f>
        <v>-5.6222000000000003</v>
      </c>
      <c r="E32" s="66">
        <f t="shared" si="0"/>
        <v>32</v>
      </c>
      <c r="F32" s="65">
        <f>VLOOKUP($A32,'Return Data'!$B$7:$R$2292,11,0)</f>
        <v>-8.0162999999999993</v>
      </c>
      <c r="G32" s="66">
        <f t="shared" si="1"/>
        <v>32</v>
      </c>
      <c r="H32" s="65">
        <f>VLOOKUP($A32,'Return Data'!$B$7:$R$2292,12,0)</f>
        <v>0.61780000000000002</v>
      </c>
      <c r="I32" s="66">
        <f t="shared" si="2"/>
        <v>31</v>
      </c>
      <c r="J32" s="65">
        <f>VLOOKUP($A32,'Return Data'!$B$7:$R$2292,13,0)</f>
        <v>9.2246000000000006</v>
      </c>
      <c r="K32" s="66">
        <f t="shared" si="3"/>
        <v>30</v>
      </c>
      <c r="L32" s="65">
        <f>VLOOKUP($A32,'Return Data'!$B$7:$R$2292,17,0)</f>
        <v>27.076499999999999</v>
      </c>
      <c r="M32" s="66">
        <f t="shared" si="4"/>
        <v>25</v>
      </c>
      <c r="N32" s="65">
        <f>VLOOKUP($A32,'Return Data'!$B$7:$R$2292,14,0)</f>
        <v>11.0366</v>
      </c>
      <c r="O32" s="66">
        <f t="shared" si="8"/>
        <v>27</v>
      </c>
      <c r="P32" s="65">
        <f>VLOOKUP($A32,'Return Data'!$B$7:$R$2292,15,0)</f>
        <v>8.0463000000000005</v>
      </c>
      <c r="Q32" s="66">
        <f t="shared" si="9"/>
        <v>22</v>
      </c>
      <c r="R32" s="65">
        <f>VLOOKUP($A32,'Return Data'!$B$7:$R$2292,16,0)</f>
        <v>13.03</v>
      </c>
      <c r="S32" s="67">
        <f t="shared" si="6"/>
        <v>13</v>
      </c>
    </row>
    <row r="33" spans="1:19" x14ac:dyDescent="0.3">
      <c r="A33" s="63" t="s">
        <v>527</v>
      </c>
      <c r="B33" s="64">
        <f>VLOOKUP($A33,'Return Data'!$B$7:$R$2292,3,0)</f>
        <v>44662</v>
      </c>
      <c r="C33" s="65">
        <f>VLOOKUP($A33,'Return Data'!$B$7:$R$2292,4,0)</f>
        <v>292.33100000000002</v>
      </c>
      <c r="D33" s="65">
        <f>VLOOKUP($A33,'Return Data'!$B$7:$R$2292,10,0)</f>
        <v>3.7875999999999999</v>
      </c>
      <c r="E33" s="66">
        <f t="shared" si="0"/>
        <v>1</v>
      </c>
      <c r="F33" s="65">
        <f>VLOOKUP($A33,'Return Data'!$B$7:$R$2292,11,0)</f>
        <v>7.2460000000000004</v>
      </c>
      <c r="G33" s="66">
        <f t="shared" si="1"/>
        <v>1</v>
      </c>
      <c r="H33" s="65">
        <f>VLOOKUP($A33,'Return Data'!$B$7:$R$2292,12,0)</f>
        <v>17.6783</v>
      </c>
      <c r="I33" s="66">
        <f t="shared" si="2"/>
        <v>2</v>
      </c>
      <c r="J33" s="65">
        <f>VLOOKUP($A33,'Return Data'!$B$7:$R$2292,13,0)</f>
        <v>32.6997</v>
      </c>
      <c r="K33" s="66">
        <f t="shared" si="3"/>
        <v>3</v>
      </c>
      <c r="L33" s="65">
        <f>VLOOKUP($A33,'Return Data'!$B$7:$R$2292,17,0)</f>
        <v>57.376399999999997</v>
      </c>
      <c r="M33" s="66">
        <f t="shared" si="4"/>
        <v>1</v>
      </c>
      <c r="N33" s="65">
        <f>VLOOKUP($A33,'Return Data'!$B$7:$R$2292,14,0)</f>
        <v>28.582599999999999</v>
      </c>
      <c r="O33" s="66">
        <f t="shared" si="8"/>
        <v>1</v>
      </c>
      <c r="P33" s="65">
        <f>VLOOKUP($A33,'Return Data'!$B$7:$R$2292,15,0)</f>
        <v>20.7499</v>
      </c>
      <c r="Q33" s="66">
        <f t="shared" si="9"/>
        <v>1</v>
      </c>
      <c r="R33" s="65">
        <f>VLOOKUP($A33,'Return Data'!$B$7:$R$2292,16,0)</f>
        <v>17.3704</v>
      </c>
      <c r="S33" s="67">
        <f t="shared" si="6"/>
        <v>3</v>
      </c>
    </row>
    <row r="34" spans="1:19" x14ac:dyDescent="0.3">
      <c r="A34" s="63" t="s">
        <v>1744</v>
      </c>
      <c r="B34" s="64">
        <f>VLOOKUP($A34,'Return Data'!$B$7:$R$2292,3,0)</f>
        <v>44662</v>
      </c>
      <c r="C34" s="65">
        <f>VLOOKUP($A34,'Return Data'!$B$7:$R$2292,4,0)</f>
        <v>490.29555034687701</v>
      </c>
      <c r="D34" s="65">
        <f>VLOOKUP($A34,'Return Data'!$B$7:$R$2292,10,0)</f>
        <v>4.8399999999999999E-2</v>
      </c>
      <c r="E34" s="66">
        <f t="shared" si="0"/>
        <v>5</v>
      </c>
      <c r="F34" s="65">
        <f>VLOOKUP($A34,'Return Data'!$B$7:$R$2292,11,0)</f>
        <v>-0.56320000000000003</v>
      </c>
      <c r="G34" s="66">
        <f t="shared" si="1"/>
        <v>13</v>
      </c>
      <c r="H34" s="65">
        <f>VLOOKUP($A34,'Return Data'!$B$7:$R$2292,12,0)</f>
        <v>10.7454</v>
      </c>
      <c r="I34" s="66">
        <f t="shared" si="2"/>
        <v>8</v>
      </c>
      <c r="J34" s="65">
        <f>VLOOKUP($A34,'Return Data'!$B$7:$R$2292,13,0)</f>
        <v>18.438099999999999</v>
      </c>
      <c r="K34" s="66">
        <f t="shared" si="3"/>
        <v>10</v>
      </c>
      <c r="L34" s="65">
        <f>VLOOKUP($A34,'Return Data'!$B$7:$R$2292,17,0)</f>
        <v>29.481000000000002</v>
      </c>
      <c r="M34" s="66">
        <f t="shared" si="4"/>
        <v>17</v>
      </c>
      <c r="N34" s="65">
        <f>VLOOKUP($A34,'Return Data'!$B$7:$R$2292,14,0)</f>
        <v>15.5672</v>
      </c>
      <c r="O34" s="66">
        <f t="shared" si="8"/>
        <v>8</v>
      </c>
      <c r="P34" s="65">
        <f>VLOOKUP($A34,'Return Data'!$B$7:$R$2292,15,0)</f>
        <v>13.3248</v>
      </c>
      <c r="Q34" s="66">
        <f t="shared" si="9"/>
        <v>4</v>
      </c>
      <c r="R34" s="65">
        <f>VLOOKUP($A34,'Return Data'!$B$7:$R$2292,16,0)</f>
        <v>15.9368</v>
      </c>
      <c r="S34" s="67">
        <f t="shared" si="6"/>
        <v>5</v>
      </c>
    </row>
    <row r="35" spans="1:19" x14ac:dyDescent="0.3">
      <c r="A35" s="63" t="s">
        <v>530</v>
      </c>
      <c r="B35" s="64">
        <f>VLOOKUP($A35,'Return Data'!$B$7:$R$2292,3,0)</f>
        <v>44662</v>
      </c>
      <c r="C35" s="65">
        <f>VLOOKUP($A35,'Return Data'!$B$7:$R$2292,4,0)</f>
        <v>22.959</v>
      </c>
      <c r="D35" s="65">
        <f>VLOOKUP($A35,'Return Data'!$B$7:$R$2292,10,0)</f>
        <v>-2.1756000000000002</v>
      </c>
      <c r="E35" s="66">
        <f t="shared" si="0"/>
        <v>16</v>
      </c>
      <c r="F35" s="65">
        <f>VLOOKUP($A35,'Return Data'!$B$7:$R$2292,11,0)</f>
        <v>-2.7837000000000001</v>
      </c>
      <c r="G35" s="66">
        <f t="shared" si="1"/>
        <v>27</v>
      </c>
      <c r="H35" s="65">
        <f>VLOOKUP($A35,'Return Data'!$B$7:$R$2292,12,0)</f>
        <v>7.1933999999999996</v>
      </c>
      <c r="I35" s="66">
        <f t="shared" si="2"/>
        <v>24</v>
      </c>
      <c r="J35" s="65">
        <f>VLOOKUP($A35,'Return Data'!$B$7:$R$2292,13,0)</f>
        <v>11.569000000000001</v>
      </c>
      <c r="K35" s="66">
        <f t="shared" si="3"/>
        <v>28</v>
      </c>
      <c r="L35" s="65">
        <f>VLOOKUP($A35,'Return Data'!$B$7:$R$2292,17,0)</f>
        <v>23.789200000000001</v>
      </c>
      <c r="M35" s="66">
        <f t="shared" si="4"/>
        <v>29</v>
      </c>
      <c r="N35" s="65">
        <f>VLOOKUP($A35,'Return Data'!$B$7:$R$2292,14,0)</f>
        <v>11.0397</v>
      </c>
      <c r="O35" s="66">
        <f t="shared" si="8"/>
        <v>26</v>
      </c>
      <c r="P35" s="65">
        <f>VLOOKUP($A35,'Return Data'!$B$7:$R$2292,15,0)</f>
        <v>9.4557000000000002</v>
      </c>
      <c r="Q35" s="66">
        <f t="shared" si="9"/>
        <v>19</v>
      </c>
      <c r="R35" s="65">
        <f>VLOOKUP($A35,'Return Data'!$B$7:$R$2292,16,0)</f>
        <v>10.4739</v>
      </c>
      <c r="S35" s="67">
        <f t="shared" si="6"/>
        <v>27</v>
      </c>
    </row>
    <row r="36" spans="1:19" x14ac:dyDescent="0.3">
      <c r="A36" s="63" t="s">
        <v>1938</v>
      </c>
      <c r="B36" s="64">
        <f>VLOOKUP($A36,'Return Data'!$B$7:$R$2292,3,0)</f>
        <v>44662</v>
      </c>
      <c r="C36" s="65">
        <f>VLOOKUP($A36,'Return Data'!$B$7:$R$2292,4,0)</f>
        <v>111.5603</v>
      </c>
      <c r="D36" s="65">
        <f>VLOOKUP($A36,'Return Data'!$B$7:$R$2292,10,0)</f>
        <v>-2.8532999999999999</v>
      </c>
      <c r="E36" s="66">
        <f t="shared" si="0"/>
        <v>20</v>
      </c>
      <c r="F36" s="65">
        <f>VLOOKUP($A36,'Return Data'!$B$7:$R$2292,11,0)</f>
        <v>-2.4651999999999998</v>
      </c>
      <c r="G36" s="66">
        <f t="shared" si="1"/>
        <v>25</v>
      </c>
      <c r="H36" s="65">
        <f>VLOOKUP($A36,'Return Data'!$B$7:$R$2292,12,0)</f>
        <v>9.9332999999999991</v>
      </c>
      <c r="I36" s="66">
        <f t="shared" si="2"/>
        <v>11</v>
      </c>
      <c r="J36" s="65">
        <f>VLOOKUP($A36,'Return Data'!$B$7:$R$2292,13,0)</f>
        <v>17.4072</v>
      </c>
      <c r="K36" s="66">
        <f t="shared" si="3"/>
        <v>13</v>
      </c>
      <c r="L36" s="65">
        <f>VLOOKUP($A36,'Return Data'!$B$7:$R$2292,17,0)</f>
        <v>31.052299999999999</v>
      </c>
      <c r="M36" s="66">
        <f t="shared" si="4"/>
        <v>14</v>
      </c>
      <c r="N36" s="65">
        <f>VLOOKUP($A36,'Return Data'!$B$7:$R$2292,14,0)</f>
        <v>12.811199999999999</v>
      </c>
      <c r="O36" s="66">
        <f t="shared" si="8"/>
        <v>21</v>
      </c>
      <c r="P36" s="65">
        <f>VLOOKUP($A36,'Return Data'!$B$7:$R$2292,15,0)</f>
        <v>11.979699999999999</v>
      </c>
      <c r="Q36" s="66">
        <f t="shared" si="9"/>
        <v>10</v>
      </c>
      <c r="R36" s="65">
        <f>VLOOKUP($A36,'Return Data'!$B$7:$R$2292,16,0)</f>
        <v>11.447100000000001</v>
      </c>
      <c r="S36" s="67">
        <f t="shared" si="6"/>
        <v>24</v>
      </c>
    </row>
    <row r="37" spans="1:19" x14ac:dyDescent="0.3">
      <c r="A37" s="63" t="s">
        <v>531</v>
      </c>
      <c r="B37" s="64">
        <f>VLOOKUP($A37,'Return Data'!$B$7:$R$2292,3,0)</f>
        <v>0</v>
      </c>
      <c r="C37" s="65">
        <f>VLOOKUP($A37,'Return Data'!$B$7:$R$2292,4,0)</f>
        <v>0</v>
      </c>
      <c r="D37" s="65">
        <f>VLOOKUP($A37,'Return Data'!$B$7:$R$2292,10,0)</f>
        <v>0</v>
      </c>
      <c r="E37" s="66">
        <f t="shared" si="0"/>
        <v>6</v>
      </c>
      <c r="F37" s="65">
        <f>VLOOKUP($A37,'Return Data'!$B$7:$R$2292,11,0)</f>
        <v>0</v>
      </c>
      <c r="G37" s="66">
        <f t="shared" si="1"/>
        <v>10</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44662</v>
      </c>
      <c r="C38" s="65">
        <f>VLOOKUP($A38,'Return Data'!$B$7:$R$2292,4,0)</f>
        <v>412.72431367565503</v>
      </c>
      <c r="D38" s="65">
        <f>VLOOKUP($A38,'Return Data'!$B$7:$R$2292,10,0)</f>
        <v>-2.5589</v>
      </c>
      <c r="E38" s="66">
        <f t="shared" si="0"/>
        <v>19</v>
      </c>
      <c r="F38" s="65">
        <f>VLOOKUP($A38,'Return Data'!$B$7:$R$2292,11,0)</f>
        <v>-1.3174999999999999</v>
      </c>
      <c r="G38" s="66">
        <f t="shared" si="1"/>
        <v>17</v>
      </c>
      <c r="H38" s="65">
        <f>VLOOKUP($A38,'Return Data'!$B$7:$R$2292,12,0)</f>
        <v>9.2456999999999994</v>
      </c>
      <c r="I38" s="66">
        <f t="shared" si="2"/>
        <v>16</v>
      </c>
      <c r="J38" s="65">
        <f>VLOOKUP($A38,'Return Data'!$B$7:$R$2292,13,0)</f>
        <v>16.591200000000001</v>
      </c>
      <c r="K38" s="66">
        <f t="shared" si="3"/>
        <v>18</v>
      </c>
      <c r="L38" s="65">
        <f>VLOOKUP($A38,'Return Data'!$B$7:$R$2292,17,0)</f>
        <v>30.809000000000001</v>
      </c>
      <c r="M38" s="66">
        <f t="shared" si="4"/>
        <v>16</v>
      </c>
      <c r="N38" s="65">
        <f>VLOOKUP($A38,'Return Data'!$B$7:$R$2292,14,0)</f>
        <v>12.800599999999999</v>
      </c>
      <c r="O38" s="66">
        <f t="shared" si="8"/>
        <v>22</v>
      </c>
      <c r="P38" s="65">
        <f>VLOOKUP($A38,'Return Data'!$B$7:$R$2292,15,0)</f>
        <v>9.2311999999999994</v>
      </c>
      <c r="Q38" s="66">
        <f t="shared" si="9"/>
        <v>20</v>
      </c>
      <c r="R38" s="65">
        <f>VLOOKUP($A38,'Return Data'!$B$7:$R$2292,16,0)</f>
        <v>15.0558</v>
      </c>
      <c r="S38" s="67">
        <f t="shared" si="6"/>
        <v>6</v>
      </c>
    </row>
    <row r="39" spans="1:19" x14ac:dyDescent="0.3">
      <c r="A39" s="63" t="s">
        <v>536</v>
      </c>
      <c r="B39" s="64">
        <f>VLOOKUP($A39,'Return Data'!$B$7:$R$2292,3,0)</f>
        <v>44662</v>
      </c>
      <c r="C39" s="65">
        <f>VLOOKUP($A39,'Return Data'!$B$7:$R$2292,4,0)</f>
        <v>258.25261615038397</v>
      </c>
      <c r="D39" s="65">
        <f>VLOOKUP($A39,'Return Data'!$B$7:$R$2292,10,0)</f>
        <v>-1.8380000000000001</v>
      </c>
      <c r="E39" s="66">
        <f t="shared" si="0"/>
        <v>13</v>
      </c>
      <c r="F39" s="65">
        <f>VLOOKUP($A39,'Return Data'!$B$7:$R$2292,11,0)</f>
        <v>-0.38290000000000002</v>
      </c>
      <c r="G39" s="66">
        <f t="shared" si="1"/>
        <v>12</v>
      </c>
      <c r="H39" s="65">
        <f>VLOOKUP($A39,'Return Data'!$B$7:$R$2292,12,0)</f>
        <v>10.4762</v>
      </c>
      <c r="I39" s="66">
        <f t="shared" si="2"/>
        <v>9</v>
      </c>
      <c r="J39" s="65">
        <f>VLOOKUP($A39,'Return Data'!$B$7:$R$2292,13,0)</f>
        <v>20.6084</v>
      </c>
      <c r="K39" s="66">
        <f t="shared" si="3"/>
        <v>6</v>
      </c>
      <c r="L39" s="65">
        <f>VLOOKUP($A39,'Return Data'!$B$7:$R$2292,17,0)</f>
        <v>36.384999999999998</v>
      </c>
      <c r="M39" s="66">
        <f t="shared" si="4"/>
        <v>6</v>
      </c>
      <c r="N39" s="65">
        <f>VLOOKUP($A39,'Return Data'!$B$7:$R$2292,14,0)</f>
        <v>13.9999</v>
      </c>
      <c r="O39" s="66">
        <f t="shared" si="8"/>
        <v>14</v>
      </c>
      <c r="P39" s="65">
        <f>VLOOKUP($A39,'Return Data'!$B$7:$R$2292,15,0)</f>
        <v>10.5025</v>
      </c>
      <c r="Q39" s="66">
        <f t="shared" si="9"/>
        <v>13</v>
      </c>
      <c r="R39" s="65">
        <f>VLOOKUP($A39,'Return Data'!$B$7:$R$2292,16,0)</f>
        <v>12.652699999999999</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-1.9321250000000003</v>
      </c>
      <c r="E41" s="74"/>
      <c r="F41" s="75">
        <f>AVERAGE(F8:F39)</f>
        <v>-0.98725312499999962</v>
      </c>
      <c r="G41" s="74"/>
      <c r="H41" s="75">
        <f>AVERAGE(H8:H39)</f>
        <v>8.9471593749999982</v>
      </c>
      <c r="I41" s="74"/>
      <c r="J41" s="75">
        <f>AVERAGE(J8:J39)</f>
        <v>17.092025</v>
      </c>
      <c r="K41" s="74"/>
      <c r="L41" s="75">
        <f>AVERAGE(L8:L39)</f>
        <v>31.140137500000002</v>
      </c>
      <c r="M41" s="74"/>
      <c r="N41" s="75">
        <f>AVERAGE(N8:N39)</f>
        <v>13.998803225806455</v>
      </c>
      <c r="O41" s="74"/>
      <c r="P41" s="75">
        <f>AVERAGE(P8:P39)</f>
        <v>10.905252000000001</v>
      </c>
      <c r="Q41" s="74"/>
      <c r="R41" s="75">
        <f>AVERAGE(R8:R39)</f>
        <v>12.682628124999997</v>
      </c>
      <c r="S41" s="76"/>
    </row>
    <row r="42" spans="1:19" x14ac:dyDescent="0.3">
      <c r="A42" s="73" t="s">
        <v>28</v>
      </c>
      <c r="B42" s="74"/>
      <c r="C42" s="74"/>
      <c r="D42" s="75">
        <f>MIN(D8:D39)</f>
        <v>-5.6222000000000003</v>
      </c>
      <c r="E42" s="74"/>
      <c r="F42" s="75">
        <f>MIN(F8:F39)</f>
        <v>-8.0162999999999993</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3.7875999999999999</v>
      </c>
      <c r="E43" s="78"/>
      <c r="F43" s="79">
        <f>MAX(F8:F39)</f>
        <v>7.2460000000000004</v>
      </c>
      <c r="G43" s="78"/>
      <c r="H43" s="79">
        <f>MAX(H8:H39)</f>
        <v>23.773399999999999</v>
      </c>
      <c r="I43" s="78"/>
      <c r="J43" s="79">
        <f>MAX(J8:J39)</f>
        <v>34.571599999999997</v>
      </c>
      <c r="K43" s="78"/>
      <c r="L43" s="79">
        <f>MAX(L8:L39)</f>
        <v>57.376399999999997</v>
      </c>
      <c r="M43" s="78"/>
      <c r="N43" s="79">
        <f>MAX(N8:N39)</f>
        <v>28.582599999999999</v>
      </c>
      <c r="O43" s="78"/>
      <c r="P43" s="79">
        <f>MAX(P8:P39)</f>
        <v>20.7499</v>
      </c>
      <c r="Q43" s="78"/>
      <c r="R43" s="79">
        <f>MAX(R8:R39)</f>
        <v>22.0611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44662</v>
      </c>
      <c r="C8" s="65">
        <f>VLOOKUP($A8,'Return Data'!$B$7:$R$2292,4,0)</f>
        <v>55.938800000000001</v>
      </c>
      <c r="D8" s="65">
        <f>VLOOKUP($A8,'Return Data'!$B$7:$R$2292,10,0)</f>
        <v>9.9450000000000003</v>
      </c>
      <c r="E8" s="66">
        <f t="shared" ref="E8:E27" si="0">RANK(D8,D$8:D$27,0)</f>
        <v>2</v>
      </c>
      <c r="F8" s="65">
        <f>VLOOKUP($A8,'Return Data'!$B$7:$R$2292,11,0)</f>
        <v>7.3121</v>
      </c>
      <c r="G8" s="66">
        <f t="shared" ref="G8:G27" si="1">RANK(F8,F$8:F$27,0)</f>
        <v>2</v>
      </c>
      <c r="H8" s="65">
        <f>VLOOKUP($A8,'Return Data'!$B$7:$R$2292,12,0)</f>
        <v>11.581</v>
      </c>
      <c r="I8" s="66">
        <f t="shared" ref="I8:I27" si="2">RANK(H8,H$8:H$27,0)</f>
        <v>3</v>
      </c>
      <c r="J8" s="65">
        <f>VLOOKUP($A8,'Return Data'!$B$7:$R$2292,13,0)</f>
        <v>11.8378</v>
      </c>
      <c r="K8" s="66">
        <f t="shared" ref="K8:K27" si="3">RANK(J8,J$8:J$27,0)</f>
        <v>3</v>
      </c>
      <c r="L8" s="65">
        <f>VLOOKUP($A8,'Return Data'!$B$7:$R$2292,17,0)</f>
        <v>20.704899999999999</v>
      </c>
      <c r="M8" s="66">
        <f t="shared" ref="M8:M25" si="4">RANK(L8,L$8:L$27,0)</f>
        <v>2</v>
      </c>
      <c r="N8" s="65">
        <f>VLOOKUP($A8,'Return Data'!$B$7:$R$2292,14,0)</f>
        <v>10.7599</v>
      </c>
      <c r="O8" s="66">
        <f t="shared" ref="O8:O25" si="5">RANK(N8,N$8:N$27,0)</f>
        <v>4</v>
      </c>
      <c r="P8" s="65">
        <f>VLOOKUP($A8,'Return Data'!$B$7:$R$2292,15,0)</f>
        <v>8.3024000000000004</v>
      </c>
      <c r="Q8" s="66">
        <f t="shared" ref="Q8:Q25" si="6">RANK(P8,P$8:P$27,0)</f>
        <v>7</v>
      </c>
      <c r="R8" s="65">
        <f>VLOOKUP($A8,'Return Data'!$B$7:$R$2292,16,0)</f>
        <v>11.1724</v>
      </c>
      <c r="S8" s="67">
        <f t="shared" ref="S8:S27" si="7">RANK(R8,R$8:R$27,0)</f>
        <v>1</v>
      </c>
    </row>
    <row r="9" spans="1:20" x14ac:dyDescent="0.3">
      <c r="A9" s="63" t="s">
        <v>1536</v>
      </c>
      <c r="B9" s="64">
        <f>VLOOKUP($A9,'Return Data'!$B$7:$R$2292,3,0)</f>
        <v>44662</v>
      </c>
      <c r="C9" s="65">
        <f>VLOOKUP($A9,'Return Data'!$B$7:$R$2292,4,0)</f>
        <v>27.345800000000001</v>
      </c>
      <c r="D9" s="65">
        <f>VLOOKUP($A9,'Return Data'!$B$7:$R$2292,10,0)</f>
        <v>-2.7179000000000002</v>
      </c>
      <c r="E9" s="66">
        <f t="shared" si="0"/>
        <v>17</v>
      </c>
      <c r="F9" s="65">
        <f>VLOOKUP($A9,'Return Data'!$B$7:$R$2292,11,0)</f>
        <v>1.6288</v>
      </c>
      <c r="G9" s="66">
        <f t="shared" si="1"/>
        <v>13</v>
      </c>
      <c r="H9" s="65">
        <f>VLOOKUP($A9,'Return Data'!$B$7:$R$2292,12,0)</f>
        <v>7.9996</v>
      </c>
      <c r="I9" s="66">
        <f t="shared" si="2"/>
        <v>10</v>
      </c>
      <c r="J9" s="65">
        <f>VLOOKUP($A9,'Return Data'!$B$7:$R$2292,13,0)</f>
        <v>9.6090999999999998</v>
      </c>
      <c r="K9" s="66">
        <f t="shared" si="3"/>
        <v>9</v>
      </c>
      <c r="L9" s="65">
        <f>VLOOKUP($A9,'Return Data'!$B$7:$R$2292,17,0)</f>
        <v>15.201000000000001</v>
      </c>
      <c r="M9" s="66">
        <f t="shared" si="4"/>
        <v>7</v>
      </c>
      <c r="N9" s="65">
        <f>VLOOKUP($A9,'Return Data'!$B$7:$R$2292,14,0)</f>
        <v>8.9502000000000006</v>
      </c>
      <c r="O9" s="66">
        <f t="shared" si="5"/>
        <v>11</v>
      </c>
      <c r="P9" s="65">
        <f>VLOOKUP($A9,'Return Data'!$B$7:$R$2292,15,0)</f>
        <v>8.3811999999999998</v>
      </c>
      <c r="Q9" s="66">
        <f t="shared" si="6"/>
        <v>6</v>
      </c>
      <c r="R9" s="65">
        <f>VLOOKUP($A9,'Return Data'!$B$7:$R$2292,16,0)</f>
        <v>9.5172000000000008</v>
      </c>
      <c r="S9" s="67">
        <f t="shared" si="7"/>
        <v>9</v>
      </c>
    </row>
    <row r="10" spans="1:20" x14ac:dyDescent="0.3">
      <c r="A10" s="63" t="s">
        <v>2002</v>
      </c>
      <c r="B10" s="64">
        <f>VLOOKUP($A10,'Return Data'!$B$7:$R$2292,3,0)</f>
        <v>44662</v>
      </c>
      <c r="C10" s="65">
        <f>VLOOKUP($A10,'Return Data'!$B$7:$R$2292,4,0)</f>
        <v>40.546599999999998</v>
      </c>
      <c r="D10" s="65">
        <f>VLOOKUP($A10,'Return Data'!$B$7:$R$2292,10,0)</f>
        <v>1.1123000000000001</v>
      </c>
      <c r="E10" s="66">
        <f t="shared" si="0"/>
        <v>7</v>
      </c>
      <c r="F10" s="65">
        <f>VLOOKUP($A10,'Return Data'!$B$7:$R$2292,11,0)</f>
        <v>1.3413999999999999</v>
      </c>
      <c r="G10" s="66">
        <f t="shared" si="1"/>
        <v>15</v>
      </c>
      <c r="H10" s="65">
        <f>VLOOKUP($A10,'Return Data'!$B$7:$R$2292,12,0)</f>
        <v>6.3342000000000001</v>
      </c>
      <c r="I10" s="66">
        <f t="shared" si="2"/>
        <v>16</v>
      </c>
      <c r="J10" s="65">
        <f>VLOOKUP($A10,'Return Data'!$B$7:$R$2292,13,0)</f>
        <v>7.5994999999999999</v>
      </c>
      <c r="K10" s="66">
        <f t="shared" si="3"/>
        <v>15</v>
      </c>
      <c r="L10" s="65">
        <f>VLOOKUP($A10,'Return Data'!$B$7:$R$2292,17,0)</f>
        <v>11.4947</v>
      </c>
      <c r="M10" s="66">
        <f t="shared" si="4"/>
        <v>15</v>
      </c>
      <c r="N10" s="65">
        <f>VLOOKUP($A10,'Return Data'!$B$7:$R$2292,14,0)</f>
        <v>9.0126000000000008</v>
      </c>
      <c r="O10" s="66">
        <f t="shared" si="5"/>
        <v>10</v>
      </c>
      <c r="P10" s="65">
        <f>VLOOKUP($A10,'Return Data'!$B$7:$R$2292,15,0)</f>
        <v>8.5975000000000001</v>
      </c>
      <c r="Q10" s="66">
        <f t="shared" si="6"/>
        <v>5</v>
      </c>
      <c r="R10" s="65">
        <f>VLOOKUP($A10,'Return Data'!$B$7:$R$2292,16,0)</f>
        <v>9.7408999999999999</v>
      </c>
      <c r="S10" s="67">
        <f t="shared" si="7"/>
        <v>8</v>
      </c>
    </row>
    <row r="11" spans="1:20" x14ac:dyDescent="0.3">
      <c r="A11" s="63" t="s">
        <v>1538</v>
      </c>
      <c r="B11" s="64">
        <f>VLOOKUP($A11,'Return Data'!$B$7:$R$2292,3,0)</f>
        <v>44662</v>
      </c>
      <c r="C11" s="65">
        <f>VLOOKUP($A11,'Return Data'!$B$7:$R$2292,4,0)</f>
        <v>28.668900000000001</v>
      </c>
      <c r="D11" s="65">
        <f>VLOOKUP($A11,'Return Data'!$B$7:$R$2292,10,0)</f>
        <v>72.580399999999997</v>
      </c>
      <c r="E11" s="66">
        <f t="shared" si="0"/>
        <v>1</v>
      </c>
      <c r="F11" s="65">
        <f>VLOOKUP($A11,'Return Data'!$B$7:$R$2292,11,0)</f>
        <v>38.5869</v>
      </c>
      <c r="G11" s="66">
        <f t="shared" si="1"/>
        <v>1</v>
      </c>
      <c r="H11" s="65">
        <f>VLOOKUP($A11,'Return Data'!$B$7:$R$2292,12,0)</f>
        <v>31.7135</v>
      </c>
      <c r="I11" s="66">
        <f t="shared" si="2"/>
        <v>1</v>
      </c>
      <c r="J11" s="65">
        <f>VLOOKUP($A11,'Return Data'!$B$7:$R$2292,13,0)</f>
        <v>27.6373</v>
      </c>
      <c r="K11" s="66">
        <f t="shared" si="3"/>
        <v>1</v>
      </c>
      <c r="L11" s="65">
        <f>VLOOKUP($A11,'Return Data'!$B$7:$R$2292,17,0)</f>
        <v>21.077200000000001</v>
      </c>
      <c r="M11" s="66">
        <f t="shared" si="4"/>
        <v>1</v>
      </c>
      <c r="N11" s="65">
        <f>VLOOKUP($A11,'Return Data'!$B$7:$R$2292,14,0)</f>
        <v>9.7974999999999994</v>
      </c>
      <c r="O11" s="66">
        <f t="shared" si="5"/>
        <v>8</v>
      </c>
      <c r="P11" s="65">
        <f>VLOOKUP($A11,'Return Data'!$B$7:$R$2292,15,0)</f>
        <v>7.8254000000000001</v>
      </c>
      <c r="Q11" s="66">
        <f t="shared" si="6"/>
        <v>10</v>
      </c>
      <c r="R11" s="65">
        <f>VLOOKUP($A11,'Return Data'!$B$7:$R$2292,16,0)</f>
        <v>8.8788999999999998</v>
      </c>
      <c r="S11" s="67">
        <f t="shared" si="7"/>
        <v>12</v>
      </c>
    </row>
    <row r="12" spans="1:20" x14ac:dyDescent="0.3">
      <c r="A12" s="63" t="s">
        <v>1539</v>
      </c>
      <c r="B12" s="64">
        <f>VLOOKUP($A12,'Return Data'!$B$7:$R$2292,3,0)</f>
        <v>44662</v>
      </c>
      <c r="C12" s="65">
        <f>VLOOKUP($A12,'Return Data'!$B$7:$R$2292,4,0)</f>
        <v>83.423500000000004</v>
      </c>
      <c r="D12" s="65">
        <f>VLOOKUP($A12,'Return Data'!$B$7:$R$2292,10,0)</f>
        <v>-0.80589999999999995</v>
      </c>
      <c r="E12" s="66">
        <f t="shared" si="0"/>
        <v>12</v>
      </c>
      <c r="F12" s="65">
        <f>VLOOKUP($A12,'Return Data'!$B$7:$R$2292,11,0)</f>
        <v>1.8468</v>
      </c>
      <c r="G12" s="66">
        <f t="shared" si="1"/>
        <v>11</v>
      </c>
      <c r="H12" s="65">
        <f>VLOOKUP($A12,'Return Data'!$B$7:$R$2292,12,0)</f>
        <v>6.4839000000000002</v>
      </c>
      <c r="I12" s="66">
        <f t="shared" si="2"/>
        <v>15</v>
      </c>
      <c r="J12" s="65">
        <f>VLOOKUP($A12,'Return Data'!$B$7:$R$2292,13,0)</f>
        <v>9.1622000000000003</v>
      </c>
      <c r="K12" s="66">
        <f t="shared" si="3"/>
        <v>10</v>
      </c>
      <c r="L12" s="65">
        <f>VLOOKUP($A12,'Return Data'!$B$7:$R$2292,17,0)</f>
        <v>15.017099999999999</v>
      </c>
      <c r="M12" s="66">
        <f t="shared" si="4"/>
        <v>8</v>
      </c>
      <c r="N12" s="65">
        <f>VLOOKUP($A12,'Return Data'!$B$7:$R$2292,14,0)</f>
        <v>11.6831</v>
      </c>
      <c r="O12" s="66">
        <f t="shared" si="5"/>
        <v>2</v>
      </c>
      <c r="P12" s="65">
        <f>VLOOKUP($A12,'Return Data'!$B$7:$R$2292,15,0)</f>
        <v>9.4885999999999999</v>
      </c>
      <c r="Q12" s="66">
        <f t="shared" si="6"/>
        <v>3</v>
      </c>
      <c r="R12" s="65">
        <f>VLOOKUP($A12,'Return Data'!$B$7:$R$2292,16,0)</f>
        <v>10.137700000000001</v>
      </c>
      <c r="S12" s="67">
        <f t="shared" si="7"/>
        <v>4</v>
      </c>
    </row>
    <row r="13" spans="1:20" x14ac:dyDescent="0.3">
      <c r="A13" s="63" t="s">
        <v>1540</v>
      </c>
      <c r="B13" s="64">
        <f>VLOOKUP($A13,'Return Data'!$B$7:$R$2292,3,0)</f>
        <v>44662</v>
      </c>
      <c r="C13" s="65">
        <f>VLOOKUP($A13,'Return Data'!$B$7:$R$2292,4,0)</f>
        <v>48.831499999999998</v>
      </c>
      <c r="D13" s="65">
        <f>VLOOKUP($A13,'Return Data'!$B$7:$R$2292,10,0)</f>
        <v>3.7442000000000002</v>
      </c>
      <c r="E13" s="66">
        <f t="shared" si="0"/>
        <v>3</v>
      </c>
      <c r="F13" s="65">
        <f>VLOOKUP($A13,'Return Data'!$B$7:$R$2292,11,0)</f>
        <v>2.4005999999999998</v>
      </c>
      <c r="G13" s="66">
        <f t="shared" si="1"/>
        <v>8</v>
      </c>
      <c r="H13" s="65">
        <f>VLOOKUP($A13,'Return Data'!$B$7:$R$2292,12,0)</f>
        <v>5.7081</v>
      </c>
      <c r="I13" s="66">
        <f t="shared" si="2"/>
        <v>17</v>
      </c>
      <c r="J13" s="65">
        <f>VLOOKUP($A13,'Return Data'!$B$7:$R$2292,13,0)</f>
        <v>8.0714000000000006</v>
      </c>
      <c r="K13" s="66">
        <f t="shared" si="3"/>
        <v>14</v>
      </c>
      <c r="L13" s="65">
        <f>VLOOKUP($A13,'Return Data'!$B$7:$R$2292,17,0)</f>
        <v>14.5063</v>
      </c>
      <c r="M13" s="66">
        <f t="shared" si="4"/>
        <v>9</v>
      </c>
      <c r="N13" s="65">
        <f>VLOOKUP($A13,'Return Data'!$B$7:$R$2292,14,0)</f>
        <v>9.2906999999999993</v>
      </c>
      <c r="O13" s="66">
        <f t="shared" si="5"/>
        <v>9</v>
      </c>
      <c r="P13" s="65">
        <f>VLOOKUP($A13,'Return Data'!$B$7:$R$2292,15,0)</f>
        <v>6.7142999999999997</v>
      </c>
      <c r="Q13" s="66">
        <f t="shared" si="6"/>
        <v>18</v>
      </c>
      <c r="R13" s="65">
        <f>VLOOKUP($A13,'Return Data'!$B$7:$R$2292,16,0)</f>
        <v>8.5901999999999994</v>
      </c>
      <c r="S13" s="67">
        <f t="shared" si="7"/>
        <v>15</v>
      </c>
    </row>
    <row r="14" spans="1:20" x14ac:dyDescent="0.3">
      <c r="A14" s="63" t="s">
        <v>1541</v>
      </c>
      <c r="B14" s="64">
        <f>VLOOKUP($A14,'Return Data'!$B$7:$R$2292,3,0)</f>
        <v>44662</v>
      </c>
      <c r="C14" s="65">
        <f>VLOOKUP($A14,'Return Data'!$B$7:$R$2292,4,0)</f>
        <v>73.321100000000001</v>
      </c>
      <c r="D14" s="65">
        <f>VLOOKUP($A14,'Return Data'!$B$7:$R$2292,10,0)</f>
        <v>-0.11169999999999999</v>
      </c>
      <c r="E14" s="66">
        <f t="shared" si="0"/>
        <v>9</v>
      </c>
      <c r="F14" s="65">
        <f>VLOOKUP($A14,'Return Data'!$B$7:$R$2292,11,0)</f>
        <v>1.6466000000000001</v>
      </c>
      <c r="G14" s="66">
        <f t="shared" si="1"/>
        <v>12</v>
      </c>
      <c r="H14" s="65">
        <f>VLOOKUP($A14,'Return Data'!$B$7:$R$2292,12,0)</f>
        <v>5.4640000000000004</v>
      </c>
      <c r="I14" s="66">
        <f t="shared" si="2"/>
        <v>18</v>
      </c>
      <c r="J14" s="65">
        <f>VLOOKUP($A14,'Return Data'!$B$7:$R$2292,13,0)</f>
        <v>6.8756000000000004</v>
      </c>
      <c r="K14" s="66">
        <f t="shared" si="3"/>
        <v>17</v>
      </c>
      <c r="L14" s="65">
        <f>VLOOKUP($A14,'Return Data'!$B$7:$R$2292,17,0)</f>
        <v>12.1698</v>
      </c>
      <c r="M14" s="66">
        <f t="shared" si="4"/>
        <v>14</v>
      </c>
      <c r="N14" s="65">
        <f>VLOOKUP($A14,'Return Data'!$B$7:$R$2292,14,0)</f>
        <v>8.0761000000000003</v>
      </c>
      <c r="O14" s="66">
        <f t="shared" si="5"/>
        <v>15</v>
      </c>
      <c r="P14" s="65">
        <f>VLOOKUP($A14,'Return Data'!$B$7:$R$2292,15,0)</f>
        <v>7.2564000000000002</v>
      </c>
      <c r="Q14" s="66">
        <f t="shared" si="6"/>
        <v>14</v>
      </c>
      <c r="R14" s="65">
        <f>VLOOKUP($A14,'Return Data'!$B$7:$R$2292,16,0)</f>
        <v>9.1783000000000001</v>
      </c>
      <c r="S14" s="67">
        <f t="shared" si="7"/>
        <v>10</v>
      </c>
    </row>
    <row r="15" spans="1:20" x14ac:dyDescent="0.3">
      <c r="A15" s="63" t="s">
        <v>1543</v>
      </c>
      <c r="B15" s="64">
        <f>VLOOKUP($A15,'Return Data'!$B$7:$R$2292,3,0)</f>
        <v>44662</v>
      </c>
      <c r="C15" s="65">
        <f>VLOOKUP($A15,'Return Data'!$B$7:$R$2292,4,0)</f>
        <v>63.064799999999998</v>
      </c>
      <c r="D15" s="65">
        <f>VLOOKUP($A15,'Return Data'!$B$7:$R$2292,10,0)</f>
        <v>3.2084000000000001</v>
      </c>
      <c r="E15" s="66">
        <f t="shared" si="0"/>
        <v>4</v>
      </c>
      <c r="F15" s="65">
        <f>VLOOKUP($A15,'Return Data'!$B$7:$R$2292,11,0)</f>
        <v>3.4077999999999999</v>
      </c>
      <c r="G15" s="66">
        <f t="shared" si="1"/>
        <v>6</v>
      </c>
      <c r="H15" s="65">
        <f>VLOOKUP($A15,'Return Data'!$B$7:$R$2292,12,0)</f>
        <v>8.5961999999999996</v>
      </c>
      <c r="I15" s="66">
        <f t="shared" si="2"/>
        <v>8</v>
      </c>
      <c r="J15" s="65">
        <f>VLOOKUP($A15,'Return Data'!$B$7:$R$2292,13,0)</f>
        <v>11.5723</v>
      </c>
      <c r="K15" s="66">
        <f t="shared" si="3"/>
        <v>7</v>
      </c>
      <c r="L15" s="65">
        <f>VLOOKUP($A15,'Return Data'!$B$7:$R$2292,17,0)</f>
        <v>16.945799999999998</v>
      </c>
      <c r="M15" s="66">
        <f t="shared" si="4"/>
        <v>6</v>
      </c>
      <c r="N15" s="65">
        <f>VLOOKUP($A15,'Return Data'!$B$7:$R$2292,14,0)</f>
        <v>10.145200000000001</v>
      </c>
      <c r="O15" s="66">
        <f t="shared" si="5"/>
        <v>6</v>
      </c>
      <c r="P15" s="65">
        <f>VLOOKUP($A15,'Return Data'!$B$7:$R$2292,15,0)</f>
        <v>8.1453000000000007</v>
      </c>
      <c r="Q15" s="66">
        <f t="shared" si="6"/>
        <v>8</v>
      </c>
      <c r="R15" s="65">
        <f>VLOOKUP($A15,'Return Data'!$B$7:$R$2292,16,0)</f>
        <v>9.8051999999999992</v>
      </c>
      <c r="S15" s="67">
        <f t="shared" si="7"/>
        <v>6</v>
      </c>
    </row>
    <row r="16" spans="1:20" x14ac:dyDescent="0.3">
      <c r="A16" s="63" t="s">
        <v>1544</v>
      </c>
      <c r="B16" s="64">
        <f>VLOOKUP($A16,'Return Data'!$B$7:$R$2292,3,0)</f>
        <v>44662</v>
      </c>
      <c r="C16" s="65">
        <f>VLOOKUP($A16,'Return Data'!$B$7:$R$2292,4,0)</f>
        <v>50.000799999999998</v>
      </c>
      <c r="D16" s="65">
        <f>VLOOKUP($A16,'Return Data'!$B$7:$R$2292,10,0)</f>
        <v>-2.7159</v>
      </c>
      <c r="E16" s="66">
        <f t="shared" si="0"/>
        <v>16</v>
      </c>
      <c r="F16" s="65">
        <f>VLOOKUP($A16,'Return Data'!$B$7:$R$2292,11,0)</f>
        <v>0.60019999999999996</v>
      </c>
      <c r="G16" s="66">
        <f t="shared" si="1"/>
        <v>16</v>
      </c>
      <c r="H16" s="65">
        <f>VLOOKUP($A16,'Return Data'!$B$7:$R$2292,12,0)</f>
        <v>7.4729000000000001</v>
      </c>
      <c r="I16" s="66">
        <f t="shared" si="2"/>
        <v>12</v>
      </c>
      <c r="J16" s="65">
        <f>VLOOKUP($A16,'Return Data'!$B$7:$R$2292,13,0)</f>
        <v>8.6195000000000004</v>
      </c>
      <c r="K16" s="66">
        <f t="shared" si="3"/>
        <v>13</v>
      </c>
      <c r="L16" s="65">
        <f>VLOOKUP($A16,'Return Data'!$B$7:$R$2292,17,0)</f>
        <v>13.5977</v>
      </c>
      <c r="M16" s="66">
        <f t="shared" si="4"/>
        <v>12</v>
      </c>
      <c r="N16" s="65">
        <f>VLOOKUP($A16,'Return Data'!$B$7:$R$2292,14,0)</f>
        <v>9.8673999999999999</v>
      </c>
      <c r="O16" s="66">
        <f t="shared" si="5"/>
        <v>7</v>
      </c>
      <c r="P16" s="65">
        <f>VLOOKUP($A16,'Return Data'!$B$7:$R$2292,15,0)</f>
        <v>7.7449000000000003</v>
      </c>
      <c r="Q16" s="66">
        <f t="shared" si="6"/>
        <v>11</v>
      </c>
      <c r="R16" s="65">
        <f>VLOOKUP($A16,'Return Data'!$B$7:$R$2292,16,0)</f>
        <v>8.8892000000000007</v>
      </c>
      <c r="S16" s="67">
        <f t="shared" si="7"/>
        <v>11</v>
      </c>
    </row>
    <row r="17" spans="1:19" x14ac:dyDescent="0.3">
      <c r="A17" s="63" t="s">
        <v>1545</v>
      </c>
      <c r="B17" s="64">
        <f>VLOOKUP($A17,'Return Data'!$B$7:$R$2292,3,0)</f>
        <v>44662</v>
      </c>
      <c r="C17" s="65">
        <f>VLOOKUP($A17,'Return Data'!$B$7:$R$2292,4,0)</f>
        <v>60.240600000000001</v>
      </c>
      <c r="D17" s="65">
        <f>VLOOKUP($A17,'Return Data'!$B$7:$R$2292,10,0)</f>
        <v>2.1999</v>
      </c>
      <c r="E17" s="66">
        <f t="shared" si="0"/>
        <v>6</v>
      </c>
      <c r="F17" s="65">
        <f>VLOOKUP($A17,'Return Data'!$B$7:$R$2292,11,0)</f>
        <v>4.3493000000000004</v>
      </c>
      <c r="G17" s="66">
        <f t="shared" si="1"/>
        <v>5</v>
      </c>
      <c r="H17" s="65">
        <f>VLOOKUP($A17,'Return Data'!$B$7:$R$2292,12,0)</f>
        <v>10.226800000000001</v>
      </c>
      <c r="I17" s="66">
        <f t="shared" si="2"/>
        <v>6</v>
      </c>
      <c r="J17" s="65">
        <f>VLOOKUP($A17,'Return Data'!$B$7:$R$2292,13,0)</f>
        <v>10.4597</v>
      </c>
      <c r="K17" s="66">
        <f t="shared" si="3"/>
        <v>8</v>
      </c>
      <c r="L17" s="65">
        <f>VLOOKUP($A17,'Return Data'!$B$7:$R$2292,17,0)</f>
        <v>14.304</v>
      </c>
      <c r="M17" s="66">
        <f t="shared" si="4"/>
        <v>10</v>
      </c>
      <c r="N17" s="65">
        <f>VLOOKUP($A17,'Return Data'!$B$7:$R$2292,14,0)</f>
        <v>10.4489</v>
      </c>
      <c r="O17" s="66">
        <f t="shared" si="5"/>
        <v>5</v>
      </c>
      <c r="P17" s="65">
        <f>VLOOKUP($A17,'Return Data'!$B$7:$R$2292,15,0)</f>
        <v>9.7319999999999993</v>
      </c>
      <c r="Q17" s="66">
        <f t="shared" si="6"/>
        <v>2</v>
      </c>
      <c r="R17" s="65">
        <f>VLOOKUP($A17,'Return Data'!$B$7:$R$2292,16,0)</f>
        <v>10.9285</v>
      </c>
      <c r="S17" s="67">
        <f t="shared" si="7"/>
        <v>2</v>
      </c>
    </row>
    <row r="18" spans="1:19" x14ac:dyDescent="0.3">
      <c r="A18" s="63" t="s">
        <v>1546</v>
      </c>
      <c r="B18" s="64">
        <f>VLOOKUP($A18,'Return Data'!$B$7:$R$2292,3,0)</f>
        <v>44662</v>
      </c>
      <c r="C18" s="65">
        <f>VLOOKUP($A18,'Return Data'!$B$7:$R$2292,4,0)</f>
        <v>28.164400000000001</v>
      </c>
      <c r="D18" s="65">
        <f>VLOOKUP($A18,'Return Data'!$B$7:$R$2292,10,0)</f>
        <v>-3.1958000000000002</v>
      </c>
      <c r="E18" s="66">
        <f t="shared" si="0"/>
        <v>18</v>
      </c>
      <c r="F18" s="65">
        <f>VLOOKUP($A18,'Return Data'!$B$7:$R$2292,11,0)</f>
        <v>-0.14019999999999999</v>
      </c>
      <c r="G18" s="66">
        <f t="shared" si="1"/>
        <v>20</v>
      </c>
      <c r="H18" s="65">
        <f>VLOOKUP($A18,'Return Data'!$B$7:$R$2292,12,0)</f>
        <v>5.1116000000000001</v>
      </c>
      <c r="I18" s="66">
        <f t="shared" si="2"/>
        <v>19</v>
      </c>
      <c r="J18" s="65">
        <f>VLOOKUP($A18,'Return Data'!$B$7:$R$2292,13,0)</f>
        <v>5.8792</v>
      </c>
      <c r="K18" s="66">
        <f t="shared" si="3"/>
        <v>19</v>
      </c>
      <c r="L18" s="65">
        <f>VLOOKUP($A18,'Return Data'!$B$7:$R$2292,17,0)</f>
        <v>10.8332</v>
      </c>
      <c r="M18" s="66">
        <f t="shared" si="4"/>
        <v>17</v>
      </c>
      <c r="N18" s="65">
        <f>VLOOKUP($A18,'Return Data'!$B$7:$R$2292,14,0)</f>
        <v>7.5967000000000002</v>
      </c>
      <c r="O18" s="66">
        <f t="shared" si="5"/>
        <v>16</v>
      </c>
      <c r="P18" s="65">
        <f>VLOOKUP($A18,'Return Data'!$B$7:$R$2292,15,0)</f>
        <v>6.766</v>
      </c>
      <c r="Q18" s="66">
        <f t="shared" si="6"/>
        <v>17</v>
      </c>
      <c r="R18" s="65">
        <f>VLOOKUP($A18,'Return Data'!$B$7:$R$2292,16,0)</f>
        <v>8.7683</v>
      </c>
      <c r="S18" s="67">
        <f t="shared" si="7"/>
        <v>13</v>
      </c>
    </row>
    <row r="19" spans="1:19" x14ac:dyDescent="0.3">
      <c r="A19" s="63" t="s">
        <v>1548</v>
      </c>
      <c r="B19" s="64">
        <f>VLOOKUP($A19,'Return Data'!$B$7:$R$2292,3,0)</f>
        <v>44662</v>
      </c>
      <c r="C19" s="65">
        <f>VLOOKUP($A19,'Return Data'!$B$7:$R$2292,4,0)</f>
        <v>47.552900000000001</v>
      </c>
      <c r="D19" s="65">
        <f>VLOOKUP($A19,'Return Data'!$B$7:$R$2292,10,0)</f>
        <v>-0.86380000000000001</v>
      </c>
      <c r="E19" s="66">
        <f t="shared" si="0"/>
        <v>13</v>
      </c>
      <c r="F19" s="65">
        <f>VLOOKUP($A19,'Return Data'!$B$7:$R$2292,11,0)</f>
        <v>2.0588000000000002</v>
      </c>
      <c r="G19" s="66">
        <f t="shared" si="1"/>
        <v>9</v>
      </c>
      <c r="H19" s="65">
        <f>VLOOKUP($A19,'Return Data'!$B$7:$R$2292,12,0)</f>
        <v>10.2592</v>
      </c>
      <c r="I19" s="66">
        <f t="shared" si="2"/>
        <v>5</v>
      </c>
      <c r="J19" s="65">
        <f>VLOOKUP($A19,'Return Data'!$B$7:$R$2292,13,0)</f>
        <v>11.5937</v>
      </c>
      <c r="K19" s="66">
        <f t="shared" si="3"/>
        <v>6</v>
      </c>
      <c r="L19" s="65">
        <f>VLOOKUP($A19,'Return Data'!$B$7:$R$2292,17,0)</f>
        <v>18.398099999999999</v>
      </c>
      <c r="M19" s="66">
        <f t="shared" si="4"/>
        <v>3</v>
      </c>
      <c r="N19" s="65">
        <f>VLOOKUP($A19,'Return Data'!$B$7:$R$2292,14,0)</f>
        <v>12.977399999999999</v>
      </c>
      <c r="O19" s="66">
        <f t="shared" si="5"/>
        <v>1</v>
      </c>
      <c r="P19" s="65">
        <f>VLOOKUP($A19,'Return Data'!$B$7:$R$2292,15,0)</f>
        <v>10.286899999999999</v>
      </c>
      <c r="Q19" s="66">
        <f t="shared" si="6"/>
        <v>1</v>
      </c>
      <c r="R19" s="65">
        <f>VLOOKUP($A19,'Return Data'!$B$7:$R$2292,16,0)</f>
        <v>10.9002</v>
      </c>
      <c r="S19" s="67">
        <f t="shared" si="7"/>
        <v>3</v>
      </c>
    </row>
    <row r="20" spans="1:19" x14ac:dyDescent="0.3">
      <c r="A20" s="63" t="s">
        <v>1549</v>
      </c>
      <c r="B20" s="64">
        <f>VLOOKUP($A20,'Return Data'!$B$7:$R$2292,3,0)</f>
        <v>44662</v>
      </c>
      <c r="C20" s="65">
        <f>VLOOKUP($A20,'Return Data'!$B$7:$R$2292,4,0)</f>
        <v>46.521599999999999</v>
      </c>
      <c r="D20" s="65">
        <f>VLOOKUP($A20,'Return Data'!$B$7:$R$2292,10,0)</f>
        <v>-2.5512000000000001</v>
      </c>
      <c r="E20" s="66">
        <f t="shared" si="0"/>
        <v>15</v>
      </c>
      <c r="F20" s="65">
        <f>VLOOKUP($A20,'Return Data'!$B$7:$R$2292,11,0)</f>
        <v>3.1766999999999999</v>
      </c>
      <c r="G20" s="66">
        <f t="shared" si="1"/>
        <v>7</v>
      </c>
      <c r="H20" s="65">
        <f>VLOOKUP($A20,'Return Data'!$B$7:$R$2292,12,0)</f>
        <v>7.5941999999999998</v>
      </c>
      <c r="I20" s="66">
        <f t="shared" si="2"/>
        <v>11</v>
      </c>
      <c r="J20" s="65">
        <f>VLOOKUP($A20,'Return Data'!$B$7:$R$2292,13,0)</f>
        <v>8.7730999999999995</v>
      </c>
      <c r="K20" s="66">
        <f t="shared" si="3"/>
        <v>12</v>
      </c>
      <c r="L20" s="65">
        <f>VLOOKUP($A20,'Return Data'!$B$7:$R$2292,17,0)</f>
        <v>12.5131</v>
      </c>
      <c r="M20" s="66">
        <f t="shared" si="4"/>
        <v>13</v>
      </c>
      <c r="N20" s="65">
        <f>VLOOKUP($A20,'Return Data'!$B$7:$R$2292,14,0)</f>
        <v>8.8155000000000001</v>
      </c>
      <c r="O20" s="66">
        <f t="shared" si="5"/>
        <v>12</v>
      </c>
      <c r="P20" s="65">
        <f>VLOOKUP($A20,'Return Data'!$B$7:$R$2292,15,0)</f>
        <v>7.4516</v>
      </c>
      <c r="Q20" s="66">
        <f t="shared" si="6"/>
        <v>12</v>
      </c>
      <c r="R20" s="65">
        <f>VLOOKUP($A20,'Return Data'!$B$7:$R$2292,16,0)</f>
        <v>8.1836000000000002</v>
      </c>
      <c r="S20" s="67">
        <f t="shared" si="7"/>
        <v>17</v>
      </c>
    </row>
    <row r="21" spans="1:19" x14ac:dyDescent="0.3">
      <c r="A21" s="63" t="s">
        <v>1550</v>
      </c>
      <c r="B21" s="64">
        <f>VLOOKUP($A21,'Return Data'!$B$7:$R$2292,3,0)</f>
        <v>44662</v>
      </c>
      <c r="C21" s="65">
        <f>VLOOKUP($A21,'Return Data'!$B$7:$R$2292,4,0)</f>
        <v>72.456900000000005</v>
      </c>
      <c r="D21" s="65">
        <f>VLOOKUP($A21,'Return Data'!$B$7:$R$2292,10,0)</f>
        <v>-3.7839</v>
      </c>
      <c r="E21" s="66">
        <f t="shared" si="0"/>
        <v>20</v>
      </c>
      <c r="F21" s="65">
        <f>VLOOKUP($A21,'Return Data'!$B$7:$R$2292,11,0)</f>
        <v>1.5752999999999999</v>
      </c>
      <c r="G21" s="66">
        <f t="shared" si="1"/>
        <v>14</v>
      </c>
      <c r="H21" s="65">
        <f>VLOOKUP($A21,'Return Data'!$B$7:$R$2292,12,0)</f>
        <v>6.5479000000000003</v>
      </c>
      <c r="I21" s="66">
        <f t="shared" si="2"/>
        <v>14</v>
      </c>
      <c r="J21" s="65">
        <f>VLOOKUP($A21,'Return Data'!$B$7:$R$2292,13,0)</f>
        <v>6.7386999999999997</v>
      </c>
      <c r="K21" s="66">
        <f t="shared" si="3"/>
        <v>18</v>
      </c>
      <c r="L21" s="65">
        <f>VLOOKUP($A21,'Return Data'!$B$7:$R$2292,17,0)</f>
        <v>10.507300000000001</v>
      </c>
      <c r="M21" s="66">
        <f t="shared" si="4"/>
        <v>19</v>
      </c>
      <c r="N21" s="65">
        <f>VLOOKUP($A21,'Return Data'!$B$7:$R$2292,14,0)</f>
        <v>8.5709999999999997</v>
      </c>
      <c r="O21" s="66">
        <f t="shared" si="5"/>
        <v>13</v>
      </c>
      <c r="P21" s="65">
        <f>VLOOKUP($A21,'Return Data'!$B$7:$R$2292,15,0)</f>
        <v>7.2751000000000001</v>
      </c>
      <c r="Q21" s="66">
        <f t="shared" si="6"/>
        <v>13</v>
      </c>
      <c r="R21" s="65">
        <f>VLOOKUP($A21,'Return Data'!$B$7:$R$2292,16,0)</f>
        <v>8.0597999999999992</v>
      </c>
      <c r="S21" s="67">
        <f t="shared" si="7"/>
        <v>18</v>
      </c>
    </row>
    <row r="22" spans="1:19" x14ac:dyDescent="0.3">
      <c r="A22" s="63" t="s">
        <v>1908</v>
      </c>
      <c r="B22" s="64">
        <f>VLOOKUP($A22,'Return Data'!$B$7:$R$2292,3,0)</f>
        <v>44662</v>
      </c>
      <c r="C22" s="65">
        <f>VLOOKUP($A22,'Return Data'!$B$7:$R$2292,4,0)</f>
        <v>25.64</v>
      </c>
      <c r="D22" s="65">
        <f>VLOOKUP($A22,'Return Data'!$B$7:$R$2292,10,0)</f>
        <v>-0.60960000000000003</v>
      </c>
      <c r="E22" s="66">
        <f t="shared" si="0"/>
        <v>11</v>
      </c>
      <c r="F22" s="65">
        <f>VLOOKUP($A22,'Return Data'!$B$7:$R$2292,11,0)</f>
        <v>2.0066000000000002</v>
      </c>
      <c r="G22" s="66">
        <f t="shared" si="1"/>
        <v>10</v>
      </c>
      <c r="H22" s="65">
        <f>VLOOKUP($A22,'Return Data'!$B$7:$R$2292,12,0)</f>
        <v>6.7076000000000002</v>
      </c>
      <c r="I22" s="66">
        <f t="shared" si="2"/>
        <v>13</v>
      </c>
      <c r="J22" s="65">
        <f>VLOOKUP($A22,'Return Data'!$B$7:$R$2292,13,0)</f>
        <v>7.3086000000000002</v>
      </c>
      <c r="K22" s="66">
        <f t="shared" si="3"/>
        <v>16</v>
      </c>
      <c r="L22" s="65">
        <f>VLOOKUP($A22,'Return Data'!$B$7:$R$2292,17,0)</f>
        <v>10.6736</v>
      </c>
      <c r="M22" s="66">
        <f t="shared" si="4"/>
        <v>18</v>
      </c>
      <c r="N22" s="65">
        <f>VLOOKUP($A22,'Return Data'!$B$7:$R$2292,14,0)</f>
        <v>7.0522</v>
      </c>
      <c r="O22" s="66">
        <f t="shared" si="5"/>
        <v>18</v>
      </c>
      <c r="P22" s="65">
        <f>VLOOKUP($A22,'Return Data'!$B$7:$R$2292,15,0)</f>
        <v>6.8996000000000004</v>
      </c>
      <c r="Q22" s="66">
        <f t="shared" si="6"/>
        <v>15</v>
      </c>
      <c r="R22" s="65">
        <f>VLOOKUP($A22,'Return Data'!$B$7:$R$2292,16,0)</f>
        <v>8.5913000000000004</v>
      </c>
      <c r="S22" s="67">
        <f t="shared" si="7"/>
        <v>14</v>
      </c>
    </row>
    <row r="23" spans="1:19" x14ac:dyDescent="0.3">
      <c r="A23" s="63" t="s">
        <v>1551</v>
      </c>
      <c r="B23" s="64">
        <f>VLOOKUP($A23,'Return Data'!$B$7:$R$2292,3,0)</f>
        <v>44662</v>
      </c>
      <c r="C23" s="65">
        <f>VLOOKUP($A23,'Return Data'!$B$7:$R$2292,4,0)</f>
        <v>48.024999999999999</v>
      </c>
      <c r="D23" s="65">
        <f>VLOOKUP($A23,'Return Data'!$B$7:$R$2292,10,0)</f>
        <v>2.9575999999999998</v>
      </c>
      <c r="E23" s="66">
        <f t="shared" si="0"/>
        <v>5</v>
      </c>
      <c r="F23" s="65">
        <f>VLOOKUP($A23,'Return Data'!$B$7:$R$2292,11,0)</f>
        <v>5.1611000000000002</v>
      </c>
      <c r="G23" s="66">
        <f t="shared" si="1"/>
        <v>3</v>
      </c>
      <c r="H23" s="65">
        <f>VLOOKUP($A23,'Return Data'!$B$7:$R$2292,12,0)</f>
        <v>8.3472000000000008</v>
      </c>
      <c r="I23" s="66">
        <f t="shared" si="2"/>
        <v>9</v>
      </c>
      <c r="J23" s="65">
        <f>VLOOKUP($A23,'Return Data'!$B$7:$R$2292,13,0)</f>
        <v>9.1481999999999992</v>
      </c>
      <c r="K23" s="66">
        <f t="shared" si="3"/>
        <v>11</v>
      </c>
      <c r="L23" s="65">
        <f>VLOOKUP($A23,'Return Data'!$B$7:$R$2292,17,0)</f>
        <v>11.1088</v>
      </c>
      <c r="M23" s="66">
        <f t="shared" si="4"/>
        <v>16</v>
      </c>
      <c r="N23" s="65">
        <f>VLOOKUP($A23,'Return Data'!$B$7:$R$2292,14,0)</f>
        <v>1.5251999999999999</v>
      </c>
      <c r="O23" s="66">
        <f t="shared" si="5"/>
        <v>19</v>
      </c>
      <c r="P23" s="65">
        <f>VLOOKUP($A23,'Return Data'!$B$7:$R$2292,15,0)</f>
        <v>3.6648999999999998</v>
      </c>
      <c r="Q23" s="66">
        <f t="shared" si="6"/>
        <v>19</v>
      </c>
      <c r="R23" s="65">
        <f>VLOOKUP($A23,'Return Data'!$B$7:$R$2292,16,0)</f>
        <v>7.0989000000000004</v>
      </c>
      <c r="S23" s="67">
        <f t="shared" si="7"/>
        <v>19</v>
      </c>
    </row>
    <row r="24" spans="1:19" x14ac:dyDescent="0.3">
      <c r="A24" s="63" t="s">
        <v>1945</v>
      </c>
      <c r="B24" s="64">
        <f>VLOOKUP($A24,'Return Data'!$B$7:$R$2292,3,0)</f>
        <v>44662</v>
      </c>
      <c r="C24" s="65">
        <f>VLOOKUP($A24,'Return Data'!$B$7:$R$2292,4,0)</f>
        <v>57.632399999999997</v>
      </c>
      <c r="D24" s="65">
        <f>VLOOKUP($A24,'Return Data'!$B$7:$R$2292,10,0)</f>
        <v>-0.59379999999999999</v>
      </c>
      <c r="E24" s="66">
        <f t="shared" si="0"/>
        <v>10</v>
      </c>
      <c r="F24" s="65">
        <f>VLOOKUP($A24,'Return Data'!$B$7:$R$2292,11,0)</f>
        <v>4.3567999999999998</v>
      </c>
      <c r="G24" s="66">
        <f t="shared" si="1"/>
        <v>4</v>
      </c>
      <c r="H24" s="65">
        <f>VLOOKUP($A24,'Return Data'!$B$7:$R$2292,12,0)</f>
        <v>9.6969999999999992</v>
      </c>
      <c r="I24" s="66">
        <f t="shared" si="2"/>
        <v>7</v>
      </c>
      <c r="J24" s="65">
        <f>VLOOKUP($A24,'Return Data'!$B$7:$R$2292,13,0)</f>
        <v>11.6175</v>
      </c>
      <c r="K24" s="66">
        <f t="shared" si="3"/>
        <v>5</v>
      </c>
      <c r="L24" s="65">
        <f>VLOOKUP($A24,'Return Data'!$B$7:$R$2292,17,0)</f>
        <v>17.936399999999999</v>
      </c>
      <c r="M24" s="66">
        <f t="shared" si="4"/>
        <v>5</v>
      </c>
      <c r="N24" s="65">
        <f>VLOOKUP($A24,'Return Data'!$B$7:$R$2292,14,0)</f>
        <v>11.2905</v>
      </c>
      <c r="O24" s="66">
        <f t="shared" si="5"/>
        <v>3</v>
      </c>
      <c r="P24" s="65">
        <f>VLOOKUP($A24,'Return Data'!$B$7:$R$2292,15,0)</f>
        <v>8.8460000000000001</v>
      </c>
      <c r="Q24" s="66">
        <f t="shared" si="6"/>
        <v>4</v>
      </c>
      <c r="R24" s="65">
        <f>VLOOKUP($A24,'Return Data'!$B$7:$R$2292,16,0)</f>
        <v>9.9924999999999997</v>
      </c>
      <c r="S24" s="67">
        <f t="shared" si="7"/>
        <v>5</v>
      </c>
    </row>
    <row r="25" spans="1:19" x14ac:dyDescent="0.3">
      <c r="A25" s="63" t="s">
        <v>1553</v>
      </c>
      <c r="B25" s="64">
        <f>VLOOKUP($A25,'Return Data'!$B$7:$R$2292,3,0)</f>
        <v>44662</v>
      </c>
      <c r="C25" s="65">
        <f>VLOOKUP($A25,'Return Data'!$B$7:$R$2292,4,0)</f>
        <v>25.228200000000001</v>
      </c>
      <c r="D25" s="65">
        <f>VLOOKUP($A25,'Return Data'!$B$7:$R$2292,10,0)</f>
        <v>-3.4318</v>
      </c>
      <c r="E25" s="66">
        <f t="shared" si="0"/>
        <v>19</v>
      </c>
      <c r="F25" s="65">
        <f>VLOOKUP($A25,'Return Data'!$B$7:$R$2292,11,0)</f>
        <v>7.1599999999999997E-2</v>
      </c>
      <c r="G25" s="66">
        <f t="shared" si="1"/>
        <v>18</v>
      </c>
      <c r="H25" s="65">
        <f>VLOOKUP($A25,'Return Data'!$B$7:$R$2292,12,0)</f>
        <v>12.7563</v>
      </c>
      <c r="I25" s="66">
        <f t="shared" si="2"/>
        <v>2</v>
      </c>
      <c r="J25" s="65">
        <f>VLOOKUP($A25,'Return Data'!$B$7:$R$2292,13,0)</f>
        <v>12.694800000000001</v>
      </c>
      <c r="K25" s="66">
        <f t="shared" si="3"/>
        <v>2</v>
      </c>
      <c r="L25" s="65">
        <f>VLOOKUP($A25,'Return Data'!$B$7:$R$2292,17,0)</f>
        <v>14.214700000000001</v>
      </c>
      <c r="M25" s="66">
        <f t="shared" si="4"/>
        <v>11</v>
      </c>
      <c r="N25" s="65">
        <f>VLOOKUP($A25,'Return Data'!$B$7:$R$2292,14,0)</f>
        <v>7.3817000000000004</v>
      </c>
      <c r="O25" s="66">
        <f t="shared" si="5"/>
        <v>17</v>
      </c>
      <c r="P25" s="65">
        <f>VLOOKUP($A25,'Return Data'!$B$7:$R$2292,15,0)</f>
        <v>6.8451000000000004</v>
      </c>
      <c r="Q25" s="66">
        <f t="shared" si="6"/>
        <v>16</v>
      </c>
      <c r="R25" s="65">
        <f>VLOOKUP($A25,'Return Data'!$B$7:$R$2292,16,0)</f>
        <v>8.3671000000000006</v>
      </c>
      <c r="S25" s="67">
        <f t="shared" si="7"/>
        <v>16</v>
      </c>
    </row>
    <row r="26" spans="1:19" x14ac:dyDescent="0.3">
      <c r="A26" s="63" t="s">
        <v>1554</v>
      </c>
      <c r="B26" s="64">
        <f>VLOOKUP($A26,'Return Data'!$B$7:$R$2292,3,0)</f>
        <v>0</v>
      </c>
      <c r="C26" s="65">
        <f>VLOOKUP($A26,'Return Data'!$B$7:$R$2292,4,0)</f>
        <v>0</v>
      </c>
      <c r="D26" s="65">
        <f>VLOOKUP($A26,'Return Data'!$B$7:$R$2292,10,0)</f>
        <v>0</v>
      </c>
      <c r="E26" s="66">
        <f t="shared" si="0"/>
        <v>8</v>
      </c>
      <c r="F26" s="65">
        <f>VLOOKUP($A26,'Return Data'!$B$7:$R$2292,11,0)</f>
        <v>0</v>
      </c>
      <c r="G26" s="66">
        <f t="shared" si="1"/>
        <v>19</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44662</v>
      </c>
      <c r="C27" s="65">
        <f>VLOOKUP($A27,'Return Data'!$B$7:$R$2292,4,0)</f>
        <v>55.093400000000003</v>
      </c>
      <c r="D27" s="65">
        <f>VLOOKUP($A27,'Return Data'!$B$7:$R$2292,10,0)</f>
        <v>-1.5677000000000001</v>
      </c>
      <c r="E27" s="66">
        <f t="shared" si="0"/>
        <v>14</v>
      </c>
      <c r="F27" s="65">
        <f>VLOOKUP($A27,'Return Data'!$B$7:$R$2292,11,0)</f>
        <v>0.5534</v>
      </c>
      <c r="G27" s="66">
        <f t="shared" si="1"/>
        <v>17</v>
      </c>
      <c r="H27" s="65">
        <f>VLOOKUP($A27,'Return Data'!$B$7:$R$2292,12,0)</f>
        <v>11.3847</v>
      </c>
      <c r="I27" s="66">
        <f t="shared" si="2"/>
        <v>4</v>
      </c>
      <c r="J27" s="65">
        <f>VLOOKUP($A27,'Return Data'!$B$7:$R$2292,13,0)</f>
        <v>11.8376</v>
      </c>
      <c r="K27" s="66">
        <f t="shared" si="3"/>
        <v>4</v>
      </c>
      <c r="L27" s="65">
        <f>VLOOKUP($A27,'Return Data'!$B$7:$R$2292,17,0)</f>
        <v>18.0975</v>
      </c>
      <c r="M27" s="66">
        <f>RANK(L27,L$8:L$27,0)</f>
        <v>4</v>
      </c>
      <c r="N27" s="65">
        <f>VLOOKUP($A27,'Return Data'!$B$7:$R$2292,14,0)</f>
        <v>8.4644999999999992</v>
      </c>
      <c r="O27" s="66">
        <f>RANK(N27,N$8:N$27,0)</f>
        <v>14</v>
      </c>
      <c r="P27" s="65">
        <f>VLOOKUP($A27,'Return Data'!$B$7:$R$2292,15,0)</f>
        <v>8.0329999999999995</v>
      </c>
      <c r="Q27" s="66">
        <f>RANK(P27,P$8:P$27,0)</f>
        <v>9</v>
      </c>
      <c r="R27" s="65">
        <f>VLOOKUP($A27,'Return Data'!$B$7:$R$2292,16,0)</f>
        <v>9.8027999999999995</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3.6399400000000002</v>
      </c>
      <c r="E29" s="74"/>
      <c r="F29" s="75">
        <f>AVERAGE(F8:F27)</f>
        <v>4.0970300000000011</v>
      </c>
      <c r="G29" s="74"/>
      <c r="H29" s="75">
        <f>AVERAGE(H8:H27)</f>
        <v>8.999295</v>
      </c>
      <c r="I29" s="74"/>
      <c r="J29" s="75">
        <f>AVERAGE(J8:J27)</f>
        <v>9.8517900000000029</v>
      </c>
      <c r="K29" s="74"/>
      <c r="L29" s="75">
        <f>AVERAGE(L8:L27)</f>
        <v>14.700063157894737</v>
      </c>
      <c r="M29" s="74"/>
      <c r="N29" s="75">
        <f>AVERAGE(N8:N27)</f>
        <v>9.0371736842105257</v>
      </c>
      <c r="O29" s="74"/>
      <c r="P29" s="75">
        <f>AVERAGE(P8:P27)</f>
        <v>7.8029578947368421</v>
      </c>
      <c r="Q29" s="74"/>
      <c r="R29" s="75">
        <f>AVERAGE(R8:R27)</f>
        <v>8.8301499999999979</v>
      </c>
      <c r="S29" s="76"/>
    </row>
    <row r="30" spans="1:19" x14ac:dyDescent="0.3">
      <c r="A30" s="73" t="s">
        <v>28</v>
      </c>
      <c r="B30" s="74"/>
      <c r="C30" s="74"/>
      <c r="D30" s="75">
        <f>MIN(D8:D27)</f>
        <v>-3.7839</v>
      </c>
      <c r="E30" s="74"/>
      <c r="F30" s="75">
        <f>MIN(F8:F27)</f>
        <v>-0.14019999999999999</v>
      </c>
      <c r="G30" s="74"/>
      <c r="H30" s="75">
        <f>MIN(H8:H27)</f>
        <v>0</v>
      </c>
      <c r="I30" s="74"/>
      <c r="J30" s="75">
        <f>MIN(J8:J27)</f>
        <v>0</v>
      </c>
      <c r="K30" s="74"/>
      <c r="L30" s="75">
        <f>MIN(L8:L27)</f>
        <v>10.507300000000001</v>
      </c>
      <c r="M30" s="74"/>
      <c r="N30" s="75">
        <f>MIN(N8:N27)</f>
        <v>1.5251999999999999</v>
      </c>
      <c r="O30" s="74"/>
      <c r="P30" s="75">
        <f>MIN(P8:P27)</f>
        <v>3.6648999999999998</v>
      </c>
      <c r="Q30" s="74"/>
      <c r="R30" s="75">
        <f>MIN(R8:R27)</f>
        <v>0</v>
      </c>
      <c r="S30" s="76"/>
    </row>
    <row r="31" spans="1:19" ht="15" thickBot="1" x14ac:dyDescent="0.35">
      <c r="A31" s="77" t="s">
        <v>29</v>
      </c>
      <c r="B31" s="78"/>
      <c r="C31" s="78"/>
      <c r="D31" s="79">
        <f>MAX(D8:D27)</f>
        <v>72.580399999999997</v>
      </c>
      <c r="E31" s="78"/>
      <c r="F31" s="79">
        <f>MAX(F8:F27)</f>
        <v>38.5869</v>
      </c>
      <c r="G31" s="78"/>
      <c r="H31" s="79">
        <f>MAX(H8:H27)</f>
        <v>31.7135</v>
      </c>
      <c r="I31" s="78"/>
      <c r="J31" s="79">
        <f>MAX(J8:J27)</f>
        <v>27.6373</v>
      </c>
      <c r="K31" s="78"/>
      <c r="L31" s="79">
        <f>MAX(L8:L27)</f>
        <v>21.077200000000001</v>
      </c>
      <c r="M31" s="78"/>
      <c r="N31" s="79">
        <f>MAX(N8:N27)</f>
        <v>12.977399999999999</v>
      </c>
      <c r="O31" s="78"/>
      <c r="P31" s="79">
        <f>MAX(P8:P27)</f>
        <v>10.286899999999999</v>
      </c>
      <c r="Q31" s="78"/>
      <c r="R31" s="79">
        <f>MAX(R8:R27)</f>
        <v>11.1724</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44662</v>
      </c>
      <c r="C8" s="65">
        <f>VLOOKUP($A8,'Return Data'!$B$7:$R$2292,4,0)</f>
        <v>51.606000000000002</v>
      </c>
      <c r="D8" s="65">
        <f>VLOOKUP($A8,'Return Data'!$B$7:$R$2292,10,0)</f>
        <v>8.9673999999999996</v>
      </c>
      <c r="E8" s="66">
        <f t="shared" ref="E8:E27" si="0">RANK(D8,D$8:D$27,0)</f>
        <v>2</v>
      </c>
      <c r="F8" s="65">
        <f>VLOOKUP($A8,'Return Data'!$B$7:$R$2292,11,0)</f>
        <v>6.4180999999999999</v>
      </c>
      <c r="G8" s="66">
        <f t="shared" ref="G8:G27" si="1">RANK(F8,F$8:F$27,0)</f>
        <v>2</v>
      </c>
      <c r="H8" s="65">
        <f>VLOOKUP($A8,'Return Data'!$B$7:$R$2292,12,0)</f>
        <v>10.6576</v>
      </c>
      <c r="I8" s="66">
        <f t="shared" ref="I8:I27" si="2">RANK(H8,H$8:H$27,0)</f>
        <v>4</v>
      </c>
      <c r="J8" s="65">
        <f>VLOOKUP($A8,'Return Data'!$B$7:$R$2292,13,0)</f>
        <v>10.8994</v>
      </c>
      <c r="K8" s="66">
        <f t="shared" ref="K8:K27" si="3">RANK(J8,J$8:J$27,0)</f>
        <v>6</v>
      </c>
      <c r="L8" s="65">
        <f>VLOOKUP($A8,'Return Data'!$B$7:$R$2292,17,0)</f>
        <v>19.6846</v>
      </c>
      <c r="M8" s="66">
        <f t="shared" ref="M8:M25" si="4">RANK(L8,L$8:L$27,0)</f>
        <v>2</v>
      </c>
      <c r="N8" s="65">
        <f>VLOOKUP($A8,'Return Data'!$B$7:$R$2292,14,0)</f>
        <v>9.8465000000000007</v>
      </c>
      <c r="O8" s="66">
        <f t="shared" ref="O8:O25" si="5">RANK(N8,N$8:N$27,0)</f>
        <v>4</v>
      </c>
      <c r="P8" s="65">
        <f>VLOOKUP($A8,'Return Data'!$B$7:$R$2292,15,0)</f>
        <v>7.3110999999999997</v>
      </c>
      <c r="Q8" s="66">
        <f t="shared" ref="Q8:Q25" si="6">RANK(P8,P$8:P$27,0)</f>
        <v>7</v>
      </c>
      <c r="R8" s="65">
        <f>VLOOKUP($A8,'Return Data'!$B$7:$R$2292,16,0)</f>
        <v>9.6021000000000001</v>
      </c>
      <c r="S8" s="67">
        <f t="shared" ref="S8:S27" si="7">RANK(R8,R$8:R$27,0)</f>
        <v>3</v>
      </c>
    </row>
    <row r="9" spans="1:20" x14ac:dyDescent="0.3">
      <c r="A9" s="63" t="s">
        <v>1932</v>
      </c>
      <c r="B9" s="64">
        <f>VLOOKUP($A9,'Return Data'!$B$7:$R$2292,3,0)</f>
        <v>44662</v>
      </c>
      <c r="C9" s="65">
        <f>VLOOKUP($A9,'Return Data'!$B$7:$R$2292,4,0)</f>
        <v>24.407299999999999</v>
      </c>
      <c r="D9" s="65">
        <f>VLOOKUP($A9,'Return Data'!$B$7:$R$2292,10,0)</f>
        <v>-4.1070000000000002</v>
      </c>
      <c r="E9" s="66">
        <f t="shared" si="0"/>
        <v>17</v>
      </c>
      <c r="F9" s="65">
        <f>VLOOKUP($A9,'Return Data'!$B$7:$R$2292,11,0)</f>
        <v>0.24099999999999999</v>
      </c>
      <c r="G9" s="66">
        <f t="shared" si="1"/>
        <v>13</v>
      </c>
      <c r="H9" s="65">
        <f>VLOOKUP($A9,'Return Data'!$B$7:$R$2292,12,0)</f>
        <v>6.6215999999999999</v>
      </c>
      <c r="I9" s="66">
        <f t="shared" si="2"/>
        <v>11</v>
      </c>
      <c r="J9" s="65">
        <f>VLOOKUP($A9,'Return Data'!$B$7:$R$2292,13,0)</f>
        <v>8.2321000000000009</v>
      </c>
      <c r="K9" s="66">
        <f t="shared" si="3"/>
        <v>10</v>
      </c>
      <c r="L9" s="65">
        <f>VLOOKUP($A9,'Return Data'!$B$7:$R$2292,17,0)</f>
        <v>13.8988</v>
      </c>
      <c r="M9" s="66">
        <f t="shared" si="4"/>
        <v>7</v>
      </c>
      <c r="N9" s="65">
        <f>VLOOKUP($A9,'Return Data'!$B$7:$R$2292,14,0)</f>
        <v>7.7534999999999998</v>
      </c>
      <c r="O9" s="66">
        <f t="shared" si="5"/>
        <v>11</v>
      </c>
      <c r="P9" s="65">
        <f>VLOOKUP($A9,'Return Data'!$B$7:$R$2292,15,0)</f>
        <v>7.1936</v>
      </c>
      <c r="Q9" s="66">
        <f t="shared" si="6"/>
        <v>9</v>
      </c>
      <c r="R9" s="65">
        <f>VLOOKUP($A9,'Return Data'!$B$7:$R$2292,16,0)</f>
        <v>7.8930999999999996</v>
      </c>
      <c r="S9" s="67">
        <f t="shared" si="7"/>
        <v>15</v>
      </c>
    </row>
    <row r="10" spans="1:20" x14ac:dyDescent="0.3">
      <c r="A10" s="63" t="s">
        <v>2003</v>
      </c>
      <c r="B10" s="64">
        <f>VLOOKUP($A10,'Return Data'!$B$7:$R$2292,3,0)</f>
        <v>44662</v>
      </c>
      <c r="C10" s="65">
        <f>VLOOKUP($A10,'Return Data'!$B$7:$R$2292,4,0)</f>
        <v>34.945799999999998</v>
      </c>
      <c r="D10" s="65">
        <f>VLOOKUP($A10,'Return Data'!$B$7:$R$2292,10,0)</f>
        <v>-0.37680000000000002</v>
      </c>
      <c r="E10" s="66">
        <f t="shared" si="0"/>
        <v>8</v>
      </c>
      <c r="F10" s="65">
        <f>VLOOKUP($A10,'Return Data'!$B$7:$R$2292,11,0)</f>
        <v>-0.29170000000000001</v>
      </c>
      <c r="G10" s="66">
        <f t="shared" si="1"/>
        <v>17</v>
      </c>
      <c r="H10" s="65">
        <f>VLOOKUP($A10,'Return Data'!$B$7:$R$2292,12,0)</f>
        <v>4.5357000000000003</v>
      </c>
      <c r="I10" s="66">
        <f t="shared" si="2"/>
        <v>17</v>
      </c>
      <c r="J10" s="65">
        <f>VLOOKUP($A10,'Return Data'!$B$7:$R$2292,13,0)</f>
        <v>5.7495000000000003</v>
      </c>
      <c r="K10" s="66">
        <f t="shared" si="3"/>
        <v>17</v>
      </c>
      <c r="L10" s="65">
        <f>VLOOKUP($A10,'Return Data'!$B$7:$R$2292,17,0)</f>
        <v>9.7024000000000008</v>
      </c>
      <c r="M10" s="66">
        <f t="shared" si="4"/>
        <v>17</v>
      </c>
      <c r="N10" s="65">
        <f>VLOOKUP($A10,'Return Data'!$B$7:$R$2292,14,0)</f>
        <v>7.2716000000000003</v>
      </c>
      <c r="O10" s="66">
        <f t="shared" si="5"/>
        <v>14</v>
      </c>
      <c r="P10" s="65">
        <f>VLOOKUP($A10,'Return Data'!$B$7:$R$2292,15,0)</f>
        <v>6.6477000000000004</v>
      </c>
      <c r="Q10" s="66">
        <f t="shared" si="6"/>
        <v>11</v>
      </c>
      <c r="R10" s="65">
        <f>VLOOKUP($A10,'Return Data'!$B$7:$R$2292,16,0)</f>
        <v>7.3857999999999997</v>
      </c>
      <c r="S10" s="67">
        <f t="shared" si="7"/>
        <v>16</v>
      </c>
    </row>
    <row r="11" spans="1:20" x14ac:dyDescent="0.3">
      <c r="A11" s="63" t="s">
        <v>1558</v>
      </c>
      <c r="B11" s="64">
        <f>VLOOKUP($A11,'Return Data'!$B$7:$R$2292,3,0)</f>
        <v>44662</v>
      </c>
      <c r="C11" s="65">
        <f>VLOOKUP($A11,'Return Data'!$B$7:$R$2292,4,0)</f>
        <v>27.3931</v>
      </c>
      <c r="D11" s="65">
        <f>VLOOKUP($A11,'Return Data'!$B$7:$R$2292,10,0)</f>
        <v>71.864599999999996</v>
      </c>
      <c r="E11" s="66">
        <f t="shared" si="0"/>
        <v>1</v>
      </c>
      <c r="F11" s="65">
        <f>VLOOKUP($A11,'Return Data'!$B$7:$R$2292,11,0)</f>
        <v>37.938800000000001</v>
      </c>
      <c r="G11" s="66">
        <f t="shared" si="1"/>
        <v>1</v>
      </c>
      <c r="H11" s="65">
        <f>VLOOKUP($A11,'Return Data'!$B$7:$R$2292,12,0)</f>
        <v>31.115100000000002</v>
      </c>
      <c r="I11" s="66">
        <f t="shared" si="2"/>
        <v>1</v>
      </c>
      <c r="J11" s="65">
        <f>VLOOKUP($A11,'Return Data'!$B$7:$R$2292,13,0)</f>
        <v>27.033300000000001</v>
      </c>
      <c r="K11" s="66">
        <f t="shared" si="3"/>
        <v>1</v>
      </c>
      <c r="L11" s="65">
        <f>VLOOKUP($A11,'Return Data'!$B$7:$R$2292,17,0)</f>
        <v>20.404399999999999</v>
      </c>
      <c r="M11" s="66">
        <f t="shared" si="4"/>
        <v>1</v>
      </c>
      <c r="N11" s="65">
        <f>VLOOKUP($A11,'Return Data'!$B$7:$R$2292,14,0)</f>
        <v>9.1795000000000009</v>
      </c>
      <c r="O11" s="66">
        <f t="shared" si="5"/>
        <v>7</v>
      </c>
      <c r="P11" s="65">
        <f>VLOOKUP($A11,'Return Data'!$B$7:$R$2292,15,0)</f>
        <v>7.2005999999999997</v>
      </c>
      <c r="Q11" s="66">
        <f t="shared" si="6"/>
        <v>8</v>
      </c>
      <c r="R11" s="65">
        <f>VLOOKUP($A11,'Return Data'!$B$7:$R$2292,16,0)</f>
        <v>8.0126000000000008</v>
      </c>
      <c r="S11" s="67">
        <f t="shared" si="7"/>
        <v>14</v>
      </c>
    </row>
    <row r="12" spans="1:20" x14ac:dyDescent="0.3">
      <c r="A12" s="63" t="s">
        <v>1559</v>
      </c>
      <c r="B12" s="64">
        <f>VLOOKUP($A12,'Return Data'!$B$7:$R$2292,3,0)</f>
        <v>44662</v>
      </c>
      <c r="C12" s="65">
        <f>VLOOKUP($A12,'Return Data'!$B$7:$R$2292,4,0)</f>
        <v>87.126892588282004</v>
      </c>
      <c r="D12" s="65">
        <f>VLOOKUP($A12,'Return Data'!$B$7:$R$2292,10,0)</f>
        <v>-2.0548000000000002</v>
      </c>
      <c r="E12" s="66">
        <f t="shared" si="0"/>
        <v>11</v>
      </c>
      <c r="F12" s="65">
        <f>VLOOKUP($A12,'Return Data'!$B$7:$R$2292,11,0)</f>
        <v>0.57010000000000005</v>
      </c>
      <c r="G12" s="66">
        <f t="shared" si="1"/>
        <v>12</v>
      </c>
      <c r="H12" s="65">
        <f>VLOOKUP($A12,'Return Data'!$B$7:$R$2292,12,0)</f>
        <v>5.1605999999999996</v>
      </c>
      <c r="I12" s="66">
        <f t="shared" si="2"/>
        <v>14</v>
      </c>
      <c r="J12" s="65">
        <f>VLOOKUP($A12,'Return Data'!$B$7:$R$2292,13,0)</f>
        <v>7.7884000000000002</v>
      </c>
      <c r="K12" s="66">
        <f t="shared" si="3"/>
        <v>12</v>
      </c>
      <c r="L12" s="65">
        <f>VLOOKUP($A12,'Return Data'!$B$7:$R$2292,17,0)</f>
        <v>13.638400000000001</v>
      </c>
      <c r="M12" s="66">
        <f t="shared" si="4"/>
        <v>8</v>
      </c>
      <c r="N12" s="65">
        <f>VLOOKUP($A12,'Return Data'!$B$7:$R$2292,14,0)</f>
        <v>10.396100000000001</v>
      </c>
      <c r="O12" s="66">
        <f t="shared" si="5"/>
        <v>3</v>
      </c>
      <c r="P12" s="65">
        <f>VLOOKUP($A12,'Return Data'!$B$7:$R$2292,15,0)</f>
        <v>8.2736000000000001</v>
      </c>
      <c r="Q12" s="66">
        <f t="shared" si="6"/>
        <v>3</v>
      </c>
      <c r="R12" s="65">
        <f>VLOOKUP($A12,'Return Data'!$B$7:$R$2292,16,0)</f>
        <v>8.4832999999999998</v>
      </c>
      <c r="S12" s="67">
        <f t="shared" si="7"/>
        <v>9</v>
      </c>
    </row>
    <row r="13" spans="1:20" x14ac:dyDescent="0.3">
      <c r="A13" s="63" t="s">
        <v>1560</v>
      </c>
      <c r="B13" s="64">
        <f>VLOOKUP($A13,'Return Data'!$B$7:$R$2292,3,0)</f>
        <v>44662</v>
      </c>
      <c r="C13" s="65">
        <f>VLOOKUP($A13,'Return Data'!$B$7:$R$2292,4,0)</f>
        <v>44.284199999999998</v>
      </c>
      <c r="D13" s="65">
        <f>VLOOKUP($A13,'Return Data'!$B$7:$R$2292,10,0)</f>
        <v>3.0615999999999999</v>
      </c>
      <c r="E13" s="66">
        <f t="shared" si="0"/>
        <v>3</v>
      </c>
      <c r="F13" s="65">
        <f>VLOOKUP($A13,'Return Data'!$B$7:$R$2292,11,0)</f>
        <v>1.4225000000000001</v>
      </c>
      <c r="G13" s="66">
        <f t="shared" si="1"/>
        <v>8</v>
      </c>
      <c r="H13" s="65">
        <f>VLOOKUP($A13,'Return Data'!$B$7:$R$2292,12,0)</f>
        <v>4.4715999999999996</v>
      </c>
      <c r="I13" s="66">
        <f t="shared" si="2"/>
        <v>18</v>
      </c>
      <c r="J13" s="65">
        <f>VLOOKUP($A13,'Return Data'!$B$7:$R$2292,13,0)</f>
        <v>6.6666999999999996</v>
      </c>
      <c r="K13" s="66">
        <f t="shared" si="3"/>
        <v>14</v>
      </c>
      <c r="L13" s="65">
        <f>VLOOKUP($A13,'Return Data'!$B$7:$R$2292,17,0)</f>
        <v>12.8127</v>
      </c>
      <c r="M13" s="66">
        <f t="shared" si="4"/>
        <v>11</v>
      </c>
      <c r="N13" s="65">
        <f>VLOOKUP($A13,'Return Data'!$B$7:$R$2292,14,0)</f>
        <v>7.6375000000000002</v>
      </c>
      <c r="O13" s="66">
        <f t="shared" si="5"/>
        <v>12</v>
      </c>
      <c r="P13" s="65">
        <f>VLOOKUP($A13,'Return Data'!$B$7:$R$2292,15,0)</f>
        <v>5.2423999999999999</v>
      </c>
      <c r="Q13" s="66">
        <f t="shared" si="6"/>
        <v>17</v>
      </c>
      <c r="R13" s="65">
        <f>VLOOKUP($A13,'Return Data'!$B$7:$R$2292,16,0)</f>
        <v>8.6967999999999996</v>
      </c>
      <c r="S13" s="67">
        <f t="shared" si="7"/>
        <v>7</v>
      </c>
    </row>
    <row r="14" spans="1:20" x14ac:dyDescent="0.3">
      <c r="A14" s="63" t="s">
        <v>1561</v>
      </c>
      <c r="B14" s="64">
        <f>VLOOKUP($A14,'Return Data'!$B$7:$R$2292,3,0)</f>
        <v>44662</v>
      </c>
      <c r="C14" s="65">
        <f>VLOOKUP($A14,'Return Data'!$B$7:$R$2292,4,0)</f>
        <v>68.369100000000003</v>
      </c>
      <c r="D14" s="65">
        <f>VLOOKUP($A14,'Return Data'!$B$7:$R$2292,10,0)</f>
        <v>-0.96640000000000004</v>
      </c>
      <c r="E14" s="66">
        <f t="shared" si="0"/>
        <v>9</v>
      </c>
      <c r="F14" s="65">
        <f>VLOOKUP($A14,'Return Data'!$B$7:$R$2292,11,0)</f>
        <v>0.82289999999999996</v>
      </c>
      <c r="G14" s="66">
        <f t="shared" si="1"/>
        <v>9</v>
      </c>
      <c r="H14" s="65">
        <f>VLOOKUP($A14,'Return Data'!$B$7:$R$2292,12,0)</f>
        <v>4.6337999999999999</v>
      </c>
      <c r="I14" s="66">
        <f t="shared" si="2"/>
        <v>16</v>
      </c>
      <c r="J14" s="65">
        <f>VLOOKUP($A14,'Return Data'!$B$7:$R$2292,13,0)</f>
        <v>6.0544000000000002</v>
      </c>
      <c r="K14" s="66">
        <f t="shared" si="3"/>
        <v>15</v>
      </c>
      <c r="L14" s="65">
        <f>VLOOKUP($A14,'Return Data'!$B$7:$R$2292,17,0)</f>
        <v>11.29</v>
      </c>
      <c r="M14" s="66">
        <f t="shared" si="4"/>
        <v>14</v>
      </c>
      <c r="N14" s="65">
        <f>VLOOKUP($A14,'Return Data'!$B$7:$R$2292,14,0)</f>
        <v>7.2367999999999997</v>
      </c>
      <c r="O14" s="66">
        <f t="shared" si="5"/>
        <v>15</v>
      </c>
      <c r="P14" s="65">
        <f>VLOOKUP($A14,'Return Data'!$B$7:$R$2292,15,0)</f>
        <v>6.4486999999999997</v>
      </c>
      <c r="Q14" s="66">
        <f t="shared" si="6"/>
        <v>13</v>
      </c>
      <c r="R14" s="65">
        <f>VLOOKUP($A14,'Return Data'!$B$7:$R$2292,16,0)</f>
        <v>9.3312000000000008</v>
      </c>
      <c r="S14" s="67">
        <f t="shared" si="7"/>
        <v>5</v>
      </c>
    </row>
    <row r="15" spans="1:20" x14ac:dyDescent="0.3">
      <c r="A15" s="63" t="s">
        <v>1563</v>
      </c>
      <c r="B15" s="64">
        <f>VLOOKUP($A15,'Return Data'!$B$7:$R$2292,3,0)</f>
        <v>44662</v>
      </c>
      <c r="C15" s="65">
        <f>VLOOKUP($A15,'Return Data'!$B$7:$R$2292,4,0)</f>
        <v>60.273499999999999</v>
      </c>
      <c r="D15" s="65">
        <f>VLOOKUP($A15,'Return Data'!$B$7:$R$2292,10,0)</f>
        <v>2.6692</v>
      </c>
      <c r="E15" s="66">
        <f t="shared" si="0"/>
        <v>4</v>
      </c>
      <c r="F15" s="65">
        <f>VLOOKUP($A15,'Return Data'!$B$7:$R$2292,11,0)</f>
        <v>2.8936999999999999</v>
      </c>
      <c r="G15" s="66">
        <f t="shared" si="1"/>
        <v>6</v>
      </c>
      <c r="H15" s="65">
        <f>VLOOKUP($A15,'Return Data'!$B$7:$R$2292,12,0)</f>
        <v>8.0875000000000004</v>
      </c>
      <c r="I15" s="66">
        <f t="shared" si="2"/>
        <v>8</v>
      </c>
      <c r="J15" s="65">
        <f>VLOOKUP($A15,'Return Data'!$B$7:$R$2292,13,0)</f>
        <v>11.062099999999999</v>
      </c>
      <c r="K15" s="66">
        <f t="shared" si="3"/>
        <v>4</v>
      </c>
      <c r="L15" s="65">
        <f>VLOOKUP($A15,'Return Data'!$B$7:$R$2292,17,0)</f>
        <v>16.436599999999999</v>
      </c>
      <c r="M15" s="66">
        <f t="shared" si="4"/>
        <v>6</v>
      </c>
      <c r="N15" s="65">
        <f>VLOOKUP($A15,'Return Data'!$B$7:$R$2292,14,0)</f>
        <v>9.6766000000000005</v>
      </c>
      <c r="O15" s="66">
        <f t="shared" si="5"/>
        <v>5</v>
      </c>
      <c r="P15" s="65">
        <f>VLOOKUP($A15,'Return Data'!$B$7:$R$2292,15,0)</f>
        <v>7.6127000000000002</v>
      </c>
      <c r="Q15" s="66">
        <f t="shared" si="6"/>
        <v>5</v>
      </c>
      <c r="R15" s="65">
        <f>VLOOKUP($A15,'Return Data'!$B$7:$R$2292,16,0)</f>
        <v>10.311400000000001</v>
      </c>
      <c r="S15" s="67">
        <f t="shared" si="7"/>
        <v>1</v>
      </c>
    </row>
    <row r="16" spans="1:20" x14ac:dyDescent="0.3">
      <c r="A16" s="63" t="s">
        <v>1564</v>
      </c>
      <c r="B16" s="64">
        <f>VLOOKUP($A16,'Return Data'!$B$7:$R$2292,3,0)</f>
        <v>44662</v>
      </c>
      <c r="C16" s="65">
        <f>VLOOKUP($A16,'Return Data'!$B$7:$R$2292,4,0)</f>
        <v>46.068800000000003</v>
      </c>
      <c r="D16" s="65">
        <f>VLOOKUP($A16,'Return Data'!$B$7:$R$2292,10,0)</f>
        <v>-4.0681000000000003</v>
      </c>
      <c r="E16" s="66">
        <f t="shared" si="0"/>
        <v>16</v>
      </c>
      <c r="F16" s="65">
        <f>VLOOKUP($A16,'Return Data'!$B$7:$R$2292,11,0)</f>
        <v>-0.82979999999999998</v>
      </c>
      <c r="G16" s="66">
        <f t="shared" si="1"/>
        <v>18</v>
      </c>
      <c r="H16" s="65">
        <f>VLOOKUP($A16,'Return Data'!$B$7:$R$2292,12,0)</f>
        <v>5.9337999999999997</v>
      </c>
      <c r="I16" s="66">
        <f t="shared" si="2"/>
        <v>12</v>
      </c>
      <c r="J16" s="65">
        <f>VLOOKUP($A16,'Return Data'!$B$7:$R$2292,13,0)</f>
        <v>7.01</v>
      </c>
      <c r="K16" s="66">
        <f t="shared" si="3"/>
        <v>13</v>
      </c>
      <c r="L16" s="65">
        <f>VLOOKUP($A16,'Return Data'!$B$7:$R$2292,17,0)</f>
        <v>11.786</v>
      </c>
      <c r="M16" s="66">
        <f t="shared" si="4"/>
        <v>13</v>
      </c>
      <c r="N16" s="65">
        <f>VLOOKUP($A16,'Return Data'!$B$7:$R$2292,14,0)</f>
        <v>8.0982000000000003</v>
      </c>
      <c r="O16" s="66">
        <f t="shared" si="5"/>
        <v>9</v>
      </c>
      <c r="P16" s="65">
        <f>VLOOKUP($A16,'Return Data'!$B$7:$R$2292,15,0)</f>
        <v>6.484</v>
      </c>
      <c r="Q16" s="66">
        <f t="shared" si="6"/>
        <v>12</v>
      </c>
      <c r="R16" s="65">
        <f>VLOOKUP($A16,'Return Data'!$B$7:$R$2292,16,0)</f>
        <v>8.7858000000000001</v>
      </c>
      <c r="S16" s="67">
        <f t="shared" si="7"/>
        <v>6</v>
      </c>
    </row>
    <row r="17" spans="1:19" x14ac:dyDescent="0.3">
      <c r="A17" s="63" t="s">
        <v>1565</v>
      </c>
      <c r="B17" s="64">
        <f>VLOOKUP($A17,'Return Data'!$B$7:$R$2292,3,0)</f>
        <v>44662</v>
      </c>
      <c r="C17" s="65">
        <f>VLOOKUP($A17,'Return Data'!$B$7:$R$2292,4,0)</f>
        <v>56.120699999999999</v>
      </c>
      <c r="D17" s="65">
        <f>VLOOKUP($A17,'Return Data'!$B$7:$R$2292,10,0)</f>
        <v>1.4206000000000001</v>
      </c>
      <c r="E17" s="66">
        <f t="shared" si="0"/>
        <v>6</v>
      </c>
      <c r="F17" s="65">
        <f>VLOOKUP($A17,'Return Data'!$B$7:$R$2292,11,0)</f>
        <v>3.5121000000000002</v>
      </c>
      <c r="G17" s="66">
        <f t="shared" si="1"/>
        <v>5</v>
      </c>
      <c r="H17" s="65">
        <f>VLOOKUP($A17,'Return Data'!$B$7:$R$2292,12,0)</f>
        <v>9.3016000000000005</v>
      </c>
      <c r="I17" s="66">
        <f t="shared" si="2"/>
        <v>5</v>
      </c>
      <c r="J17" s="65">
        <f>VLOOKUP($A17,'Return Data'!$B$7:$R$2292,13,0)</f>
        <v>9.4901</v>
      </c>
      <c r="K17" s="66">
        <f t="shared" si="3"/>
        <v>8</v>
      </c>
      <c r="L17" s="65">
        <f>VLOOKUP($A17,'Return Data'!$B$7:$R$2292,17,0)</f>
        <v>13.3497</v>
      </c>
      <c r="M17" s="66">
        <f t="shared" si="4"/>
        <v>9</v>
      </c>
      <c r="N17" s="65">
        <f>VLOOKUP($A17,'Return Data'!$B$7:$R$2292,14,0)</f>
        <v>9.6047999999999991</v>
      </c>
      <c r="O17" s="66">
        <f t="shared" si="5"/>
        <v>6</v>
      </c>
      <c r="P17" s="65">
        <f>VLOOKUP($A17,'Return Data'!$B$7:$R$2292,15,0)</f>
        <v>8.8844999999999992</v>
      </c>
      <c r="Q17" s="66">
        <f t="shared" si="6"/>
        <v>2</v>
      </c>
      <c r="R17" s="65">
        <f>VLOOKUP($A17,'Return Data'!$B$7:$R$2292,16,0)</f>
        <v>10.031499999999999</v>
      </c>
      <c r="S17" s="67">
        <f t="shared" si="7"/>
        <v>2</v>
      </c>
    </row>
    <row r="18" spans="1:19" x14ac:dyDescent="0.3">
      <c r="A18" s="63" t="s">
        <v>1566</v>
      </c>
      <c r="B18" s="64">
        <f>VLOOKUP($A18,'Return Data'!$B$7:$R$2292,3,0)</f>
        <v>44662</v>
      </c>
      <c r="C18" s="65">
        <f>VLOOKUP($A18,'Return Data'!$B$7:$R$2292,4,0)</f>
        <v>25.946300000000001</v>
      </c>
      <c r="D18" s="65">
        <f>VLOOKUP($A18,'Return Data'!$B$7:$R$2292,10,0)</f>
        <v>-4.1216999999999997</v>
      </c>
      <c r="E18" s="66">
        <f t="shared" si="0"/>
        <v>18</v>
      </c>
      <c r="F18" s="65">
        <f>VLOOKUP($A18,'Return Data'!$B$7:$R$2292,11,0)</f>
        <v>-1.0847</v>
      </c>
      <c r="G18" s="66">
        <f t="shared" si="1"/>
        <v>20</v>
      </c>
      <c r="H18" s="65">
        <f>VLOOKUP($A18,'Return Data'!$B$7:$R$2292,12,0)</f>
        <v>4.1356999999999999</v>
      </c>
      <c r="I18" s="66">
        <f t="shared" si="2"/>
        <v>19</v>
      </c>
      <c r="J18" s="65">
        <f>VLOOKUP($A18,'Return Data'!$B$7:$R$2292,13,0)</f>
        <v>4.8932000000000002</v>
      </c>
      <c r="K18" s="66">
        <f t="shared" si="3"/>
        <v>19</v>
      </c>
      <c r="L18" s="65">
        <f>VLOOKUP($A18,'Return Data'!$B$7:$R$2292,17,0)</f>
        <v>9.8027999999999995</v>
      </c>
      <c r="M18" s="66">
        <f t="shared" si="4"/>
        <v>16</v>
      </c>
      <c r="N18" s="65">
        <f>VLOOKUP($A18,'Return Data'!$B$7:$R$2292,14,0)</f>
        <v>6.6135999999999999</v>
      </c>
      <c r="O18" s="66">
        <f t="shared" si="5"/>
        <v>16</v>
      </c>
      <c r="P18" s="65">
        <f>VLOOKUP($A18,'Return Data'!$B$7:$R$2292,15,0)</f>
        <v>5.8160999999999996</v>
      </c>
      <c r="Q18" s="66">
        <f t="shared" si="6"/>
        <v>15</v>
      </c>
      <c r="R18" s="65">
        <f>VLOOKUP($A18,'Return Data'!$B$7:$R$2292,16,0)</f>
        <v>8.1762999999999995</v>
      </c>
      <c r="S18" s="67">
        <f t="shared" si="7"/>
        <v>13</v>
      </c>
    </row>
    <row r="19" spans="1:19" x14ac:dyDescent="0.3">
      <c r="A19" s="63" t="s">
        <v>1568</v>
      </c>
      <c r="B19" s="64">
        <f>VLOOKUP($A19,'Return Data'!$B$7:$R$2292,3,0)</f>
        <v>44662</v>
      </c>
      <c r="C19" s="65">
        <f>VLOOKUP($A19,'Return Data'!$B$7:$R$2292,4,0)</f>
        <v>42.946199999999997</v>
      </c>
      <c r="D19" s="65">
        <f>VLOOKUP($A19,'Return Data'!$B$7:$R$2292,10,0)</f>
        <v>-2.2557</v>
      </c>
      <c r="E19" s="66">
        <f t="shared" si="0"/>
        <v>14</v>
      </c>
      <c r="F19" s="65">
        <f>VLOOKUP($A19,'Return Data'!$B$7:$R$2292,11,0)</f>
        <v>0.64270000000000005</v>
      </c>
      <c r="G19" s="66">
        <f t="shared" si="1"/>
        <v>11</v>
      </c>
      <c r="H19" s="65">
        <f>VLOOKUP($A19,'Return Data'!$B$7:$R$2292,12,0)</f>
        <v>8.7472999999999992</v>
      </c>
      <c r="I19" s="66">
        <f t="shared" si="2"/>
        <v>7</v>
      </c>
      <c r="J19" s="65">
        <f>VLOOKUP($A19,'Return Data'!$B$7:$R$2292,13,0)</f>
        <v>10.064399999999999</v>
      </c>
      <c r="K19" s="66">
        <f t="shared" si="3"/>
        <v>7</v>
      </c>
      <c r="L19" s="65">
        <f>VLOOKUP($A19,'Return Data'!$B$7:$R$2292,17,0)</f>
        <v>16.903300000000002</v>
      </c>
      <c r="M19" s="66">
        <f t="shared" si="4"/>
        <v>5</v>
      </c>
      <c r="N19" s="65">
        <f>VLOOKUP($A19,'Return Data'!$B$7:$R$2292,14,0)</f>
        <v>11.6045</v>
      </c>
      <c r="O19" s="66">
        <f t="shared" si="5"/>
        <v>1</v>
      </c>
      <c r="P19" s="65">
        <f>VLOOKUP($A19,'Return Data'!$B$7:$R$2292,15,0)</f>
        <v>8.9108999999999998</v>
      </c>
      <c r="Q19" s="66">
        <f t="shared" si="6"/>
        <v>1</v>
      </c>
      <c r="R19" s="65">
        <f>VLOOKUP($A19,'Return Data'!$B$7:$R$2292,16,0)</f>
        <v>8.2566000000000006</v>
      </c>
      <c r="S19" s="67">
        <f t="shared" si="7"/>
        <v>12</v>
      </c>
    </row>
    <row r="20" spans="1:19" x14ac:dyDescent="0.3">
      <c r="A20" s="63" t="s">
        <v>1569</v>
      </c>
      <c r="B20" s="64">
        <f>VLOOKUP($A20,'Return Data'!$B$7:$R$2292,3,0)</f>
        <v>44662</v>
      </c>
      <c r="C20" s="65">
        <f>VLOOKUP($A20,'Return Data'!$B$7:$R$2292,4,0)</f>
        <v>43.750300000000003</v>
      </c>
      <c r="D20" s="65">
        <f>VLOOKUP($A20,'Return Data'!$B$7:$R$2292,10,0)</f>
        <v>-3.1831</v>
      </c>
      <c r="E20" s="66">
        <f t="shared" si="0"/>
        <v>15</v>
      </c>
      <c r="F20" s="65">
        <f>VLOOKUP($A20,'Return Data'!$B$7:$R$2292,11,0)</f>
        <v>2.5265</v>
      </c>
      <c r="G20" s="66">
        <f t="shared" si="1"/>
        <v>7</v>
      </c>
      <c r="H20" s="65">
        <f>VLOOKUP($A20,'Return Data'!$B$7:$R$2292,12,0)</f>
        <v>6.9248000000000003</v>
      </c>
      <c r="I20" s="66">
        <f t="shared" si="2"/>
        <v>10</v>
      </c>
      <c r="J20" s="65">
        <f>VLOOKUP($A20,'Return Data'!$B$7:$R$2292,13,0)</f>
        <v>8.0953999999999997</v>
      </c>
      <c r="K20" s="66">
        <f t="shared" si="3"/>
        <v>11</v>
      </c>
      <c r="L20" s="65">
        <f>VLOOKUP($A20,'Return Data'!$B$7:$R$2292,17,0)</f>
        <v>11.858000000000001</v>
      </c>
      <c r="M20" s="66">
        <f t="shared" si="4"/>
        <v>12</v>
      </c>
      <c r="N20" s="65">
        <f>VLOOKUP($A20,'Return Data'!$B$7:$R$2292,14,0)</f>
        <v>8.1918000000000006</v>
      </c>
      <c r="O20" s="66">
        <f t="shared" si="5"/>
        <v>8</v>
      </c>
      <c r="P20" s="65">
        <f>VLOOKUP($A20,'Return Data'!$B$7:$R$2292,15,0)</f>
        <v>6.7667000000000002</v>
      </c>
      <c r="Q20" s="66">
        <f t="shared" si="6"/>
        <v>10</v>
      </c>
      <c r="R20" s="65">
        <f>VLOOKUP($A20,'Return Data'!$B$7:$R$2292,16,0)</f>
        <v>6.0514000000000001</v>
      </c>
      <c r="S20" s="67">
        <f t="shared" si="7"/>
        <v>19</v>
      </c>
    </row>
    <row r="21" spans="1:19" x14ac:dyDescent="0.3">
      <c r="A21" s="63" t="s">
        <v>1570</v>
      </c>
      <c r="B21" s="64">
        <f>VLOOKUP($A21,'Return Data'!$B$7:$R$2292,3,0)</f>
        <v>44662</v>
      </c>
      <c r="C21" s="65">
        <f>VLOOKUP($A21,'Return Data'!$B$7:$R$2292,4,0)</f>
        <v>67.409000000000006</v>
      </c>
      <c r="D21" s="65">
        <f>VLOOKUP($A21,'Return Data'!$B$7:$R$2292,10,0)</f>
        <v>-4.7077999999999998</v>
      </c>
      <c r="E21" s="66">
        <f t="shared" si="0"/>
        <v>20</v>
      </c>
      <c r="F21" s="65">
        <f>VLOOKUP($A21,'Return Data'!$B$7:$R$2292,11,0)</f>
        <v>0.64470000000000005</v>
      </c>
      <c r="G21" s="66">
        <f t="shared" si="1"/>
        <v>10</v>
      </c>
      <c r="H21" s="65">
        <f>VLOOKUP($A21,'Return Data'!$B$7:$R$2292,12,0)</f>
        <v>5.6314000000000002</v>
      </c>
      <c r="I21" s="66">
        <f t="shared" si="2"/>
        <v>13</v>
      </c>
      <c r="J21" s="65">
        <f>VLOOKUP($A21,'Return Data'!$B$7:$R$2292,13,0)</f>
        <v>5.8319000000000001</v>
      </c>
      <c r="K21" s="66">
        <f t="shared" si="3"/>
        <v>16</v>
      </c>
      <c r="L21" s="65">
        <f>VLOOKUP($A21,'Return Data'!$B$7:$R$2292,17,0)</f>
        <v>9.5306999999999995</v>
      </c>
      <c r="M21" s="66">
        <f t="shared" si="4"/>
        <v>18</v>
      </c>
      <c r="N21" s="65">
        <f>VLOOKUP($A21,'Return Data'!$B$7:$R$2292,14,0)</f>
        <v>7.6215000000000002</v>
      </c>
      <c r="O21" s="66">
        <f t="shared" si="5"/>
        <v>13</v>
      </c>
      <c r="P21" s="65">
        <f>VLOOKUP($A21,'Return Data'!$B$7:$R$2292,15,0)</f>
        <v>6.3503999999999996</v>
      </c>
      <c r="Q21" s="66">
        <f t="shared" si="6"/>
        <v>14</v>
      </c>
      <c r="R21" s="65">
        <f>VLOOKUP($A21,'Return Data'!$B$7:$R$2292,16,0)</f>
        <v>8.2597000000000005</v>
      </c>
      <c r="S21" s="67">
        <f t="shared" si="7"/>
        <v>11</v>
      </c>
    </row>
    <row r="22" spans="1:19" x14ac:dyDescent="0.3">
      <c r="A22" s="63" t="s">
        <v>1909</v>
      </c>
      <c r="B22" s="64">
        <f>VLOOKUP($A22,'Return Data'!$B$7:$R$2292,3,0)</f>
        <v>44662</v>
      </c>
      <c r="C22" s="65">
        <f>VLOOKUP($A22,'Return Data'!$B$7:$R$2292,4,0)</f>
        <v>22.241900000000001</v>
      </c>
      <c r="D22" s="65">
        <f>VLOOKUP($A22,'Return Data'!$B$7:$R$2292,10,0)</f>
        <v>-2.2231999999999998</v>
      </c>
      <c r="E22" s="66">
        <f t="shared" si="0"/>
        <v>13</v>
      </c>
      <c r="F22" s="65">
        <f>VLOOKUP($A22,'Return Data'!$B$7:$R$2292,11,0)</f>
        <v>0.17780000000000001</v>
      </c>
      <c r="G22" s="66">
        <f t="shared" si="1"/>
        <v>14</v>
      </c>
      <c r="H22" s="65">
        <f>VLOOKUP($A22,'Return Data'!$B$7:$R$2292,12,0)</f>
        <v>4.9207000000000001</v>
      </c>
      <c r="I22" s="66">
        <f t="shared" si="2"/>
        <v>15</v>
      </c>
      <c r="J22" s="65">
        <f>VLOOKUP($A22,'Return Data'!$B$7:$R$2292,13,0)</f>
        <v>5.4429999999999996</v>
      </c>
      <c r="K22" s="66">
        <f t="shared" si="3"/>
        <v>18</v>
      </c>
      <c r="L22" s="65">
        <f>VLOOKUP($A22,'Return Data'!$B$7:$R$2292,17,0)</f>
        <v>8.7233999999999998</v>
      </c>
      <c r="M22" s="66">
        <f t="shared" si="4"/>
        <v>19</v>
      </c>
      <c r="N22" s="65">
        <f>VLOOKUP($A22,'Return Data'!$B$7:$R$2292,14,0)</f>
        <v>5.3914</v>
      </c>
      <c r="O22" s="66">
        <f t="shared" si="5"/>
        <v>18</v>
      </c>
      <c r="P22" s="65">
        <f>VLOOKUP($A22,'Return Data'!$B$7:$R$2292,15,0)</f>
        <v>5.1494999999999997</v>
      </c>
      <c r="Q22" s="66">
        <f t="shared" si="6"/>
        <v>18</v>
      </c>
      <c r="R22" s="65">
        <f>VLOOKUP($A22,'Return Data'!$B$7:$R$2292,16,0)</f>
        <v>7.0651999999999999</v>
      </c>
      <c r="S22" s="67">
        <f t="shared" si="7"/>
        <v>18</v>
      </c>
    </row>
    <row r="23" spans="1:19" x14ac:dyDescent="0.3">
      <c r="A23" s="63" t="s">
        <v>1571</v>
      </c>
      <c r="B23" s="64">
        <f>VLOOKUP($A23,'Return Data'!$B$7:$R$2292,3,0)</f>
        <v>44662</v>
      </c>
      <c r="C23" s="65">
        <f>VLOOKUP($A23,'Return Data'!$B$7:$R$2292,4,0)</f>
        <v>44.592199999999998</v>
      </c>
      <c r="D23" s="65">
        <f>VLOOKUP($A23,'Return Data'!$B$7:$R$2292,10,0)</f>
        <v>2.3389000000000002</v>
      </c>
      <c r="E23" s="66">
        <f t="shared" si="0"/>
        <v>5</v>
      </c>
      <c r="F23" s="65">
        <f>VLOOKUP($A23,'Return Data'!$B$7:$R$2292,11,0)</f>
        <v>4.5319000000000003</v>
      </c>
      <c r="G23" s="66">
        <f t="shared" si="1"/>
        <v>3</v>
      </c>
      <c r="H23" s="65">
        <f>VLOOKUP($A23,'Return Data'!$B$7:$R$2292,12,0)</f>
        <v>7.6927000000000003</v>
      </c>
      <c r="I23" s="66">
        <f t="shared" si="2"/>
        <v>9</v>
      </c>
      <c r="J23" s="65">
        <f>VLOOKUP($A23,'Return Data'!$B$7:$R$2292,13,0)</f>
        <v>8.4747000000000003</v>
      </c>
      <c r="K23" s="66">
        <f t="shared" si="3"/>
        <v>9</v>
      </c>
      <c r="L23" s="65">
        <f>VLOOKUP($A23,'Return Data'!$B$7:$R$2292,17,0)</f>
        <v>10.4299</v>
      </c>
      <c r="M23" s="66">
        <f t="shared" si="4"/>
        <v>15</v>
      </c>
      <c r="N23" s="65">
        <f>VLOOKUP($A23,'Return Data'!$B$7:$R$2292,14,0)</f>
        <v>0.85809999999999997</v>
      </c>
      <c r="O23" s="66">
        <f t="shared" si="5"/>
        <v>19</v>
      </c>
      <c r="P23" s="65">
        <f>VLOOKUP($A23,'Return Data'!$B$7:$R$2292,15,0)</f>
        <v>2.8883000000000001</v>
      </c>
      <c r="Q23" s="66">
        <f t="shared" si="6"/>
        <v>19</v>
      </c>
      <c r="R23" s="65">
        <f>VLOOKUP($A23,'Return Data'!$B$7:$R$2292,16,0)</f>
        <v>8.5327999999999999</v>
      </c>
      <c r="S23" s="67">
        <f t="shared" si="7"/>
        <v>8</v>
      </c>
    </row>
    <row r="24" spans="1:19" x14ac:dyDescent="0.3">
      <c r="A24" s="63" t="s">
        <v>1946</v>
      </c>
      <c r="B24" s="64">
        <f>VLOOKUP($A24,'Return Data'!$B$7:$R$2292,3,0)</f>
        <v>44662</v>
      </c>
      <c r="C24" s="65">
        <f>VLOOKUP($A24,'Return Data'!$B$7:$R$2292,4,0)</f>
        <v>53.624099999999999</v>
      </c>
      <c r="D24" s="65">
        <f>VLOOKUP($A24,'Return Data'!$B$7:$R$2292,10,0)</f>
        <v>-1.1576</v>
      </c>
      <c r="E24" s="66">
        <f t="shared" si="0"/>
        <v>10</v>
      </c>
      <c r="F24" s="65">
        <f>VLOOKUP($A24,'Return Data'!$B$7:$R$2292,11,0)</f>
        <v>3.8233999999999999</v>
      </c>
      <c r="G24" s="66">
        <f t="shared" si="1"/>
        <v>4</v>
      </c>
      <c r="H24" s="65">
        <f>VLOOKUP($A24,'Return Data'!$B$7:$R$2292,12,0)</f>
        <v>9.07</v>
      </c>
      <c r="I24" s="66">
        <f t="shared" si="2"/>
        <v>6</v>
      </c>
      <c r="J24" s="65">
        <f>VLOOKUP($A24,'Return Data'!$B$7:$R$2292,13,0)</f>
        <v>10.975300000000001</v>
      </c>
      <c r="K24" s="66">
        <f t="shared" si="3"/>
        <v>5</v>
      </c>
      <c r="L24" s="65">
        <f>VLOOKUP($A24,'Return Data'!$B$7:$R$2292,17,0)</f>
        <v>17.241700000000002</v>
      </c>
      <c r="M24" s="66">
        <f t="shared" si="4"/>
        <v>4</v>
      </c>
      <c r="N24" s="65">
        <f>VLOOKUP($A24,'Return Data'!$B$7:$R$2292,14,0)</f>
        <v>10.6379</v>
      </c>
      <c r="O24" s="66">
        <f t="shared" si="5"/>
        <v>2</v>
      </c>
      <c r="P24" s="65">
        <f>VLOOKUP($A24,'Return Data'!$B$7:$R$2292,15,0)</f>
        <v>8.0701999999999998</v>
      </c>
      <c r="Q24" s="66">
        <f t="shared" si="6"/>
        <v>4</v>
      </c>
      <c r="R24" s="65">
        <f>VLOOKUP($A24,'Return Data'!$B$7:$R$2292,16,0)</f>
        <v>8.2986000000000004</v>
      </c>
      <c r="S24" s="67">
        <f t="shared" si="7"/>
        <v>10</v>
      </c>
    </row>
    <row r="25" spans="1:19" x14ac:dyDescent="0.3">
      <c r="A25" s="63" t="s">
        <v>1573</v>
      </c>
      <c r="B25" s="64">
        <f>VLOOKUP($A25,'Return Data'!$B$7:$R$2292,3,0)</f>
        <v>44662</v>
      </c>
      <c r="C25" s="65">
        <f>VLOOKUP($A25,'Return Data'!$B$7:$R$2292,4,0)</f>
        <v>23.591000000000001</v>
      </c>
      <c r="D25" s="65">
        <f>VLOOKUP($A25,'Return Data'!$B$7:$R$2292,10,0)</f>
        <v>-4.3822999999999999</v>
      </c>
      <c r="E25" s="66">
        <f t="shared" si="0"/>
        <v>19</v>
      </c>
      <c r="F25" s="65">
        <f>VLOOKUP($A25,'Return Data'!$B$7:$R$2292,11,0)</f>
        <v>-0.8861</v>
      </c>
      <c r="G25" s="66">
        <f t="shared" si="1"/>
        <v>19</v>
      </c>
      <c r="H25" s="65">
        <f>VLOOKUP($A25,'Return Data'!$B$7:$R$2292,12,0)</f>
        <v>11.730700000000001</v>
      </c>
      <c r="I25" s="66">
        <f t="shared" si="2"/>
        <v>2</v>
      </c>
      <c r="J25" s="65">
        <f>VLOOKUP($A25,'Return Data'!$B$7:$R$2292,13,0)</f>
        <v>11.663399999999999</v>
      </c>
      <c r="K25" s="66">
        <f t="shared" si="3"/>
        <v>2</v>
      </c>
      <c r="L25" s="65">
        <f>VLOOKUP($A25,'Return Data'!$B$7:$R$2292,17,0)</f>
        <v>13.318</v>
      </c>
      <c r="M25" s="66">
        <f t="shared" si="4"/>
        <v>10</v>
      </c>
      <c r="N25" s="65">
        <f>VLOOKUP($A25,'Return Data'!$B$7:$R$2292,14,0)</f>
        <v>6.5072999999999999</v>
      </c>
      <c r="O25" s="66">
        <f t="shared" si="5"/>
        <v>17</v>
      </c>
      <c r="P25" s="65">
        <f>VLOOKUP($A25,'Return Data'!$B$7:$R$2292,15,0)</f>
        <v>5.7961999999999998</v>
      </c>
      <c r="Q25" s="66">
        <f t="shared" si="6"/>
        <v>16</v>
      </c>
      <c r="R25" s="65">
        <f>VLOOKUP($A25,'Return Data'!$B$7:$R$2292,16,0)</f>
        <v>7.35</v>
      </c>
      <c r="S25" s="67">
        <f t="shared" si="7"/>
        <v>17</v>
      </c>
    </row>
    <row r="26" spans="1:19" x14ac:dyDescent="0.3">
      <c r="A26" s="63" t="s">
        <v>1574</v>
      </c>
      <c r="B26" s="64">
        <f>VLOOKUP($A26,'Return Data'!$B$7:$R$2292,3,0)</f>
        <v>0</v>
      </c>
      <c r="C26" s="65">
        <f>VLOOKUP($A26,'Return Data'!$B$7:$R$2292,4,0)</f>
        <v>0</v>
      </c>
      <c r="D26" s="65">
        <f>VLOOKUP($A26,'Return Data'!$B$7:$R$2292,10,0)</f>
        <v>0</v>
      </c>
      <c r="E26" s="66">
        <f t="shared" si="0"/>
        <v>7</v>
      </c>
      <c r="F26" s="65">
        <f>VLOOKUP($A26,'Return Data'!$B$7:$R$2292,11,0)</f>
        <v>0</v>
      </c>
      <c r="G26" s="66">
        <f t="shared" si="1"/>
        <v>16</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44662</v>
      </c>
      <c r="C27" s="65">
        <f>VLOOKUP($A27,'Return Data'!$B$7:$R$2292,4,0)</f>
        <v>51.918700000000001</v>
      </c>
      <c r="D27" s="65">
        <f>VLOOKUP($A27,'Return Data'!$B$7:$R$2292,10,0)</f>
        <v>-2.1158999999999999</v>
      </c>
      <c r="E27" s="66">
        <f t="shared" si="0"/>
        <v>12</v>
      </c>
      <c r="F27" s="65">
        <f>VLOOKUP($A27,'Return Data'!$B$7:$R$2292,11,0)</f>
        <v>1.9E-3</v>
      </c>
      <c r="G27" s="66">
        <f t="shared" si="1"/>
        <v>15</v>
      </c>
      <c r="H27" s="65">
        <f>VLOOKUP($A27,'Return Data'!$B$7:$R$2292,12,0)</f>
        <v>10.7828</v>
      </c>
      <c r="I27" s="66">
        <f t="shared" si="2"/>
        <v>3</v>
      </c>
      <c r="J27" s="65">
        <f>VLOOKUP($A27,'Return Data'!$B$7:$R$2292,13,0)</f>
        <v>11.205299999999999</v>
      </c>
      <c r="K27" s="66">
        <f t="shared" si="3"/>
        <v>3</v>
      </c>
      <c r="L27" s="65">
        <f>VLOOKUP($A27,'Return Data'!$B$7:$R$2292,17,0)</f>
        <v>17.3873</v>
      </c>
      <c r="M27" s="66">
        <f>RANK(L27,L$8:L$27,0)</f>
        <v>3</v>
      </c>
      <c r="N27" s="65">
        <f>VLOOKUP($A27,'Return Data'!$B$7:$R$2292,14,0)</f>
        <v>7.7873999999999999</v>
      </c>
      <c r="O27" s="66">
        <f>RANK(N27,N$8:N$27,0)</f>
        <v>10</v>
      </c>
      <c r="P27" s="65">
        <f>VLOOKUP($A27,'Return Data'!$B$7:$R$2292,15,0)</f>
        <v>7.3411</v>
      </c>
      <c r="Q27" s="66">
        <f>RANK(P27,P$8:P$27,0)</f>
        <v>6</v>
      </c>
      <c r="R27" s="65">
        <f>VLOOKUP($A27,'Return Data'!$B$7:$R$2292,16,0)</f>
        <v>9.4010999999999996</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2.7300949999999995</v>
      </c>
      <c r="E29" s="74"/>
      <c r="F29" s="75">
        <f>AVERAGE(F8:F27)</f>
        <v>3.1537899999999999</v>
      </c>
      <c r="G29" s="74"/>
      <c r="H29" s="75">
        <f>AVERAGE(H8:H27)</f>
        <v>8.0077500000000015</v>
      </c>
      <c r="I29" s="74"/>
      <c r="J29" s="75">
        <f>AVERAGE(J8:J27)</f>
        <v>8.8316300000000023</v>
      </c>
      <c r="K29" s="74"/>
      <c r="L29" s="75">
        <f>AVERAGE(L8:L27)</f>
        <v>13.589405263157897</v>
      </c>
      <c r="M29" s="74"/>
      <c r="N29" s="75">
        <f>AVERAGE(N8:N27)</f>
        <v>7.9955052631578951</v>
      </c>
      <c r="O29" s="74"/>
      <c r="P29" s="75">
        <f>AVERAGE(P8:P27)</f>
        <v>6.7572789473684223</v>
      </c>
      <c r="Q29" s="74"/>
      <c r="R29" s="75">
        <f>AVERAGE(R8:R27)</f>
        <v>7.9962649999999993</v>
      </c>
      <c r="S29" s="76"/>
    </row>
    <row r="30" spans="1:19" x14ac:dyDescent="0.3">
      <c r="A30" s="73" t="s">
        <v>28</v>
      </c>
      <c r="B30" s="74"/>
      <c r="C30" s="74"/>
      <c r="D30" s="75">
        <f>MIN(D8:D27)</f>
        <v>-4.7077999999999998</v>
      </c>
      <c r="E30" s="74"/>
      <c r="F30" s="75">
        <f>MIN(F8:F27)</f>
        <v>-1.0847</v>
      </c>
      <c r="G30" s="74"/>
      <c r="H30" s="75">
        <f>MIN(H8:H27)</f>
        <v>0</v>
      </c>
      <c r="I30" s="74"/>
      <c r="J30" s="75">
        <f>MIN(J8:J27)</f>
        <v>0</v>
      </c>
      <c r="K30" s="74"/>
      <c r="L30" s="75">
        <f>MIN(L8:L27)</f>
        <v>8.7233999999999998</v>
      </c>
      <c r="M30" s="74"/>
      <c r="N30" s="75">
        <f>MIN(N8:N27)</f>
        <v>0.85809999999999997</v>
      </c>
      <c r="O30" s="74"/>
      <c r="P30" s="75">
        <f>MIN(P8:P27)</f>
        <v>2.8883000000000001</v>
      </c>
      <c r="Q30" s="74"/>
      <c r="R30" s="75">
        <f>MIN(R8:R27)</f>
        <v>0</v>
      </c>
      <c r="S30" s="76"/>
    </row>
    <row r="31" spans="1:19" ht="15" thickBot="1" x14ac:dyDescent="0.35">
      <c r="A31" s="77" t="s">
        <v>29</v>
      </c>
      <c r="B31" s="78"/>
      <c r="C31" s="78"/>
      <c r="D31" s="79">
        <f>MAX(D8:D27)</f>
        <v>71.864599999999996</v>
      </c>
      <c r="E31" s="78"/>
      <c r="F31" s="79">
        <f>MAX(F8:F27)</f>
        <v>37.938800000000001</v>
      </c>
      <c r="G31" s="78"/>
      <c r="H31" s="79">
        <f>MAX(H8:H27)</f>
        <v>31.115100000000002</v>
      </c>
      <c r="I31" s="78"/>
      <c r="J31" s="79">
        <f>MAX(J8:J27)</f>
        <v>27.033300000000001</v>
      </c>
      <c r="K31" s="78"/>
      <c r="L31" s="79">
        <f>MAX(L8:L27)</f>
        <v>20.404399999999999</v>
      </c>
      <c r="M31" s="78"/>
      <c r="N31" s="79">
        <f>MAX(N8:N27)</f>
        <v>11.6045</v>
      </c>
      <c r="O31" s="78"/>
      <c r="P31" s="79">
        <f>MAX(P8:P27)</f>
        <v>8.9108999999999998</v>
      </c>
      <c r="Q31" s="78"/>
      <c r="R31" s="79">
        <f>MAX(R8:R27)</f>
        <v>10.311400000000001</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44662</v>
      </c>
      <c r="C8" s="65">
        <f>VLOOKUP($A8,'Return Data'!$B$7:$R$2292,4,0)</f>
        <v>18.84</v>
      </c>
      <c r="D8" s="65">
        <f>VLOOKUP($A8,'Return Data'!$B$7:$R$2292,10,0)</f>
        <v>-1.9771000000000001</v>
      </c>
      <c r="E8" s="66">
        <f t="shared" ref="E8:E23" si="0">RANK(D8,D$8:D$30,0)</f>
        <v>21</v>
      </c>
      <c r="F8" s="65">
        <f>VLOOKUP($A8,'Return Data'!$B$7:$R$2292,11,0)</f>
        <v>-0.78990000000000005</v>
      </c>
      <c r="G8" s="66">
        <f t="shared" ref="G8:G23" si="1">RANK(F8,F$8:F$30,0)</f>
        <v>21</v>
      </c>
      <c r="H8" s="65">
        <f>VLOOKUP($A8,'Return Data'!$B$7:$R$2292,12,0)</f>
        <v>4.8997999999999999</v>
      </c>
      <c r="I8" s="66">
        <f t="shared" ref="I8:I23" si="2">RANK(H8,H$8:H$30,0)</f>
        <v>20</v>
      </c>
      <c r="J8" s="65">
        <f>VLOOKUP($A8,'Return Data'!$B$7:$R$2292,13,0)</f>
        <v>8.5252999999999997</v>
      </c>
      <c r="K8" s="66">
        <f t="shared" ref="K8:K23" si="3">RANK(J8,J$8:J$30,0)</f>
        <v>20</v>
      </c>
      <c r="L8" s="65">
        <f>VLOOKUP($A8,'Return Data'!$B$7:$R$2292,17,0)</f>
        <v>18.651</v>
      </c>
      <c r="M8" s="66">
        <f t="shared" ref="M8:M23" si="4">RANK(L8,L$8:L$30,0)</f>
        <v>10</v>
      </c>
      <c r="N8" s="65">
        <f>VLOOKUP($A8,'Return Data'!$B$7:$R$2292,14,0)</f>
        <v>10.525499999999999</v>
      </c>
      <c r="O8" s="66">
        <f>RANK(N8,N$8:N$30,0)</f>
        <v>10</v>
      </c>
      <c r="P8" s="65">
        <f>VLOOKUP($A8,'Return Data'!$B$7:$R$2292,15,0)</f>
        <v>8.1683000000000003</v>
      </c>
      <c r="Q8" s="66">
        <f>RANK(P8,P$8:P$30,0)</f>
        <v>11</v>
      </c>
      <c r="R8" s="65">
        <f>VLOOKUP($A8,'Return Data'!$B$7:$R$2292,16,0)</f>
        <v>8.9710999999999999</v>
      </c>
      <c r="S8" s="67">
        <f t="shared" ref="S8:S23" si="5">RANK(R8,R$8:R$30,0)</f>
        <v>15</v>
      </c>
    </row>
    <row r="9" spans="1:20" x14ac:dyDescent="0.3">
      <c r="A9" s="63" t="s">
        <v>1581</v>
      </c>
      <c r="B9" s="64">
        <f>VLOOKUP($A9,'Return Data'!$B$7:$R$2292,3,0)</f>
        <v>44662</v>
      </c>
      <c r="C9" s="65">
        <f>VLOOKUP($A9,'Return Data'!$B$7:$R$2292,4,0)</f>
        <v>18.16</v>
      </c>
      <c r="D9" s="65">
        <f>VLOOKUP($A9,'Return Data'!$B$7:$R$2292,10,0)</f>
        <v>-2.4704999999999999</v>
      </c>
      <c r="E9" s="66">
        <f t="shared" si="0"/>
        <v>22</v>
      </c>
      <c r="F9" s="65">
        <f>VLOOKUP($A9,'Return Data'!$B$7:$R$2292,11,0)</f>
        <v>-1.0892999999999999</v>
      </c>
      <c r="G9" s="66">
        <f t="shared" si="1"/>
        <v>22</v>
      </c>
      <c r="H9" s="65">
        <f>VLOOKUP($A9,'Return Data'!$B$7:$R$2292,12,0)</f>
        <v>6.4478</v>
      </c>
      <c r="I9" s="66">
        <f t="shared" si="2"/>
        <v>12</v>
      </c>
      <c r="J9" s="65">
        <f>VLOOKUP($A9,'Return Data'!$B$7:$R$2292,13,0)</f>
        <v>10.9346</v>
      </c>
      <c r="K9" s="66">
        <f t="shared" si="3"/>
        <v>10</v>
      </c>
      <c r="L9" s="65">
        <f>VLOOKUP($A9,'Return Data'!$B$7:$R$2292,17,0)</f>
        <v>18.547499999999999</v>
      </c>
      <c r="M9" s="66">
        <f t="shared" si="4"/>
        <v>11</v>
      </c>
      <c r="N9" s="65">
        <f>VLOOKUP($A9,'Return Data'!$B$7:$R$2292,14,0)</f>
        <v>10.846299999999999</v>
      </c>
      <c r="O9" s="66">
        <f>RANK(N9,N$8:N$30,0)</f>
        <v>7</v>
      </c>
      <c r="P9" s="65">
        <f>VLOOKUP($A9,'Return Data'!$B$7:$R$2292,15,0)</f>
        <v>10.084</v>
      </c>
      <c r="Q9" s="66">
        <f>RANK(P9,P$8:P$30,0)</f>
        <v>4</v>
      </c>
      <c r="R9" s="65">
        <f>VLOOKUP($A9,'Return Data'!$B$7:$R$2292,16,0)</f>
        <v>9.3675999999999995</v>
      </c>
      <c r="S9" s="67">
        <f t="shared" si="5"/>
        <v>12</v>
      </c>
    </row>
    <row r="10" spans="1:20" x14ac:dyDescent="0.3">
      <c r="A10" s="63" t="s">
        <v>2010</v>
      </c>
      <c r="B10" s="64">
        <f>VLOOKUP($A10,'Return Data'!$B$7:$R$2292,3,0)</f>
        <v>44662</v>
      </c>
      <c r="C10" s="65">
        <f>VLOOKUP($A10,'Return Data'!$B$7:$R$2292,4,0)</f>
        <v>12.768700000000001</v>
      </c>
      <c r="D10" s="65">
        <f>VLOOKUP($A10,'Return Data'!$B$7:$R$2292,10,0)</f>
        <v>-0.4778</v>
      </c>
      <c r="E10" s="66">
        <f t="shared" si="0"/>
        <v>16</v>
      </c>
      <c r="F10" s="65">
        <f>VLOOKUP($A10,'Return Data'!$B$7:$R$2292,11,0)</f>
        <v>1.1782999999999999</v>
      </c>
      <c r="G10" s="66">
        <f t="shared" si="1"/>
        <v>12</v>
      </c>
      <c r="H10" s="65">
        <f>VLOOKUP($A10,'Return Data'!$B$7:$R$2292,12,0)</f>
        <v>5.2655000000000003</v>
      </c>
      <c r="I10" s="66">
        <f t="shared" si="2"/>
        <v>18</v>
      </c>
      <c r="J10" s="65">
        <f>VLOOKUP($A10,'Return Data'!$B$7:$R$2292,13,0)</f>
        <v>7.2099000000000002</v>
      </c>
      <c r="K10" s="66">
        <f t="shared" si="3"/>
        <v>22</v>
      </c>
      <c r="L10" s="65">
        <f>VLOOKUP($A10,'Return Data'!$B$7:$R$2292,17,0)</f>
        <v>11.7418</v>
      </c>
      <c r="M10" s="66">
        <f t="shared" si="4"/>
        <v>22</v>
      </c>
      <c r="N10" s="65"/>
      <c r="O10" s="66"/>
      <c r="P10" s="65"/>
      <c r="Q10" s="66"/>
      <c r="R10" s="65">
        <f>VLOOKUP($A10,'Return Data'!$B$7:$R$2292,16,0)</f>
        <v>9.4197000000000006</v>
      </c>
      <c r="S10" s="67">
        <f t="shared" si="5"/>
        <v>10</v>
      </c>
    </row>
    <row r="11" spans="1:20" x14ac:dyDescent="0.3">
      <c r="A11" s="63" t="s">
        <v>1582</v>
      </c>
      <c r="B11" s="64">
        <f>VLOOKUP($A11,'Return Data'!$B$7:$R$2292,3,0)</f>
        <v>44662</v>
      </c>
      <c r="C11" s="65">
        <f>VLOOKUP($A11,'Return Data'!$B$7:$R$2292,4,0)</f>
        <v>17.712</v>
      </c>
      <c r="D11" s="65">
        <f>VLOOKUP($A11,'Return Data'!$B$7:$R$2292,10,0)</f>
        <v>0.53349999999999997</v>
      </c>
      <c r="E11" s="66">
        <f t="shared" si="0"/>
        <v>7</v>
      </c>
      <c r="F11" s="65">
        <f>VLOOKUP($A11,'Return Data'!$B$7:$R$2292,11,0)</f>
        <v>0.55069999999999997</v>
      </c>
      <c r="G11" s="66">
        <f t="shared" si="1"/>
        <v>16</v>
      </c>
      <c r="H11" s="65">
        <f>VLOOKUP($A11,'Return Data'!$B$7:$R$2292,12,0)</f>
        <v>5.8064999999999998</v>
      </c>
      <c r="I11" s="66">
        <f t="shared" si="2"/>
        <v>15</v>
      </c>
      <c r="J11" s="65">
        <f>VLOOKUP($A11,'Return Data'!$B$7:$R$2292,13,0)</f>
        <v>10.845499999999999</v>
      </c>
      <c r="K11" s="66">
        <f t="shared" si="3"/>
        <v>13</v>
      </c>
      <c r="L11" s="65">
        <f>VLOOKUP($A11,'Return Data'!$B$7:$R$2292,17,0)</f>
        <v>20.666399999999999</v>
      </c>
      <c r="M11" s="66">
        <f t="shared" si="4"/>
        <v>7</v>
      </c>
      <c r="N11" s="65">
        <f>VLOOKUP($A11,'Return Data'!$B$7:$R$2292,14,0)</f>
        <v>10.524900000000001</v>
      </c>
      <c r="O11" s="66">
        <f t="shared" ref="O11:O17" si="6">RANK(N11,N$8:N$30,0)</f>
        <v>11</v>
      </c>
      <c r="P11" s="65">
        <f>VLOOKUP($A11,'Return Data'!$B$7:$R$2292,15,0)</f>
        <v>8.8057999999999996</v>
      </c>
      <c r="Q11" s="66">
        <f>RANK(P11,P$8:P$30,0)</f>
        <v>8</v>
      </c>
      <c r="R11" s="65">
        <f>VLOOKUP($A11,'Return Data'!$B$7:$R$2292,16,0)</f>
        <v>9.9250000000000007</v>
      </c>
      <c r="S11" s="67">
        <f t="shared" si="5"/>
        <v>4</v>
      </c>
    </row>
    <row r="12" spans="1:20" x14ac:dyDescent="0.3">
      <c r="A12" s="63" t="s">
        <v>1583</v>
      </c>
      <c r="B12" s="64">
        <f>VLOOKUP($A12,'Return Data'!$B$7:$R$2292,3,0)</f>
        <v>44662</v>
      </c>
      <c r="C12" s="65">
        <f>VLOOKUP($A12,'Return Data'!$B$7:$R$2292,4,0)</f>
        <v>19.638400000000001</v>
      </c>
      <c r="D12" s="65">
        <f>VLOOKUP($A12,'Return Data'!$B$7:$R$2292,10,0)</f>
        <v>0.1918</v>
      </c>
      <c r="E12" s="66">
        <f t="shared" si="0"/>
        <v>11</v>
      </c>
      <c r="F12" s="65">
        <f>VLOOKUP($A12,'Return Data'!$B$7:$R$2292,11,0)</f>
        <v>0.81159999999999999</v>
      </c>
      <c r="G12" s="66">
        <f t="shared" si="1"/>
        <v>14</v>
      </c>
      <c r="H12" s="65">
        <f>VLOOKUP($A12,'Return Data'!$B$7:$R$2292,12,0)</f>
        <v>6.3011999999999997</v>
      </c>
      <c r="I12" s="66">
        <f t="shared" si="2"/>
        <v>13</v>
      </c>
      <c r="J12" s="65">
        <f>VLOOKUP($A12,'Return Data'!$B$7:$R$2292,13,0)</f>
        <v>10.886900000000001</v>
      </c>
      <c r="K12" s="66">
        <f t="shared" si="3"/>
        <v>12</v>
      </c>
      <c r="L12" s="65">
        <f>VLOOKUP($A12,'Return Data'!$B$7:$R$2292,17,0)</f>
        <v>15.642200000000001</v>
      </c>
      <c r="M12" s="66">
        <f t="shared" si="4"/>
        <v>19</v>
      </c>
      <c r="N12" s="65">
        <f>VLOOKUP($A12,'Return Data'!$B$7:$R$2292,14,0)</f>
        <v>11.3757</v>
      </c>
      <c r="O12" s="66">
        <f t="shared" si="6"/>
        <v>5</v>
      </c>
      <c r="P12" s="65">
        <f>VLOOKUP($A12,'Return Data'!$B$7:$R$2292,15,0)</f>
        <v>10.2477</v>
      </c>
      <c r="Q12" s="66">
        <f>RANK(P12,P$8:P$30,0)</f>
        <v>3</v>
      </c>
      <c r="R12" s="65">
        <f>VLOOKUP($A12,'Return Data'!$B$7:$R$2292,16,0)</f>
        <v>9.4177999999999997</v>
      </c>
      <c r="S12" s="67">
        <f t="shared" si="5"/>
        <v>11</v>
      </c>
    </row>
    <row r="13" spans="1:20" x14ac:dyDescent="0.3">
      <c r="A13" s="63" t="s">
        <v>1584</v>
      </c>
      <c r="B13" s="64">
        <f>VLOOKUP($A13,'Return Data'!$B$7:$R$2292,3,0)</f>
        <v>44662</v>
      </c>
      <c r="C13" s="65">
        <f>VLOOKUP($A13,'Return Data'!$B$7:$R$2292,4,0)</f>
        <v>13.6395</v>
      </c>
      <c r="D13" s="65">
        <f>VLOOKUP($A13,'Return Data'!$B$7:$R$2292,10,0)</f>
        <v>-0.22819999999999999</v>
      </c>
      <c r="E13" s="66">
        <f t="shared" si="0"/>
        <v>14</v>
      </c>
      <c r="F13" s="65">
        <f>VLOOKUP($A13,'Return Data'!$B$7:$R$2292,11,0)</f>
        <v>0.77729999999999999</v>
      </c>
      <c r="G13" s="66">
        <f t="shared" si="1"/>
        <v>15</v>
      </c>
      <c r="H13" s="65">
        <f>VLOOKUP($A13,'Return Data'!$B$7:$R$2292,12,0)</f>
        <v>6.7645999999999997</v>
      </c>
      <c r="I13" s="66">
        <f t="shared" si="2"/>
        <v>11</v>
      </c>
      <c r="J13" s="65">
        <f>VLOOKUP($A13,'Return Data'!$B$7:$R$2292,13,0)</f>
        <v>12.722200000000001</v>
      </c>
      <c r="K13" s="66">
        <f t="shared" si="3"/>
        <v>5</v>
      </c>
      <c r="L13" s="65">
        <f>VLOOKUP($A13,'Return Data'!$B$7:$R$2292,17,0)</f>
        <v>19.285699999999999</v>
      </c>
      <c r="M13" s="66">
        <f t="shared" si="4"/>
        <v>8</v>
      </c>
      <c r="N13" s="65">
        <f>VLOOKUP($A13,'Return Data'!$B$7:$R$2292,14,0)</f>
        <v>9.8594000000000008</v>
      </c>
      <c r="O13" s="66">
        <f t="shared" si="6"/>
        <v>14</v>
      </c>
      <c r="P13" s="65"/>
      <c r="Q13" s="66"/>
      <c r="R13" s="65">
        <f>VLOOKUP($A13,'Return Data'!$B$7:$R$2292,16,0)</f>
        <v>8.9405000000000001</v>
      </c>
      <c r="S13" s="67">
        <f t="shared" si="5"/>
        <v>16</v>
      </c>
    </row>
    <row r="14" spans="1:20" x14ac:dyDescent="0.3">
      <c r="A14" s="63" t="s">
        <v>1585</v>
      </c>
      <c r="B14" s="64">
        <f>VLOOKUP($A14,'Return Data'!$B$7:$R$2292,3,0)</f>
        <v>44662</v>
      </c>
      <c r="C14" s="65">
        <f>VLOOKUP($A14,'Return Data'!$B$7:$R$2292,4,0)</f>
        <v>53.094999999999999</v>
      </c>
      <c r="D14" s="65">
        <f>VLOOKUP($A14,'Return Data'!$B$7:$R$2292,10,0)</f>
        <v>0.69979999999999998</v>
      </c>
      <c r="E14" s="66">
        <f t="shared" si="0"/>
        <v>4</v>
      </c>
      <c r="F14" s="65">
        <f>VLOOKUP($A14,'Return Data'!$B$7:$R$2292,11,0)</f>
        <v>1.9998</v>
      </c>
      <c r="G14" s="66">
        <f t="shared" si="1"/>
        <v>6</v>
      </c>
      <c r="H14" s="65">
        <f>VLOOKUP($A14,'Return Data'!$B$7:$R$2292,12,0)</f>
        <v>7.3429000000000002</v>
      </c>
      <c r="I14" s="66">
        <f t="shared" si="2"/>
        <v>7</v>
      </c>
      <c r="J14" s="65">
        <f>VLOOKUP($A14,'Return Data'!$B$7:$R$2292,13,0)</f>
        <v>14.742900000000001</v>
      </c>
      <c r="K14" s="66">
        <f t="shared" si="3"/>
        <v>3</v>
      </c>
      <c r="L14" s="65">
        <f>VLOOKUP($A14,'Return Data'!$B$7:$R$2292,17,0)</f>
        <v>21.532699999999998</v>
      </c>
      <c r="M14" s="66">
        <f t="shared" si="4"/>
        <v>5</v>
      </c>
      <c r="N14" s="65">
        <f>VLOOKUP($A14,'Return Data'!$B$7:$R$2292,14,0)</f>
        <v>10.903499999999999</v>
      </c>
      <c r="O14" s="66">
        <f t="shared" si="6"/>
        <v>6</v>
      </c>
      <c r="P14" s="65">
        <f>VLOOKUP($A14,'Return Data'!$B$7:$R$2292,15,0)</f>
        <v>9.3945000000000007</v>
      </c>
      <c r="Q14" s="66">
        <f>RANK(P14,P$8:P$30,0)</f>
        <v>7</v>
      </c>
      <c r="R14" s="65">
        <f>VLOOKUP($A14,'Return Data'!$B$7:$R$2292,16,0)</f>
        <v>10.4832</v>
      </c>
      <c r="S14" s="67">
        <f t="shared" si="5"/>
        <v>3</v>
      </c>
    </row>
    <row r="15" spans="1:20" x14ac:dyDescent="0.3">
      <c r="A15" s="63" t="s">
        <v>1586</v>
      </c>
      <c r="B15" s="64">
        <f>VLOOKUP($A15,'Return Data'!$B$7:$R$2292,3,0)</f>
        <v>44662</v>
      </c>
      <c r="C15" s="65">
        <f>VLOOKUP($A15,'Return Data'!$B$7:$R$2292,4,0)</f>
        <v>18.329999999999998</v>
      </c>
      <c r="D15" s="65">
        <f>VLOOKUP($A15,'Return Data'!$B$7:$R$2292,10,0)</f>
        <v>2.4594999999999998</v>
      </c>
      <c r="E15" s="66">
        <f t="shared" si="0"/>
        <v>1</v>
      </c>
      <c r="F15" s="65">
        <f>VLOOKUP($A15,'Return Data'!$B$7:$R$2292,11,0)</f>
        <v>3.3258000000000001</v>
      </c>
      <c r="G15" s="66">
        <f t="shared" si="1"/>
        <v>2</v>
      </c>
      <c r="H15" s="65">
        <f>VLOOKUP($A15,'Return Data'!$B$7:$R$2292,12,0)</f>
        <v>6.8182</v>
      </c>
      <c r="I15" s="66">
        <f t="shared" si="2"/>
        <v>10</v>
      </c>
      <c r="J15" s="65">
        <f>VLOOKUP($A15,'Return Data'!$B$7:$R$2292,13,0)</f>
        <v>9.0421999999999993</v>
      </c>
      <c r="K15" s="66">
        <f t="shared" si="3"/>
        <v>18</v>
      </c>
      <c r="L15" s="65">
        <f>VLOOKUP($A15,'Return Data'!$B$7:$R$2292,17,0)</f>
        <v>15.750500000000001</v>
      </c>
      <c r="M15" s="66">
        <f t="shared" si="4"/>
        <v>17</v>
      </c>
      <c r="N15" s="65">
        <f>VLOOKUP($A15,'Return Data'!$B$7:$R$2292,14,0)</f>
        <v>8.6705000000000005</v>
      </c>
      <c r="O15" s="66">
        <f t="shared" si="6"/>
        <v>19</v>
      </c>
      <c r="P15" s="65">
        <f>VLOOKUP($A15,'Return Data'!$B$7:$R$2292,15,0)</f>
        <v>8.1258999999999997</v>
      </c>
      <c r="Q15" s="66">
        <f>RANK(P15,P$8:P$30,0)</f>
        <v>12</v>
      </c>
      <c r="R15" s="65">
        <f>VLOOKUP($A15,'Return Data'!$B$7:$R$2292,16,0)</f>
        <v>8.5894999999999992</v>
      </c>
      <c r="S15" s="67">
        <f t="shared" si="5"/>
        <v>18</v>
      </c>
    </row>
    <row r="16" spans="1:20" x14ac:dyDescent="0.3">
      <c r="A16" s="63" t="s">
        <v>1587</v>
      </c>
      <c r="B16" s="64">
        <f>VLOOKUP($A16,'Return Data'!$B$7:$R$2292,3,0)</f>
        <v>44662</v>
      </c>
      <c r="C16" s="65">
        <f>VLOOKUP($A16,'Return Data'!$B$7:$R$2292,4,0)</f>
        <v>23.071100000000001</v>
      </c>
      <c r="D16" s="65">
        <f>VLOOKUP($A16,'Return Data'!$B$7:$R$2292,10,0)</f>
        <v>-0.66439999999999999</v>
      </c>
      <c r="E16" s="66">
        <f t="shared" si="0"/>
        <v>18</v>
      </c>
      <c r="F16" s="65">
        <f>VLOOKUP($A16,'Return Data'!$B$7:$R$2292,11,0)</f>
        <v>0.54610000000000003</v>
      </c>
      <c r="G16" s="66">
        <f t="shared" si="1"/>
        <v>17</v>
      </c>
      <c r="H16" s="65">
        <f>VLOOKUP($A16,'Return Data'!$B$7:$R$2292,12,0)</f>
        <v>5.8384999999999998</v>
      </c>
      <c r="I16" s="66">
        <f t="shared" si="2"/>
        <v>14</v>
      </c>
      <c r="J16" s="65">
        <f>VLOOKUP($A16,'Return Data'!$B$7:$R$2292,13,0)</f>
        <v>9.9408999999999992</v>
      </c>
      <c r="K16" s="66">
        <f t="shared" si="3"/>
        <v>15</v>
      </c>
      <c r="L16" s="65">
        <f>VLOOKUP($A16,'Return Data'!$B$7:$R$2292,17,0)</f>
        <v>16.074200000000001</v>
      </c>
      <c r="M16" s="66">
        <f t="shared" si="4"/>
        <v>15</v>
      </c>
      <c r="N16" s="65">
        <f>VLOOKUP($A16,'Return Data'!$B$7:$R$2292,14,0)</f>
        <v>10.081200000000001</v>
      </c>
      <c r="O16" s="66">
        <f t="shared" si="6"/>
        <v>13</v>
      </c>
      <c r="P16" s="65">
        <f>VLOOKUP($A16,'Return Data'!$B$7:$R$2292,15,0)</f>
        <v>7.5659000000000001</v>
      </c>
      <c r="Q16" s="66">
        <f>RANK(P16,P$8:P$30,0)</f>
        <v>14</v>
      </c>
      <c r="R16" s="65">
        <f>VLOOKUP($A16,'Return Data'!$B$7:$R$2292,16,0)</f>
        <v>7.7233000000000001</v>
      </c>
      <c r="S16" s="67">
        <f t="shared" si="5"/>
        <v>20</v>
      </c>
    </row>
    <row r="17" spans="1:19" x14ac:dyDescent="0.3">
      <c r="A17" s="63" t="s">
        <v>1588</v>
      </c>
      <c r="B17" s="64">
        <f>VLOOKUP($A17,'Return Data'!$B$7:$R$2292,3,0)</f>
        <v>44662</v>
      </c>
      <c r="C17" s="65">
        <f>VLOOKUP($A17,'Return Data'!$B$7:$R$2292,4,0)</f>
        <v>26.78</v>
      </c>
      <c r="D17" s="65">
        <f>VLOOKUP($A17,'Return Data'!$B$7:$R$2292,10,0)</f>
        <v>-0.14910000000000001</v>
      </c>
      <c r="E17" s="66">
        <f t="shared" si="0"/>
        <v>13</v>
      </c>
      <c r="F17" s="65">
        <f>VLOOKUP($A17,'Return Data'!$B$7:$R$2292,11,0)</f>
        <v>1.2094</v>
      </c>
      <c r="G17" s="66">
        <f t="shared" si="1"/>
        <v>11</v>
      </c>
      <c r="H17" s="65">
        <f>VLOOKUP($A17,'Return Data'!$B$7:$R$2292,12,0)</f>
        <v>5.5576999999999996</v>
      </c>
      <c r="I17" s="66">
        <f t="shared" si="2"/>
        <v>17</v>
      </c>
      <c r="J17" s="65">
        <f>VLOOKUP($A17,'Return Data'!$B$7:$R$2292,13,0)</f>
        <v>8.8176000000000005</v>
      </c>
      <c r="K17" s="66">
        <f t="shared" si="3"/>
        <v>19</v>
      </c>
      <c r="L17" s="65">
        <f>VLOOKUP($A17,'Return Data'!$B$7:$R$2292,17,0)</f>
        <v>15.669</v>
      </c>
      <c r="M17" s="66">
        <f t="shared" si="4"/>
        <v>18</v>
      </c>
      <c r="N17" s="65">
        <f>VLOOKUP($A17,'Return Data'!$B$7:$R$2292,14,0)</f>
        <v>8.8498000000000001</v>
      </c>
      <c r="O17" s="66">
        <f t="shared" si="6"/>
        <v>18</v>
      </c>
      <c r="P17" s="65">
        <f>VLOOKUP($A17,'Return Data'!$B$7:$R$2292,15,0)</f>
        <v>7.4831000000000003</v>
      </c>
      <c r="Q17" s="66">
        <f>RANK(P17,P$8:P$30,0)</f>
        <v>15</v>
      </c>
      <c r="R17" s="65">
        <f>VLOOKUP($A17,'Return Data'!$B$7:$R$2292,16,0)</f>
        <v>7.7126999999999999</v>
      </c>
      <c r="S17" s="67">
        <f t="shared" si="5"/>
        <v>21</v>
      </c>
    </row>
    <row r="18" spans="1:19" x14ac:dyDescent="0.3">
      <c r="A18" s="63" t="s">
        <v>1589</v>
      </c>
      <c r="B18" s="64">
        <f>VLOOKUP($A18,'Return Data'!$B$7:$R$2292,3,0)</f>
        <v>44662</v>
      </c>
      <c r="C18" s="65">
        <f>VLOOKUP($A18,'Return Data'!$B$7:$R$2292,4,0)</f>
        <v>13.239699999999999</v>
      </c>
      <c r="D18" s="65">
        <f>VLOOKUP($A18,'Return Data'!$B$7:$R$2292,10,0)</f>
        <v>-1.7316</v>
      </c>
      <c r="E18" s="66">
        <f t="shared" si="0"/>
        <v>20</v>
      </c>
      <c r="F18" s="65">
        <f>VLOOKUP($A18,'Return Data'!$B$7:$R$2292,11,0)</f>
        <v>-0.37919999999999998</v>
      </c>
      <c r="G18" s="66">
        <f t="shared" si="1"/>
        <v>20</v>
      </c>
      <c r="H18" s="65">
        <f>VLOOKUP($A18,'Return Data'!$B$7:$R$2292,12,0)</f>
        <v>4.6368</v>
      </c>
      <c r="I18" s="66">
        <f t="shared" si="2"/>
        <v>22</v>
      </c>
      <c r="J18" s="65">
        <f>VLOOKUP($A18,'Return Data'!$B$7:$R$2292,13,0)</f>
        <v>9.0890000000000004</v>
      </c>
      <c r="K18" s="66">
        <f t="shared" si="3"/>
        <v>17</v>
      </c>
      <c r="L18" s="65">
        <f>VLOOKUP($A18,'Return Data'!$B$7:$R$2292,17,0)</f>
        <v>13.696899999999999</v>
      </c>
      <c r="M18" s="66">
        <f t="shared" si="4"/>
        <v>21</v>
      </c>
      <c r="N18" s="65"/>
      <c r="O18" s="66"/>
      <c r="P18" s="65"/>
      <c r="Q18" s="66"/>
      <c r="R18" s="65">
        <f>VLOOKUP($A18,'Return Data'!$B$7:$R$2292,16,0)</f>
        <v>9.4794999999999998</v>
      </c>
      <c r="S18" s="67">
        <f t="shared" si="5"/>
        <v>8</v>
      </c>
    </row>
    <row r="19" spans="1:19" x14ac:dyDescent="0.3">
      <c r="A19" s="63" t="s">
        <v>1590</v>
      </c>
      <c r="B19" s="64">
        <f>VLOOKUP($A19,'Return Data'!$B$7:$R$2292,3,0)</f>
        <v>44662</v>
      </c>
      <c r="C19" s="65">
        <f>VLOOKUP($A19,'Return Data'!$B$7:$R$2292,4,0)</f>
        <v>19.838999999999999</v>
      </c>
      <c r="D19" s="65">
        <f>VLOOKUP($A19,'Return Data'!$B$7:$R$2292,10,0)</f>
        <v>0.97619999999999996</v>
      </c>
      <c r="E19" s="66">
        <f t="shared" si="0"/>
        <v>3</v>
      </c>
      <c r="F19" s="65">
        <f>VLOOKUP($A19,'Return Data'!$B$7:$R$2292,11,0)</f>
        <v>3.7279</v>
      </c>
      <c r="G19" s="66">
        <f t="shared" si="1"/>
        <v>1</v>
      </c>
      <c r="H19" s="65">
        <f>VLOOKUP($A19,'Return Data'!$B$7:$R$2292,12,0)</f>
        <v>8.8482000000000003</v>
      </c>
      <c r="I19" s="66">
        <f t="shared" si="2"/>
        <v>3</v>
      </c>
      <c r="J19" s="65">
        <f>VLOOKUP($A19,'Return Data'!$B$7:$R$2292,13,0)</f>
        <v>12.284599999999999</v>
      </c>
      <c r="K19" s="66">
        <f t="shared" si="3"/>
        <v>7</v>
      </c>
      <c r="L19" s="65">
        <f>VLOOKUP($A19,'Return Data'!$B$7:$R$2292,17,0)</f>
        <v>17.476299999999998</v>
      </c>
      <c r="M19" s="66">
        <f t="shared" si="4"/>
        <v>12</v>
      </c>
      <c r="N19" s="65">
        <f>VLOOKUP($A19,'Return Data'!$B$7:$R$2292,14,0)</f>
        <v>10.6831</v>
      </c>
      <c r="O19" s="66">
        <f>RANK(N19,N$8:N$30,0)</f>
        <v>8</v>
      </c>
      <c r="P19" s="65">
        <f>VLOOKUP($A19,'Return Data'!$B$7:$R$2292,15,0)</f>
        <v>9.7622</v>
      </c>
      <c r="Q19" s="66">
        <f>RANK(P19,P$8:P$30,0)</f>
        <v>6</v>
      </c>
      <c r="R19" s="65">
        <f>VLOOKUP($A19,'Return Data'!$B$7:$R$2292,16,0)</f>
        <v>9.5662000000000003</v>
      </c>
      <c r="S19" s="67">
        <f t="shared" si="5"/>
        <v>7</v>
      </c>
    </row>
    <row r="20" spans="1:19" x14ac:dyDescent="0.3">
      <c r="A20" s="63" t="s">
        <v>1591</v>
      </c>
      <c r="B20" s="64">
        <f>VLOOKUP($A20,'Return Data'!$B$7:$R$2292,3,0)</f>
        <v>44662</v>
      </c>
      <c r="C20" s="65">
        <f>VLOOKUP($A20,'Return Data'!$B$7:$R$2292,4,0)</f>
        <v>25.184000000000001</v>
      </c>
      <c r="D20" s="65">
        <f>VLOOKUP($A20,'Return Data'!$B$7:$R$2292,10,0)</f>
        <v>1.1934</v>
      </c>
      <c r="E20" s="66">
        <f t="shared" si="0"/>
        <v>2</v>
      </c>
      <c r="F20" s="65">
        <f>VLOOKUP($A20,'Return Data'!$B$7:$R$2292,11,0)</f>
        <v>2.7583000000000002</v>
      </c>
      <c r="G20" s="66">
        <f t="shared" si="1"/>
        <v>3</v>
      </c>
      <c r="H20" s="65">
        <f>VLOOKUP($A20,'Return Data'!$B$7:$R$2292,12,0)</f>
        <v>7.8914</v>
      </c>
      <c r="I20" s="66">
        <f t="shared" si="2"/>
        <v>4</v>
      </c>
      <c r="J20" s="65">
        <f>VLOOKUP($A20,'Return Data'!$B$7:$R$2292,13,0)</f>
        <v>13.2629</v>
      </c>
      <c r="K20" s="66">
        <f t="shared" si="3"/>
        <v>4</v>
      </c>
      <c r="L20" s="65">
        <f>VLOOKUP($A20,'Return Data'!$B$7:$R$2292,17,0)</f>
        <v>22.615600000000001</v>
      </c>
      <c r="M20" s="66">
        <f t="shared" si="4"/>
        <v>3</v>
      </c>
      <c r="N20" s="65">
        <f>VLOOKUP($A20,'Return Data'!$B$7:$R$2292,14,0)</f>
        <v>10.563800000000001</v>
      </c>
      <c r="O20" s="66">
        <f>RANK(N20,N$8:N$30,0)</f>
        <v>9</v>
      </c>
      <c r="P20" s="65">
        <f>VLOOKUP($A20,'Return Data'!$B$7:$R$2292,15,0)</f>
        <v>8.7631999999999994</v>
      </c>
      <c r="Q20" s="66">
        <f>RANK(P20,P$8:P$30,0)</f>
        <v>9</v>
      </c>
      <c r="R20" s="65">
        <f>VLOOKUP($A20,'Return Data'!$B$7:$R$2292,16,0)</f>
        <v>9.2532999999999994</v>
      </c>
      <c r="S20" s="67">
        <f t="shared" si="5"/>
        <v>14</v>
      </c>
    </row>
    <row r="21" spans="1:19" x14ac:dyDescent="0.3">
      <c r="A21" s="63" t="s">
        <v>1592</v>
      </c>
      <c r="B21" s="64">
        <f>VLOOKUP($A21,'Return Data'!$B$7:$R$2292,3,0)</f>
        <v>44662</v>
      </c>
      <c r="C21" s="65">
        <f>VLOOKUP($A21,'Return Data'!$B$7:$R$2292,4,0)</f>
        <v>17.482800000000001</v>
      </c>
      <c r="D21" s="65">
        <f>VLOOKUP($A21,'Return Data'!$B$7:$R$2292,10,0)</f>
        <v>0.30980000000000002</v>
      </c>
      <c r="E21" s="66">
        <f t="shared" si="0"/>
        <v>8</v>
      </c>
      <c r="F21" s="65">
        <f>VLOOKUP($A21,'Return Data'!$B$7:$R$2292,11,0)</f>
        <v>1.9202999999999999</v>
      </c>
      <c r="G21" s="66">
        <f t="shared" si="1"/>
        <v>7</v>
      </c>
      <c r="H21" s="65">
        <f>VLOOKUP($A21,'Return Data'!$B$7:$R$2292,12,0)</f>
        <v>9.76</v>
      </c>
      <c r="I21" s="66">
        <f t="shared" si="2"/>
        <v>2</v>
      </c>
      <c r="J21" s="65">
        <f>VLOOKUP($A21,'Return Data'!$B$7:$R$2292,13,0)</f>
        <v>15.4034</v>
      </c>
      <c r="K21" s="66">
        <f t="shared" si="3"/>
        <v>2</v>
      </c>
      <c r="L21" s="65">
        <f>VLOOKUP($A21,'Return Data'!$B$7:$R$2292,17,0)</f>
        <v>25.3462</v>
      </c>
      <c r="M21" s="66">
        <f t="shared" si="4"/>
        <v>1</v>
      </c>
      <c r="N21" s="65">
        <f>VLOOKUP($A21,'Return Data'!$B$7:$R$2292,14,0)</f>
        <v>14.347300000000001</v>
      </c>
      <c r="O21" s="66">
        <f>RANK(N21,N$8:N$30,0)</f>
        <v>1</v>
      </c>
      <c r="P21" s="65">
        <f>VLOOKUP($A21,'Return Data'!$B$7:$R$2292,15,0)</f>
        <v>10.9567</v>
      </c>
      <c r="Q21" s="66">
        <f>RANK(P21,P$8:P$30,0)</f>
        <v>2</v>
      </c>
      <c r="R21" s="65">
        <f>VLOOKUP($A21,'Return Data'!$B$7:$R$2292,16,0)</f>
        <v>11.360200000000001</v>
      </c>
      <c r="S21" s="67">
        <f t="shared" si="5"/>
        <v>2</v>
      </c>
    </row>
    <row r="22" spans="1:19" x14ac:dyDescent="0.3">
      <c r="A22" s="63" t="s">
        <v>1593</v>
      </c>
      <c r="B22" s="64">
        <f>VLOOKUP($A22,'Return Data'!$B$7:$R$2292,3,0)</f>
        <v>44662</v>
      </c>
      <c r="C22" s="65">
        <f>VLOOKUP($A22,'Return Data'!$B$7:$R$2292,4,0)</f>
        <v>15.249000000000001</v>
      </c>
      <c r="D22" s="65">
        <f>VLOOKUP($A22,'Return Data'!$B$7:$R$2292,10,0)</f>
        <v>-0.50239999999999996</v>
      </c>
      <c r="E22" s="66">
        <f t="shared" si="0"/>
        <v>17</v>
      </c>
      <c r="F22" s="65">
        <f>VLOOKUP($A22,'Return Data'!$B$7:$R$2292,11,0)</f>
        <v>0.98680000000000001</v>
      </c>
      <c r="G22" s="66">
        <f t="shared" si="1"/>
        <v>13</v>
      </c>
      <c r="H22" s="65">
        <f>VLOOKUP($A22,'Return Data'!$B$7:$R$2292,12,0)</f>
        <v>6.9805000000000001</v>
      </c>
      <c r="I22" s="66">
        <f t="shared" si="2"/>
        <v>8</v>
      </c>
      <c r="J22" s="65">
        <f>VLOOKUP($A22,'Return Data'!$B$7:$R$2292,13,0)</f>
        <v>12.364599999999999</v>
      </c>
      <c r="K22" s="66">
        <f t="shared" si="3"/>
        <v>6</v>
      </c>
      <c r="L22" s="65">
        <f>VLOOKUP($A22,'Return Data'!$B$7:$R$2292,17,0)</f>
        <v>22.460699999999999</v>
      </c>
      <c r="M22" s="66">
        <f t="shared" si="4"/>
        <v>4</v>
      </c>
      <c r="N22" s="65">
        <f>VLOOKUP($A22,'Return Data'!$B$7:$R$2292,14,0)</f>
        <v>13.724399999999999</v>
      </c>
      <c r="O22" s="66">
        <f>RANK(N22,N$8:N$30,0)</f>
        <v>3</v>
      </c>
      <c r="P22" s="65"/>
      <c r="Q22" s="66"/>
      <c r="R22" s="65">
        <f>VLOOKUP($A22,'Return Data'!$B$7:$R$2292,16,0)</f>
        <v>13.5611</v>
      </c>
      <c r="S22" s="67">
        <f t="shared" si="5"/>
        <v>1</v>
      </c>
    </row>
    <row r="23" spans="1:19" x14ac:dyDescent="0.3">
      <c r="A23" s="63" t="s">
        <v>1594</v>
      </c>
      <c r="B23" s="64">
        <f>VLOOKUP($A23,'Return Data'!$B$7:$R$2292,3,0)</f>
        <v>44662</v>
      </c>
      <c r="C23" s="65">
        <f>VLOOKUP($A23,'Return Data'!$B$7:$R$2292,4,0)</f>
        <v>13.284000000000001</v>
      </c>
      <c r="D23" s="65">
        <f>VLOOKUP($A23,'Return Data'!$B$7:$R$2292,10,0)</f>
        <v>-0.32340000000000002</v>
      </c>
      <c r="E23" s="66">
        <f t="shared" si="0"/>
        <v>15</v>
      </c>
      <c r="F23" s="65">
        <f>VLOOKUP($A23,'Return Data'!$B$7:$R$2292,11,0)</f>
        <v>0.28460000000000002</v>
      </c>
      <c r="G23" s="66">
        <f t="shared" si="1"/>
        <v>18</v>
      </c>
      <c r="H23" s="65">
        <f>VLOOKUP($A23,'Return Data'!$B$7:$R$2292,12,0)</f>
        <v>4.9554</v>
      </c>
      <c r="I23" s="66">
        <f t="shared" si="2"/>
        <v>19</v>
      </c>
      <c r="J23" s="65">
        <f>VLOOKUP($A23,'Return Data'!$B$7:$R$2292,13,0)</f>
        <v>9.3035999999999994</v>
      </c>
      <c r="K23" s="66">
        <f t="shared" si="3"/>
        <v>16</v>
      </c>
      <c r="L23" s="65">
        <f>VLOOKUP($A23,'Return Data'!$B$7:$R$2292,17,0)</f>
        <v>15.984500000000001</v>
      </c>
      <c r="M23" s="66">
        <f t="shared" si="4"/>
        <v>16</v>
      </c>
      <c r="N23" s="65">
        <f>VLOOKUP($A23,'Return Data'!$B$7:$R$2292,14,0)</f>
        <v>-0.1051</v>
      </c>
      <c r="O23" s="66">
        <f>RANK(N23,N$8:N$30,0)</f>
        <v>20</v>
      </c>
      <c r="P23" s="65">
        <f>VLOOKUP($A23,'Return Data'!$B$7:$R$2292,15,0)</f>
        <v>2.4401000000000002</v>
      </c>
      <c r="Q23" s="66">
        <f>RANK(P23,P$8:P$30,0)</f>
        <v>16</v>
      </c>
      <c r="R23" s="65">
        <f>VLOOKUP($A23,'Return Data'!$B$7:$R$2292,16,0)</f>
        <v>4.2194000000000003</v>
      </c>
      <c r="S23" s="67">
        <f t="shared" si="5"/>
        <v>22</v>
      </c>
    </row>
    <row r="24" spans="1:19" x14ac:dyDescent="0.3">
      <c r="A24" s="63" t="s">
        <v>1595</v>
      </c>
      <c r="B24" s="64">
        <f>VLOOKUP($A24,'Return Data'!$B$7:$R$2292,3,0)</f>
        <v>44662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44662</v>
      </c>
      <c r="C25" s="65">
        <f>VLOOKUP($A25,'Return Data'!$B$7:$R$2292,4,0)</f>
        <v>44.248899999999999</v>
      </c>
      <c r="D25" s="65">
        <f>VLOOKUP($A25,'Return Data'!$B$7:$R$2292,10,0)</f>
        <v>0.63819999999999999</v>
      </c>
      <c r="E25" s="66">
        <f t="shared" ref="E25:E30" si="7">RANK(D25,D$8:D$30,0)</f>
        <v>6</v>
      </c>
      <c r="F25" s="65">
        <f>VLOOKUP($A25,'Return Data'!$B$7:$R$2292,11,0)</f>
        <v>1.5931999999999999</v>
      </c>
      <c r="G25" s="66">
        <f t="shared" ref="G25:G30" si="8">RANK(F25,F$8:F$30,0)</f>
        <v>10</v>
      </c>
      <c r="H25" s="65">
        <f>VLOOKUP($A25,'Return Data'!$B$7:$R$2292,12,0)</f>
        <v>5.6927000000000003</v>
      </c>
      <c r="I25" s="66">
        <f t="shared" ref="I25:I30" si="9">RANK(H25,H$8:H$30,0)</f>
        <v>16</v>
      </c>
      <c r="J25" s="65">
        <f>VLOOKUP($A25,'Return Data'!$B$7:$R$2292,13,0)</f>
        <v>10.912000000000001</v>
      </c>
      <c r="K25" s="66">
        <f t="shared" ref="K25:K30" si="10">RANK(J25,J$8:J$30,0)</f>
        <v>11</v>
      </c>
      <c r="L25" s="65">
        <f>VLOOKUP($A25,'Return Data'!$B$7:$R$2292,17,0)</f>
        <v>16.635100000000001</v>
      </c>
      <c r="M25" s="66">
        <f t="shared" ref="M25:M30" si="11">RANK(L25,L$8:L$30,0)</f>
        <v>13</v>
      </c>
      <c r="N25" s="65">
        <f>VLOOKUP($A25,'Return Data'!$B$7:$R$2292,14,0)</f>
        <v>9.5854999999999997</v>
      </c>
      <c r="O25" s="66">
        <f t="shared" ref="O25:O30" si="12">RANK(N25,N$8:N$30,0)</f>
        <v>16</v>
      </c>
      <c r="P25" s="65">
        <f>VLOOKUP($A25,'Return Data'!$B$7:$R$2292,15,0)</f>
        <v>8.5327000000000002</v>
      </c>
      <c r="Q25" s="66">
        <f>RANK(P25,P$8:P$30,0)</f>
        <v>10</v>
      </c>
      <c r="R25" s="65">
        <f>VLOOKUP($A25,'Return Data'!$B$7:$R$2292,16,0)</f>
        <v>9.5988000000000007</v>
      </c>
      <c r="S25" s="67">
        <f t="shared" ref="S25:S30" si="13">RANK(R25,R$8:R$30,0)</f>
        <v>6</v>
      </c>
    </row>
    <row r="26" spans="1:19" x14ac:dyDescent="0.3">
      <c r="A26" s="63" t="s">
        <v>1598</v>
      </c>
      <c r="B26" s="64">
        <f>VLOOKUP($A26,'Return Data'!$B$7:$R$2292,3,0)</f>
        <v>44662</v>
      </c>
      <c r="C26" s="65">
        <f>VLOOKUP($A26,'Return Data'!$B$7:$R$2292,4,0)</f>
        <v>19.046399999999998</v>
      </c>
      <c r="D26" s="65">
        <f>VLOOKUP($A26,'Return Data'!$B$7:$R$2292,10,0)</f>
        <v>0.27639999999999998</v>
      </c>
      <c r="E26" s="66">
        <f t="shared" si="7"/>
        <v>9</v>
      </c>
      <c r="F26" s="65">
        <f>VLOOKUP($A26,'Return Data'!$B$7:$R$2292,11,0)</f>
        <v>2.0286</v>
      </c>
      <c r="G26" s="66">
        <f t="shared" si="8"/>
        <v>5</v>
      </c>
      <c r="H26" s="65">
        <f>VLOOKUP($A26,'Return Data'!$B$7:$R$2292,12,0)</f>
        <v>6.9302000000000001</v>
      </c>
      <c r="I26" s="66">
        <f t="shared" si="9"/>
        <v>9</v>
      </c>
      <c r="J26" s="65">
        <f>VLOOKUP($A26,'Return Data'!$B$7:$R$2292,13,0)</f>
        <v>11.660600000000001</v>
      </c>
      <c r="K26" s="66">
        <f t="shared" si="10"/>
        <v>9</v>
      </c>
      <c r="L26" s="65">
        <f>VLOOKUP($A26,'Return Data'!$B$7:$R$2292,17,0)</f>
        <v>20.7315</v>
      </c>
      <c r="M26" s="66">
        <f t="shared" si="11"/>
        <v>6</v>
      </c>
      <c r="N26" s="65">
        <f>VLOOKUP($A26,'Return Data'!$B$7:$R$2292,14,0)</f>
        <v>11.3895</v>
      </c>
      <c r="O26" s="66">
        <f t="shared" si="12"/>
        <v>4</v>
      </c>
      <c r="P26" s="65">
        <f>VLOOKUP($A26,'Return Data'!$B$7:$R$2292,15,0)</f>
        <v>9.8127999999999993</v>
      </c>
      <c r="Q26" s="66">
        <f>RANK(P26,P$8:P$30,0)</f>
        <v>5</v>
      </c>
      <c r="R26" s="65">
        <f>VLOOKUP($A26,'Return Data'!$B$7:$R$2292,16,0)</f>
        <v>9.8179999999999996</v>
      </c>
      <c r="S26" s="67">
        <f t="shared" si="13"/>
        <v>5</v>
      </c>
    </row>
    <row r="27" spans="1:19" x14ac:dyDescent="0.3">
      <c r="A27" s="63" t="s">
        <v>1599</v>
      </c>
      <c r="B27" s="64">
        <f>VLOOKUP($A27,'Return Data'!$B$7:$R$2292,3,0)</f>
        <v>44662</v>
      </c>
      <c r="C27" s="65">
        <f>VLOOKUP($A27,'Return Data'!$B$7:$R$2292,4,0)</f>
        <v>56.016100000000002</v>
      </c>
      <c r="D27" s="65">
        <f>VLOOKUP($A27,'Return Data'!$B$7:$R$2292,10,0)</f>
        <v>0.26329999999999998</v>
      </c>
      <c r="E27" s="66">
        <f t="shared" si="7"/>
        <v>10</v>
      </c>
      <c r="F27" s="65">
        <f>VLOOKUP($A27,'Return Data'!$B$7:$R$2292,11,0)</f>
        <v>2.4287000000000001</v>
      </c>
      <c r="G27" s="66">
        <f t="shared" si="8"/>
        <v>4</v>
      </c>
      <c r="H27" s="65">
        <f>VLOOKUP($A27,'Return Data'!$B$7:$R$2292,12,0)</f>
        <v>10.427899999999999</v>
      </c>
      <c r="I27" s="66">
        <f t="shared" si="9"/>
        <v>1</v>
      </c>
      <c r="J27" s="65">
        <f>VLOOKUP($A27,'Return Data'!$B$7:$R$2292,13,0)</f>
        <v>17.3613</v>
      </c>
      <c r="K27" s="66">
        <f t="shared" si="10"/>
        <v>1</v>
      </c>
      <c r="L27" s="65">
        <f>VLOOKUP($A27,'Return Data'!$B$7:$R$2292,17,0)</f>
        <v>23.897600000000001</v>
      </c>
      <c r="M27" s="66">
        <f t="shared" si="11"/>
        <v>2</v>
      </c>
      <c r="N27" s="65">
        <f>VLOOKUP($A27,'Return Data'!$B$7:$R$2292,14,0)</f>
        <v>14.0092</v>
      </c>
      <c r="O27" s="66">
        <f t="shared" si="12"/>
        <v>2</v>
      </c>
      <c r="P27" s="65">
        <f>VLOOKUP($A27,'Return Data'!$B$7:$R$2292,15,0)</f>
        <v>10.978899999999999</v>
      </c>
      <c r="Q27" s="66">
        <f>RANK(P27,P$8:P$30,0)</f>
        <v>1</v>
      </c>
      <c r="R27" s="65">
        <f>VLOOKUP($A27,'Return Data'!$B$7:$R$2292,16,0)</f>
        <v>9.4658999999999995</v>
      </c>
      <c r="S27" s="67">
        <f t="shared" si="13"/>
        <v>9</v>
      </c>
    </row>
    <row r="28" spans="1:19" x14ac:dyDescent="0.3">
      <c r="A28" s="63" t="s">
        <v>1600</v>
      </c>
      <c r="B28" s="64">
        <f>VLOOKUP($A28,'Return Data'!$B$7:$R$2292,3,0)</f>
        <v>44662</v>
      </c>
      <c r="C28" s="65">
        <f>VLOOKUP($A28,'Return Data'!$B$7:$R$2292,4,0)</f>
        <v>45.819499999999998</v>
      </c>
      <c r="D28" s="65">
        <f>VLOOKUP($A28,'Return Data'!$B$7:$R$2292,10,0)</f>
        <v>0.16109999999999999</v>
      </c>
      <c r="E28" s="66">
        <f t="shared" si="7"/>
        <v>12</v>
      </c>
      <c r="F28" s="65">
        <f>VLOOKUP($A28,'Return Data'!$B$7:$R$2292,11,0)</f>
        <v>1.8841000000000001</v>
      </c>
      <c r="G28" s="66">
        <f t="shared" si="8"/>
        <v>9</v>
      </c>
      <c r="H28" s="65">
        <f>VLOOKUP($A28,'Return Data'!$B$7:$R$2292,12,0)</f>
        <v>7.4878999999999998</v>
      </c>
      <c r="I28" s="66">
        <f t="shared" si="9"/>
        <v>6</v>
      </c>
      <c r="J28" s="65">
        <f>VLOOKUP($A28,'Return Data'!$B$7:$R$2292,13,0)</f>
        <v>10.2233</v>
      </c>
      <c r="K28" s="66">
        <f t="shared" si="10"/>
        <v>14</v>
      </c>
      <c r="L28" s="65">
        <f>VLOOKUP($A28,'Return Data'!$B$7:$R$2292,17,0)</f>
        <v>16.377199999999998</v>
      </c>
      <c r="M28" s="66">
        <f t="shared" si="11"/>
        <v>14</v>
      </c>
      <c r="N28" s="65">
        <f>VLOOKUP($A28,'Return Data'!$B$7:$R$2292,14,0)</f>
        <v>9.7896000000000001</v>
      </c>
      <c r="O28" s="66">
        <f t="shared" si="12"/>
        <v>15</v>
      </c>
      <c r="P28" s="65">
        <f>VLOOKUP($A28,'Return Data'!$B$7:$R$2292,15,0)</f>
        <v>7.8761000000000001</v>
      </c>
      <c r="Q28" s="66">
        <f>RANK(P28,P$8:P$30,0)</f>
        <v>13</v>
      </c>
      <c r="R28" s="65">
        <f>VLOOKUP($A28,'Return Data'!$B$7:$R$2292,16,0)</f>
        <v>8.4446999999999992</v>
      </c>
      <c r="S28" s="67">
        <f t="shared" si="13"/>
        <v>19</v>
      </c>
    </row>
    <row r="29" spans="1:19" x14ac:dyDescent="0.3">
      <c r="A29" s="63" t="s">
        <v>1601</v>
      </c>
      <c r="B29" s="64">
        <f>VLOOKUP($A29,'Return Data'!$B$7:$R$2292,3,0)</f>
        <v>44662</v>
      </c>
      <c r="C29" s="65">
        <f>VLOOKUP($A29,'Return Data'!$B$7:$R$2292,4,0)</f>
        <v>13.57</v>
      </c>
      <c r="D29" s="65">
        <f>VLOOKUP($A29,'Return Data'!$B$7:$R$2292,10,0)</f>
        <v>-0.80410000000000004</v>
      </c>
      <c r="E29" s="66">
        <f t="shared" si="7"/>
        <v>19</v>
      </c>
      <c r="F29" s="65">
        <f>VLOOKUP($A29,'Return Data'!$B$7:$R$2292,11,0)</f>
        <v>-7.3599999999999999E-2</v>
      </c>
      <c r="G29" s="66">
        <f t="shared" si="8"/>
        <v>19</v>
      </c>
      <c r="H29" s="65">
        <f>VLOOKUP($A29,'Return Data'!$B$7:$R$2292,12,0)</f>
        <v>4.7068000000000003</v>
      </c>
      <c r="I29" s="66">
        <f t="shared" si="9"/>
        <v>21</v>
      </c>
      <c r="J29" s="65">
        <f>VLOOKUP($A29,'Return Data'!$B$7:$R$2292,13,0)</f>
        <v>7.5277000000000003</v>
      </c>
      <c r="K29" s="66">
        <f t="shared" si="10"/>
        <v>21</v>
      </c>
      <c r="L29" s="65">
        <f>VLOOKUP($A29,'Return Data'!$B$7:$R$2292,17,0)</f>
        <v>14.3513</v>
      </c>
      <c r="M29" s="66">
        <f t="shared" si="11"/>
        <v>20</v>
      </c>
      <c r="N29" s="65">
        <f>VLOOKUP($A29,'Return Data'!$B$7:$R$2292,14,0)</f>
        <v>9.0904000000000007</v>
      </c>
      <c r="O29" s="66">
        <f t="shared" si="12"/>
        <v>17</v>
      </c>
      <c r="P29" s="65"/>
      <c r="Q29" s="66"/>
      <c r="R29" s="65">
        <f>VLOOKUP($A29,'Return Data'!$B$7:$R$2292,16,0)</f>
        <v>8.6640999999999995</v>
      </c>
      <c r="S29" s="67">
        <f t="shared" si="13"/>
        <v>17</v>
      </c>
    </row>
    <row r="30" spans="1:19" x14ac:dyDescent="0.3">
      <c r="A30" s="63" t="s">
        <v>1602</v>
      </c>
      <c r="B30" s="64">
        <f>VLOOKUP($A30,'Return Data'!$B$7:$R$2292,3,0)</f>
        <v>44662</v>
      </c>
      <c r="C30" s="65">
        <f>VLOOKUP($A30,'Return Data'!$B$7:$R$2292,4,0)</f>
        <v>13.7822</v>
      </c>
      <c r="D30" s="65">
        <f>VLOOKUP($A30,'Return Data'!$B$7:$R$2292,10,0)</f>
        <v>0.67269999999999996</v>
      </c>
      <c r="E30" s="66">
        <f t="shared" si="7"/>
        <v>5</v>
      </c>
      <c r="F30" s="65">
        <f>VLOOKUP($A30,'Return Data'!$B$7:$R$2292,11,0)</f>
        <v>1.8949</v>
      </c>
      <c r="G30" s="66">
        <f t="shared" si="8"/>
        <v>8</v>
      </c>
      <c r="H30" s="65">
        <f>VLOOKUP($A30,'Return Data'!$B$7:$R$2292,12,0)</f>
        <v>7.8030999999999997</v>
      </c>
      <c r="I30" s="66">
        <f t="shared" si="9"/>
        <v>5</v>
      </c>
      <c r="J30" s="65">
        <f>VLOOKUP($A30,'Return Data'!$B$7:$R$2292,13,0)</f>
        <v>12.1708</v>
      </c>
      <c r="K30" s="66">
        <f t="shared" si="10"/>
        <v>8</v>
      </c>
      <c r="L30" s="65">
        <f>VLOOKUP($A30,'Return Data'!$B$7:$R$2292,17,0)</f>
        <v>18.8127</v>
      </c>
      <c r="M30" s="66">
        <f t="shared" si="11"/>
        <v>9</v>
      </c>
      <c r="N30" s="65">
        <f>VLOOKUP($A30,'Return Data'!$B$7:$R$2292,14,0)</f>
        <v>10.395899999999999</v>
      </c>
      <c r="O30" s="66">
        <f t="shared" si="12"/>
        <v>12</v>
      </c>
      <c r="P30" s="65"/>
      <c r="Q30" s="66"/>
      <c r="R30" s="65">
        <f>VLOOKUP($A30,'Return Data'!$B$7:$R$2292,16,0)</f>
        <v>9.2757000000000005</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-4.3313636363636401E-2</v>
      </c>
      <c r="E32" s="74"/>
      <c r="F32" s="75">
        <f>AVERAGE(F8:F30)</f>
        <v>1.2533818181818182</v>
      </c>
      <c r="G32" s="74"/>
      <c r="H32" s="75">
        <f>AVERAGE(H8:H30)</f>
        <v>6.6892545454545456</v>
      </c>
      <c r="I32" s="74"/>
      <c r="J32" s="75">
        <f>AVERAGE(J8:J30)</f>
        <v>11.146899999999999</v>
      </c>
      <c r="K32" s="74"/>
      <c r="L32" s="75">
        <f>AVERAGE(L8:L30)</f>
        <v>18.270300000000002</v>
      </c>
      <c r="M32" s="74"/>
      <c r="N32" s="75">
        <f>AVERAGE(N8:N30)</f>
        <v>10.255520000000001</v>
      </c>
      <c r="O32" s="74"/>
      <c r="P32" s="75">
        <f>AVERAGE(P8:P30)</f>
        <v>8.687368750000001</v>
      </c>
      <c r="Q32" s="74"/>
      <c r="R32" s="75">
        <f>AVERAGE(R8:R30)</f>
        <v>9.2389681818181835</v>
      </c>
      <c r="S32" s="76"/>
    </row>
    <row r="33" spans="1:19" x14ac:dyDescent="0.3">
      <c r="A33" s="73" t="s">
        <v>28</v>
      </c>
      <c r="B33" s="74"/>
      <c r="C33" s="74"/>
      <c r="D33" s="75">
        <f>MIN(D8:D30)</f>
        <v>-2.4704999999999999</v>
      </c>
      <c r="E33" s="74"/>
      <c r="F33" s="75">
        <f>MIN(F8:F30)</f>
        <v>-1.0892999999999999</v>
      </c>
      <c r="G33" s="74"/>
      <c r="H33" s="75">
        <f>MIN(H8:H30)</f>
        <v>4.6368</v>
      </c>
      <c r="I33" s="74"/>
      <c r="J33" s="75">
        <f>MIN(J8:J30)</f>
        <v>7.2099000000000002</v>
      </c>
      <c r="K33" s="74"/>
      <c r="L33" s="75">
        <f>MIN(L8:L30)</f>
        <v>11.7418</v>
      </c>
      <c r="M33" s="74"/>
      <c r="N33" s="75">
        <f>MIN(N8:N30)</f>
        <v>-0.1051</v>
      </c>
      <c r="O33" s="74"/>
      <c r="P33" s="75">
        <f>MIN(P8:P30)</f>
        <v>2.4401000000000002</v>
      </c>
      <c r="Q33" s="74"/>
      <c r="R33" s="75">
        <f>MIN(R8:R30)</f>
        <v>4.2194000000000003</v>
      </c>
      <c r="S33" s="76"/>
    </row>
    <row r="34" spans="1:19" ht="15" thickBot="1" x14ac:dyDescent="0.35">
      <c r="A34" s="77" t="s">
        <v>29</v>
      </c>
      <c r="B34" s="78"/>
      <c r="C34" s="78"/>
      <c r="D34" s="79">
        <f>MAX(D8:D30)</f>
        <v>2.4594999999999998</v>
      </c>
      <c r="E34" s="78"/>
      <c r="F34" s="79">
        <f>MAX(F8:F30)</f>
        <v>3.7279</v>
      </c>
      <c r="G34" s="78"/>
      <c r="H34" s="79">
        <f>MAX(H8:H30)</f>
        <v>10.427899999999999</v>
      </c>
      <c r="I34" s="78"/>
      <c r="J34" s="79">
        <f>MAX(J8:J30)</f>
        <v>17.3613</v>
      </c>
      <c r="K34" s="78"/>
      <c r="L34" s="79">
        <f>MAX(L8:L30)</f>
        <v>25.3462</v>
      </c>
      <c r="M34" s="78"/>
      <c r="N34" s="79">
        <f>MAX(N8:N30)</f>
        <v>14.347300000000001</v>
      </c>
      <c r="O34" s="78"/>
      <c r="P34" s="79">
        <f>MAX(P8:P30)</f>
        <v>10.978899999999999</v>
      </c>
      <c r="Q34" s="78"/>
      <c r="R34" s="79">
        <f>MAX(R8:R30)</f>
        <v>13.5611</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44662</v>
      </c>
      <c r="C8" s="65">
        <f>VLOOKUP($A8,'Return Data'!$B$7:$R$2292,4,0)</f>
        <v>17.420000000000002</v>
      </c>
      <c r="D8" s="65">
        <f>VLOOKUP($A8,'Return Data'!$B$7:$R$2292,10,0)</f>
        <v>-2.2446999999999999</v>
      </c>
      <c r="E8" s="66">
        <f t="shared" ref="E8:E23" si="0">RANK(D8,D$8:D$30,0)</f>
        <v>21</v>
      </c>
      <c r="F8" s="65">
        <f>VLOOKUP($A8,'Return Data'!$B$7:$R$2292,11,0)</f>
        <v>-1.3030999999999999</v>
      </c>
      <c r="G8" s="66">
        <f t="shared" ref="G8:G23" si="1">RANK(F8,F$8:F$30,0)</f>
        <v>21</v>
      </c>
      <c r="H8" s="65">
        <f>VLOOKUP($A8,'Return Data'!$B$7:$R$2292,12,0)</f>
        <v>4.0621</v>
      </c>
      <c r="I8" s="66">
        <f t="shared" ref="I8:I23" si="2">RANK(H8,H$8:H$30,0)</f>
        <v>21</v>
      </c>
      <c r="J8" s="65">
        <f>VLOOKUP($A8,'Return Data'!$B$7:$R$2292,13,0)</f>
        <v>7.3320999999999996</v>
      </c>
      <c r="K8" s="66">
        <f t="shared" ref="K8:K23" si="3">RANK(J8,J$8:J$30,0)</f>
        <v>19</v>
      </c>
      <c r="L8" s="65">
        <f>VLOOKUP($A8,'Return Data'!$B$7:$R$2292,17,0)</f>
        <v>17.482900000000001</v>
      </c>
      <c r="M8" s="66">
        <f t="shared" ref="M8:M23" si="4">RANK(L8,L$8:L$30,0)</f>
        <v>10</v>
      </c>
      <c r="N8" s="65">
        <f>VLOOKUP($A8,'Return Data'!$B$7:$R$2292,14,0)</f>
        <v>9.4580000000000002</v>
      </c>
      <c r="O8" s="66">
        <f>RANK(N8,N$8:N$30,0)</f>
        <v>10</v>
      </c>
      <c r="P8" s="65">
        <f>VLOOKUP($A8,'Return Data'!$B$7:$R$2292,15,0)</f>
        <v>7.0480999999999998</v>
      </c>
      <c r="Q8" s="66">
        <f>RANK(P8,P$8:P$30,0)</f>
        <v>12</v>
      </c>
      <c r="R8" s="65">
        <f>VLOOKUP($A8,'Return Data'!$B$7:$R$2292,16,0)</f>
        <v>7.819</v>
      </c>
      <c r="S8" s="67">
        <f t="shared" ref="S8:S23" si="5">RANK(R8,R$8:R$30,0)</f>
        <v>16</v>
      </c>
    </row>
    <row r="9" spans="1:20" x14ac:dyDescent="0.3">
      <c r="A9" s="63" t="s">
        <v>1604</v>
      </c>
      <c r="B9" s="64">
        <f>VLOOKUP($A9,'Return Data'!$B$7:$R$2292,3,0)</f>
        <v>44662</v>
      </c>
      <c r="C9" s="65">
        <f>VLOOKUP($A9,'Return Data'!$B$7:$R$2292,4,0)</f>
        <v>16.72</v>
      </c>
      <c r="D9" s="65">
        <f>VLOOKUP($A9,'Return Data'!$B$7:$R$2292,10,0)</f>
        <v>-2.8472</v>
      </c>
      <c r="E9" s="66">
        <f t="shared" si="0"/>
        <v>22</v>
      </c>
      <c r="F9" s="65">
        <f>VLOOKUP($A9,'Return Data'!$B$7:$R$2292,11,0)</f>
        <v>-1.7625999999999999</v>
      </c>
      <c r="G9" s="66">
        <f t="shared" si="1"/>
        <v>22</v>
      </c>
      <c r="H9" s="65">
        <f>VLOOKUP($A9,'Return Data'!$B$7:$R$2292,12,0)</f>
        <v>5.3559999999999999</v>
      </c>
      <c r="I9" s="66">
        <f t="shared" si="2"/>
        <v>12</v>
      </c>
      <c r="J9" s="65">
        <f>VLOOKUP($A9,'Return Data'!$B$7:$R$2292,13,0)</f>
        <v>9.4240999999999993</v>
      </c>
      <c r="K9" s="66">
        <f t="shared" si="3"/>
        <v>11</v>
      </c>
      <c r="L9" s="65">
        <f>VLOOKUP($A9,'Return Data'!$B$7:$R$2292,17,0)</f>
        <v>16.9221</v>
      </c>
      <c r="M9" s="66">
        <f t="shared" si="4"/>
        <v>11</v>
      </c>
      <c r="N9" s="65">
        <f>VLOOKUP($A9,'Return Data'!$B$7:$R$2292,14,0)</f>
        <v>9.3904999999999994</v>
      </c>
      <c r="O9" s="66">
        <f>RANK(N9,N$8:N$30,0)</f>
        <v>11</v>
      </c>
      <c r="P9" s="65">
        <f>VLOOKUP($A9,'Return Data'!$B$7:$R$2292,15,0)</f>
        <v>8.7299000000000007</v>
      </c>
      <c r="Q9" s="66">
        <f>RANK(P9,P$8:P$30,0)</f>
        <v>5</v>
      </c>
      <c r="R9" s="65">
        <f>VLOOKUP($A9,'Return Data'!$B$7:$R$2292,16,0)</f>
        <v>8.0198999999999998</v>
      </c>
      <c r="S9" s="67">
        <f t="shared" si="5"/>
        <v>13</v>
      </c>
    </row>
    <row r="10" spans="1:20" x14ac:dyDescent="0.3">
      <c r="A10" s="63" t="s">
        <v>2011</v>
      </c>
      <c r="B10" s="64">
        <f>VLOOKUP($A10,'Return Data'!$B$7:$R$2292,3,0)</f>
        <v>44662</v>
      </c>
      <c r="C10" s="65">
        <f>VLOOKUP($A10,'Return Data'!$B$7:$R$2292,4,0)</f>
        <v>12.401199999999999</v>
      </c>
      <c r="D10" s="65">
        <f>VLOOKUP($A10,'Return Data'!$B$7:$R$2292,10,0)</f>
        <v>-0.71099999999999997</v>
      </c>
      <c r="E10" s="66">
        <f t="shared" si="0"/>
        <v>16</v>
      </c>
      <c r="F10" s="65">
        <f>VLOOKUP($A10,'Return Data'!$B$7:$R$2292,11,0)</f>
        <v>0.65910000000000002</v>
      </c>
      <c r="G10" s="66">
        <f t="shared" si="1"/>
        <v>12</v>
      </c>
      <c r="H10" s="65">
        <f>VLOOKUP($A10,'Return Data'!$B$7:$R$2292,12,0)</f>
        <v>4.3872</v>
      </c>
      <c r="I10" s="66">
        <f t="shared" si="2"/>
        <v>18</v>
      </c>
      <c r="J10" s="65">
        <f>VLOOKUP($A10,'Return Data'!$B$7:$R$2292,13,0)</f>
        <v>6.0838000000000001</v>
      </c>
      <c r="K10" s="66">
        <f t="shared" si="3"/>
        <v>22</v>
      </c>
      <c r="L10" s="65">
        <f>VLOOKUP($A10,'Return Data'!$B$7:$R$2292,17,0)</f>
        <v>10.5588</v>
      </c>
      <c r="M10" s="66">
        <f t="shared" si="4"/>
        <v>22</v>
      </c>
      <c r="N10" s="65"/>
      <c r="O10" s="66"/>
      <c r="P10" s="65"/>
      <c r="Q10" s="66"/>
      <c r="R10" s="65">
        <f>VLOOKUP($A10,'Return Data'!$B$7:$R$2292,16,0)</f>
        <v>8.2490000000000006</v>
      </c>
      <c r="S10" s="67">
        <f t="shared" si="5"/>
        <v>11</v>
      </c>
    </row>
    <row r="11" spans="1:20" x14ac:dyDescent="0.3">
      <c r="A11" s="63" t="s">
        <v>1605</v>
      </c>
      <c r="B11" s="64">
        <f>VLOOKUP($A11,'Return Data'!$B$7:$R$2292,3,0)</f>
        <v>44662</v>
      </c>
      <c r="C11" s="65">
        <f>VLOOKUP($A11,'Return Data'!$B$7:$R$2292,4,0)</f>
        <v>16.245999999999999</v>
      </c>
      <c r="D11" s="65">
        <f>VLOOKUP($A11,'Return Data'!$B$7:$R$2292,10,0)</f>
        <v>0.30869999999999997</v>
      </c>
      <c r="E11" s="66">
        <f t="shared" si="0"/>
        <v>7</v>
      </c>
      <c r="F11" s="65">
        <f>VLOOKUP($A11,'Return Data'!$B$7:$R$2292,11,0)</f>
        <v>3.0800000000000001E-2</v>
      </c>
      <c r="G11" s="66">
        <f t="shared" si="1"/>
        <v>17</v>
      </c>
      <c r="H11" s="65">
        <f>VLOOKUP($A11,'Return Data'!$B$7:$R$2292,12,0)</f>
        <v>4.8331999999999997</v>
      </c>
      <c r="I11" s="66">
        <f t="shared" si="2"/>
        <v>16</v>
      </c>
      <c r="J11" s="65">
        <f>VLOOKUP($A11,'Return Data'!$B$7:$R$2292,13,0)</f>
        <v>9.3858999999999995</v>
      </c>
      <c r="K11" s="66">
        <f t="shared" si="3"/>
        <v>13</v>
      </c>
      <c r="L11" s="65">
        <f>VLOOKUP($A11,'Return Data'!$B$7:$R$2292,17,0)</f>
        <v>18.950500000000002</v>
      </c>
      <c r="M11" s="66">
        <f t="shared" si="4"/>
        <v>7</v>
      </c>
      <c r="N11" s="65">
        <f>VLOOKUP($A11,'Return Data'!$B$7:$R$2292,14,0)</f>
        <v>8.9332999999999991</v>
      </c>
      <c r="O11" s="66">
        <f t="shared" ref="O11:O17" si="6">RANK(N11,N$8:N$30,0)</f>
        <v>13</v>
      </c>
      <c r="P11" s="65">
        <f>VLOOKUP($A11,'Return Data'!$B$7:$R$2292,15,0)</f>
        <v>7.1820000000000004</v>
      </c>
      <c r="Q11" s="66">
        <f>RANK(P11,P$8:P$30,0)</f>
        <v>11</v>
      </c>
      <c r="R11" s="65">
        <f>VLOOKUP($A11,'Return Data'!$B$7:$R$2292,16,0)</f>
        <v>8.3641000000000005</v>
      </c>
      <c r="S11" s="67">
        <f t="shared" si="5"/>
        <v>9</v>
      </c>
    </row>
    <row r="12" spans="1:20" x14ac:dyDescent="0.3">
      <c r="A12" s="63" t="s">
        <v>1606</v>
      </c>
      <c r="B12" s="64">
        <f>VLOOKUP($A12,'Return Data'!$B$7:$R$2292,3,0)</f>
        <v>44662</v>
      </c>
      <c r="C12" s="65">
        <f>VLOOKUP($A12,'Return Data'!$B$7:$R$2292,4,0)</f>
        <v>18.459099999999999</v>
      </c>
      <c r="D12" s="65">
        <f>VLOOKUP($A12,'Return Data'!$B$7:$R$2292,10,0)</f>
        <v>-0.14119999999999999</v>
      </c>
      <c r="E12" s="66">
        <f t="shared" si="0"/>
        <v>10</v>
      </c>
      <c r="F12" s="65">
        <f>VLOOKUP($A12,'Return Data'!$B$7:$R$2292,11,0)</f>
        <v>0.12039999999999999</v>
      </c>
      <c r="G12" s="66">
        <f t="shared" si="1"/>
        <v>15</v>
      </c>
      <c r="H12" s="65">
        <f>VLOOKUP($A12,'Return Data'!$B$7:$R$2292,12,0)</f>
        <v>5.1896000000000004</v>
      </c>
      <c r="I12" s="66">
        <f t="shared" si="2"/>
        <v>13</v>
      </c>
      <c r="J12" s="65">
        <f>VLOOKUP($A12,'Return Data'!$B$7:$R$2292,13,0)</f>
        <v>9.4022000000000006</v>
      </c>
      <c r="K12" s="66">
        <f t="shared" si="3"/>
        <v>12</v>
      </c>
      <c r="L12" s="65">
        <f>VLOOKUP($A12,'Return Data'!$B$7:$R$2292,17,0)</f>
        <v>14.298299999999999</v>
      </c>
      <c r="M12" s="66">
        <f t="shared" si="4"/>
        <v>19</v>
      </c>
      <c r="N12" s="65">
        <f>VLOOKUP($A12,'Return Data'!$B$7:$R$2292,14,0)</f>
        <v>10.146699999999999</v>
      </c>
      <c r="O12" s="66">
        <f t="shared" si="6"/>
        <v>5</v>
      </c>
      <c r="P12" s="65">
        <f>VLOOKUP($A12,'Return Data'!$B$7:$R$2292,15,0)</f>
        <v>9.0932999999999993</v>
      </c>
      <c r="Q12" s="66">
        <f>RANK(P12,P$8:P$30,0)</f>
        <v>2</v>
      </c>
      <c r="R12" s="65">
        <f>VLOOKUP($A12,'Return Data'!$B$7:$R$2292,16,0)</f>
        <v>8.5178999999999991</v>
      </c>
      <c r="S12" s="67">
        <f t="shared" si="5"/>
        <v>7</v>
      </c>
    </row>
    <row r="13" spans="1:20" x14ac:dyDescent="0.3">
      <c r="A13" s="63" t="s">
        <v>1607</v>
      </c>
      <c r="B13" s="64">
        <f>VLOOKUP($A13,'Return Data'!$B$7:$R$2292,3,0)</f>
        <v>44662</v>
      </c>
      <c r="C13" s="65">
        <f>VLOOKUP($A13,'Return Data'!$B$7:$R$2292,4,0)</f>
        <v>12.8871</v>
      </c>
      <c r="D13" s="65">
        <f>VLOOKUP($A13,'Return Data'!$B$7:$R$2292,10,0)</f>
        <v>-0.53720000000000001</v>
      </c>
      <c r="E13" s="66">
        <f t="shared" si="0"/>
        <v>15</v>
      </c>
      <c r="F13" s="65">
        <f>VLOOKUP($A13,'Return Data'!$B$7:$R$2292,11,0)</f>
        <v>0.14530000000000001</v>
      </c>
      <c r="G13" s="66">
        <f t="shared" si="1"/>
        <v>14</v>
      </c>
      <c r="H13" s="65">
        <f>VLOOKUP($A13,'Return Data'!$B$7:$R$2292,12,0)</f>
        <v>5.7428999999999997</v>
      </c>
      <c r="I13" s="66">
        <f t="shared" si="2"/>
        <v>11</v>
      </c>
      <c r="J13" s="65">
        <f>VLOOKUP($A13,'Return Data'!$B$7:$R$2292,13,0)</f>
        <v>11.284700000000001</v>
      </c>
      <c r="K13" s="66">
        <f t="shared" si="3"/>
        <v>5</v>
      </c>
      <c r="L13" s="65">
        <f>VLOOKUP($A13,'Return Data'!$B$7:$R$2292,17,0)</f>
        <v>17.6845</v>
      </c>
      <c r="M13" s="66">
        <f t="shared" si="4"/>
        <v>9</v>
      </c>
      <c r="N13" s="65">
        <f>VLOOKUP($A13,'Return Data'!$B$7:$R$2292,14,0)</f>
        <v>8.2111999999999998</v>
      </c>
      <c r="O13" s="66">
        <f t="shared" si="6"/>
        <v>17</v>
      </c>
      <c r="P13" s="65"/>
      <c r="Q13" s="66"/>
      <c r="R13" s="65">
        <f>VLOOKUP($A13,'Return Data'!$B$7:$R$2292,16,0)</f>
        <v>7.2483000000000004</v>
      </c>
      <c r="S13" s="67">
        <f t="shared" si="5"/>
        <v>19</v>
      </c>
    </row>
    <row r="14" spans="1:20" x14ac:dyDescent="0.3">
      <c r="A14" s="63" t="s">
        <v>1608</v>
      </c>
      <c r="B14" s="64">
        <f>VLOOKUP($A14,'Return Data'!$B$7:$R$2292,3,0)</f>
        <v>44662</v>
      </c>
      <c r="C14" s="65">
        <f>VLOOKUP($A14,'Return Data'!$B$7:$R$2292,4,0)</f>
        <v>48.893999999999998</v>
      </c>
      <c r="D14" s="65">
        <f>VLOOKUP($A14,'Return Data'!$B$7:$R$2292,10,0)</f>
        <v>0.49120000000000003</v>
      </c>
      <c r="E14" s="66">
        <f t="shared" si="0"/>
        <v>4</v>
      </c>
      <c r="F14" s="65">
        <f>VLOOKUP($A14,'Return Data'!$B$7:$R$2292,11,0)</f>
        <v>1.5684</v>
      </c>
      <c r="G14" s="66">
        <f t="shared" si="1"/>
        <v>6</v>
      </c>
      <c r="H14" s="65">
        <f>VLOOKUP($A14,'Return Data'!$B$7:$R$2292,12,0)</f>
        <v>6.6529999999999996</v>
      </c>
      <c r="I14" s="66">
        <f t="shared" si="2"/>
        <v>6</v>
      </c>
      <c r="J14" s="65">
        <f>VLOOKUP($A14,'Return Data'!$B$7:$R$2292,13,0)</f>
        <v>13.7784</v>
      </c>
      <c r="K14" s="66">
        <f t="shared" si="3"/>
        <v>2</v>
      </c>
      <c r="L14" s="65">
        <f>VLOOKUP($A14,'Return Data'!$B$7:$R$2292,17,0)</f>
        <v>20.56</v>
      </c>
      <c r="M14" s="66">
        <f t="shared" si="4"/>
        <v>5</v>
      </c>
      <c r="N14" s="65">
        <f>VLOOKUP($A14,'Return Data'!$B$7:$R$2292,14,0)</f>
        <v>10.049099999999999</v>
      </c>
      <c r="O14" s="66">
        <f t="shared" si="6"/>
        <v>6</v>
      </c>
      <c r="P14" s="65">
        <f>VLOOKUP($A14,'Return Data'!$B$7:$R$2292,15,0)</f>
        <v>8.2340999999999998</v>
      </c>
      <c r="Q14" s="66">
        <f>RANK(P14,P$8:P$30,0)</f>
        <v>7</v>
      </c>
      <c r="R14" s="65">
        <f>VLOOKUP($A14,'Return Data'!$B$7:$R$2292,16,0)</f>
        <v>9.4504000000000001</v>
      </c>
      <c r="S14" s="67">
        <f t="shared" si="5"/>
        <v>2</v>
      </c>
    </row>
    <row r="15" spans="1:20" x14ac:dyDescent="0.3">
      <c r="A15" s="63" t="s">
        <v>1609</v>
      </c>
      <c r="B15" s="64">
        <f>VLOOKUP($A15,'Return Data'!$B$7:$R$2292,3,0)</f>
        <v>44662</v>
      </c>
      <c r="C15" s="65">
        <f>VLOOKUP($A15,'Return Data'!$B$7:$R$2292,4,0)</f>
        <v>17.350000000000001</v>
      </c>
      <c r="D15" s="65">
        <f>VLOOKUP($A15,'Return Data'!$B$7:$R$2292,10,0)</f>
        <v>2.2995000000000001</v>
      </c>
      <c r="E15" s="66">
        <f t="shared" si="0"/>
        <v>1</v>
      </c>
      <c r="F15" s="65">
        <f>VLOOKUP($A15,'Return Data'!$B$7:$R$2292,11,0)</f>
        <v>3.0285000000000002</v>
      </c>
      <c r="G15" s="66">
        <f t="shared" si="1"/>
        <v>2</v>
      </c>
      <c r="H15" s="65">
        <f>VLOOKUP($A15,'Return Data'!$B$7:$R$2292,12,0)</f>
        <v>6.3113000000000001</v>
      </c>
      <c r="I15" s="66">
        <f t="shared" si="2"/>
        <v>9</v>
      </c>
      <c r="J15" s="65">
        <f>VLOOKUP($A15,'Return Data'!$B$7:$R$2292,13,0)</f>
        <v>8.3697999999999997</v>
      </c>
      <c r="K15" s="66">
        <f t="shared" si="3"/>
        <v>17</v>
      </c>
      <c r="L15" s="65">
        <f>VLOOKUP($A15,'Return Data'!$B$7:$R$2292,17,0)</f>
        <v>14.995799999999999</v>
      </c>
      <c r="M15" s="66">
        <f t="shared" si="4"/>
        <v>16</v>
      </c>
      <c r="N15" s="65">
        <f>VLOOKUP($A15,'Return Data'!$B$7:$R$2292,14,0)</f>
        <v>8.0001999999999995</v>
      </c>
      <c r="O15" s="66">
        <f t="shared" si="6"/>
        <v>18</v>
      </c>
      <c r="P15" s="65">
        <f>VLOOKUP($A15,'Return Data'!$B$7:$R$2292,15,0)</f>
        <v>7.3986999999999998</v>
      </c>
      <c r="Q15" s="66">
        <f>RANK(P15,P$8:P$30,0)</f>
        <v>9</v>
      </c>
      <c r="R15" s="65">
        <f>VLOOKUP($A15,'Return Data'!$B$7:$R$2292,16,0)</f>
        <v>7.7811000000000003</v>
      </c>
      <c r="S15" s="67">
        <f t="shared" si="5"/>
        <v>17</v>
      </c>
    </row>
    <row r="16" spans="1:20" x14ac:dyDescent="0.3">
      <c r="A16" s="63" t="s">
        <v>1610</v>
      </c>
      <c r="B16" s="64">
        <f>VLOOKUP($A16,'Return Data'!$B$7:$R$2292,3,0)</f>
        <v>44662</v>
      </c>
      <c r="C16" s="65">
        <f>VLOOKUP($A16,'Return Data'!$B$7:$R$2292,4,0)</f>
        <v>21.120100000000001</v>
      </c>
      <c r="D16" s="65">
        <f>VLOOKUP($A16,'Return Data'!$B$7:$R$2292,10,0)</f>
        <v>-0.88739999999999997</v>
      </c>
      <c r="E16" s="66">
        <f t="shared" si="0"/>
        <v>18</v>
      </c>
      <c r="F16" s="65">
        <f>VLOOKUP($A16,'Return Data'!$B$7:$R$2292,11,0)</f>
        <v>7.0599999999999996E-2</v>
      </c>
      <c r="G16" s="66">
        <f t="shared" si="1"/>
        <v>16</v>
      </c>
      <c r="H16" s="65">
        <f>VLOOKUP($A16,'Return Data'!$B$7:$R$2292,12,0)</f>
        <v>5.0574000000000003</v>
      </c>
      <c r="I16" s="66">
        <f t="shared" si="2"/>
        <v>14</v>
      </c>
      <c r="J16" s="65">
        <f>VLOOKUP($A16,'Return Data'!$B$7:$R$2292,13,0)</f>
        <v>8.8542000000000005</v>
      </c>
      <c r="K16" s="66">
        <f t="shared" si="3"/>
        <v>15</v>
      </c>
      <c r="L16" s="65">
        <f>VLOOKUP($A16,'Return Data'!$B$7:$R$2292,17,0)</f>
        <v>14.9458</v>
      </c>
      <c r="M16" s="66">
        <f t="shared" si="4"/>
        <v>17</v>
      </c>
      <c r="N16" s="65">
        <f>VLOOKUP($A16,'Return Data'!$B$7:$R$2292,14,0)</f>
        <v>9.0018999999999991</v>
      </c>
      <c r="O16" s="66">
        <f t="shared" si="6"/>
        <v>12</v>
      </c>
      <c r="P16" s="65">
        <f>VLOOKUP($A16,'Return Data'!$B$7:$R$2292,15,0)</f>
        <v>6.1860999999999997</v>
      </c>
      <c r="Q16" s="66">
        <f>RANK(P16,P$8:P$30,0)</f>
        <v>15</v>
      </c>
      <c r="R16" s="65">
        <f>VLOOKUP($A16,'Return Data'!$B$7:$R$2292,16,0)</f>
        <v>6.9648000000000003</v>
      </c>
      <c r="S16" s="67">
        <f t="shared" si="5"/>
        <v>20</v>
      </c>
    </row>
    <row r="17" spans="1:19" x14ac:dyDescent="0.3">
      <c r="A17" s="63" t="s">
        <v>1611</v>
      </c>
      <c r="B17" s="64">
        <f>VLOOKUP($A17,'Return Data'!$B$7:$R$2292,3,0)</f>
        <v>44662</v>
      </c>
      <c r="C17" s="65">
        <f>VLOOKUP($A17,'Return Data'!$B$7:$R$2292,4,0)</f>
        <v>24.91</v>
      </c>
      <c r="D17" s="65">
        <f>VLOOKUP($A17,'Return Data'!$B$7:$R$2292,10,0)</f>
        <v>-0.43959999999999999</v>
      </c>
      <c r="E17" s="66">
        <f t="shared" si="0"/>
        <v>13</v>
      </c>
      <c r="F17" s="65">
        <f>VLOOKUP($A17,'Return Data'!$B$7:$R$2292,11,0)</f>
        <v>0.68710000000000004</v>
      </c>
      <c r="G17" s="66">
        <f t="shared" si="1"/>
        <v>11</v>
      </c>
      <c r="H17" s="65">
        <f>VLOOKUP($A17,'Return Data'!$B$7:$R$2292,12,0)</f>
        <v>4.7079000000000004</v>
      </c>
      <c r="I17" s="66">
        <f t="shared" si="2"/>
        <v>17</v>
      </c>
      <c r="J17" s="65">
        <f>VLOOKUP($A17,'Return Data'!$B$7:$R$2292,13,0)</f>
        <v>7.6490999999999998</v>
      </c>
      <c r="K17" s="66">
        <f t="shared" si="3"/>
        <v>18</v>
      </c>
      <c r="L17" s="65">
        <f>VLOOKUP($A17,'Return Data'!$B$7:$R$2292,17,0)</f>
        <v>14.4589</v>
      </c>
      <c r="M17" s="66">
        <f t="shared" si="4"/>
        <v>18</v>
      </c>
      <c r="N17" s="65">
        <f>VLOOKUP($A17,'Return Data'!$B$7:$R$2292,14,0)</f>
        <v>7.7468000000000004</v>
      </c>
      <c r="O17" s="66">
        <f t="shared" si="6"/>
        <v>19</v>
      </c>
      <c r="P17" s="65">
        <f>VLOOKUP($A17,'Return Data'!$B$7:$R$2292,15,0)</f>
        <v>6.3943000000000003</v>
      </c>
      <c r="Q17" s="66">
        <f>RANK(P17,P$8:P$30,0)</f>
        <v>14</v>
      </c>
      <c r="R17" s="65">
        <f>VLOOKUP($A17,'Return Data'!$B$7:$R$2292,16,0)</f>
        <v>6.8135000000000003</v>
      </c>
      <c r="S17" s="67">
        <f t="shared" si="5"/>
        <v>21</v>
      </c>
    </row>
    <row r="18" spans="1:19" x14ac:dyDescent="0.3">
      <c r="A18" s="63" t="s">
        <v>1612</v>
      </c>
      <c r="B18" s="64">
        <f>VLOOKUP($A18,'Return Data'!$B$7:$R$2292,3,0)</f>
        <v>44662</v>
      </c>
      <c r="C18" s="65">
        <f>VLOOKUP($A18,'Return Data'!$B$7:$R$2292,4,0)</f>
        <v>12.535</v>
      </c>
      <c r="D18" s="65">
        <f>VLOOKUP($A18,'Return Data'!$B$7:$R$2292,10,0)</f>
        <v>-2.1421999999999999</v>
      </c>
      <c r="E18" s="66">
        <f t="shared" si="0"/>
        <v>20</v>
      </c>
      <c r="F18" s="65">
        <f>VLOOKUP($A18,'Return Data'!$B$7:$R$2292,11,0)</f>
        <v>-1.2191000000000001</v>
      </c>
      <c r="G18" s="66">
        <f t="shared" si="1"/>
        <v>20</v>
      </c>
      <c r="H18" s="65">
        <f>VLOOKUP($A18,'Return Data'!$B$7:$R$2292,12,0)</f>
        <v>3.3039000000000001</v>
      </c>
      <c r="I18" s="66">
        <f t="shared" si="2"/>
        <v>22</v>
      </c>
      <c r="J18" s="65">
        <f>VLOOKUP($A18,'Return Data'!$B$7:$R$2292,13,0)</f>
        <v>7.2485999999999997</v>
      </c>
      <c r="K18" s="66">
        <f t="shared" si="3"/>
        <v>20</v>
      </c>
      <c r="L18" s="65">
        <f>VLOOKUP($A18,'Return Data'!$B$7:$R$2292,17,0)</f>
        <v>11.766</v>
      </c>
      <c r="M18" s="66">
        <f t="shared" si="4"/>
        <v>21</v>
      </c>
      <c r="N18" s="65"/>
      <c r="O18" s="66"/>
      <c r="P18" s="65"/>
      <c r="Q18" s="66"/>
      <c r="R18" s="65">
        <f>VLOOKUP($A18,'Return Data'!$B$7:$R$2292,16,0)</f>
        <v>7.5640000000000001</v>
      </c>
      <c r="S18" s="67">
        <f t="shared" si="5"/>
        <v>18</v>
      </c>
    </row>
    <row r="19" spans="1:19" x14ac:dyDescent="0.3">
      <c r="A19" s="63" t="s">
        <v>1613</v>
      </c>
      <c r="B19" s="64">
        <f>VLOOKUP($A19,'Return Data'!$B$7:$R$2292,3,0)</f>
        <v>44662</v>
      </c>
      <c r="C19" s="65">
        <f>VLOOKUP($A19,'Return Data'!$B$7:$R$2292,4,0)</f>
        <v>18.708600000000001</v>
      </c>
      <c r="D19" s="65">
        <f>VLOOKUP($A19,'Return Data'!$B$7:$R$2292,10,0)</f>
        <v>0.72789999999999999</v>
      </c>
      <c r="E19" s="66">
        <f t="shared" si="0"/>
        <v>3</v>
      </c>
      <c r="F19" s="65">
        <f>VLOOKUP($A19,'Return Data'!$B$7:$R$2292,11,0)</f>
        <v>3.2096</v>
      </c>
      <c r="G19" s="66">
        <f t="shared" si="1"/>
        <v>1</v>
      </c>
      <c r="H19" s="65">
        <f>VLOOKUP($A19,'Return Data'!$B$7:$R$2292,12,0)</f>
        <v>8.0335000000000001</v>
      </c>
      <c r="I19" s="66">
        <f t="shared" si="2"/>
        <v>3</v>
      </c>
      <c r="J19" s="65">
        <f>VLOOKUP($A19,'Return Data'!$B$7:$R$2292,13,0)</f>
        <v>11.179399999999999</v>
      </c>
      <c r="K19" s="66">
        <f t="shared" si="3"/>
        <v>8</v>
      </c>
      <c r="L19" s="65">
        <f>VLOOKUP($A19,'Return Data'!$B$7:$R$2292,17,0)</f>
        <v>16.343499999999999</v>
      </c>
      <c r="M19" s="66">
        <f t="shared" si="4"/>
        <v>12</v>
      </c>
      <c r="N19" s="65">
        <f>VLOOKUP($A19,'Return Data'!$B$7:$R$2292,14,0)</f>
        <v>9.6550999999999991</v>
      </c>
      <c r="O19" s="66">
        <f>RANK(N19,N$8:N$30,0)</f>
        <v>7</v>
      </c>
      <c r="P19" s="65">
        <f>VLOOKUP($A19,'Return Data'!$B$7:$R$2292,15,0)</f>
        <v>8.8580000000000005</v>
      </c>
      <c r="Q19" s="66">
        <f>RANK(P19,P$8:P$30,0)</f>
        <v>4</v>
      </c>
      <c r="R19" s="65">
        <f>VLOOKUP($A19,'Return Data'!$B$7:$R$2292,16,0)</f>
        <v>8.7123000000000008</v>
      </c>
      <c r="S19" s="67">
        <f t="shared" si="5"/>
        <v>4</v>
      </c>
    </row>
    <row r="20" spans="1:19" x14ac:dyDescent="0.3">
      <c r="A20" s="63" t="s">
        <v>1614</v>
      </c>
      <c r="B20" s="64">
        <f>VLOOKUP($A20,'Return Data'!$B$7:$R$2292,3,0)</f>
        <v>44662</v>
      </c>
      <c r="C20" s="65">
        <f>VLOOKUP($A20,'Return Data'!$B$7:$R$2292,4,0)</f>
        <v>23.372</v>
      </c>
      <c r="D20" s="65">
        <f>VLOOKUP($A20,'Return Data'!$B$7:$R$2292,10,0)</f>
        <v>0.97199999999999998</v>
      </c>
      <c r="E20" s="66">
        <f t="shared" si="0"/>
        <v>2</v>
      </c>
      <c r="F20" s="65">
        <f>VLOOKUP($A20,'Return Data'!$B$7:$R$2292,11,0)</f>
        <v>2.3024</v>
      </c>
      <c r="G20" s="66">
        <f t="shared" si="1"/>
        <v>3</v>
      </c>
      <c r="H20" s="65">
        <f>VLOOKUP($A20,'Return Data'!$B$7:$R$2292,12,0)</f>
        <v>7.1668000000000003</v>
      </c>
      <c r="I20" s="66">
        <f t="shared" si="2"/>
        <v>4</v>
      </c>
      <c r="J20" s="65">
        <f>VLOOKUP($A20,'Return Data'!$B$7:$R$2292,13,0)</f>
        <v>12.246700000000001</v>
      </c>
      <c r="K20" s="66">
        <f t="shared" si="3"/>
        <v>4</v>
      </c>
      <c r="L20" s="65">
        <f>VLOOKUP($A20,'Return Data'!$B$7:$R$2292,17,0)</f>
        <v>21.5398</v>
      </c>
      <c r="M20" s="66">
        <f t="shared" si="4"/>
        <v>3</v>
      </c>
      <c r="N20" s="65">
        <f>VLOOKUP($A20,'Return Data'!$B$7:$R$2292,14,0)</f>
        <v>9.5757999999999992</v>
      </c>
      <c r="O20" s="66">
        <f>RANK(N20,N$8:N$30,0)</f>
        <v>8</v>
      </c>
      <c r="P20" s="65">
        <f>VLOOKUP($A20,'Return Data'!$B$7:$R$2292,15,0)</f>
        <v>7.8354999999999997</v>
      </c>
      <c r="Q20" s="66">
        <f>RANK(P20,P$8:P$30,0)</f>
        <v>8</v>
      </c>
      <c r="R20" s="65">
        <f>VLOOKUP($A20,'Return Data'!$B$7:$R$2292,16,0)</f>
        <v>8.4314</v>
      </c>
      <c r="S20" s="67">
        <f t="shared" si="5"/>
        <v>8</v>
      </c>
    </row>
    <row r="21" spans="1:19" x14ac:dyDescent="0.3">
      <c r="A21" s="63" t="s">
        <v>1615</v>
      </c>
      <c r="B21" s="64">
        <f>VLOOKUP($A21,'Return Data'!$B$7:$R$2292,3,0)</f>
        <v>44662</v>
      </c>
      <c r="C21" s="65">
        <f>VLOOKUP($A21,'Return Data'!$B$7:$R$2292,4,0)</f>
        <v>15.8483</v>
      </c>
      <c r="D21" s="65">
        <f>VLOOKUP($A21,'Return Data'!$B$7:$R$2292,10,0)</f>
        <v>-0.155</v>
      </c>
      <c r="E21" s="66">
        <f t="shared" si="0"/>
        <v>11</v>
      </c>
      <c r="F21" s="65">
        <f>VLOOKUP($A21,'Return Data'!$B$7:$R$2292,11,0)</f>
        <v>0.98829999999999996</v>
      </c>
      <c r="G21" s="66">
        <f t="shared" si="1"/>
        <v>10</v>
      </c>
      <c r="H21" s="65">
        <f>VLOOKUP($A21,'Return Data'!$B$7:$R$2292,12,0)</f>
        <v>8.2652000000000001</v>
      </c>
      <c r="I21" s="66">
        <f t="shared" si="2"/>
        <v>2</v>
      </c>
      <c r="J21" s="65">
        <f>VLOOKUP($A21,'Return Data'!$B$7:$R$2292,13,0)</f>
        <v>13.3292</v>
      </c>
      <c r="K21" s="66">
        <f t="shared" si="3"/>
        <v>3</v>
      </c>
      <c r="L21" s="65">
        <f>VLOOKUP($A21,'Return Data'!$B$7:$R$2292,17,0)</f>
        <v>23.207799999999999</v>
      </c>
      <c r="M21" s="66">
        <f t="shared" si="4"/>
        <v>1</v>
      </c>
      <c r="N21" s="65">
        <f>VLOOKUP($A21,'Return Data'!$B$7:$R$2292,14,0)</f>
        <v>12.438700000000001</v>
      </c>
      <c r="O21" s="66">
        <f>RANK(N21,N$8:N$30,0)</f>
        <v>3</v>
      </c>
      <c r="P21" s="65">
        <f>VLOOKUP($A21,'Return Data'!$B$7:$R$2292,15,0)</f>
        <v>8.8999000000000006</v>
      </c>
      <c r="Q21" s="66">
        <f>RANK(P21,P$8:P$30,0)</f>
        <v>3</v>
      </c>
      <c r="R21" s="65">
        <f>VLOOKUP($A21,'Return Data'!$B$7:$R$2292,16,0)</f>
        <v>9.2745999999999995</v>
      </c>
      <c r="S21" s="67">
        <f t="shared" si="5"/>
        <v>3</v>
      </c>
    </row>
    <row r="22" spans="1:19" x14ac:dyDescent="0.3">
      <c r="A22" s="63" t="s">
        <v>1616</v>
      </c>
      <c r="B22" s="64">
        <f>VLOOKUP($A22,'Return Data'!$B$7:$R$2292,3,0)</f>
        <v>44662</v>
      </c>
      <c r="C22" s="65">
        <f>VLOOKUP($A22,'Return Data'!$B$7:$R$2292,4,0)</f>
        <v>14.71</v>
      </c>
      <c r="D22" s="65">
        <f>VLOOKUP($A22,'Return Data'!$B$7:$R$2292,10,0)</f>
        <v>-0.74890000000000001</v>
      </c>
      <c r="E22" s="66">
        <f t="shared" si="0"/>
        <v>17</v>
      </c>
      <c r="F22" s="65">
        <f>VLOOKUP($A22,'Return Data'!$B$7:$R$2292,11,0)</f>
        <v>0.47810000000000002</v>
      </c>
      <c r="G22" s="66">
        <f t="shared" si="1"/>
        <v>13</v>
      </c>
      <c r="H22" s="65">
        <f>VLOOKUP($A22,'Return Data'!$B$7:$R$2292,12,0)</f>
        <v>6.1557000000000004</v>
      </c>
      <c r="I22" s="66">
        <f t="shared" si="2"/>
        <v>10</v>
      </c>
      <c r="J22" s="65">
        <f>VLOOKUP($A22,'Return Data'!$B$7:$R$2292,13,0)</f>
        <v>11.2203</v>
      </c>
      <c r="K22" s="66">
        <f t="shared" si="3"/>
        <v>7</v>
      </c>
      <c r="L22" s="65">
        <f>VLOOKUP($A22,'Return Data'!$B$7:$R$2292,17,0)</f>
        <v>21.2027</v>
      </c>
      <c r="M22" s="66">
        <f t="shared" si="4"/>
        <v>4</v>
      </c>
      <c r="N22" s="65">
        <f>VLOOKUP($A22,'Return Data'!$B$7:$R$2292,14,0)</f>
        <v>12.518000000000001</v>
      </c>
      <c r="O22" s="66">
        <f>RANK(N22,N$8:N$30,0)</f>
        <v>1</v>
      </c>
      <c r="P22" s="65"/>
      <c r="Q22" s="66"/>
      <c r="R22" s="65">
        <f>VLOOKUP($A22,'Return Data'!$B$7:$R$2292,16,0)</f>
        <v>12.336</v>
      </c>
      <c r="S22" s="67">
        <f t="shared" si="5"/>
        <v>1</v>
      </c>
    </row>
    <row r="23" spans="1:19" x14ac:dyDescent="0.3">
      <c r="A23" s="63" t="s">
        <v>1617</v>
      </c>
      <c r="B23" s="64">
        <f>VLOOKUP($A23,'Return Data'!$B$7:$R$2292,3,0)</f>
        <v>44662</v>
      </c>
      <c r="C23" s="65">
        <f>VLOOKUP($A23,'Return Data'!$B$7:$R$2292,4,0)</f>
        <v>12.4237</v>
      </c>
      <c r="D23" s="65">
        <f>VLOOKUP($A23,'Return Data'!$B$7:$R$2292,10,0)</f>
        <v>-0.52370000000000005</v>
      </c>
      <c r="E23" s="66">
        <f t="shared" si="0"/>
        <v>14</v>
      </c>
      <c r="F23" s="65">
        <f>VLOOKUP($A23,'Return Data'!$B$7:$R$2292,11,0)</f>
        <v>-0.127</v>
      </c>
      <c r="G23" s="66">
        <f t="shared" si="1"/>
        <v>18</v>
      </c>
      <c r="H23" s="65">
        <f>VLOOKUP($A23,'Return Data'!$B$7:$R$2292,12,0)</f>
        <v>4.2930000000000001</v>
      </c>
      <c r="I23" s="66">
        <f t="shared" si="2"/>
        <v>19</v>
      </c>
      <c r="J23" s="65">
        <f>VLOOKUP($A23,'Return Data'!$B$7:$R$2292,13,0)</f>
        <v>8.3922000000000008</v>
      </c>
      <c r="K23" s="66">
        <f t="shared" si="3"/>
        <v>16</v>
      </c>
      <c r="L23" s="65">
        <f>VLOOKUP($A23,'Return Data'!$B$7:$R$2292,17,0)</f>
        <v>15.035500000000001</v>
      </c>
      <c r="M23" s="66">
        <f t="shared" si="4"/>
        <v>14</v>
      </c>
      <c r="N23" s="65">
        <f>VLOOKUP($A23,'Return Data'!$B$7:$R$2292,14,0)</f>
        <v>-0.91679999999999995</v>
      </c>
      <c r="O23" s="66">
        <f>RANK(N23,N$8:N$30,0)</f>
        <v>20</v>
      </c>
      <c r="P23" s="65">
        <f>VLOOKUP($A23,'Return Data'!$B$7:$R$2292,15,0)</f>
        <v>1.4892000000000001</v>
      </c>
      <c r="Q23" s="66">
        <f>RANK(P23,P$8:P$30,0)</f>
        <v>16</v>
      </c>
      <c r="R23" s="65">
        <f>VLOOKUP($A23,'Return Data'!$B$7:$R$2292,16,0)</f>
        <v>3.2088000000000001</v>
      </c>
      <c r="S23" s="67">
        <f t="shared" si="5"/>
        <v>22</v>
      </c>
    </row>
    <row r="24" spans="1:19" x14ac:dyDescent="0.3">
      <c r="A24" s="63" t="s">
        <v>1618</v>
      </c>
      <c r="B24" s="64">
        <f>VLOOKUP($A24,'Return Data'!$B$7:$R$2292,3,0)</f>
        <v>44662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44662</v>
      </c>
      <c r="C25" s="65">
        <f>VLOOKUP($A25,'Return Data'!$B$7:$R$2292,4,0)</f>
        <v>40.0989</v>
      </c>
      <c r="D25" s="65">
        <f>VLOOKUP($A25,'Return Data'!$B$7:$R$2292,10,0)</f>
        <v>0.42830000000000001</v>
      </c>
      <c r="E25" s="66">
        <f t="shared" ref="E25:E30" si="7">RANK(D25,D$8:D$30,0)</f>
        <v>6</v>
      </c>
      <c r="F25" s="65">
        <f>VLOOKUP($A25,'Return Data'!$B$7:$R$2292,11,0)</f>
        <v>1.1301000000000001</v>
      </c>
      <c r="G25" s="66">
        <f t="shared" ref="G25:G30" si="8">RANK(F25,F$8:F$30,0)</f>
        <v>9</v>
      </c>
      <c r="H25" s="65">
        <f>VLOOKUP($A25,'Return Data'!$B$7:$R$2292,12,0)</f>
        <v>4.9112999999999998</v>
      </c>
      <c r="I25" s="66">
        <f t="shared" ref="I25:I30" si="9">RANK(H25,H$8:H$30,0)</f>
        <v>15</v>
      </c>
      <c r="J25" s="65">
        <f>VLOOKUP($A25,'Return Data'!$B$7:$R$2292,13,0)</f>
        <v>9.6905000000000001</v>
      </c>
      <c r="K25" s="66">
        <f t="shared" ref="K25:K30" si="10">RANK(J25,J$8:J$30,0)</f>
        <v>10</v>
      </c>
      <c r="L25" s="65">
        <f>VLOOKUP($A25,'Return Data'!$B$7:$R$2292,17,0)</f>
        <v>15.2494</v>
      </c>
      <c r="M25" s="66">
        <f t="shared" ref="M25:M30" si="11">RANK(L25,L$8:L$30,0)</f>
        <v>13</v>
      </c>
      <c r="N25" s="65">
        <f>VLOOKUP($A25,'Return Data'!$B$7:$R$2292,14,0)</f>
        <v>8.3501999999999992</v>
      </c>
      <c r="O25" s="66">
        <f t="shared" ref="O25:O30" si="12">RANK(N25,N$8:N$30,0)</f>
        <v>16</v>
      </c>
      <c r="P25" s="65">
        <f>VLOOKUP($A25,'Return Data'!$B$7:$R$2292,15,0)</f>
        <v>7.2752999999999997</v>
      </c>
      <c r="Q25" s="66">
        <f>RANK(P25,P$8:P$30,0)</f>
        <v>10</v>
      </c>
      <c r="R25" s="65">
        <f>VLOOKUP($A25,'Return Data'!$B$7:$R$2292,16,0)</f>
        <v>7.9329999999999998</v>
      </c>
      <c r="S25" s="67">
        <f t="shared" ref="S25:S30" si="13">RANK(R25,R$8:R$30,0)</f>
        <v>14</v>
      </c>
    </row>
    <row r="26" spans="1:19" x14ac:dyDescent="0.3">
      <c r="A26" s="63" t="s">
        <v>1621</v>
      </c>
      <c r="B26" s="64">
        <f>VLOOKUP($A26,'Return Data'!$B$7:$R$2292,3,0)</f>
        <v>44662</v>
      </c>
      <c r="C26" s="65">
        <f>VLOOKUP($A26,'Return Data'!$B$7:$R$2292,4,0)</f>
        <v>17.571000000000002</v>
      </c>
      <c r="D26" s="65">
        <f>VLOOKUP($A26,'Return Data'!$B$7:$R$2292,10,0)</f>
        <v>0.1391</v>
      </c>
      <c r="E26" s="66">
        <f t="shared" si="7"/>
        <v>8</v>
      </c>
      <c r="F26" s="65">
        <f>VLOOKUP($A26,'Return Data'!$B$7:$R$2292,11,0)</f>
        <v>1.7423</v>
      </c>
      <c r="G26" s="66">
        <f t="shared" si="8"/>
        <v>4</v>
      </c>
      <c r="H26" s="65">
        <f>VLOOKUP($A26,'Return Data'!$B$7:$R$2292,12,0)</f>
        <v>6.4741</v>
      </c>
      <c r="I26" s="66">
        <f t="shared" si="9"/>
        <v>7</v>
      </c>
      <c r="J26" s="65">
        <f>VLOOKUP($A26,'Return Data'!$B$7:$R$2292,13,0)</f>
        <v>11.003</v>
      </c>
      <c r="K26" s="66">
        <f t="shared" si="10"/>
        <v>9</v>
      </c>
      <c r="L26" s="65">
        <f>VLOOKUP($A26,'Return Data'!$B$7:$R$2292,17,0)</f>
        <v>19.964200000000002</v>
      </c>
      <c r="M26" s="66">
        <f t="shared" si="11"/>
        <v>6</v>
      </c>
      <c r="N26" s="65">
        <f>VLOOKUP($A26,'Return Data'!$B$7:$R$2292,14,0)</f>
        <v>10.6892</v>
      </c>
      <c r="O26" s="66">
        <f t="shared" si="12"/>
        <v>4</v>
      </c>
      <c r="P26" s="65">
        <f>VLOOKUP($A26,'Return Data'!$B$7:$R$2292,15,0)</f>
        <v>8.6889000000000003</v>
      </c>
      <c r="Q26" s="66">
        <f>RANK(P26,P$8:P$30,0)</f>
        <v>6</v>
      </c>
      <c r="R26" s="65">
        <f>VLOOKUP($A26,'Return Data'!$B$7:$R$2292,16,0)</f>
        <v>8.5385000000000009</v>
      </c>
      <c r="S26" s="67">
        <f t="shared" si="13"/>
        <v>5</v>
      </c>
    </row>
    <row r="27" spans="1:19" x14ac:dyDescent="0.3">
      <c r="A27" s="63" t="s">
        <v>1951</v>
      </c>
      <c r="B27" s="64">
        <f>VLOOKUP($A27,'Return Data'!$B$7:$R$2292,3,0)</f>
        <v>44662</v>
      </c>
      <c r="C27" s="65">
        <f>VLOOKUP($A27,'Return Data'!$B$7:$R$2292,4,0)</f>
        <v>50.935499999999998</v>
      </c>
      <c r="D27" s="65">
        <f>VLOOKUP($A27,'Return Data'!$B$7:$R$2292,10,0)</f>
        <v>-0.16739999999999999</v>
      </c>
      <c r="E27" s="66">
        <f t="shared" si="7"/>
        <v>12</v>
      </c>
      <c r="F27" s="65">
        <f>VLOOKUP($A27,'Return Data'!$B$7:$R$2292,11,0)</f>
        <v>1.5789</v>
      </c>
      <c r="G27" s="66">
        <f t="shared" si="8"/>
        <v>5</v>
      </c>
      <c r="H27" s="65">
        <f>VLOOKUP($A27,'Return Data'!$B$7:$R$2292,12,0)</f>
        <v>9.0972000000000008</v>
      </c>
      <c r="I27" s="66">
        <f t="shared" si="9"/>
        <v>1</v>
      </c>
      <c r="J27" s="65">
        <f>VLOOKUP($A27,'Return Data'!$B$7:$R$2292,13,0)</f>
        <v>15.540100000000001</v>
      </c>
      <c r="K27" s="66">
        <f t="shared" si="10"/>
        <v>1</v>
      </c>
      <c r="L27" s="65">
        <f>VLOOKUP($A27,'Return Data'!$B$7:$R$2292,17,0)</f>
        <v>22.159199999999998</v>
      </c>
      <c r="M27" s="66">
        <f t="shared" si="11"/>
        <v>2</v>
      </c>
      <c r="N27" s="65">
        <f>VLOOKUP($A27,'Return Data'!$B$7:$R$2292,14,0)</f>
        <v>12.5092</v>
      </c>
      <c r="O27" s="66">
        <f t="shared" si="12"/>
        <v>2</v>
      </c>
      <c r="P27" s="65">
        <f>VLOOKUP($A27,'Return Data'!$B$7:$R$2292,15,0)</f>
        <v>9.5863999999999994</v>
      </c>
      <c r="Q27" s="66">
        <f>RANK(P27,P$8:P$30,0)</f>
        <v>1</v>
      </c>
      <c r="R27" s="65">
        <f>VLOOKUP($A27,'Return Data'!$B$7:$R$2292,16,0)</f>
        <v>8.5252999999999997</v>
      </c>
      <c r="S27" s="67">
        <f t="shared" si="13"/>
        <v>6</v>
      </c>
    </row>
    <row r="28" spans="1:19" x14ac:dyDescent="0.3">
      <c r="A28" s="63" t="s">
        <v>1622</v>
      </c>
      <c r="B28" s="64">
        <f>VLOOKUP($A28,'Return Data'!$B$7:$R$2292,3,0)</f>
        <v>44662</v>
      </c>
      <c r="C28" s="65">
        <f>VLOOKUP($A28,'Return Data'!$B$7:$R$2292,4,0)</f>
        <v>54.949994492692198</v>
      </c>
      <c r="D28" s="65">
        <f>VLOOKUP($A28,'Return Data'!$B$7:$R$2292,10,0)</f>
        <v>-9.74E-2</v>
      </c>
      <c r="E28" s="66">
        <f t="shared" si="7"/>
        <v>9</v>
      </c>
      <c r="F28" s="65">
        <f>VLOOKUP($A28,'Return Data'!$B$7:$R$2292,11,0)</f>
        <v>1.2507999999999999</v>
      </c>
      <c r="G28" s="66">
        <f t="shared" si="8"/>
        <v>8</v>
      </c>
      <c r="H28" s="65">
        <f>VLOOKUP($A28,'Return Data'!$B$7:$R$2292,12,0)</f>
        <v>6.468</v>
      </c>
      <c r="I28" s="66">
        <f t="shared" si="9"/>
        <v>8</v>
      </c>
      <c r="J28" s="65">
        <f>VLOOKUP($A28,'Return Data'!$B$7:$R$2292,13,0)</f>
        <v>8.8960000000000008</v>
      </c>
      <c r="K28" s="66">
        <f t="shared" si="10"/>
        <v>14</v>
      </c>
      <c r="L28" s="65">
        <f>VLOOKUP($A28,'Return Data'!$B$7:$R$2292,17,0)</f>
        <v>15.0305</v>
      </c>
      <c r="M28" s="66">
        <f t="shared" si="11"/>
        <v>15</v>
      </c>
      <c r="N28" s="65">
        <f>VLOOKUP($A28,'Return Data'!$B$7:$R$2292,14,0)</f>
        <v>8.5564</v>
      </c>
      <c r="O28" s="66">
        <f t="shared" si="12"/>
        <v>14</v>
      </c>
      <c r="P28" s="65">
        <f>VLOOKUP($A28,'Return Data'!$B$7:$R$2292,15,0)</f>
        <v>6.7096999999999998</v>
      </c>
      <c r="Q28" s="66">
        <f>RANK(P28,P$8:P$30,0)</f>
        <v>13</v>
      </c>
      <c r="R28" s="65">
        <f>VLOOKUP($A28,'Return Data'!$B$7:$R$2292,16,0)</f>
        <v>7.8318000000000003</v>
      </c>
      <c r="S28" s="67">
        <f t="shared" si="13"/>
        <v>15</v>
      </c>
    </row>
    <row r="29" spans="1:19" x14ac:dyDescent="0.3">
      <c r="A29" s="63" t="s">
        <v>1623</v>
      </c>
      <c r="B29" s="64">
        <f>VLOOKUP($A29,'Return Data'!$B$7:$R$2292,3,0)</f>
        <v>44662</v>
      </c>
      <c r="C29" s="65">
        <f>VLOOKUP($A29,'Return Data'!$B$7:$R$2292,4,0)</f>
        <v>13.28</v>
      </c>
      <c r="D29" s="65">
        <f>VLOOKUP($A29,'Return Data'!$B$7:$R$2292,10,0)</f>
        <v>-0.89549999999999996</v>
      </c>
      <c r="E29" s="66">
        <f t="shared" si="7"/>
        <v>19</v>
      </c>
      <c r="F29" s="65">
        <f>VLOOKUP($A29,'Return Data'!$B$7:$R$2292,11,0)</f>
        <v>-0.30030000000000001</v>
      </c>
      <c r="G29" s="66">
        <f t="shared" si="8"/>
        <v>19</v>
      </c>
      <c r="H29" s="65">
        <f>VLOOKUP($A29,'Return Data'!$B$7:$R$2292,12,0)</f>
        <v>4.2385999999999999</v>
      </c>
      <c r="I29" s="66">
        <f t="shared" si="9"/>
        <v>20</v>
      </c>
      <c r="J29" s="65">
        <f>VLOOKUP($A29,'Return Data'!$B$7:$R$2292,13,0)</f>
        <v>6.8383000000000003</v>
      </c>
      <c r="K29" s="66">
        <f t="shared" si="10"/>
        <v>21</v>
      </c>
      <c r="L29" s="65">
        <f>VLOOKUP($A29,'Return Data'!$B$7:$R$2292,17,0)</f>
        <v>13.784599999999999</v>
      </c>
      <c r="M29" s="66">
        <f t="shared" si="11"/>
        <v>20</v>
      </c>
      <c r="N29" s="65">
        <f>VLOOKUP($A29,'Return Data'!$B$7:$R$2292,14,0)</f>
        <v>8.5162999999999993</v>
      </c>
      <c r="O29" s="66">
        <f t="shared" si="12"/>
        <v>15</v>
      </c>
      <c r="P29" s="65"/>
      <c r="Q29" s="66"/>
      <c r="R29" s="65">
        <f>VLOOKUP($A29,'Return Data'!$B$7:$R$2292,16,0)</f>
        <v>8.0271000000000008</v>
      </c>
      <c r="S29" s="67">
        <f t="shared" si="13"/>
        <v>12</v>
      </c>
    </row>
    <row r="30" spans="1:19" x14ac:dyDescent="0.3">
      <c r="A30" s="63" t="s">
        <v>1624</v>
      </c>
      <c r="B30" s="64">
        <f>VLOOKUP($A30,'Return Data'!$B$7:$R$2292,3,0)</f>
        <v>44662</v>
      </c>
      <c r="C30" s="65">
        <f>VLOOKUP($A30,'Return Data'!$B$7:$R$2292,4,0)</f>
        <v>13.332700000000001</v>
      </c>
      <c r="D30" s="65">
        <f>VLOOKUP($A30,'Return Data'!$B$7:$R$2292,10,0)</f>
        <v>0.4657</v>
      </c>
      <c r="E30" s="66">
        <f t="shared" si="7"/>
        <v>5</v>
      </c>
      <c r="F30" s="65">
        <f>VLOOKUP($A30,'Return Data'!$B$7:$R$2292,11,0)</f>
        <v>1.4726999999999999</v>
      </c>
      <c r="G30" s="66">
        <f t="shared" si="8"/>
        <v>7</v>
      </c>
      <c r="H30" s="65">
        <f>VLOOKUP($A30,'Return Data'!$B$7:$R$2292,12,0)</f>
        <v>7.1287000000000003</v>
      </c>
      <c r="I30" s="66">
        <f t="shared" si="9"/>
        <v>5</v>
      </c>
      <c r="J30" s="65">
        <f>VLOOKUP($A30,'Return Data'!$B$7:$R$2292,13,0)</f>
        <v>11.2402</v>
      </c>
      <c r="K30" s="66">
        <f t="shared" si="10"/>
        <v>6</v>
      </c>
      <c r="L30" s="65">
        <f>VLOOKUP($A30,'Return Data'!$B$7:$R$2292,17,0)</f>
        <v>17.829699999999999</v>
      </c>
      <c r="M30" s="66">
        <f t="shared" si="11"/>
        <v>8</v>
      </c>
      <c r="N30" s="65">
        <f>VLOOKUP($A30,'Return Data'!$B$7:$R$2292,14,0)</f>
        <v>9.4931000000000001</v>
      </c>
      <c r="O30" s="66">
        <f t="shared" si="12"/>
        <v>9</v>
      </c>
      <c r="P30" s="65"/>
      <c r="Q30" s="66"/>
      <c r="R30" s="65">
        <f>VLOOKUP($A30,'Return Data'!$B$7:$R$2292,16,0)</f>
        <v>8.2783999999999995</v>
      </c>
      <c r="S30" s="67">
        <f t="shared" si="13"/>
        <v>10</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-0.30481818181818188</v>
      </c>
      <c r="E32" s="74"/>
      <c r="F32" s="75">
        <f>AVERAGE(F8:F30)</f>
        <v>0.71596818181818189</v>
      </c>
      <c r="G32" s="74"/>
      <c r="H32" s="75">
        <f>AVERAGE(H8:H30)</f>
        <v>5.8107545454545457</v>
      </c>
      <c r="I32" s="74"/>
      <c r="J32" s="75">
        <f>AVERAGE(J8:J30)</f>
        <v>9.9267636363636349</v>
      </c>
      <c r="K32" s="74"/>
      <c r="L32" s="75">
        <f>AVERAGE(L8:L30)</f>
        <v>16.99865909090909</v>
      </c>
      <c r="M32" s="74"/>
      <c r="N32" s="75">
        <f>AVERAGE(N8:N30)</f>
        <v>9.1161449999999995</v>
      </c>
      <c r="O32" s="74"/>
      <c r="P32" s="75">
        <f>AVERAGE(P8:P30)</f>
        <v>7.4755874999999996</v>
      </c>
      <c r="Q32" s="74"/>
      <c r="R32" s="75">
        <f>AVERAGE(R8:R30)</f>
        <v>8.0858727272727258</v>
      </c>
      <c r="S32" s="76"/>
    </row>
    <row r="33" spans="1:19" x14ac:dyDescent="0.3">
      <c r="A33" s="73" t="s">
        <v>28</v>
      </c>
      <c r="B33" s="74"/>
      <c r="C33" s="74"/>
      <c r="D33" s="75">
        <f>MIN(D8:D30)</f>
        <v>-2.8472</v>
      </c>
      <c r="E33" s="74"/>
      <c r="F33" s="75">
        <f>MIN(F8:F30)</f>
        <v>-1.7625999999999999</v>
      </c>
      <c r="G33" s="74"/>
      <c r="H33" s="75">
        <f>MIN(H8:H30)</f>
        <v>3.3039000000000001</v>
      </c>
      <c r="I33" s="74"/>
      <c r="J33" s="75">
        <f>MIN(J8:J30)</f>
        <v>6.0838000000000001</v>
      </c>
      <c r="K33" s="74"/>
      <c r="L33" s="75">
        <f>MIN(L8:L30)</f>
        <v>10.5588</v>
      </c>
      <c r="M33" s="74"/>
      <c r="N33" s="75">
        <f>MIN(N8:N30)</f>
        <v>-0.91679999999999995</v>
      </c>
      <c r="O33" s="74"/>
      <c r="P33" s="75">
        <f>MIN(P8:P30)</f>
        <v>1.4892000000000001</v>
      </c>
      <c r="Q33" s="74"/>
      <c r="R33" s="75">
        <f>MIN(R8:R30)</f>
        <v>3.2088000000000001</v>
      </c>
      <c r="S33" s="76"/>
    </row>
    <row r="34" spans="1:19" ht="15" thickBot="1" x14ac:dyDescent="0.35">
      <c r="A34" s="77" t="s">
        <v>29</v>
      </c>
      <c r="B34" s="78"/>
      <c r="C34" s="78"/>
      <c r="D34" s="79">
        <f>MAX(D8:D30)</f>
        <v>2.2995000000000001</v>
      </c>
      <c r="E34" s="78"/>
      <c r="F34" s="79">
        <f>MAX(F8:F30)</f>
        <v>3.2096</v>
      </c>
      <c r="G34" s="78"/>
      <c r="H34" s="79">
        <f>MAX(H8:H30)</f>
        <v>9.0972000000000008</v>
      </c>
      <c r="I34" s="78"/>
      <c r="J34" s="79">
        <f>MAX(J8:J30)</f>
        <v>15.540100000000001</v>
      </c>
      <c r="K34" s="78"/>
      <c r="L34" s="79">
        <f>MAX(L8:L30)</f>
        <v>23.207799999999999</v>
      </c>
      <c r="M34" s="78"/>
      <c r="N34" s="79">
        <f>MAX(N8:N30)</f>
        <v>12.518000000000001</v>
      </c>
      <c r="O34" s="78"/>
      <c r="P34" s="79">
        <f>MAX(P8:P30)</f>
        <v>9.5863999999999994</v>
      </c>
      <c r="Q34" s="78"/>
      <c r="R34" s="79">
        <f>MAX(R8:R30)</f>
        <v>12.336</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44662</v>
      </c>
      <c r="C8" s="65">
        <f>VLOOKUP($A8,'Return Data'!$B$7:$R$2292,4,0)</f>
        <v>22.785399999999999</v>
      </c>
      <c r="D8" s="65">
        <f>VLOOKUP($A8,'Return Data'!$B$7:$R$2292,10,0)</f>
        <v>0.96509999999999996</v>
      </c>
      <c r="E8" s="66">
        <f t="shared" ref="E8:E32" si="0">RANK(D8,D$8:D$32,0)</f>
        <v>10</v>
      </c>
      <c r="F8" s="65">
        <f>VLOOKUP($A8,'Return Data'!$B$7:$R$2292,11,0)</f>
        <v>2.0874000000000001</v>
      </c>
      <c r="G8" s="66">
        <f t="shared" ref="G8:G32" si="1">RANK(F8,F$8:F$32,0)</f>
        <v>10</v>
      </c>
      <c r="H8" s="65">
        <f>VLOOKUP($A8,'Return Data'!$B$7:$R$2292,12,0)</f>
        <v>3.0952999999999999</v>
      </c>
      <c r="I8" s="66">
        <f t="shared" ref="I8:I32" si="2">RANK(H8,H$8:H$32,0)</f>
        <v>7</v>
      </c>
      <c r="J8" s="65">
        <f>VLOOKUP($A8,'Return Data'!$B$7:$R$2292,13,0)</f>
        <v>4.5359999999999996</v>
      </c>
      <c r="K8" s="66">
        <f t="shared" ref="K8:K32" si="3">RANK(J8,J$8:J$32,0)</f>
        <v>7</v>
      </c>
      <c r="L8" s="65">
        <f>VLOOKUP($A8,'Return Data'!$B$7:$R$2292,17,0)</f>
        <v>4.2779999999999996</v>
      </c>
      <c r="M8" s="66">
        <f t="shared" ref="M8:M23" si="4">RANK(L8,L$8:L$32,0)</f>
        <v>9</v>
      </c>
      <c r="N8" s="65">
        <f>VLOOKUP($A8,'Return Data'!$B$7:$R$2292,14,0)</f>
        <v>5.1944999999999997</v>
      </c>
      <c r="O8" s="66">
        <f t="shared" ref="O8:O18" si="5">RANK(N8,N$8:N$32,0)</f>
        <v>9</v>
      </c>
      <c r="P8" s="65">
        <f>VLOOKUP($A8,'Return Data'!$B$7:$R$2292,15,0)</f>
        <v>5.7133000000000003</v>
      </c>
      <c r="Q8" s="66">
        <f>RANK(P8,P$8:P$32,0)</f>
        <v>7</v>
      </c>
      <c r="R8" s="65">
        <f>VLOOKUP($A8,'Return Data'!$B$7:$R$2292,16,0)</f>
        <v>6.9025999999999996</v>
      </c>
      <c r="S8" s="67">
        <f t="shared" ref="S8:S32" si="6">RANK(R8,R$8:R$32,0)</f>
        <v>4</v>
      </c>
    </row>
    <row r="9" spans="1:20" x14ac:dyDescent="0.3">
      <c r="A9" s="63" t="s">
        <v>1626</v>
      </c>
      <c r="B9" s="64">
        <f>VLOOKUP($A9,'Return Data'!$B$7:$R$2292,3,0)</f>
        <v>44662</v>
      </c>
      <c r="C9" s="65">
        <f>VLOOKUP($A9,'Return Data'!$B$7:$R$2292,4,0)</f>
        <v>16.209800000000001</v>
      </c>
      <c r="D9" s="65">
        <f>VLOOKUP($A9,'Return Data'!$B$7:$R$2292,10,0)</f>
        <v>1.1797</v>
      </c>
      <c r="E9" s="66">
        <f t="shared" si="0"/>
        <v>2</v>
      </c>
      <c r="F9" s="65">
        <f>VLOOKUP($A9,'Return Data'!$B$7:$R$2292,11,0)</f>
        <v>2.5468999999999999</v>
      </c>
      <c r="G9" s="66">
        <f t="shared" si="1"/>
        <v>1</v>
      </c>
      <c r="H9" s="65">
        <f>VLOOKUP($A9,'Return Data'!$B$7:$R$2292,12,0)</f>
        <v>3.6120999999999999</v>
      </c>
      <c r="I9" s="66">
        <f t="shared" si="2"/>
        <v>1</v>
      </c>
      <c r="J9" s="65">
        <f>VLOOKUP($A9,'Return Data'!$B$7:$R$2292,13,0)</f>
        <v>4.8879000000000001</v>
      </c>
      <c r="K9" s="66">
        <f t="shared" si="3"/>
        <v>1</v>
      </c>
      <c r="L9" s="65">
        <f>VLOOKUP($A9,'Return Data'!$B$7:$R$2292,17,0)</f>
        <v>4.4089</v>
      </c>
      <c r="M9" s="66">
        <f t="shared" si="4"/>
        <v>4</v>
      </c>
      <c r="N9" s="65">
        <f>VLOOKUP($A9,'Return Data'!$B$7:$R$2292,14,0)</f>
        <v>5.2423000000000002</v>
      </c>
      <c r="O9" s="66">
        <f t="shared" si="5"/>
        <v>6</v>
      </c>
      <c r="P9" s="65">
        <f>VLOOKUP($A9,'Return Data'!$B$7:$R$2292,15,0)</f>
        <v>5.8406000000000002</v>
      </c>
      <c r="Q9" s="66">
        <f>RANK(P9,P$8:P$32,0)</f>
        <v>3</v>
      </c>
      <c r="R9" s="65">
        <f>VLOOKUP($A9,'Return Data'!$B$7:$R$2292,16,0)</f>
        <v>6.5063000000000004</v>
      </c>
      <c r="S9" s="67">
        <f t="shared" si="6"/>
        <v>10</v>
      </c>
    </row>
    <row r="10" spans="1:20" x14ac:dyDescent="0.3">
      <c r="A10" s="63" t="s">
        <v>1998</v>
      </c>
      <c r="B10" s="64">
        <f>VLOOKUP($A10,'Return Data'!$B$7:$R$2292,3,0)</f>
        <v>44662</v>
      </c>
      <c r="C10" s="65">
        <f>VLOOKUP($A10,'Return Data'!$B$7:$R$2292,4,0)</f>
        <v>13.561400000000001</v>
      </c>
      <c r="D10" s="65">
        <f>VLOOKUP($A10,'Return Data'!$B$7:$R$2292,10,0)</f>
        <v>0.95589999999999997</v>
      </c>
      <c r="E10" s="66">
        <f t="shared" si="0"/>
        <v>12</v>
      </c>
      <c r="F10" s="65">
        <f>VLOOKUP($A10,'Return Data'!$B$7:$R$2292,11,0)</f>
        <v>2.0190999999999999</v>
      </c>
      <c r="G10" s="66">
        <f t="shared" si="1"/>
        <v>15</v>
      </c>
      <c r="H10" s="65">
        <f>VLOOKUP($A10,'Return Data'!$B$7:$R$2292,12,0)</f>
        <v>2.9954000000000001</v>
      </c>
      <c r="I10" s="66">
        <f t="shared" si="2"/>
        <v>16</v>
      </c>
      <c r="J10" s="65">
        <f>VLOOKUP($A10,'Return Data'!$B$7:$R$2292,13,0)</f>
        <v>4.3265000000000002</v>
      </c>
      <c r="K10" s="66">
        <f t="shared" si="3"/>
        <v>13</v>
      </c>
      <c r="L10" s="65">
        <f>VLOOKUP($A10,'Return Data'!$B$7:$R$2292,17,0)</f>
        <v>4.1890999999999998</v>
      </c>
      <c r="M10" s="66">
        <f t="shared" si="4"/>
        <v>11</v>
      </c>
      <c r="N10" s="65">
        <f>VLOOKUP($A10,'Return Data'!$B$7:$R$2292,14,0)</f>
        <v>5.2527999999999997</v>
      </c>
      <c r="O10" s="66">
        <f t="shared" si="5"/>
        <v>5</v>
      </c>
      <c r="P10" s="65">
        <f>VLOOKUP($A10,'Return Data'!$B$7:$R$2292,15,0)</f>
        <v>5.7782</v>
      </c>
      <c r="Q10" s="66">
        <f>RANK(P10,P$8:P$32,0)</f>
        <v>6</v>
      </c>
      <c r="R10" s="65">
        <f>VLOOKUP($A10,'Return Data'!$B$7:$R$2292,16,0)</f>
        <v>5.9306000000000001</v>
      </c>
      <c r="S10" s="67">
        <f t="shared" si="6"/>
        <v>16</v>
      </c>
    </row>
    <row r="11" spans="1:20" x14ac:dyDescent="0.3">
      <c r="A11" s="63" t="s">
        <v>1627</v>
      </c>
      <c r="B11" s="64">
        <f>VLOOKUP($A11,'Return Data'!$B$7:$R$2292,3,0)</f>
        <v>44662</v>
      </c>
      <c r="C11" s="65">
        <f>VLOOKUP($A11,'Return Data'!$B$7:$R$2292,4,0)</f>
        <v>11.785600000000001</v>
      </c>
      <c r="D11" s="65">
        <f>VLOOKUP($A11,'Return Data'!$B$7:$R$2292,10,0)</f>
        <v>0.67310000000000003</v>
      </c>
      <c r="E11" s="66">
        <f t="shared" si="0"/>
        <v>23</v>
      </c>
      <c r="F11" s="65">
        <f>VLOOKUP($A11,'Return Data'!$B$7:$R$2292,11,0)</f>
        <v>1.3388</v>
      </c>
      <c r="G11" s="66">
        <f t="shared" si="1"/>
        <v>24</v>
      </c>
      <c r="H11" s="65">
        <f>VLOOKUP($A11,'Return Data'!$B$7:$R$2292,12,0)</f>
        <v>1.9207000000000001</v>
      </c>
      <c r="I11" s="66">
        <f t="shared" si="2"/>
        <v>24</v>
      </c>
      <c r="J11" s="65">
        <f>VLOOKUP($A11,'Return Data'!$B$7:$R$2292,13,0)</f>
        <v>2.8635999999999999</v>
      </c>
      <c r="K11" s="66">
        <f t="shared" si="3"/>
        <v>24</v>
      </c>
      <c r="L11" s="65">
        <f>VLOOKUP($A11,'Return Data'!$B$7:$R$2292,17,0)</f>
        <v>3.0072000000000001</v>
      </c>
      <c r="M11" s="66">
        <f t="shared" si="4"/>
        <v>20</v>
      </c>
      <c r="N11" s="65">
        <f>VLOOKUP($A11,'Return Data'!$B$7:$R$2292,14,0)</f>
        <v>3.9340999999999999</v>
      </c>
      <c r="O11" s="66">
        <f t="shared" si="5"/>
        <v>19</v>
      </c>
      <c r="P11" s="65"/>
      <c r="Q11" s="66"/>
      <c r="R11" s="65">
        <f>VLOOKUP($A11,'Return Data'!$B$7:$R$2292,16,0)</f>
        <v>4.3989000000000003</v>
      </c>
      <c r="S11" s="67">
        <f t="shared" si="6"/>
        <v>21</v>
      </c>
    </row>
    <row r="12" spans="1:20" x14ac:dyDescent="0.3">
      <c r="A12" s="63" t="s">
        <v>1628</v>
      </c>
      <c r="B12" s="64">
        <f>VLOOKUP($A12,'Return Data'!$B$7:$R$2292,3,0)</f>
        <v>44662</v>
      </c>
      <c r="C12" s="65">
        <f>VLOOKUP($A12,'Return Data'!$B$7:$R$2292,4,0)</f>
        <v>12.487</v>
      </c>
      <c r="D12" s="65">
        <f>VLOOKUP($A12,'Return Data'!$B$7:$R$2292,10,0)</f>
        <v>0.83169999999999999</v>
      </c>
      <c r="E12" s="66">
        <f t="shared" si="0"/>
        <v>19</v>
      </c>
      <c r="F12" s="65">
        <f>VLOOKUP($A12,'Return Data'!$B$7:$R$2292,11,0)</f>
        <v>1.8931</v>
      </c>
      <c r="G12" s="66">
        <f t="shared" si="1"/>
        <v>19</v>
      </c>
      <c r="H12" s="65">
        <f>VLOOKUP($A12,'Return Data'!$B$7:$R$2292,12,0)</f>
        <v>2.8753000000000002</v>
      </c>
      <c r="I12" s="66">
        <f t="shared" si="2"/>
        <v>18</v>
      </c>
      <c r="J12" s="65">
        <f>VLOOKUP($A12,'Return Data'!$B$7:$R$2292,13,0)</f>
        <v>4.1624999999999996</v>
      </c>
      <c r="K12" s="66">
        <f t="shared" si="3"/>
        <v>19</v>
      </c>
      <c r="L12" s="65">
        <f>VLOOKUP($A12,'Return Data'!$B$7:$R$2292,17,0)</f>
        <v>3.9571000000000001</v>
      </c>
      <c r="M12" s="66">
        <f t="shared" si="4"/>
        <v>16</v>
      </c>
      <c r="N12" s="65">
        <f>VLOOKUP($A12,'Return Data'!$B$7:$R$2292,14,0)</f>
        <v>4.9653</v>
      </c>
      <c r="O12" s="66">
        <f t="shared" si="5"/>
        <v>13</v>
      </c>
      <c r="P12" s="65"/>
      <c r="Q12" s="66"/>
      <c r="R12" s="65">
        <f>VLOOKUP($A12,'Return Data'!$B$7:$R$2292,16,0)</f>
        <v>5.4160000000000004</v>
      </c>
      <c r="S12" s="67">
        <f t="shared" si="6"/>
        <v>18</v>
      </c>
    </row>
    <row r="13" spans="1:20" x14ac:dyDescent="0.3">
      <c r="A13" s="63" t="s">
        <v>1629</v>
      </c>
      <c r="B13" s="64">
        <f>VLOOKUP($A13,'Return Data'!$B$7:$R$2292,3,0)</f>
        <v>44662</v>
      </c>
      <c r="C13" s="65">
        <f>VLOOKUP($A13,'Return Data'!$B$7:$R$2292,4,0)</f>
        <v>16.505600000000001</v>
      </c>
      <c r="D13" s="65">
        <f>VLOOKUP($A13,'Return Data'!$B$7:$R$2292,10,0)</f>
        <v>1.0814999999999999</v>
      </c>
      <c r="E13" s="66">
        <f t="shared" si="0"/>
        <v>3</v>
      </c>
      <c r="F13" s="65">
        <f>VLOOKUP($A13,'Return Data'!$B$7:$R$2292,11,0)</f>
        <v>2.3102</v>
      </c>
      <c r="G13" s="66">
        <f t="shared" si="1"/>
        <v>3</v>
      </c>
      <c r="H13" s="65">
        <f>VLOOKUP($A13,'Return Data'!$B$7:$R$2292,12,0)</f>
        <v>3.3317999999999999</v>
      </c>
      <c r="I13" s="66">
        <f t="shared" si="2"/>
        <v>3</v>
      </c>
      <c r="J13" s="65">
        <f>VLOOKUP($A13,'Return Data'!$B$7:$R$2292,13,0)</f>
        <v>4.7595000000000001</v>
      </c>
      <c r="K13" s="66">
        <f t="shared" si="3"/>
        <v>2</v>
      </c>
      <c r="L13" s="65">
        <f>VLOOKUP($A13,'Return Data'!$B$7:$R$2292,17,0)</f>
        <v>4.4229000000000003</v>
      </c>
      <c r="M13" s="66">
        <f t="shared" si="4"/>
        <v>3</v>
      </c>
      <c r="N13" s="65">
        <f>VLOOKUP($A13,'Return Data'!$B$7:$R$2292,14,0)</f>
        <v>5.4283999999999999</v>
      </c>
      <c r="O13" s="66">
        <f t="shared" si="5"/>
        <v>2</v>
      </c>
      <c r="P13" s="65">
        <f>VLOOKUP($A13,'Return Data'!$B$7:$R$2292,15,0)</f>
        <v>5.9261999999999997</v>
      </c>
      <c r="Q13" s="66">
        <f t="shared" ref="Q13:Q18" si="7">RANK(P13,P$8:P$32,0)</f>
        <v>2</v>
      </c>
      <c r="R13" s="65">
        <f>VLOOKUP($A13,'Return Data'!$B$7:$R$2292,16,0)</f>
        <v>6.6402000000000001</v>
      </c>
      <c r="S13" s="67">
        <f t="shared" si="6"/>
        <v>9</v>
      </c>
    </row>
    <row r="14" spans="1:20" x14ac:dyDescent="0.3">
      <c r="A14" s="63" t="s">
        <v>1630</v>
      </c>
      <c r="B14" s="64">
        <f>VLOOKUP($A14,'Return Data'!$B$7:$R$2292,3,0)</f>
        <v>44662</v>
      </c>
      <c r="C14" s="65">
        <f>VLOOKUP($A14,'Return Data'!$B$7:$R$2292,4,0)</f>
        <v>16.099</v>
      </c>
      <c r="D14" s="65">
        <f>VLOOKUP($A14,'Return Data'!$B$7:$R$2292,10,0)</f>
        <v>0.91520000000000001</v>
      </c>
      <c r="E14" s="66">
        <f t="shared" si="0"/>
        <v>17</v>
      </c>
      <c r="F14" s="65">
        <f>VLOOKUP($A14,'Return Data'!$B$7:$R$2292,11,0)</f>
        <v>1.9504999999999999</v>
      </c>
      <c r="G14" s="66">
        <f t="shared" si="1"/>
        <v>18</v>
      </c>
      <c r="H14" s="65">
        <f>VLOOKUP($A14,'Return Data'!$B$7:$R$2292,12,0)</f>
        <v>2.8690000000000002</v>
      </c>
      <c r="I14" s="66">
        <f t="shared" si="2"/>
        <v>19</v>
      </c>
      <c r="J14" s="65">
        <f>VLOOKUP($A14,'Return Data'!$B$7:$R$2292,13,0)</f>
        <v>4.2275999999999998</v>
      </c>
      <c r="K14" s="66">
        <f t="shared" si="3"/>
        <v>17</v>
      </c>
      <c r="L14" s="65">
        <f>VLOOKUP($A14,'Return Data'!$B$7:$R$2292,17,0)</f>
        <v>3.9624999999999999</v>
      </c>
      <c r="M14" s="66">
        <f t="shared" si="4"/>
        <v>15</v>
      </c>
      <c r="N14" s="65">
        <f>VLOOKUP($A14,'Return Data'!$B$7:$R$2292,14,0)</f>
        <v>4.8197000000000001</v>
      </c>
      <c r="O14" s="66">
        <f t="shared" si="5"/>
        <v>16</v>
      </c>
      <c r="P14" s="65">
        <f>VLOOKUP($A14,'Return Data'!$B$7:$R$2292,15,0)</f>
        <v>5.3263999999999996</v>
      </c>
      <c r="Q14" s="66">
        <f t="shared" si="7"/>
        <v>14</v>
      </c>
      <c r="R14" s="65">
        <f>VLOOKUP($A14,'Return Data'!$B$7:$R$2292,16,0)</f>
        <v>6.1048999999999998</v>
      </c>
      <c r="S14" s="67">
        <f t="shared" si="6"/>
        <v>14</v>
      </c>
    </row>
    <row r="15" spans="1:20" x14ac:dyDescent="0.3">
      <c r="A15" s="63" t="s">
        <v>1631</v>
      </c>
      <c r="B15" s="64">
        <f>VLOOKUP($A15,'Return Data'!$B$7:$R$2292,3,0)</f>
        <v>44662</v>
      </c>
      <c r="C15" s="65">
        <f>VLOOKUP($A15,'Return Data'!$B$7:$R$2292,4,0)</f>
        <v>29.3293</v>
      </c>
      <c r="D15" s="65">
        <f>VLOOKUP($A15,'Return Data'!$B$7:$R$2292,10,0)</f>
        <v>0.93020000000000003</v>
      </c>
      <c r="E15" s="66">
        <f t="shared" si="0"/>
        <v>15</v>
      </c>
      <c r="F15" s="65">
        <f>VLOOKUP($A15,'Return Data'!$B$7:$R$2292,11,0)</f>
        <v>2.1118999999999999</v>
      </c>
      <c r="G15" s="66">
        <f t="shared" si="1"/>
        <v>8</v>
      </c>
      <c r="H15" s="65">
        <f>VLOOKUP($A15,'Return Data'!$B$7:$R$2292,12,0)</f>
        <v>3.0642</v>
      </c>
      <c r="I15" s="66">
        <f t="shared" si="2"/>
        <v>10</v>
      </c>
      <c r="J15" s="65">
        <f>VLOOKUP($A15,'Return Data'!$B$7:$R$2292,13,0)</f>
        <v>4.4747000000000003</v>
      </c>
      <c r="K15" s="66">
        <f t="shared" si="3"/>
        <v>10</v>
      </c>
      <c r="L15" s="65">
        <f>VLOOKUP($A15,'Return Data'!$B$7:$R$2292,17,0)</f>
        <v>4.1947999999999999</v>
      </c>
      <c r="M15" s="66">
        <f t="shared" si="4"/>
        <v>10</v>
      </c>
      <c r="N15" s="65">
        <f>VLOOKUP($A15,'Return Data'!$B$7:$R$2292,14,0)</f>
        <v>5.0925000000000002</v>
      </c>
      <c r="O15" s="66">
        <f t="shared" si="5"/>
        <v>11</v>
      </c>
      <c r="P15" s="65">
        <f>VLOOKUP($A15,'Return Data'!$B$7:$R$2292,15,0)</f>
        <v>5.6672000000000002</v>
      </c>
      <c r="Q15" s="66">
        <f t="shared" si="7"/>
        <v>10</v>
      </c>
      <c r="R15" s="65">
        <f>VLOOKUP($A15,'Return Data'!$B$7:$R$2292,16,0)</f>
        <v>6.9866000000000001</v>
      </c>
      <c r="S15" s="67">
        <f t="shared" si="6"/>
        <v>3</v>
      </c>
    </row>
    <row r="16" spans="1:20" x14ac:dyDescent="0.3">
      <c r="A16" s="63" t="s">
        <v>1632</v>
      </c>
      <c r="B16" s="64">
        <f>VLOOKUP($A16,'Return Data'!$B$7:$R$2292,3,0)</f>
        <v>44662</v>
      </c>
      <c r="C16" s="65">
        <f>VLOOKUP($A16,'Return Data'!$B$7:$R$2292,4,0)</f>
        <v>27.941700000000001</v>
      </c>
      <c r="D16" s="65">
        <f>VLOOKUP($A16,'Return Data'!$B$7:$R$2292,10,0)</f>
        <v>0.97719999999999996</v>
      </c>
      <c r="E16" s="66">
        <f t="shared" si="0"/>
        <v>9</v>
      </c>
      <c r="F16" s="65">
        <f>VLOOKUP($A16,'Return Data'!$B$7:$R$2292,11,0)</f>
        <v>2.0783</v>
      </c>
      <c r="G16" s="66">
        <f t="shared" si="1"/>
        <v>11</v>
      </c>
      <c r="H16" s="65">
        <f>VLOOKUP($A16,'Return Data'!$B$7:$R$2292,12,0)</f>
        <v>3.0348000000000002</v>
      </c>
      <c r="I16" s="66">
        <f t="shared" si="2"/>
        <v>14</v>
      </c>
      <c r="J16" s="65">
        <f>VLOOKUP($A16,'Return Data'!$B$7:$R$2292,13,0)</f>
        <v>4.3262999999999998</v>
      </c>
      <c r="K16" s="66">
        <f t="shared" si="3"/>
        <v>14</v>
      </c>
      <c r="L16" s="65">
        <f>VLOOKUP($A16,'Return Data'!$B$7:$R$2292,17,0)</f>
        <v>4.1658999999999997</v>
      </c>
      <c r="M16" s="66">
        <f t="shared" si="4"/>
        <v>12</v>
      </c>
      <c r="N16" s="65">
        <f>VLOOKUP($A16,'Return Data'!$B$7:$R$2292,14,0)</f>
        <v>5.0045999999999999</v>
      </c>
      <c r="O16" s="66">
        <f t="shared" si="5"/>
        <v>12</v>
      </c>
      <c r="P16" s="65">
        <f>VLOOKUP($A16,'Return Data'!$B$7:$R$2292,15,0)</f>
        <v>5.6795999999999998</v>
      </c>
      <c r="Q16" s="66">
        <f t="shared" si="7"/>
        <v>9</v>
      </c>
      <c r="R16" s="65">
        <f>VLOOKUP($A16,'Return Data'!$B$7:$R$2292,16,0)</f>
        <v>6.8555999999999999</v>
      </c>
      <c r="S16" s="67">
        <f t="shared" si="6"/>
        <v>5</v>
      </c>
    </row>
    <row r="17" spans="1:19" x14ac:dyDescent="0.3">
      <c r="A17" s="63" t="s">
        <v>1633</v>
      </c>
      <c r="B17" s="64">
        <f>VLOOKUP($A17,'Return Data'!$B$7:$R$2292,3,0)</f>
        <v>44662</v>
      </c>
      <c r="C17" s="65">
        <f>VLOOKUP($A17,'Return Data'!$B$7:$R$2292,4,0)</f>
        <v>15.245799999999999</v>
      </c>
      <c r="D17" s="65">
        <f>VLOOKUP($A17,'Return Data'!$B$7:$R$2292,10,0)</f>
        <v>0.53280000000000005</v>
      </c>
      <c r="E17" s="66">
        <f t="shared" si="0"/>
        <v>25</v>
      </c>
      <c r="F17" s="65">
        <f>VLOOKUP($A17,'Return Data'!$B$7:$R$2292,11,0)</f>
        <v>1.5223</v>
      </c>
      <c r="G17" s="66">
        <f t="shared" si="1"/>
        <v>22</v>
      </c>
      <c r="H17" s="65">
        <f>VLOOKUP($A17,'Return Data'!$B$7:$R$2292,12,0)</f>
        <v>2.1063000000000001</v>
      </c>
      <c r="I17" s="66">
        <f t="shared" si="2"/>
        <v>23</v>
      </c>
      <c r="J17" s="65">
        <f>VLOOKUP($A17,'Return Data'!$B$7:$R$2292,13,0)</f>
        <v>3.0497999999999998</v>
      </c>
      <c r="K17" s="66">
        <f t="shared" si="3"/>
        <v>23</v>
      </c>
      <c r="L17" s="65">
        <f>VLOOKUP($A17,'Return Data'!$B$7:$R$2292,17,0)</f>
        <v>2.8826000000000001</v>
      </c>
      <c r="M17" s="66">
        <f t="shared" si="4"/>
        <v>22</v>
      </c>
      <c r="N17" s="65">
        <f>VLOOKUP($A17,'Return Data'!$B$7:$R$2292,14,0)</f>
        <v>4.1512000000000002</v>
      </c>
      <c r="O17" s="66">
        <f t="shared" si="5"/>
        <v>18</v>
      </c>
      <c r="P17" s="65">
        <f>VLOOKUP($A17,'Return Data'!$B$7:$R$2292,15,0)</f>
        <v>4.9767999999999999</v>
      </c>
      <c r="Q17" s="66">
        <f t="shared" si="7"/>
        <v>15</v>
      </c>
      <c r="R17" s="65">
        <f>VLOOKUP($A17,'Return Data'!$B$7:$R$2292,16,0)</f>
        <v>5.9344999999999999</v>
      </c>
      <c r="S17" s="67">
        <f t="shared" si="6"/>
        <v>15</v>
      </c>
    </row>
    <row r="18" spans="1:19" x14ac:dyDescent="0.3">
      <c r="A18" s="63" t="s">
        <v>1634</v>
      </c>
      <c r="B18" s="64">
        <f>VLOOKUP($A18,'Return Data'!$B$7:$R$2292,3,0)</f>
        <v>44662</v>
      </c>
      <c r="C18" s="65">
        <f>VLOOKUP($A18,'Return Data'!$B$7:$R$2292,4,0)</f>
        <v>27.2271</v>
      </c>
      <c r="D18" s="65">
        <f>VLOOKUP($A18,'Return Data'!$B$7:$R$2292,10,0)</f>
        <v>1.2698</v>
      </c>
      <c r="E18" s="66">
        <f t="shared" si="0"/>
        <v>1</v>
      </c>
      <c r="F18" s="65">
        <f>VLOOKUP($A18,'Return Data'!$B$7:$R$2292,11,0)</f>
        <v>2.4125999999999999</v>
      </c>
      <c r="G18" s="66">
        <f t="shared" si="1"/>
        <v>2</v>
      </c>
      <c r="H18" s="65">
        <f>VLOOKUP($A18,'Return Data'!$B$7:$R$2292,12,0)</f>
        <v>3.2722000000000002</v>
      </c>
      <c r="I18" s="66">
        <f t="shared" si="2"/>
        <v>4</v>
      </c>
      <c r="J18" s="65">
        <f>VLOOKUP($A18,'Return Data'!$B$7:$R$2292,13,0)</f>
        <v>4.5716000000000001</v>
      </c>
      <c r="K18" s="66">
        <f t="shared" si="3"/>
        <v>6</v>
      </c>
      <c r="L18" s="65">
        <f>VLOOKUP($A18,'Return Data'!$B$7:$R$2292,17,0)</f>
        <v>4.3441000000000001</v>
      </c>
      <c r="M18" s="66">
        <f t="shared" si="4"/>
        <v>7</v>
      </c>
      <c r="N18" s="65">
        <f>VLOOKUP($A18,'Return Data'!$B$7:$R$2292,14,0)</f>
        <v>5.1992000000000003</v>
      </c>
      <c r="O18" s="66">
        <f t="shared" si="5"/>
        <v>8</v>
      </c>
      <c r="P18" s="65">
        <f>VLOOKUP($A18,'Return Data'!$B$7:$R$2292,15,0)</f>
        <v>5.6654</v>
      </c>
      <c r="Q18" s="66">
        <f t="shared" si="7"/>
        <v>11</v>
      </c>
      <c r="R18" s="65">
        <f>VLOOKUP($A18,'Return Data'!$B$7:$R$2292,16,0)</f>
        <v>6.7565999999999997</v>
      </c>
      <c r="S18" s="67">
        <f t="shared" si="6"/>
        <v>6</v>
      </c>
    </row>
    <row r="19" spans="1:19" x14ac:dyDescent="0.3">
      <c r="A19" s="63" t="s">
        <v>1635</v>
      </c>
      <c r="B19" s="64">
        <f>VLOOKUP($A19,'Return Data'!$B$7:$R$2292,3,0)</f>
        <v>44662</v>
      </c>
      <c r="C19" s="65">
        <f>VLOOKUP($A19,'Return Data'!$B$7:$R$2292,4,0)</f>
        <v>10.9833</v>
      </c>
      <c r="D19" s="65">
        <f>VLOOKUP($A19,'Return Data'!$B$7:$R$2292,10,0)</f>
        <v>0.70420000000000005</v>
      </c>
      <c r="E19" s="66">
        <f t="shared" si="0"/>
        <v>22</v>
      </c>
      <c r="F19" s="65">
        <f>VLOOKUP($A19,'Return Data'!$B$7:$R$2292,11,0)</f>
        <v>1.4923999999999999</v>
      </c>
      <c r="G19" s="66">
        <f t="shared" si="1"/>
        <v>23</v>
      </c>
      <c r="H19" s="65">
        <f>VLOOKUP($A19,'Return Data'!$B$7:$R$2292,12,0)</f>
        <v>2.1560000000000001</v>
      </c>
      <c r="I19" s="66">
        <f t="shared" si="2"/>
        <v>22</v>
      </c>
      <c r="J19" s="65">
        <f>VLOOKUP($A19,'Return Data'!$B$7:$R$2292,13,0)</f>
        <v>3.3460000000000001</v>
      </c>
      <c r="K19" s="66">
        <f t="shared" si="3"/>
        <v>22</v>
      </c>
      <c r="L19" s="65">
        <f>VLOOKUP($A19,'Return Data'!$B$7:$R$2292,17,0)</f>
        <v>3.2166999999999999</v>
      </c>
      <c r="M19" s="66">
        <f t="shared" si="4"/>
        <v>19</v>
      </c>
      <c r="N19" s="65"/>
      <c r="O19" s="66"/>
      <c r="P19" s="65"/>
      <c r="Q19" s="66"/>
      <c r="R19" s="65">
        <f>VLOOKUP($A19,'Return Data'!$B$7:$R$2292,16,0)</f>
        <v>3.6890000000000001</v>
      </c>
      <c r="S19" s="67">
        <f t="shared" si="6"/>
        <v>23</v>
      </c>
    </row>
    <row r="20" spans="1:19" x14ac:dyDescent="0.3">
      <c r="A20" s="63" t="s">
        <v>1636</v>
      </c>
      <c r="B20" s="64">
        <f>VLOOKUP($A20,'Return Data'!$B$7:$R$2292,3,0)</f>
        <v>44662</v>
      </c>
      <c r="C20" s="65">
        <f>VLOOKUP($A20,'Return Data'!$B$7:$R$2292,4,0)</f>
        <v>28.017299999999999</v>
      </c>
      <c r="D20" s="65">
        <f>VLOOKUP($A20,'Return Data'!$B$7:$R$2292,10,0)</f>
        <v>0.93310000000000004</v>
      </c>
      <c r="E20" s="66">
        <f t="shared" si="0"/>
        <v>14</v>
      </c>
      <c r="F20" s="65">
        <f>VLOOKUP($A20,'Return Data'!$B$7:$R$2292,11,0)</f>
        <v>1.8644000000000001</v>
      </c>
      <c r="G20" s="66">
        <f t="shared" si="1"/>
        <v>20</v>
      </c>
      <c r="H20" s="65">
        <f>VLOOKUP($A20,'Return Data'!$B$7:$R$2292,12,0)</f>
        <v>2.6012</v>
      </c>
      <c r="I20" s="66">
        <f t="shared" si="2"/>
        <v>20</v>
      </c>
      <c r="J20" s="65">
        <f>VLOOKUP($A20,'Return Data'!$B$7:$R$2292,13,0)</f>
        <v>3.6772</v>
      </c>
      <c r="K20" s="66">
        <f t="shared" si="3"/>
        <v>21</v>
      </c>
      <c r="L20" s="65">
        <f>VLOOKUP($A20,'Return Data'!$B$7:$R$2292,17,0)</f>
        <v>2.9779</v>
      </c>
      <c r="M20" s="66">
        <f t="shared" si="4"/>
        <v>21</v>
      </c>
      <c r="N20" s="65">
        <f>VLOOKUP($A20,'Return Data'!$B$7:$R$2292,14,0)</f>
        <v>3.9003000000000001</v>
      </c>
      <c r="O20" s="66">
        <f>RANK(N20,N$8:N$32,0)</f>
        <v>20</v>
      </c>
      <c r="P20" s="65">
        <f>VLOOKUP($A20,'Return Data'!$B$7:$R$2292,15,0)</f>
        <v>4.5486000000000004</v>
      </c>
      <c r="Q20" s="66">
        <f>RANK(P20,P$8:P$32,0)</f>
        <v>16</v>
      </c>
      <c r="R20" s="65">
        <f>VLOOKUP($A20,'Return Data'!$B$7:$R$2292,16,0)</f>
        <v>6.2483000000000004</v>
      </c>
      <c r="S20" s="67">
        <f t="shared" si="6"/>
        <v>12</v>
      </c>
    </row>
    <row r="21" spans="1:19" x14ac:dyDescent="0.3">
      <c r="A21" s="63" t="s">
        <v>1637</v>
      </c>
      <c r="B21" s="64">
        <f>VLOOKUP($A21,'Return Data'!$B$7:$R$2292,3,0)</f>
        <v>44662</v>
      </c>
      <c r="C21" s="65">
        <f>VLOOKUP($A21,'Return Data'!$B$7:$R$2292,4,0)</f>
        <v>31.715900000000001</v>
      </c>
      <c r="D21" s="65">
        <f>VLOOKUP($A21,'Return Data'!$B$7:$R$2292,10,0)</f>
        <v>1.0704</v>
      </c>
      <c r="E21" s="66">
        <f t="shared" si="0"/>
        <v>5</v>
      </c>
      <c r="F21" s="65">
        <f>VLOOKUP($A21,'Return Data'!$B$7:$R$2292,11,0)</f>
        <v>2.2605</v>
      </c>
      <c r="G21" s="66">
        <f t="shared" si="1"/>
        <v>4</v>
      </c>
      <c r="H21" s="65">
        <f>VLOOKUP($A21,'Return Data'!$B$7:$R$2292,12,0)</f>
        <v>3.258</v>
      </c>
      <c r="I21" s="66">
        <f t="shared" si="2"/>
        <v>5</v>
      </c>
      <c r="J21" s="65">
        <f>VLOOKUP($A21,'Return Data'!$B$7:$R$2292,13,0)</f>
        <v>4.6553000000000004</v>
      </c>
      <c r="K21" s="66">
        <f t="shared" si="3"/>
        <v>5</v>
      </c>
      <c r="L21" s="65">
        <f>VLOOKUP($A21,'Return Data'!$B$7:$R$2292,17,0)</f>
        <v>4.4043000000000001</v>
      </c>
      <c r="M21" s="66">
        <f t="shared" si="4"/>
        <v>5</v>
      </c>
      <c r="N21" s="65">
        <f>VLOOKUP($A21,'Return Data'!$B$7:$R$2292,14,0)</f>
        <v>5.2240000000000002</v>
      </c>
      <c r="O21" s="66">
        <f>RANK(N21,N$8:N$32,0)</f>
        <v>7</v>
      </c>
      <c r="P21" s="65">
        <f>VLOOKUP($A21,'Return Data'!$B$7:$R$2292,15,0)</f>
        <v>5.7877000000000001</v>
      </c>
      <c r="Q21" s="66">
        <f>RANK(P21,P$8:P$32,0)</f>
        <v>5</v>
      </c>
      <c r="R21" s="65">
        <f>VLOOKUP($A21,'Return Data'!$B$7:$R$2292,16,0)</f>
        <v>6.9946000000000002</v>
      </c>
      <c r="S21" s="67">
        <f t="shared" si="6"/>
        <v>2</v>
      </c>
    </row>
    <row r="22" spans="1:19" x14ac:dyDescent="0.3">
      <c r="A22" s="63" t="s">
        <v>1638</v>
      </c>
      <c r="B22" s="64">
        <f>VLOOKUP($A22,'Return Data'!$B$7:$R$2292,3,0)</f>
        <v>44662</v>
      </c>
      <c r="C22" s="65">
        <f>VLOOKUP($A22,'Return Data'!$B$7:$R$2292,4,0)</f>
        <v>16.271000000000001</v>
      </c>
      <c r="D22" s="65">
        <f>VLOOKUP($A22,'Return Data'!$B$7:$R$2292,10,0)</f>
        <v>0.94920000000000004</v>
      </c>
      <c r="E22" s="66">
        <f t="shared" si="0"/>
        <v>13</v>
      </c>
      <c r="F22" s="65">
        <f>VLOOKUP($A22,'Return Data'!$B$7:$R$2292,11,0)</f>
        <v>2.0061</v>
      </c>
      <c r="G22" s="66">
        <f t="shared" si="1"/>
        <v>16</v>
      </c>
      <c r="H22" s="65">
        <f>VLOOKUP($A22,'Return Data'!$B$7:$R$2292,12,0)</f>
        <v>2.9615</v>
      </c>
      <c r="I22" s="66">
        <f t="shared" si="2"/>
        <v>17</v>
      </c>
      <c r="J22" s="65">
        <f>VLOOKUP($A22,'Return Data'!$B$7:$R$2292,13,0)</f>
        <v>4.3212999999999999</v>
      </c>
      <c r="K22" s="66">
        <f t="shared" si="3"/>
        <v>15</v>
      </c>
      <c r="L22" s="65">
        <f>VLOOKUP($A22,'Return Data'!$B$7:$R$2292,17,0)</f>
        <v>4.3821000000000003</v>
      </c>
      <c r="M22" s="66">
        <f t="shared" si="4"/>
        <v>6</v>
      </c>
      <c r="N22" s="65">
        <f>VLOOKUP($A22,'Return Data'!$B$7:$R$2292,14,0)</f>
        <v>5.2691999999999997</v>
      </c>
      <c r="O22" s="66">
        <f>RANK(N22,N$8:N$32,0)</f>
        <v>4</v>
      </c>
      <c r="P22" s="65">
        <f>VLOOKUP($A22,'Return Data'!$B$7:$R$2292,15,0)</f>
        <v>5.8226000000000004</v>
      </c>
      <c r="Q22" s="66">
        <f>RANK(P22,P$8:P$32,0)</f>
        <v>4</v>
      </c>
      <c r="R22" s="65">
        <f>VLOOKUP($A22,'Return Data'!$B$7:$R$2292,16,0)</f>
        <v>6.4516</v>
      </c>
      <c r="S22" s="67">
        <f t="shared" si="6"/>
        <v>11</v>
      </c>
    </row>
    <row r="23" spans="1:19" x14ac:dyDescent="0.3">
      <c r="A23" s="63" t="s">
        <v>1639</v>
      </c>
      <c r="B23" s="64">
        <f>VLOOKUP($A23,'Return Data'!$B$7:$R$2292,3,0)</f>
        <v>44662</v>
      </c>
      <c r="C23" s="65">
        <f>VLOOKUP($A23,'Return Data'!$B$7:$R$2292,4,0)</f>
        <v>11.6035</v>
      </c>
      <c r="D23" s="65">
        <f>VLOOKUP($A23,'Return Data'!$B$7:$R$2292,10,0)</f>
        <v>1.0599000000000001</v>
      </c>
      <c r="E23" s="66">
        <f t="shared" si="0"/>
        <v>6</v>
      </c>
      <c r="F23" s="65">
        <f>VLOOKUP($A23,'Return Data'!$B$7:$R$2292,11,0)</f>
        <v>2.1678000000000002</v>
      </c>
      <c r="G23" s="66">
        <f t="shared" si="1"/>
        <v>6</v>
      </c>
      <c r="H23" s="65">
        <f>VLOOKUP($A23,'Return Data'!$B$7:$R$2292,12,0)</f>
        <v>3.0827</v>
      </c>
      <c r="I23" s="66">
        <f t="shared" si="2"/>
        <v>8</v>
      </c>
      <c r="J23" s="65">
        <f>VLOOKUP($A23,'Return Data'!$B$7:$R$2292,13,0)</f>
        <v>4.3282999999999996</v>
      </c>
      <c r="K23" s="66">
        <f t="shared" si="3"/>
        <v>12</v>
      </c>
      <c r="L23" s="65">
        <f>VLOOKUP($A23,'Return Data'!$B$7:$R$2292,17,0)</f>
        <v>3.6798999999999999</v>
      </c>
      <c r="M23" s="66">
        <f t="shared" si="4"/>
        <v>18</v>
      </c>
      <c r="N23" s="65">
        <f>VLOOKUP($A23,'Return Data'!$B$7:$R$2292,14,0)</f>
        <v>4.6844000000000001</v>
      </c>
      <c r="O23" s="66">
        <f>RANK(N23,N$8:N$32,0)</f>
        <v>17</v>
      </c>
      <c r="P23" s="65"/>
      <c r="Q23" s="66"/>
      <c r="R23" s="65">
        <f>VLOOKUP($A23,'Return Data'!$B$7:$R$2292,16,0)</f>
        <v>4.7405999999999997</v>
      </c>
      <c r="S23" s="67">
        <f t="shared" si="6"/>
        <v>20</v>
      </c>
    </row>
    <row r="24" spans="1:19" x14ac:dyDescent="0.3">
      <c r="A24" s="63" t="s">
        <v>1640</v>
      </c>
      <c r="B24" s="64">
        <f>VLOOKUP($A24,'Return Data'!$B$7:$R$2292,3,0)</f>
        <v>44662</v>
      </c>
      <c r="C24" s="65">
        <f>VLOOKUP($A24,'Return Data'!$B$7:$R$2292,4,0)</f>
        <v>10.594200000000001</v>
      </c>
      <c r="D24" s="65">
        <f>VLOOKUP($A24,'Return Data'!$B$7:$R$2292,10,0)</f>
        <v>0.81359999999999999</v>
      </c>
      <c r="E24" s="66">
        <f t="shared" si="0"/>
        <v>21</v>
      </c>
      <c r="F24" s="65">
        <f>VLOOKUP($A24,'Return Data'!$B$7:$R$2292,11,0)</f>
        <v>1.7508999999999999</v>
      </c>
      <c r="G24" s="66">
        <f t="shared" si="1"/>
        <v>21</v>
      </c>
      <c r="H24" s="65">
        <f>VLOOKUP($A24,'Return Data'!$B$7:$R$2292,12,0)</f>
        <v>2.5626000000000002</v>
      </c>
      <c r="I24" s="66">
        <f t="shared" si="2"/>
        <v>21</v>
      </c>
      <c r="J24" s="65">
        <f>VLOOKUP($A24,'Return Data'!$B$7:$R$2292,13,0)</f>
        <v>3.7833000000000001</v>
      </c>
      <c r="K24" s="66">
        <f t="shared" si="3"/>
        <v>20</v>
      </c>
      <c r="L24" s="65"/>
      <c r="M24" s="66"/>
      <c r="N24" s="65"/>
      <c r="O24" s="66"/>
      <c r="P24" s="65"/>
      <c r="Q24" s="66"/>
      <c r="R24" s="65">
        <f>VLOOKUP($A24,'Return Data'!$B$7:$R$2292,16,0)</f>
        <v>3.6042999999999998</v>
      </c>
      <c r="S24" s="67">
        <f t="shared" si="6"/>
        <v>24</v>
      </c>
    </row>
    <row r="25" spans="1:19" x14ac:dyDescent="0.3">
      <c r="A25" s="63" t="s">
        <v>1641</v>
      </c>
      <c r="B25" s="64">
        <f>VLOOKUP($A25,'Return Data'!$B$7:$R$2292,3,0)</f>
        <v>44662</v>
      </c>
      <c r="C25" s="65">
        <f>VLOOKUP($A25,'Return Data'!$B$7:$R$2292,4,0)</f>
        <v>10.765000000000001</v>
      </c>
      <c r="D25" s="65">
        <f>VLOOKUP($A25,'Return Data'!$B$7:$R$2292,10,0)</f>
        <v>1.0324</v>
      </c>
      <c r="E25" s="66">
        <f t="shared" si="0"/>
        <v>7</v>
      </c>
      <c r="F25" s="65">
        <f>VLOOKUP($A25,'Return Data'!$B$7:$R$2292,11,0)</f>
        <v>2.0573000000000001</v>
      </c>
      <c r="G25" s="66">
        <f t="shared" si="1"/>
        <v>13</v>
      </c>
      <c r="H25" s="65">
        <f>VLOOKUP($A25,'Return Data'!$B$7:$R$2292,12,0)</f>
        <v>3.0636999999999999</v>
      </c>
      <c r="I25" s="66">
        <f t="shared" si="2"/>
        <v>11</v>
      </c>
      <c r="J25" s="65">
        <f>VLOOKUP($A25,'Return Data'!$B$7:$R$2292,13,0)</f>
        <v>4.4233000000000002</v>
      </c>
      <c r="K25" s="66">
        <f t="shared" si="3"/>
        <v>11</v>
      </c>
      <c r="L25" s="65"/>
      <c r="M25" s="66"/>
      <c r="N25" s="65"/>
      <c r="O25" s="66"/>
      <c r="P25" s="65"/>
      <c r="Q25" s="66"/>
      <c r="R25" s="65">
        <f>VLOOKUP($A25,'Return Data'!$B$7:$R$2292,16,0)</f>
        <v>4.1544999999999996</v>
      </c>
      <c r="S25" s="67">
        <f t="shared" si="6"/>
        <v>22</v>
      </c>
    </row>
    <row r="26" spans="1:19" x14ac:dyDescent="0.3">
      <c r="A26" s="63" t="s">
        <v>1642</v>
      </c>
      <c r="B26" s="64">
        <f>VLOOKUP($A26,'Return Data'!$B$7:$R$2292,3,0)</f>
        <v>44662</v>
      </c>
      <c r="C26" s="65">
        <f>VLOOKUP($A26,'Return Data'!$B$7:$R$2292,4,0)</f>
        <v>22.860299999999999</v>
      </c>
      <c r="D26" s="65">
        <f>VLOOKUP($A26,'Return Data'!$B$7:$R$2292,10,0)</f>
        <v>1.0056</v>
      </c>
      <c r="E26" s="66">
        <f t="shared" si="0"/>
        <v>8</v>
      </c>
      <c r="F26" s="65">
        <f>VLOOKUP($A26,'Return Data'!$B$7:$R$2292,11,0)</f>
        <v>2.2538999999999998</v>
      </c>
      <c r="G26" s="66">
        <f t="shared" si="1"/>
        <v>5</v>
      </c>
      <c r="H26" s="65">
        <f>VLOOKUP($A26,'Return Data'!$B$7:$R$2292,12,0)</f>
        <v>3.2528999999999999</v>
      </c>
      <c r="I26" s="66">
        <f t="shared" si="2"/>
        <v>6</v>
      </c>
      <c r="J26" s="65">
        <f>VLOOKUP($A26,'Return Data'!$B$7:$R$2292,13,0)</f>
        <v>4.6645000000000003</v>
      </c>
      <c r="K26" s="66">
        <f t="shared" si="3"/>
        <v>4</v>
      </c>
      <c r="L26" s="65">
        <f>VLOOKUP($A26,'Return Data'!$B$7:$R$2292,17,0)</f>
        <v>4.4694000000000003</v>
      </c>
      <c r="M26" s="66">
        <f t="shared" ref="M26:M32" si="8">RANK(L26,L$8:L$32,0)</f>
        <v>2</v>
      </c>
      <c r="N26" s="65">
        <f>VLOOKUP($A26,'Return Data'!$B$7:$R$2292,14,0)</f>
        <v>5.2873000000000001</v>
      </c>
      <c r="O26" s="66">
        <f>RANK(N26,N$8:N$32,0)</f>
        <v>3</v>
      </c>
      <c r="P26" s="65">
        <f>VLOOKUP($A26,'Return Data'!$B$7:$R$2292,15,0)</f>
        <v>5.9322999999999997</v>
      </c>
      <c r="Q26" s="66">
        <f>RANK(P26,P$8:P$32,0)</f>
        <v>1</v>
      </c>
      <c r="R26" s="65">
        <f>VLOOKUP($A26,'Return Data'!$B$7:$R$2292,16,0)</f>
        <v>7.0613000000000001</v>
      </c>
      <c r="S26" s="67">
        <f t="shared" si="6"/>
        <v>1</v>
      </c>
    </row>
    <row r="27" spans="1:19" x14ac:dyDescent="0.3">
      <c r="A27" s="63" t="s">
        <v>1643</v>
      </c>
      <c r="B27" s="64">
        <f>VLOOKUP($A27,'Return Data'!$B$7:$R$2292,3,0)</f>
        <v>44662</v>
      </c>
      <c r="C27" s="65">
        <f>VLOOKUP($A27,'Return Data'!$B$7:$R$2292,4,0)</f>
        <v>15.8033</v>
      </c>
      <c r="D27" s="65">
        <f>VLOOKUP($A27,'Return Data'!$B$7:$R$2292,10,0)</f>
        <v>0.83009999999999995</v>
      </c>
      <c r="E27" s="66">
        <f t="shared" si="0"/>
        <v>20</v>
      </c>
      <c r="F27" s="65">
        <f>VLOOKUP($A27,'Return Data'!$B$7:$R$2292,11,0)</f>
        <v>2.0377000000000001</v>
      </c>
      <c r="G27" s="66">
        <f t="shared" si="1"/>
        <v>14</v>
      </c>
      <c r="H27" s="65">
        <f>VLOOKUP($A27,'Return Data'!$B$7:$R$2292,12,0)</f>
        <v>3.0068000000000001</v>
      </c>
      <c r="I27" s="66">
        <f t="shared" si="2"/>
        <v>15</v>
      </c>
      <c r="J27" s="65">
        <f>VLOOKUP($A27,'Return Data'!$B$7:$R$2292,13,0)</f>
        <v>4.2255000000000003</v>
      </c>
      <c r="K27" s="66">
        <f t="shared" si="3"/>
        <v>18</v>
      </c>
      <c r="L27" s="65">
        <f>VLOOKUP($A27,'Return Data'!$B$7:$R$2292,17,0)</f>
        <v>4.0906000000000002</v>
      </c>
      <c r="M27" s="66">
        <f t="shared" si="8"/>
        <v>13</v>
      </c>
      <c r="N27" s="65">
        <f>VLOOKUP($A27,'Return Data'!$B$7:$R$2292,14,0)</f>
        <v>4.8922999999999996</v>
      </c>
      <c r="O27" s="66">
        <f>RANK(N27,N$8:N$32,0)</f>
        <v>14</v>
      </c>
      <c r="P27" s="65">
        <f>VLOOKUP($A27,'Return Data'!$B$7:$R$2292,15,0)</f>
        <v>5.4541000000000004</v>
      </c>
      <c r="Q27" s="66">
        <f>RANK(P27,P$8:P$32,0)</f>
        <v>13</v>
      </c>
      <c r="R27" s="65">
        <f>VLOOKUP($A27,'Return Data'!$B$7:$R$2292,16,0)</f>
        <v>6.1835000000000004</v>
      </c>
      <c r="S27" s="67">
        <f t="shared" si="6"/>
        <v>13</v>
      </c>
    </row>
    <row r="28" spans="1:19" x14ac:dyDescent="0.3">
      <c r="A28" s="63" t="s">
        <v>1644</v>
      </c>
      <c r="B28" s="64">
        <f>VLOOKUP($A28,'Return Data'!$B$7:$R$2292,3,0)</f>
        <v>44662</v>
      </c>
      <c r="C28" s="65">
        <f>VLOOKUP($A28,'Return Data'!$B$7:$R$2292,4,0)</f>
        <v>28.586300000000001</v>
      </c>
      <c r="D28" s="65">
        <f>VLOOKUP($A28,'Return Data'!$B$7:$R$2292,10,0)</f>
        <v>1.0802</v>
      </c>
      <c r="E28" s="66">
        <f t="shared" si="0"/>
        <v>4</v>
      </c>
      <c r="F28" s="65">
        <f>VLOOKUP($A28,'Return Data'!$B$7:$R$2292,11,0)</f>
        <v>2.1253000000000002</v>
      </c>
      <c r="G28" s="66">
        <f t="shared" si="1"/>
        <v>7</v>
      </c>
      <c r="H28" s="65">
        <f>VLOOKUP($A28,'Return Data'!$B$7:$R$2292,12,0)</f>
        <v>3.4072</v>
      </c>
      <c r="I28" s="66">
        <f t="shared" si="2"/>
        <v>2</v>
      </c>
      <c r="J28" s="65">
        <f>VLOOKUP($A28,'Return Data'!$B$7:$R$2292,13,0)</f>
        <v>4.7431999999999999</v>
      </c>
      <c r="K28" s="66">
        <f t="shared" si="3"/>
        <v>3</v>
      </c>
      <c r="L28" s="65">
        <f>VLOOKUP($A28,'Return Data'!$B$7:$R$2292,17,0)</f>
        <v>3.8885999999999998</v>
      </c>
      <c r="M28" s="66">
        <f t="shared" si="8"/>
        <v>17</v>
      </c>
      <c r="N28" s="65">
        <f>VLOOKUP($A28,'Return Data'!$B$7:$R$2292,14,0)</f>
        <v>4.8619000000000003</v>
      </c>
      <c r="O28" s="66">
        <f>RANK(N28,N$8:N$32,0)</f>
        <v>15</v>
      </c>
      <c r="P28" s="65">
        <f>VLOOKUP($A28,'Return Data'!$B$7:$R$2292,15,0)</f>
        <v>5.5171000000000001</v>
      </c>
      <c r="Q28" s="66">
        <f>RANK(P28,P$8:P$32,0)</f>
        <v>12</v>
      </c>
      <c r="R28" s="65">
        <f>VLOOKUP($A28,'Return Data'!$B$7:$R$2292,16,0)</f>
        <v>6.6859999999999999</v>
      </c>
      <c r="S28" s="67">
        <f t="shared" si="6"/>
        <v>7</v>
      </c>
    </row>
    <row r="29" spans="1:19" x14ac:dyDescent="0.3">
      <c r="A29" s="63" t="s">
        <v>1645</v>
      </c>
      <c r="B29" s="64">
        <f>VLOOKUP($A29,'Return Data'!$B$7:$R$2292,3,0)</f>
        <v>44662</v>
      </c>
      <c r="C29" s="65">
        <f>VLOOKUP($A29,'Return Data'!$B$7:$R$2292,4,0)</f>
        <v>12.2437</v>
      </c>
      <c r="D29" s="65">
        <f>VLOOKUP($A29,'Return Data'!$B$7:$R$2292,10,0)</f>
        <v>0.58240000000000003</v>
      </c>
      <c r="E29" s="66">
        <f t="shared" si="0"/>
        <v>24</v>
      </c>
      <c r="F29" s="65">
        <f>VLOOKUP($A29,'Return Data'!$B$7:$R$2292,11,0)</f>
        <v>1.2084999999999999</v>
      </c>
      <c r="G29" s="66">
        <f t="shared" si="1"/>
        <v>25</v>
      </c>
      <c r="H29" s="65">
        <f>VLOOKUP($A29,'Return Data'!$B$7:$R$2292,12,0)</f>
        <v>1.8110999999999999</v>
      </c>
      <c r="I29" s="66">
        <f t="shared" si="2"/>
        <v>25</v>
      </c>
      <c r="J29" s="65">
        <f>VLOOKUP($A29,'Return Data'!$B$7:$R$2292,13,0)</f>
        <v>2.7949000000000002</v>
      </c>
      <c r="K29" s="66">
        <f t="shared" si="3"/>
        <v>25</v>
      </c>
      <c r="L29" s="65">
        <f>VLOOKUP($A29,'Return Data'!$B$7:$R$2292,17,0)</f>
        <v>2.3816000000000002</v>
      </c>
      <c r="M29" s="66">
        <f t="shared" si="8"/>
        <v>23</v>
      </c>
      <c r="N29" s="65">
        <f>VLOOKUP($A29,'Return Data'!$B$7:$R$2292,14,0)</f>
        <v>3.1387999999999998</v>
      </c>
      <c r="O29" s="66">
        <f>RANK(N29,N$8:N$32,0)</f>
        <v>21</v>
      </c>
      <c r="P29" s="65">
        <f>VLOOKUP($A29,'Return Data'!$B$7:$R$2292,15,0)</f>
        <v>2.8954</v>
      </c>
      <c r="Q29" s="66">
        <f>RANK(P29,P$8:P$32,0)</f>
        <v>17</v>
      </c>
      <c r="R29" s="65">
        <f>VLOOKUP($A29,'Return Data'!$B$7:$R$2292,16,0)</f>
        <v>3.4457</v>
      </c>
      <c r="S29" s="67">
        <f t="shared" si="6"/>
        <v>25</v>
      </c>
    </row>
    <row r="30" spans="1:19" x14ac:dyDescent="0.3">
      <c r="A30" s="63" t="s">
        <v>1646</v>
      </c>
      <c r="B30" s="64">
        <f>VLOOKUP($A30,'Return Data'!$B$7:$R$2292,3,0)</f>
        <v>44662</v>
      </c>
      <c r="C30" s="65">
        <f>VLOOKUP($A30,'Return Data'!$B$7:$R$2292,4,0)</f>
        <v>12.001099999999999</v>
      </c>
      <c r="D30" s="65">
        <f>VLOOKUP($A30,'Return Data'!$B$7:$R$2292,10,0)</f>
        <v>0.96330000000000005</v>
      </c>
      <c r="E30" s="66">
        <f t="shared" si="0"/>
        <v>11</v>
      </c>
      <c r="F30" s="65">
        <f>VLOOKUP($A30,'Return Data'!$B$7:$R$2292,11,0)</f>
        <v>2.0884</v>
      </c>
      <c r="G30" s="66">
        <f t="shared" si="1"/>
        <v>9</v>
      </c>
      <c r="H30" s="65">
        <f>VLOOKUP($A30,'Return Data'!$B$7:$R$2292,12,0)</f>
        <v>3.0712000000000002</v>
      </c>
      <c r="I30" s="66">
        <f t="shared" si="2"/>
        <v>9</v>
      </c>
      <c r="J30" s="65">
        <f>VLOOKUP($A30,'Return Data'!$B$7:$R$2292,13,0)</f>
        <v>4.5355999999999996</v>
      </c>
      <c r="K30" s="66">
        <f t="shared" si="3"/>
        <v>8</v>
      </c>
      <c r="L30" s="65">
        <f>VLOOKUP($A30,'Return Data'!$B$7:$R$2292,17,0)</f>
        <v>4.6036000000000001</v>
      </c>
      <c r="M30" s="66">
        <f t="shared" si="8"/>
        <v>1</v>
      </c>
      <c r="N30" s="65">
        <f>VLOOKUP($A30,'Return Data'!$B$7:$R$2292,14,0)</f>
        <v>5.5712999999999999</v>
      </c>
      <c r="O30" s="66">
        <f>RANK(N30,N$8:N$32,0)</f>
        <v>1</v>
      </c>
      <c r="P30" s="65"/>
      <c r="Q30" s="66"/>
      <c r="R30" s="65">
        <f>VLOOKUP($A30,'Return Data'!$B$7:$R$2292,16,0)</f>
        <v>5.6567999999999996</v>
      </c>
      <c r="S30" s="67">
        <f t="shared" si="6"/>
        <v>17</v>
      </c>
    </row>
    <row r="31" spans="1:19" x14ac:dyDescent="0.3">
      <c r="A31" s="63" t="s">
        <v>1647</v>
      </c>
      <c r="B31" s="64">
        <f>VLOOKUP($A31,'Return Data'!$B$7:$R$2292,3,0)</f>
        <v>44662</v>
      </c>
      <c r="C31" s="65">
        <f>VLOOKUP($A31,'Return Data'!$B$7:$R$2292,4,0)</f>
        <v>11.666</v>
      </c>
      <c r="D31" s="65">
        <f>VLOOKUP($A31,'Return Data'!$B$7:$R$2292,10,0)</f>
        <v>0.89600000000000002</v>
      </c>
      <c r="E31" s="66">
        <f t="shared" si="0"/>
        <v>18</v>
      </c>
      <c r="F31" s="65">
        <f>VLOOKUP($A31,'Return Data'!$B$7:$R$2292,11,0)</f>
        <v>1.9532</v>
      </c>
      <c r="G31" s="66">
        <f t="shared" si="1"/>
        <v>17</v>
      </c>
      <c r="H31" s="65">
        <f>VLOOKUP($A31,'Return Data'!$B$7:$R$2292,12,0)</f>
        <v>3.052</v>
      </c>
      <c r="I31" s="66">
        <f t="shared" si="2"/>
        <v>13</v>
      </c>
      <c r="J31" s="65">
        <f>VLOOKUP($A31,'Return Data'!$B$7:$R$2292,13,0)</f>
        <v>4.2789999999999999</v>
      </c>
      <c r="K31" s="66">
        <f t="shared" si="3"/>
        <v>16</v>
      </c>
      <c r="L31" s="65">
        <f>VLOOKUP($A31,'Return Data'!$B$7:$R$2292,17,0)</f>
        <v>4.0247999999999999</v>
      </c>
      <c r="M31" s="66">
        <f t="shared" si="8"/>
        <v>14</v>
      </c>
      <c r="N31" s="65"/>
      <c r="O31" s="66"/>
      <c r="P31" s="65"/>
      <c r="Q31" s="66"/>
      <c r="R31" s="65">
        <f>VLOOKUP($A31,'Return Data'!$B$7:$R$2292,16,0)</f>
        <v>5.0303000000000004</v>
      </c>
      <c r="S31" s="67">
        <f t="shared" si="6"/>
        <v>19</v>
      </c>
    </row>
    <row r="32" spans="1:19" x14ac:dyDescent="0.3">
      <c r="A32" s="63" t="s">
        <v>1648</v>
      </c>
      <c r="B32" s="64">
        <f>VLOOKUP($A32,'Return Data'!$B$7:$R$2292,3,0)</f>
        <v>44662</v>
      </c>
      <c r="C32" s="65">
        <f>VLOOKUP($A32,'Return Data'!$B$7:$R$2292,4,0)</f>
        <v>29.7637</v>
      </c>
      <c r="D32" s="65">
        <f>VLOOKUP($A32,'Return Data'!$B$7:$R$2292,10,0)</f>
        <v>0.92910000000000004</v>
      </c>
      <c r="E32" s="66">
        <f t="shared" si="0"/>
        <v>16</v>
      </c>
      <c r="F32" s="65">
        <f>VLOOKUP($A32,'Return Data'!$B$7:$R$2292,11,0)</f>
        <v>2.0672000000000001</v>
      </c>
      <c r="G32" s="66">
        <f t="shared" si="1"/>
        <v>12</v>
      </c>
      <c r="H32" s="65">
        <f>VLOOKUP($A32,'Return Data'!$B$7:$R$2292,12,0)</f>
        <v>3.0581</v>
      </c>
      <c r="I32" s="66">
        <f t="shared" si="2"/>
        <v>12</v>
      </c>
      <c r="J32" s="65">
        <f>VLOOKUP($A32,'Return Data'!$B$7:$R$2292,13,0)</f>
        <v>4.492</v>
      </c>
      <c r="K32" s="66">
        <f t="shared" si="3"/>
        <v>9</v>
      </c>
      <c r="L32" s="65">
        <f>VLOOKUP($A32,'Return Data'!$B$7:$R$2292,17,0)</f>
        <v>4.3276000000000003</v>
      </c>
      <c r="M32" s="66">
        <f t="shared" si="8"/>
        <v>8</v>
      </c>
      <c r="N32" s="65">
        <f>VLOOKUP($A32,'Return Data'!$B$7:$R$2292,14,0)</f>
        <v>5.1527000000000003</v>
      </c>
      <c r="O32" s="66">
        <f>RANK(N32,N$8:N$32,0)</f>
        <v>10</v>
      </c>
      <c r="P32" s="65">
        <f>VLOOKUP($A32,'Return Data'!$B$7:$R$2292,15,0)</f>
        <v>5.7061999999999999</v>
      </c>
      <c r="Q32" s="66">
        <f>RANK(P32,P$8:P$32,0)</f>
        <v>8</v>
      </c>
      <c r="R32" s="65">
        <f>VLOOKUP($A32,'Return Data'!$B$7:$R$2292,16,0)</f>
        <v>6.6524000000000001</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0.92646800000000018</v>
      </c>
      <c r="E34" s="74"/>
      <c r="F34" s="75">
        <f>AVERAGE(F8:F32)</f>
        <v>1.9841880000000003</v>
      </c>
      <c r="G34" s="74"/>
      <c r="H34" s="75">
        <f>AVERAGE(H8:H32)</f>
        <v>2.9008840000000005</v>
      </c>
      <c r="I34" s="74"/>
      <c r="J34" s="75">
        <f>AVERAGE(J8:J32)</f>
        <v>4.1782159999999999</v>
      </c>
      <c r="K34" s="74"/>
      <c r="L34" s="75">
        <f>AVERAGE(L8:L32)</f>
        <v>3.9243565217391305</v>
      </c>
      <c r="M34" s="74"/>
      <c r="N34" s="75">
        <f>AVERAGE(N8:N32)</f>
        <v>4.8698476190476194</v>
      </c>
      <c r="O34" s="74"/>
      <c r="P34" s="75">
        <f>AVERAGE(P8:P32)</f>
        <v>5.4257470588235277</v>
      </c>
      <c r="Q34" s="74"/>
      <c r="R34" s="75">
        <f>AVERAGE(R8:R32)</f>
        <v>5.8012680000000003</v>
      </c>
      <c r="S34" s="76"/>
    </row>
    <row r="35" spans="1:19" x14ac:dyDescent="0.3">
      <c r="A35" s="73" t="s">
        <v>28</v>
      </c>
      <c r="B35" s="74"/>
      <c r="C35" s="74"/>
      <c r="D35" s="75">
        <f>MIN(D8:D32)</f>
        <v>0.53280000000000005</v>
      </c>
      <c r="E35" s="74"/>
      <c r="F35" s="75">
        <f>MIN(F8:F32)</f>
        <v>1.2084999999999999</v>
      </c>
      <c r="G35" s="74"/>
      <c r="H35" s="75">
        <f>MIN(H8:H32)</f>
        <v>1.8110999999999999</v>
      </c>
      <c r="I35" s="74"/>
      <c r="J35" s="75">
        <f>MIN(J8:J32)</f>
        <v>2.7949000000000002</v>
      </c>
      <c r="K35" s="74"/>
      <c r="L35" s="75">
        <f>MIN(L8:L32)</f>
        <v>2.3816000000000002</v>
      </c>
      <c r="M35" s="74"/>
      <c r="N35" s="75">
        <f>MIN(N8:N32)</f>
        <v>3.1387999999999998</v>
      </c>
      <c r="O35" s="74"/>
      <c r="P35" s="75">
        <f>MIN(P8:P32)</f>
        <v>2.8954</v>
      </c>
      <c r="Q35" s="74"/>
      <c r="R35" s="75">
        <f>MIN(R8:R32)</f>
        <v>3.4457</v>
      </c>
      <c r="S35" s="76"/>
    </row>
    <row r="36" spans="1:19" ht="15" thickBot="1" x14ac:dyDescent="0.35">
      <c r="A36" s="77" t="s">
        <v>29</v>
      </c>
      <c r="B36" s="78"/>
      <c r="C36" s="78"/>
      <c r="D36" s="79">
        <f>MAX(D8:D32)</f>
        <v>1.2698</v>
      </c>
      <c r="E36" s="78"/>
      <c r="F36" s="79">
        <f>MAX(F8:F32)</f>
        <v>2.5468999999999999</v>
      </c>
      <c r="G36" s="78"/>
      <c r="H36" s="79">
        <f>MAX(H8:H32)</f>
        <v>3.6120999999999999</v>
      </c>
      <c r="I36" s="78"/>
      <c r="J36" s="79">
        <f>MAX(J8:J32)</f>
        <v>4.8879000000000001</v>
      </c>
      <c r="K36" s="78"/>
      <c r="L36" s="79">
        <f>MAX(L8:L32)</f>
        <v>4.6036000000000001</v>
      </c>
      <c r="M36" s="78"/>
      <c r="N36" s="79">
        <f>MAX(N8:N32)</f>
        <v>5.5712999999999999</v>
      </c>
      <c r="O36" s="78"/>
      <c r="P36" s="79">
        <f>MAX(P8:P32)</f>
        <v>5.9322999999999997</v>
      </c>
      <c r="Q36" s="78"/>
      <c r="R36" s="79">
        <f>MAX(R8:R32)</f>
        <v>7.0613000000000001</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44662</v>
      </c>
      <c r="C8" s="65">
        <f>VLOOKUP($A8,'Return Data'!$B$7:$R$2292,4,0)</f>
        <v>21.624199999999998</v>
      </c>
      <c r="D8" s="65">
        <f>VLOOKUP($A8,'Return Data'!$B$7:$R$2292,10,0)</f>
        <v>0.79569999999999996</v>
      </c>
      <c r="E8" s="66">
        <f t="shared" ref="E8:E32" si="0">RANK(D8,D$8:D$32,0)</f>
        <v>9</v>
      </c>
      <c r="F8" s="65">
        <f>VLOOKUP($A8,'Return Data'!$B$7:$R$2292,11,0)</f>
        <v>1.7418</v>
      </c>
      <c r="G8" s="66">
        <f t="shared" ref="G8:G32" si="1">RANK(F8,F$8:F$32,0)</f>
        <v>9</v>
      </c>
      <c r="H8" s="65">
        <f>VLOOKUP($A8,'Return Data'!$B$7:$R$2292,12,0)</f>
        <v>2.5674999999999999</v>
      </c>
      <c r="I8" s="66">
        <f t="shared" ref="I8:I32" si="2">RANK(H8,H$8:H$32,0)</f>
        <v>10</v>
      </c>
      <c r="J8" s="65">
        <f>VLOOKUP($A8,'Return Data'!$B$7:$R$2292,13,0)</f>
        <v>3.8317000000000001</v>
      </c>
      <c r="K8" s="66">
        <f t="shared" ref="K8:K32" si="3">RANK(J8,J$8:J$32,0)</f>
        <v>9</v>
      </c>
      <c r="L8" s="65">
        <f>VLOOKUP($A8,'Return Data'!$B$7:$R$2292,17,0)</f>
        <v>3.6137999999999999</v>
      </c>
      <c r="M8" s="66">
        <f t="shared" ref="M8:M23" si="4">RANK(L8,L$8:L$32,0)</f>
        <v>10</v>
      </c>
      <c r="N8" s="65">
        <f>VLOOKUP($A8,'Return Data'!$B$7:$R$2292,14,0)</f>
        <v>4.5433000000000003</v>
      </c>
      <c r="O8" s="66">
        <f t="shared" ref="O8:O18" si="5">RANK(N8,N$8:N$32,0)</f>
        <v>8</v>
      </c>
      <c r="P8" s="65">
        <f>VLOOKUP($A8,'Return Data'!$B$7:$R$2292,15,0)</f>
        <v>5.0617999999999999</v>
      </c>
      <c r="Q8" s="66">
        <f>RANK(P8,P$8:P$32,0)</f>
        <v>8</v>
      </c>
      <c r="R8" s="65">
        <f>VLOOKUP($A8,'Return Data'!$B$7:$R$2292,16,0)</f>
        <v>6.2489999999999997</v>
      </c>
      <c r="S8" s="67">
        <f t="shared" ref="S8:S32" si="6">RANK(R8,R$8:R$32,0)</f>
        <v>10</v>
      </c>
    </row>
    <row r="9" spans="1:20" x14ac:dyDescent="0.3">
      <c r="A9" s="63" t="s">
        <v>1650</v>
      </c>
      <c r="B9" s="64">
        <f>VLOOKUP($A9,'Return Data'!$B$7:$R$2292,3,0)</f>
        <v>44662</v>
      </c>
      <c r="C9" s="65">
        <f>VLOOKUP($A9,'Return Data'!$B$7:$R$2292,4,0)</f>
        <v>15.2607</v>
      </c>
      <c r="D9" s="65">
        <f>VLOOKUP($A9,'Return Data'!$B$7:$R$2292,10,0)</f>
        <v>0.99529999999999996</v>
      </c>
      <c r="E9" s="66">
        <f t="shared" si="0"/>
        <v>2</v>
      </c>
      <c r="F9" s="65">
        <f>VLOOKUP($A9,'Return Data'!$B$7:$R$2292,11,0)</f>
        <v>2.1692</v>
      </c>
      <c r="G9" s="66">
        <f t="shared" si="1"/>
        <v>1</v>
      </c>
      <c r="H9" s="65">
        <f>VLOOKUP($A9,'Return Data'!$B$7:$R$2292,12,0)</f>
        <v>3.0335000000000001</v>
      </c>
      <c r="I9" s="66">
        <f t="shared" si="2"/>
        <v>2</v>
      </c>
      <c r="J9" s="65">
        <f>VLOOKUP($A9,'Return Data'!$B$7:$R$2292,13,0)</f>
        <v>4.1082000000000001</v>
      </c>
      <c r="K9" s="66">
        <f t="shared" si="3"/>
        <v>2</v>
      </c>
      <c r="L9" s="65">
        <f>VLOOKUP($A9,'Return Data'!$B$7:$R$2292,17,0)</f>
        <v>3.6341000000000001</v>
      </c>
      <c r="M9" s="66">
        <f t="shared" si="4"/>
        <v>9</v>
      </c>
      <c r="N9" s="65">
        <f>VLOOKUP($A9,'Return Data'!$B$7:$R$2292,14,0)</f>
        <v>4.4724000000000004</v>
      </c>
      <c r="O9" s="66">
        <f t="shared" si="5"/>
        <v>11</v>
      </c>
      <c r="P9" s="65">
        <f>VLOOKUP($A9,'Return Data'!$B$7:$R$2292,15,0)</f>
        <v>5.0404</v>
      </c>
      <c r="Q9" s="66">
        <f>RANK(P9,P$8:P$32,0)</f>
        <v>9</v>
      </c>
      <c r="R9" s="65">
        <f>VLOOKUP($A9,'Return Data'!$B$7:$R$2292,16,0)</f>
        <v>5.6710000000000003</v>
      </c>
      <c r="S9" s="67">
        <f t="shared" si="6"/>
        <v>13</v>
      </c>
    </row>
    <row r="10" spans="1:20" x14ac:dyDescent="0.3">
      <c r="A10" s="63" t="s">
        <v>1999</v>
      </c>
      <c r="B10" s="64">
        <f>VLOOKUP($A10,'Return Data'!$B$7:$R$2292,3,0)</f>
        <v>44662</v>
      </c>
      <c r="C10" s="65">
        <f>VLOOKUP($A10,'Return Data'!$B$7:$R$2292,4,0)</f>
        <v>13.131500000000001</v>
      </c>
      <c r="D10" s="65">
        <f>VLOOKUP($A10,'Return Data'!$B$7:$R$2292,10,0)</f>
        <v>0.77900000000000003</v>
      </c>
      <c r="E10" s="66">
        <f t="shared" si="0"/>
        <v>15</v>
      </c>
      <c r="F10" s="65">
        <f>VLOOKUP($A10,'Return Data'!$B$7:$R$2292,11,0)</f>
        <v>1.6449</v>
      </c>
      <c r="G10" s="66">
        <f t="shared" si="1"/>
        <v>17</v>
      </c>
      <c r="H10" s="65">
        <f>VLOOKUP($A10,'Return Data'!$B$7:$R$2292,12,0)</f>
        <v>2.4458000000000002</v>
      </c>
      <c r="I10" s="66">
        <f t="shared" si="2"/>
        <v>15</v>
      </c>
      <c r="J10" s="65">
        <f>VLOOKUP($A10,'Return Data'!$B$7:$R$2292,13,0)</f>
        <v>3.6097999999999999</v>
      </c>
      <c r="K10" s="66">
        <f t="shared" si="3"/>
        <v>15</v>
      </c>
      <c r="L10" s="65">
        <f>VLOOKUP($A10,'Return Data'!$B$7:$R$2292,17,0)</f>
        <v>3.5171999999999999</v>
      </c>
      <c r="M10" s="66">
        <f t="shared" si="4"/>
        <v>11</v>
      </c>
      <c r="N10" s="65">
        <f>VLOOKUP($A10,'Return Data'!$B$7:$R$2292,14,0)</f>
        <v>4.6021000000000001</v>
      </c>
      <c r="O10" s="66">
        <f t="shared" si="5"/>
        <v>5</v>
      </c>
      <c r="P10" s="65">
        <f>VLOOKUP($A10,'Return Data'!$B$7:$R$2292,15,0)</f>
        <v>5.1341000000000001</v>
      </c>
      <c r="Q10" s="66">
        <f>RANK(P10,P$8:P$32,0)</f>
        <v>6</v>
      </c>
      <c r="R10" s="65">
        <f>VLOOKUP($A10,'Return Data'!$B$7:$R$2292,16,0)</f>
        <v>5.2872000000000003</v>
      </c>
      <c r="S10" s="67">
        <f t="shared" si="6"/>
        <v>16</v>
      </c>
    </row>
    <row r="11" spans="1:20" x14ac:dyDescent="0.3">
      <c r="A11" s="63" t="s">
        <v>1651</v>
      </c>
      <c r="B11" s="64">
        <f>VLOOKUP($A11,'Return Data'!$B$7:$R$2292,3,0)</f>
        <v>44662</v>
      </c>
      <c r="C11" s="65">
        <f>VLOOKUP($A11,'Return Data'!$B$7:$R$2292,4,0)</f>
        <v>11.501300000000001</v>
      </c>
      <c r="D11" s="65">
        <f>VLOOKUP($A11,'Return Data'!$B$7:$R$2292,10,0)</f>
        <v>0.56659999999999999</v>
      </c>
      <c r="E11" s="66">
        <f t="shared" si="0"/>
        <v>22</v>
      </c>
      <c r="F11" s="65">
        <f>VLOOKUP($A11,'Return Data'!$B$7:$R$2292,11,0)</f>
        <v>1.1228</v>
      </c>
      <c r="G11" s="66">
        <f t="shared" si="1"/>
        <v>23</v>
      </c>
      <c r="H11" s="65">
        <f>VLOOKUP($A11,'Return Data'!$B$7:$R$2292,12,0)</f>
        <v>1.5818000000000001</v>
      </c>
      <c r="I11" s="66">
        <f t="shared" si="2"/>
        <v>22</v>
      </c>
      <c r="J11" s="65">
        <f>VLOOKUP($A11,'Return Data'!$B$7:$R$2292,13,0)</f>
        <v>2.3820999999999999</v>
      </c>
      <c r="K11" s="66">
        <f t="shared" si="3"/>
        <v>23</v>
      </c>
      <c r="L11" s="65">
        <f>VLOOKUP($A11,'Return Data'!$B$7:$R$2292,17,0)</f>
        <v>2.3687</v>
      </c>
      <c r="M11" s="66">
        <f t="shared" si="4"/>
        <v>21</v>
      </c>
      <c r="N11" s="65">
        <f>VLOOKUP($A11,'Return Data'!$B$7:$R$2292,14,0)</f>
        <v>3.2504</v>
      </c>
      <c r="O11" s="66">
        <f t="shared" si="5"/>
        <v>20</v>
      </c>
      <c r="P11" s="65"/>
      <c r="Q11" s="66"/>
      <c r="R11" s="65">
        <f>VLOOKUP($A11,'Return Data'!$B$7:$R$2292,16,0)</f>
        <v>3.7330999999999999</v>
      </c>
      <c r="S11" s="67">
        <f t="shared" si="6"/>
        <v>21</v>
      </c>
    </row>
    <row r="12" spans="1:20" x14ac:dyDescent="0.3">
      <c r="A12" s="63" t="s">
        <v>1652</v>
      </c>
      <c r="B12" s="64">
        <f>VLOOKUP($A12,'Return Data'!$B$7:$R$2292,3,0)</f>
        <v>44662</v>
      </c>
      <c r="C12" s="65">
        <f>VLOOKUP($A12,'Return Data'!$B$7:$R$2292,4,0)</f>
        <v>12.176</v>
      </c>
      <c r="D12" s="65">
        <f>VLOOKUP($A12,'Return Data'!$B$7:$R$2292,10,0)</f>
        <v>0.69469999999999998</v>
      </c>
      <c r="E12" s="66">
        <f t="shared" si="0"/>
        <v>19</v>
      </c>
      <c r="F12" s="65">
        <f>VLOOKUP($A12,'Return Data'!$B$7:$R$2292,11,0)</f>
        <v>1.5936999999999999</v>
      </c>
      <c r="G12" s="66">
        <f t="shared" si="1"/>
        <v>20</v>
      </c>
      <c r="H12" s="65">
        <f>VLOOKUP($A12,'Return Data'!$B$7:$R$2292,12,0)</f>
        <v>2.4140000000000001</v>
      </c>
      <c r="I12" s="66">
        <f t="shared" si="2"/>
        <v>19</v>
      </c>
      <c r="J12" s="65">
        <f>VLOOKUP($A12,'Return Data'!$B$7:$R$2292,13,0)</f>
        <v>3.5461999999999998</v>
      </c>
      <c r="K12" s="66">
        <f t="shared" si="3"/>
        <v>17</v>
      </c>
      <c r="L12" s="65">
        <f>VLOOKUP($A12,'Return Data'!$B$7:$R$2292,17,0)</f>
        <v>3.3517000000000001</v>
      </c>
      <c r="M12" s="66">
        <f t="shared" si="4"/>
        <v>17</v>
      </c>
      <c r="N12" s="65">
        <f>VLOOKUP($A12,'Return Data'!$B$7:$R$2292,14,0)</f>
        <v>4.3487999999999998</v>
      </c>
      <c r="O12" s="66">
        <f t="shared" si="5"/>
        <v>13</v>
      </c>
      <c r="P12" s="65"/>
      <c r="Q12" s="66"/>
      <c r="R12" s="65">
        <f>VLOOKUP($A12,'Return Data'!$B$7:$R$2292,16,0)</f>
        <v>4.7865000000000002</v>
      </c>
      <c r="S12" s="67">
        <f t="shared" si="6"/>
        <v>18</v>
      </c>
    </row>
    <row r="13" spans="1:20" x14ac:dyDescent="0.3">
      <c r="A13" s="63" t="s">
        <v>1653</v>
      </c>
      <c r="B13" s="64">
        <f>VLOOKUP($A13,'Return Data'!$B$7:$R$2292,3,0)</f>
        <v>44662</v>
      </c>
      <c r="C13" s="65">
        <f>VLOOKUP($A13,'Return Data'!$B$7:$R$2292,4,0)</f>
        <v>15.729699999999999</v>
      </c>
      <c r="D13" s="65">
        <f>VLOOKUP($A13,'Return Data'!$B$7:$R$2292,10,0)</f>
        <v>0.90129999999999999</v>
      </c>
      <c r="E13" s="66">
        <f t="shared" si="0"/>
        <v>5</v>
      </c>
      <c r="F13" s="65">
        <f>VLOOKUP($A13,'Return Data'!$B$7:$R$2292,11,0)</f>
        <v>1.9436</v>
      </c>
      <c r="G13" s="66">
        <f t="shared" si="1"/>
        <v>4</v>
      </c>
      <c r="H13" s="65">
        <f>VLOOKUP($A13,'Return Data'!$B$7:$R$2292,12,0)</f>
        <v>2.7688999999999999</v>
      </c>
      <c r="I13" s="66">
        <f t="shared" si="2"/>
        <v>5</v>
      </c>
      <c r="J13" s="65">
        <f>VLOOKUP($A13,'Return Data'!$B$7:$R$2292,13,0)</f>
        <v>3.996</v>
      </c>
      <c r="K13" s="66">
        <f t="shared" si="3"/>
        <v>4</v>
      </c>
      <c r="L13" s="65">
        <f>VLOOKUP($A13,'Return Data'!$B$7:$R$2292,17,0)</f>
        <v>3.6726000000000001</v>
      </c>
      <c r="M13" s="66">
        <f t="shared" si="4"/>
        <v>6</v>
      </c>
      <c r="N13" s="65">
        <f>VLOOKUP($A13,'Return Data'!$B$7:$R$2292,14,0)</f>
        <v>4.6722999999999999</v>
      </c>
      <c r="O13" s="66">
        <f t="shared" si="5"/>
        <v>2</v>
      </c>
      <c r="P13" s="65">
        <f>VLOOKUP($A13,'Return Data'!$B$7:$R$2292,15,0)</f>
        <v>5.1942000000000004</v>
      </c>
      <c r="Q13" s="66">
        <f t="shared" ref="Q13:Q18" si="7">RANK(P13,P$8:P$32,0)</f>
        <v>4</v>
      </c>
      <c r="R13" s="65">
        <f>VLOOKUP($A13,'Return Data'!$B$7:$R$2292,16,0)</f>
        <v>5.9835000000000003</v>
      </c>
      <c r="S13" s="67">
        <f t="shared" si="6"/>
        <v>11</v>
      </c>
    </row>
    <row r="14" spans="1:20" x14ac:dyDescent="0.3">
      <c r="A14" s="63" t="s">
        <v>1654</v>
      </c>
      <c r="B14" s="64">
        <f>VLOOKUP($A14,'Return Data'!$B$7:$R$2292,3,0)</f>
        <v>44662</v>
      </c>
      <c r="C14" s="65">
        <f>VLOOKUP($A14,'Return Data'!$B$7:$R$2292,4,0)</f>
        <v>24.873999999999999</v>
      </c>
      <c r="D14" s="65">
        <f>VLOOKUP($A14,'Return Data'!$B$7:$R$2292,10,0)</f>
        <v>0.78200000000000003</v>
      </c>
      <c r="E14" s="66">
        <f t="shared" si="0"/>
        <v>14</v>
      </c>
      <c r="F14" s="65">
        <f>VLOOKUP($A14,'Return Data'!$B$7:$R$2292,11,0)</f>
        <v>1.6718</v>
      </c>
      <c r="G14" s="66">
        <f t="shared" si="1"/>
        <v>15</v>
      </c>
      <c r="H14" s="65">
        <f>VLOOKUP($A14,'Return Data'!$B$7:$R$2292,12,0)</f>
        <v>2.4422000000000001</v>
      </c>
      <c r="I14" s="66">
        <f t="shared" si="2"/>
        <v>16</v>
      </c>
      <c r="J14" s="65">
        <f>VLOOKUP($A14,'Return Data'!$B$7:$R$2292,13,0)</f>
        <v>3.6545999999999998</v>
      </c>
      <c r="K14" s="66">
        <f t="shared" si="3"/>
        <v>13</v>
      </c>
      <c r="L14" s="65">
        <f>VLOOKUP($A14,'Return Data'!$B$7:$R$2292,17,0)</f>
        <v>3.3929</v>
      </c>
      <c r="M14" s="66">
        <f t="shared" si="4"/>
        <v>16</v>
      </c>
      <c r="N14" s="65">
        <f>VLOOKUP($A14,'Return Data'!$B$7:$R$2292,14,0)</f>
        <v>4.2573999999999996</v>
      </c>
      <c r="O14" s="66">
        <f t="shared" si="5"/>
        <v>16</v>
      </c>
      <c r="P14" s="65">
        <f>VLOOKUP($A14,'Return Data'!$B$7:$R$2292,15,0)</f>
        <v>4.7708000000000004</v>
      </c>
      <c r="Q14" s="66">
        <f t="shared" si="7"/>
        <v>14</v>
      </c>
      <c r="R14" s="65">
        <f>VLOOKUP($A14,'Return Data'!$B$7:$R$2292,16,0)</f>
        <v>6.4968000000000004</v>
      </c>
      <c r="S14" s="67">
        <f t="shared" si="6"/>
        <v>8</v>
      </c>
    </row>
    <row r="15" spans="1:20" x14ac:dyDescent="0.3">
      <c r="A15" s="63" t="s">
        <v>1655</v>
      </c>
      <c r="B15" s="64">
        <f>VLOOKUP($A15,'Return Data'!$B$7:$R$2292,3,0)</f>
        <v>44662</v>
      </c>
      <c r="C15" s="65">
        <f>VLOOKUP($A15,'Return Data'!$B$7:$R$2292,4,0)</f>
        <v>27.864599999999999</v>
      </c>
      <c r="D15" s="65">
        <f>VLOOKUP($A15,'Return Data'!$B$7:$R$2292,10,0)</f>
        <v>0.78849999999999998</v>
      </c>
      <c r="E15" s="66">
        <f t="shared" si="0"/>
        <v>12</v>
      </c>
      <c r="F15" s="65">
        <f>VLOOKUP($A15,'Return Data'!$B$7:$R$2292,11,0)</f>
        <v>1.8312999999999999</v>
      </c>
      <c r="G15" s="66">
        <f t="shared" si="1"/>
        <v>7</v>
      </c>
      <c r="H15" s="65">
        <f>VLOOKUP($A15,'Return Data'!$B$7:$R$2292,12,0)</f>
        <v>2.6406999999999998</v>
      </c>
      <c r="I15" s="66">
        <f t="shared" si="2"/>
        <v>7</v>
      </c>
      <c r="J15" s="65">
        <f>VLOOKUP($A15,'Return Data'!$B$7:$R$2292,13,0)</f>
        <v>3.9079999999999999</v>
      </c>
      <c r="K15" s="66">
        <f t="shared" si="3"/>
        <v>6</v>
      </c>
      <c r="L15" s="65">
        <f>VLOOKUP($A15,'Return Data'!$B$7:$R$2292,17,0)</f>
        <v>3.6436000000000002</v>
      </c>
      <c r="M15" s="66">
        <f t="shared" si="4"/>
        <v>8</v>
      </c>
      <c r="N15" s="65">
        <f>VLOOKUP($A15,'Return Data'!$B$7:$R$2292,14,0)</f>
        <v>4.5237999999999996</v>
      </c>
      <c r="O15" s="66">
        <f t="shared" si="5"/>
        <v>9</v>
      </c>
      <c r="P15" s="65">
        <f>VLOOKUP($A15,'Return Data'!$B$7:$R$2292,15,0)</f>
        <v>5.0664999999999996</v>
      </c>
      <c r="Q15" s="66">
        <f t="shared" si="7"/>
        <v>7</v>
      </c>
      <c r="R15" s="65">
        <f>VLOOKUP($A15,'Return Data'!$B$7:$R$2292,16,0)</f>
        <v>6.9317000000000002</v>
      </c>
      <c r="S15" s="67">
        <f t="shared" si="6"/>
        <v>2</v>
      </c>
    </row>
    <row r="16" spans="1:20" x14ac:dyDescent="0.3">
      <c r="A16" s="63" t="s">
        <v>1656</v>
      </c>
      <c r="B16" s="64">
        <f>VLOOKUP($A16,'Return Data'!$B$7:$R$2292,3,0)</f>
        <v>44662</v>
      </c>
      <c r="C16" s="65">
        <f>VLOOKUP($A16,'Return Data'!$B$7:$R$2292,4,0)</f>
        <v>26.411000000000001</v>
      </c>
      <c r="D16" s="65">
        <f>VLOOKUP($A16,'Return Data'!$B$7:$R$2292,10,0)</f>
        <v>0.79459999999999997</v>
      </c>
      <c r="E16" s="66">
        <f t="shared" si="0"/>
        <v>10</v>
      </c>
      <c r="F16" s="65">
        <f>VLOOKUP($A16,'Return Data'!$B$7:$R$2292,11,0)</f>
        <v>1.7157</v>
      </c>
      <c r="G16" s="66">
        <f t="shared" si="1"/>
        <v>11</v>
      </c>
      <c r="H16" s="65">
        <f>VLOOKUP($A16,'Return Data'!$B$7:$R$2292,12,0)</f>
        <v>2.4889999999999999</v>
      </c>
      <c r="I16" s="66">
        <f t="shared" si="2"/>
        <v>13</v>
      </c>
      <c r="J16" s="65">
        <f>VLOOKUP($A16,'Return Data'!$B$7:$R$2292,13,0)</f>
        <v>3.5973000000000002</v>
      </c>
      <c r="K16" s="66">
        <f t="shared" si="3"/>
        <v>16</v>
      </c>
      <c r="L16" s="65">
        <f>VLOOKUP($A16,'Return Data'!$B$7:$R$2292,17,0)</f>
        <v>3.4256000000000002</v>
      </c>
      <c r="M16" s="66">
        <f t="shared" si="4"/>
        <v>13</v>
      </c>
      <c r="N16" s="65">
        <f>VLOOKUP($A16,'Return Data'!$B$7:$R$2292,14,0)</f>
        <v>4.2611999999999997</v>
      </c>
      <c r="O16" s="66">
        <f t="shared" si="5"/>
        <v>15</v>
      </c>
      <c r="P16" s="65">
        <f>VLOOKUP($A16,'Return Data'!$B$7:$R$2292,15,0)</f>
        <v>4.9474999999999998</v>
      </c>
      <c r="Q16" s="66">
        <f t="shared" si="7"/>
        <v>12</v>
      </c>
      <c r="R16" s="65">
        <f>VLOOKUP($A16,'Return Data'!$B$7:$R$2292,16,0)</f>
        <v>6.5468000000000002</v>
      </c>
      <c r="S16" s="67">
        <f t="shared" si="6"/>
        <v>6</v>
      </c>
    </row>
    <row r="17" spans="1:19" x14ac:dyDescent="0.3">
      <c r="A17" s="63" t="s">
        <v>1657</v>
      </c>
      <c r="B17" s="64">
        <f>VLOOKUP($A17,'Return Data'!$B$7:$R$2292,3,0)</f>
        <v>44662</v>
      </c>
      <c r="C17" s="65">
        <f>VLOOKUP($A17,'Return Data'!$B$7:$R$2292,4,0)</f>
        <v>14.578799999999999</v>
      </c>
      <c r="D17" s="65">
        <f>VLOOKUP($A17,'Return Data'!$B$7:$R$2292,10,0)</f>
        <v>0.35930000000000001</v>
      </c>
      <c r="E17" s="66">
        <f t="shared" si="0"/>
        <v>25</v>
      </c>
      <c r="F17" s="65">
        <f>VLOOKUP($A17,'Return Data'!$B$7:$R$2292,11,0)</f>
        <v>1.1678999999999999</v>
      </c>
      <c r="G17" s="66">
        <f t="shared" si="1"/>
        <v>22</v>
      </c>
      <c r="H17" s="65">
        <f>VLOOKUP($A17,'Return Data'!$B$7:$R$2292,12,0)</f>
        <v>1.5674999999999999</v>
      </c>
      <c r="I17" s="66">
        <f t="shared" si="2"/>
        <v>24</v>
      </c>
      <c r="J17" s="65">
        <f>VLOOKUP($A17,'Return Data'!$B$7:$R$2292,13,0)</f>
        <v>2.3268</v>
      </c>
      <c r="K17" s="66">
        <f t="shared" si="3"/>
        <v>24</v>
      </c>
      <c r="L17" s="65">
        <f>VLOOKUP($A17,'Return Data'!$B$7:$R$2292,17,0)</f>
        <v>2.1650999999999998</v>
      </c>
      <c r="M17" s="66">
        <f t="shared" si="4"/>
        <v>22</v>
      </c>
      <c r="N17" s="65">
        <f>VLOOKUP($A17,'Return Data'!$B$7:$R$2292,14,0)</f>
        <v>3.4819</v>
      </c>
      <c r="O17" s="66">
        <f t="shared" si="5"/>
        <v>18</v>
      </c>
      <c r="P17" s="65">
        <f>VLOOKUP($A17,'Return Data'!$B$7:$R$2292,15,0)</f>
        <v>4.3651</v>
      </c>
      <c r="Q17" s="66">
        <f t="shared" si="7"/>
        <v>15</v>
      </c>
      <c r="R17" s="65">
        <f>VLOOKUP($A17,'Return Data'!$B$7:$R$2292,16,0)</f>
        <v>5.2885999999999997</v>
      </c>
      <c r="S17" s="67">
        <f t="shared" si="6"/>
        <v>15</v>
      </c>
    </row>
    <row r="18" spans="1:19" x14ac:dyDescent="0.3">
      <c r="A18" s="63" t="s">
        <v>1658</v>
      </c>
      <c r="B18" s="64">
        <f>VLOOKUP($A18,'Return Data'!$B$7:$R$2292,3,0)</f>
        <v>44662</v>
      </c>
      <c r="C18" s="65">
        <f>VLOOKUP($A18,'Return Data'!$B$7:$R$2292,4,0)</f>
        <v>25.728000000000002</v>
      </c>
      <c r="D18" s="65">
        <f>VLOOKUP($A18,'Return Data'!$B$7:$R$2292,10,0)</f>
        <v>1.0974999999999999</v>
      </c>
      <c r="E18" s="66">
        <f t="shared" si="0"/>
        <v>1</v>
      </c>
      <c r="F18" s="65">
        <f>VLOOKUP($A18,'Return Data'!$B$7:$R$2292,11,0)</f>
        <v>2.0815000000000001</v>
      </c>
      <c r="G18" s="66">
        <f t="shared" si="1"/>
        <v>2</v>
      </c>
      <c r="H18" s="65">
        <f>VLOOKUP($A18,'Return Data'!$B$7:$R$2292,12,0)</f>
        <v>2.7791999999999999</v>
      </c>
      <c r="I18" s="66">
        <f t="shared" si="2"/>
        <v>4</v>
      </c>
      <c r="J18" s="65">
        <f>VLOOKUP($A18,'Return Data'!$B$7:$R$2292,13,0)</f>
        <v>3.9020000000000001</v>
      </c>
      <c r="K18" s="66">
        <f t="shared" si="3"/>
        <v>7</v>
      </c>
      <c r="L18" s="65">
        <f>VLOOKUP($A18,'Return Data'!$B$7:$R$2292,17,0)</f>
        <v>3.645</v>
      </c>
      <c r="M18" s="66">
        <f t="shared" si="4"/>
        <v>7</v>
      </c>
      <c r="N18" s="65">
        <f>VLOOKUP($A18,'Return Data'!$B$7:$R$2292,14,0)</f>
        <v>4.5119999999999996</v>
      </c>
      <c r="O18" s="66">
        <f t="shared" si="5"/>
        <v>10</v>
      </c>
      <c r="P18" s="65">
        <f>VLOOKUP($A18,'Return Data'!$B$7:$R$2292,15,0)</f>
        <v>4.9988999999999999</v>
      </c>
      <c r="Q18" s="66">
        <f t="shared" si="7"/>
        <v>10</v>
      </c>
      <c r="R18" s="65">
        <f>VLOOKUP($A18,'Return Data'!$B$7:$R$2292,16,0)</f>
        <v>6.5210999999999997</v>
      </c>
      <c r="S18" s="67">
        <f t="shared" si="6"/>
        <v>7</v>
      </c>
    </row>
    <row r="19" spans="1:19" x14ac:dyDescent="0.3">
      <c r="A19" s="63" t="s">
        <v>1659</v>
      </c>
      <c r="B19" s="64">
        <f>VLOOKUP($A19,'Return Data'!$B$7:$R$2292,3,0)</f>
        <v>44662</v>
      </c>
      <c r="C19" s="65">
        <f>VLOOKUP($A19,'Return Data'!$B$7:$R$2292,4,0)</f>
        <v>10.7713</v>
      </c>
      <c r="D19" s="65">
        <f>VLOOKUP($A19,'Return Data'!$B$7:$R$2292,10,0)</f>
        <v>0.50949999999999995</v>
      </c>
      <c r="E19" s="66">
        <f t="shared" si="0"/>
        <v>23</v>
      </c>
      <c r="F19" s="65">
        <f>VLOOKUP($A19,'Return Data'!$B$7:$R$2292,11,0)</f>
        <v>1.1037999999999999</v>
      </c>
      <c r="G19" s="66">
        <f t="shared" si="1"/>
        <v>24</v>
      </c>
      <c r="H19" s="65">
        <f>VLOOKUP($A19,'Return Data'!$B$7:$R$2292,12,0)</f>
        <v>1.5690999999999999</v>
      </c>
      <c r="I19" s="66">
        <f t="shared" si="2"/>
        <v>23</v>
      </c>
      <c r="J19" s="65">
        <f>VLOOKUP($A19,'Return Data'!$B$7:$R$2292,13,0)</f>
        <v>2.5604</v>
      </c>
      <c r="K19" s="66">
        <f t="shared" si="3"/>
        <v>22</v>
      </c>
      <c r="L19" s="65">
        <f>VLOOKUP($A19,'Return Data'!$B$7:$R$2292,17,0)</f>
        <v>2.4417</v>
      </c>
      <c r="M19" s="66">
        <f t="shared" si="4"/>
        <v>20</v>
      </c>
      <c r="N19" s="65"/>
      <c r="O19" s="66"/>
      <c r="P19" s="65"/>
      <c r="Q19" s="66"/>
      <c r="R19" s="65">
        <f>VLOOKUP($A19,'Return Data'!$B$7:$R$2292,16,0)</f>
        <v>2.9114</v>
      </c>
      <c r="S19" s="67">
        <f t="shared" si="6"/>
        <v>23</v>
      </c>
    </row>
    <row r="20" spans="1:19" x14ac:dyDescent="0.3">
      <c r="A20" s="63" t="s">
        <v>1660</v>
      </c>
      <c r="B20" s="64">
        <f>VLOOKUP($A20,'Return Data'!$B$7:$R$2292,3,0)</f>
        <v>44662</v>
      </c>
      <c r="C20" s="65">
        <f>VLOOKUP($A20,'Return Data'!$B$7:$R$2292,4,0)</f>
        <v>26.8582</v>
      </c>
      <c r="D20" s="65">
        <f>VLOOKUP($A20,'Return Data'!$B$7:$R$2292,10,0)</f>
        <v>0.79220000000000002</v>
      </c>
      <c r="E20" s="66">
        <f t="shared" si="0"/>
        <v>11</v>
      </c>
      <c r="F20" s="65">
        <f>VLOOKUP($A20,'Return Data'!$B$7:$R$2292,11,0)</f>
        <v>1.6132</v>
      </c>
      <c r="G20" s="66">
        <f t="shared" si="1"/>
        <v>19</v>
      </c>
      <c r="H20" s="65">
        <f>VLOOKUP($A20,'Return Data'!$B$7:$R$2292,12,0)</f>
        <v>2.2425999999999999</v>
      </c>
      <c r="I20" s="66">
        <f t="shared" si="2"/>
        <v>20</v>
      </c>
      <c r="J20" s="65">
        <f>VLOOKUP($A20,'Return Data'!$B$7:$R$2292,13,0)</f>
        <v>3.2118000000000002</v>
      </c>
      <c r="K20" s="66">
        <f t="shared" si="3"/>
        <v>20</v>
      </c>
      <c r="L20" s="65">
        <f>VLOOKUP($A20,'Return Data'!$B$7:$R$2292,17,0)</f>
        <v>2.5425</v>
      </c>
      <c r="M20" s="66">
        <f t="shared" si="4"/>
        <v>19</v>
      </c>
      <c r="N20" s="65">
        <f>VLOOKUP($A20,'Return Data'!$B$7:$R$2292,14,0)</f>
        <v>3.4697</v>
      </c>
      <c r="O20" s="66">
        <f>RANK(N20,N$8:N$32,0)</f>
        <v>19</v>
      </c>
      <c r="P20" s="65">
        <f>VLOOKUP($A20,'Return Data'!$B$7:$R$2292,15,0)</f>
        <v>4.1253000000000002</v>
      </c>
      <c r="Q20" s="66">
        <f>RANK(P20,P$8:P$32,0)</f>
        <v>16</v>
      </c>
      <c r="R20" s="65">
        <f>VLOOKUP($A20,'Return Data'!$B$7:$R$2292,16,0)</f>
        <v>6.4771000000000001</v>
      </c>
      <c r="S20" s="67">
        <f t="shared" si="6"/>
        <v>9</v>
      </c>
    </row>
    <row r="21" spans="1:19" x14ac:dyDescent="0.3">
      <c r="A21" s="63" t="s">
        <v>1661</v>
      </c>
      <c r="B21" s="64">
        <f>VLOOKUP($A21,'Return Data'!$B$7:$R$2292,3,0)</f>
        <v>44662</v>
      </c>
      <c r="C21" s="65">
        <f>VLOOKUP($A21,'Return Data'!$B$7:$R$2292,4,0)</f>
        <v>30.249099999999999</v>
      </c>
      <c r="D21" s="65">
        <f>VLOOKUP($A21,'Return Data'!$B$7:$R$2292,10,0)</f>
        <v>0.92520000000000002</v>
      </c>
      <c r="E21" s="66">
        <f t="shared" si="0"/>
        <v>4</v>
      </c>
      <c r="F21" s="65">
        <f>VLOOKUP($A21,'Return Data'!$B$7:$R$2292,11,0)</f>
        <v>1.9649000000000001</v>
      </c>
      <c r="G21" s="66">
        <f t="shared" si="1"/>
        <v>3</v>
      </c>
      <c r="H21" s="65">
        <f>VLOOKUP($A21,'Return Data'!$B$7:$R$2292,12,0)</f>
        <v>2.8073000000000001</v>
      </c>
      <c r="I21" s="66">
        <f t="shared" si="2"/>
        <v>3</v>
      </c>
      <c r="J21" s="65">
        <f>VLOOKUP($A21,'Return Data'!$B$7:$R$2292,13,0)</f>
        <v>4.0492999999999997</v>
      </c>
      <c r="K21" s="66">
        <f t="shared" si="3"/>
        <v>3</v>
      </c>
      <c r="L21" s="65">
        <f>VLOOKUP($A21,'Return Data'!$B$7:$R$2292,17,0)</f>
        <v>3.8096999999999999</v>
      </c>
      <c r="M21" s="66">
        <f t="shared" si="4"/>
        <v>1</v>
      </c>
      <c r="N21" s="65">
        <f>VLOOKUP($A21,'Return Data'!$B$7:$R$2292,14,0)</f>
        <v>4.6452999999999998</v>
      </c>
      <c r="O21" s="66">
        <f>RANK(N21,N$8:N$32,0)</f>
        <v>4</v>
      </c>
      <c r="P21" s="65">
        <f>VLOOKUP($A21,'Return Data'!$B$7:$R$2292,15,0)</f>
        <v>5.2378</v>
      </c>
      <c r="Q21" s="66">
        <f>RANK(P21,P$8:P$32,0)</f>
        <v>1</v>
      </c>
      <c r="R21" s="65">
        <f>VLOOKUP($A21,'Return Data'!$B$7:$R$2292,16,0)</f>
        <v>6.9200999999999997</v>
      </c>
      <c r="S21" s="67">
        <f t="shared" si="6"/>
        <v>3</v>
      </c>
    </row>
    <row r="22" spans="1:19" x14ac:dyDescent="0.3">
      <c r="A22" s="63" t="s">
        <v>1662</v>
      </c>
      <c r="B22" s="64">
        <f>VLOOKUP($A22,'Return Data'!$B$7:$R$2292,3,0)</f>
        <v>44662</v>
      </c>
      <c r="C22" s="65">
        <f>VLOOKUP($A22,'Return Data'!$B$7:$R$2292,4,0)</f>
        <v>15.529</v>
      </c>
      <c r="D22" s="65">
        <f>VLOOKUP($A22,'Return Data'!$B$7:$R$2292,10,0)</f>
        <v>0.77880000000000005</v>
      </c>
      <c r="E22" s="66">
        <f t="shared" si="0"/>
        <v>16</v>
      </c>
      <c r="F22" s="65">
        <f>VLOOKUP($A22,'Return Data'!$B$7:$R$2292,11,0)</f>
        <v>1.6628000000000001</v>
      </c>
      <c r="G22" s="66">
        <f t="shared" si="1"/>
        <v>16</v>
      </c>
      <c r="H22" s="65">
        <f>VLOOKUP($A22,'Return Data'!$B$7:$R$2292,12,0)</f>
        <v>2.4340000000000002</v>
      </c>
      <c r="I22" s="66">
        <f t="shared" si="2"/>
        <v>17</v>
      </c>
      <c r="J22" s="65">
        <f>VLOOKUP($A22,'Return Data'!$B$7:$R$2292,13,0)</f>
        <v>3.6164999999999998</v>
      </c>
      <c r="K22" s="66">
        <f t="shared" si="3"/>
        <v>14</v>
      </c>
      <c r="L22" s="65">
        <f>VLOOKUP($A22,'Return Data'!$B$7:$R$2292,17,0)</f>
        <v>3.7242000000000002</v>
      </c>
      <c r="M22" s="66">
        <f t="shared" si="4"/>
        <v>5</v>
      </c>
      <c r="N22" s="65">
        <f>VLOOKUP($A22,'Return Data'!$B$7:$R$2292,14,0)</f>
        <v>4.6497000000000002</v>
      </c>
      <c r="O22" s="66">
        <f>RANK(N22,N$8:N$32,0)</f>
        <v>3</v>
      </c>
      <c r="P22" s="65">
        <f>VLOOKUP($A22,'Return Data'!$B$7:$R$2292,15,0)</f>
        <v>5.1955999999999998</v>
      </c>
      <c r="Q22" s="66">
        <f>RANK(P22,P$8:P$32,0)</f>
        <v>3</v>
      </c>
      <c r="R22" s="65">
        <f>VLOOKUP($A22,'Return Data'!$B$7:$R$2292,16,0)</f>
        <v>5.8154000000000003</v>
      </c>
      <c r="S22" s="67">
        <f t="shared" si="6"/>
        <v>12</v>
      </c>
    </row>
    <row r="23" spans="1:19" x14ac:dyDescent="0.3">
      <c r="A23" s="63" t="s">
        <v>1663</v>
      </c>
      <c r="B23" s="64">
        <f>VLOOKUP($A23,'Return Data'!$B$7:$R$2292,3,0)</f>
        <v>44662</v>
      </c>
      <c r="C23" s="65">
        <f>VLOOKUP($A23,'Return Data'!$B$7:$R$2292,4,0)</f>
        <v>11.354699999999999</v>
      </c>
      <c r="D23" s="65">
        <f>VLOOKUP($A23,'Return Data'!$B$7:$R$2292,10,0)</f>
        <v>0.84370000000000001</v>
      </c>
      <c r="E23" s="66">
        <f t="shared" si="0"/>
        <v>7</v>
      </c>
      <c r="F23" s="65">
        <f>VLOOKUP($A23,'Return Data'!$B$7:$R$2292,11,0)</f>
        <v>1.7310000000000001</v>
      </c>
      <c r="G23" s="66">
        <f t="shared" si="1"/>
        <v>10</v>
      </c>
      <c r="H23" s="65">
        <f>VLOOKUP($A23,'Return Data'!$B$7:$R$2292,12,0)</f>
        <v>2.4163999999999999</v>
      </c>
      <c r="I23" s="66">
        <f t="shared" si="2"/>
        <v>18</v>
      </c>
      <c r="J23" s="65">
        <f>VLOOKUP($A23,'Return Data'!$B$7:$R$2292,13,0)</f>
        <v>3.4899</v>
      </c>
      <c r="K23" s="66">
        <f t="shared" si="3"/>
        <v>19</v>
      </c>
      <c r="L23" s="65">
        <f>VLOOKUP($A23,'Return Data'!$B$7:$R$2292,17,0)</f>
        <v>2.9666999999999999</v>
      </c>
      <c r="M23" s="66">
        <f t="shared" si="4"/>
        <v>18</v>
      </c>
      <c r="N23" s="65">
        <f>VLOOKUP($A23,'Return Data'!$B$7:$R$2292,14,0)</f>
        <v>3.9786999999999999</v>
      </c>
      <c r="O23" s="66">
        <f>RANK(N23,N$8:N$32,0)</f>
        <v>17</v>
      </c>
      <c r="P23" s="65"/>
      <c r="Q23" s="66"/>
      <c r="R23" s="65">
        <f>VLOOKUP($A23,'Return Data'!$B$7:$R$2292,16,0)</f>
        <v>4.0359999999999996</v>
      </c>
      <c r="S23" s="67">
        <f t="shared" si="6"/>
        <v>20</v>
      </c>
    </row>
    <row r="24" spans="1:19" x14ac:dyDescent="0.3">
      <c r="A24" s="63" t="s">
        <v>1664</v>
      </c>
      <c r="B24" s="64">
        <f>VLOOKUP($A24,'Return Data'!$B$7:$R$2292,3,0)</f>
        <v>44662</v>
      </c>
      <c r="C24" s="65">
        <f>VLOOKUP($A24,'Return Data'!$B$7:$R$2292,4,0)</f>
        <v>10.449</v>
      </c>
      <c r="D24" s="65">
        <f>VLOOKUP($A24,'Return Data'!$B$7:$R$2292,10,0)</f>
        <v>0.60270000000000001</v>
      </c>
      <c r="E24" s="66">
        <f t="shared" si="0"/>
        <v>21</v>
      </c>
      <c r="F24" s="65">
        <f>VLOOKUP($A24,'Return Data'!$B$7:$R$2292,11,0)</f>
        <v>1.3246</v>
      </c>
      <c r="G24" s="66">
        <f t="shared" si="1"/>
        <v>21</v>
      </c>
      <c r="H24" s="65">
        <f>VLOOKUP($A24,'Return Data'!$B$7:$R$2292,12,0)</f>
        <v>1.9116</v>
      </c>
      <c r="I24" s="66">
        <f t="shared" si="2"/>
        <v>21</v>
      </c>
      <c r="J24" s="65">
        <f>VLOOKUP($A24,'Return Data'!$B$7:$R$2292,13,0)</f>
        <v>2.9073000000000002</v>
      </c>
      <c r="K24" s="66">
        <f t="shared" si="3"/>
        <v>21</v>
      </c>
      <c r="L24" s="65"/>
      <c r="M24" s="66"/>
      <c r="N24" s="65"/>
      <c r="O24" s="66"/>
      <c r="P24" s="65"/>
      <c r="Q24" s="66"/>
      <c r="R24" s="65">
        <f>VLOOKUP($A24,'Return Data'!$B$7:$R$2292,16,0)</f>
        <v>2.7309999999999999</v>
      </c>
      <c r="S24" s="67">
        <f t="shared" si="6"/>
        <v>25</v>
      </c>
    </row>
    <row r="25" spans="1:19" x14ac:dyDescent="0.3">
      <c r="A25" s="63" t="s">
        <v>1665</v>
      </c>
      <c r="B25" s="64">
        <f>VLOOKUP($A25,'Return Data'!$B$7:$R$2292,3,0)</f>
        <v>44662</v>
      </c>
      <c r="C25" s="65">
        <f>VLOOKUP($A25,'Return Data'!$B$7:$R$2292,4,0)</f>
        <v>10.632</v>
      </c>
      <c r="D25" s="65">
        <f>VLOOKUP($A25,'Return Data'!$B$7:$R$2292,10,0)</f>
        <v>0.86329999999999996</v>
      </c>
      <c r="E25" s="66">
        <f t="shared" si="0"/>
        <v>6</v>
      </c>
      <c r="F25" s="65">
        <f>VLOOKUP($A25,'Return Data'!$B$7:$R$2292,11,0)</f>
        <v>1.7027000000000001</v>
      </c>
      <c r="G25" s="66">
        <f t="shared" si="1"/>
        <v>12</v>
      </c>
      <c r="H25" s="65">
        <f>VLOOKUP($A25,'Return Data'!$B$7:$R$2292,12,0)</f>
        <v>2.5265</v>
      </c>
      <c r="I25" s="66">
        <f t="shared" si="2"/>
        <v>11</v>
      </c>
      <c r="J25" s="65">
        <f>VLOOKUP($A25,'Return Data'!$B$7:$R$2292,13,0)</f>
        <v>3.7065999999999999</v>
      </c>
      <c r="K25" s="66">
        <f t="shared" si="3"/>
        <v>12</v>
      </c>
      <c r="L25" s="65"/>
      <c r="M25" s="66"/>
      <c r="N25" s="65"/>
      <c r="O25" s="66"/>
      <c r="P25" s="65"/>
      <c r="Q25" s="66"/>
      <c r="R25" s="65">
        <f>VLOOKUP($A25,'Return Data'!$B$7:$R$2292,16,0)</f>
        <v>3.4419</v>
      </c>
      <c r="S25" s="67">
        <f t="shared" si="6"/>
        <v>22</v>
      </c>
    </row>
    <row r="26" spans="1:19" x14ac:dyDescent="0.3">
      <c r="A26" s="63" t="s">
        <v>1666</v>
      </c>
      <c r="B26" s="64">
        <f>VLOOKUP($A26,'Return Data'!$B$7:$R$2292,3,0)</f>
        <v>44662</v>
      </c>
      <c r="C26" s="65">
        <f>VLOOKUP($A26,'Return Data'!$B$7:$R$2292,4,0)</f>
        <v>21.659700000000001</v>
      </c>
      <c r="D26" s="65">
        <f>VLOOKUP($A26,'Return Data'!$B$7:$R$2292,10,0)</f>
        <v>0.81879999999999997</v>
      </c>
      <c r="E26" s="66">
        <f t="shared" si="0"/>
        <v>8</v>
      </c>
      <c r="F26" s="65">
        <f>VLOOKUP($A26,'Return Data'!$B$7:$R$2292,11,0)</f>
        <v>1.8911</v>
      </c>
      <c r="G26" s="66">
        <f t="shared" si="1"/>
        <v>6</v>
      </c>
      <c r="H26" s="65">
        <f>VLOOKUP($A26,'Return Data'!$B$7:$R$2292,12,0)</f>
        <v>2.7096</v>
      </c>
      <c r="I26" s="66">
        <f t="shared" si="2"/>
        <v>6</v>
      </c>
      <c r="J26" s="65">
        <f>VLOOKUP($A26,'Return Data'!$B$7:$R$2292,13,0)</f>
        <v>3.9392999999999998</v>
      </c>
      <c r="K26" s="66">
        <f t="shared" si="3"/>
        <v>5</v>
      </c>
      <c r="L26" s="65">
        <f>VLOOKUP($A26,'Return Data'!$B$7:$R$2292,17,0)</f>
        <v>3.7471000000000001</v>
      </c>
      <c r="M26" s="66">
        <f t="shared" ref="M26:M32" si="8">RANK(L26,L$8:L$32,0)</f>
        <v>3</v>
      </c>
      <c r="N26" s="65">
        <f>VLOOKUP($A26,'Return Data'!$B$7:$R$2292,14,0)</f>
        <v>4.5667</v>
      </c>
      <c r="O26" s="66">
        <f>RANK(N26,N$8:N$32,0)</f>
        <v>7</v>
      </c>
      <c r="P26" s="65">
        <f>VLOOKUP($A26,'Return Data'!$B$7:$R$2292,15,0)</f>
        <v>5.2279</v>
      </c>
      <c r="Q26" s="66">
        <f>RANK(P26,P$8:P$32,0)</f>
        <v>2</v>
      </c>
      <c r="R26" s="65">
        <f>VLOOKUP($A26,'Return Data'!$B$7:$R$2292,16,0)</f>
        <v>6.9523999999999999</v>
      </c>
      <c r="S26" s="67">
        <f t="shared" si="6"/>
        <v>1</v>
      </c>
    </row>
    <row r="27" spans="1:19" x14ac:dyDescent="0.3">
      <c r="A27" s="63" t="s">
        <v>1667</v>
      </c>
      <c r="B27" s="64">
        <f>VLOOKUP($A27,'Return Data'!$B$7:$R$2292,3,0)</f>
        <v>44662</v>
      </c>
      <c r="C27" s="65">
        <f>VLOOKUP($A27,'Return Data'!$B$7:$R$2292,4,0)</f>
        <v>15.1248</v>
      </c>
      <c r="D27" s="65">
        <f>VLOOKUP($A27,'Return Data'!$B$7:$R$2292,10,0)</f>
        <v>0.65690000000000004</v>
      </c>
      <c r="E27" s="66">
        <f t="shared" si="0"/>
        <v>20</v>
      </c>
      <c r="F27" s="65">
        <f>VLOOKUP($A27,'Return Data'!$B$7:$R$2292,11,0)</f>
        <v>1.6963999999999999</v>
      </c>
      <c r="G27" s="66">
        <f t="shared" si="1"/>
        <v>13</v>
      </c>
      <c r="H27" s="65">
        <f>VLOOKUP($A27,'Return Data'!$B$7:$R$2292,12,0)</f>
        <v>2.4952000000000001</v>
      </c>
      <c r="I27" s="66">
        <f t="shared" si="2"/>
        <v>12</v>
      </c>
      <c r="J27" s="65">
        <f>VLOOKUP($A27,'Return Data'!$B$7:$R$2292,13,0)</f>
        <v>3.5419999999999998</v>
      </c>
      <c r="K27" s="66">
        <f t="shared" si="3"/>
        <v>18</v>
      </c>
      <c r="L27" s="65">
        <f>VLOOKUP($A27,'Return Data'!$B$7:$R$2292,17,0)</f>
        <v>3.4255</v>
      </c>
      <c r="M27" s="66">
        <f t="shared" si="8"/>
        <v>14</v>
      </c>
      <c r="N27" s="65">
        <f>VLOOKUP($A27,'Return Data'!$B$7:$R$2292,14,0)</f>
        <v>4.2756999999999996</v>
      </c>
      <c r="O27" s="66">
        <f>RANK(N27,N$8:N$32,0)</f>
        <v>14</v>
      </c>
      <c r="P27" s="65">
        <f>VLOOKUP($A27,'Return Data'!$B$7:$R$2292,15,0)</f>
        <v>4.8342999999999998</v>
      </c>
      <c r="Q27" s="66">
        <f>RANK(P27,P$8:P$32,0)</f>
        <v>13</v>
      </c>
      <c r="R27" s="65">
        <f>VLOOKUP($A27,'Return Data'!$B$7:$R$2292,16,0)</f>
        <v>5.5743999999999998</v>
      </c>
      <c r="S27" s="67">
        <f t="shared" si="6"/>
        <v>14</v>
      </c>
    </row>
    <row r="28" spans="1:19" x14ac:dyDescent="0.3">
      <c r="A28" s="63" t="s">
        <v>1668</v>
      </c>
      <c r="B28" s="64">
        <f>VLOOKUP($A28,'Return Data'!$B$7:$R$2292,3,0)</f>
        <v>44662</v>
      </c>
      <c r="C28" s="65">
        <f>VLOOKUP($A28,'Return Data'!$B$7:$R$2292,4,0)</f>
        <v>27.328800000000001</v>
      </c>
      <c r="D28" s="65">
        <f>VLOOKUP($A28,'Return Data'!$B$7:$R$2292,10,0)</f>
        <v>0.96540000000000004</v>
      </c>
      <c r="E28" s="66">
        <f t="shared" si="0"/>
        <v>3</v>
      </c>
      <c r="F28" s="65">
        <f>VLOOKUP($A28,'Return Data'!$B$7:$R$2292,11,0)</f>
        <v>1.8922000000000001</v>
      </c>
      <c r="G28" s="66">
        <f t="shared" si="1"/>
        <v>5</v>
      </c>
      <c r="H28" s="65">
        <f>VLOOKUP($A28,'Return Data'!$B$7:$R$2292,12,0)</f>
        <v>3.0508999999999999</v>
      </c>
      <c r="I28" s="66">
        <f t="shared" si="2"/>
        <v>1</v>
      </c>
      <c r="J28" s="65">
        <f>VLOOKUP($A28,'Return Data'!$B$7:$R$2292,13,0)</f>
        <v>4.2657999999999996</v>
      </c>
      <c r="K28" s="66">
        <f t="shared" si="3"/>
        <v>1</v>
      </c>
      <c r="L28" s="65">
        <f>VLOOKUP($A28,'Return Data'!$B$7:$R$2292,17,0)</f>
        <v>3.42</v>
      </c>
      <c r="M28" s="66">
        <f t="shared" si="8"/>
        <v>15</v>
      </c>
      <c r="N28" s="65">
        <f>VLOOKUP($A28,'Return Data'!$B$7:$R$2292,14,0)</f>
        <v>4.3903999999999996</v>
      </c>
      <c r="O28" s="66">
        <f>RANK(N28,N$8:N$32,0)</f>
        <v>12</v>
      </c>
      <c r="P28" s="65">
        <f>VLOOKUP($A28,'Return Data'!$B$7:$R$2292,15,0)</f>
        <v>4.9866999999999999</v>
      </c>
      <c r="Q28" s="66">
        <f>RANK(P28,P$8:P$32,0)</f>
        <v>11</v>
      </c>
      <c r="R28" s="65">
        <f>VLOOKUP($A28,'Return Data'!$B$7:$R$2292,16,0)</f>
        <v>6.7251000000000003</v>
      </c>
      <c r="S28" s="67">
        <f t="shared" si="6"/>
        <v>5</v>
      </c>
    </row>
    <row r="29" spans="1:19" x14ac:dyDescent="0.3">
      <c r="A29" s="63" t="s">
        <v>1940</v>
      </c>
      <c r="B29" s="64">
        <f>VLOOKUP($A29,'Return Data'!$B$7:$R$2292,3,0)</f>
        <v>44662</v>
      </c>
      <c r="C29" s="65">
        <f>VLOOKUP($A29,'Return Data'!$B$7:$R$2292,4,0)</f>
        <v>11.85</v>
      </c>
      <c r="D29" s="65">
        <f>VLOOKUP($A29,'Return Data'!$B$7:$R$2292,10,0)</f>
        <v>0.39910000000000001</v>
      </c>
      <c r="E29" s="66">
        <f t="shared" si="0"/>
        <v>24</v>
      </c>
      <c r="F29" s="65">
        <f>VLOOKUP($A29,'Return Data'!$B$7:$R$2292,11,0)</f>
        <v>0.9103</v>
      </c>
      <c r="G29" s="66">
        <f t="shared" si="1"/>
        <v>25</v>
      </c>
      <c r="H29" s="65">
        <f>VLOOKUP($A29,'Return Data'!$B$7:$R$2292,12,0)</f>
        <v>1.3973</v>
      </c>
      <c r="I29" s="66">
        <f t="shared" si="2"/>
        <v>25</v>
      </c>
      <c r="J29" s="65">
        <f>VLOOKUP($A29,'Return Data'!$B$7:$R$2292,13,0)</f>
        <v>2.2679999999999998</v>
      </c>
      <c r="K29" s="66">
        <f t="shared" si="3"/>
        <v>25</v>
      </c>
      <c r="L29" s="65">
        <f>VLOOKUP($A29,'Return Data'!$B$7:$R$2292,17,0)</f>
        <v>1.8971</v>
      </c>
      <c r="M29" s="66">
        <f t="shared" si="8"/>
        <v>23</v>
      </c>
      <c r="N29" s="65">
        <f>VLOOKUP($A29,'Return Data'!$B$7:$R$2292,14,0)</f>
        <v>2.6520000000000001</v>
      </c>
      <c r="O29" s="66">
        <f>RANK(N29,N$8:N$32,0)</f>
        <v>21</v>
      </c>
      <c r="P29" s="65">
        <f>VLOOKUP($A29,'Return Data'!$B$7:$R$2292,15,0)</f>
        <v>2.3641000000000001</v>
      </c>
      <c r="Q29" s="66">
        <f>RANK(P29,P$8:P$32,0)</f>
        <v>17</v>
      </c>
      <c r="R29" s="65">
        <f>VLOOKUP($A29,'Return Data'!$B$7:$R$2292,16,0)</f>
        <v>2.8815</v>
      </c>
      <c r="S29" s="67">
        <f t="shared" si="6"/>
        <v>24</v>
      </c>
    </row>
    <row r="30" spans="1:19" x14ac:dyDescent="0.3">
      <c r="A30" s="63" t="s">
        <v>1669</v>
      </c>
      <c r="B30" s="64">
        <f>VLOOKUP($A30,'Return Data'!$B$7:$R$2292,3,0)</f>
        <v>44662</v>
      </c>
      <c r="C30" s="65">
        <f>VLOOKUP($A30,'Return Data'!$B$7:$R$2292,4,0)</f>
        <v>11.702</v>
      </c>
      <c r="D30" s="65">
        <f>VLOOKUP($A30,'Return Data'!$B$7:$R$2292,10,0)</f>
        <v>0.76639999999999997</v>
      </c>
      <c r="E30" s="66">
        <f t="shared" si="0"/>
        <v>17</v>
      </c>
      <c r="F30" s="65">
        <f>VLOOKUP($A30,'Return Data'!$B$7:$R$2292,11,0)</f>
        <v>1.6883999999999999</v>
      </c>
      <c r="G30" s="66">
        <f t="shared" si="1"/>
        <v>14</v>
      </c>
      <c r="H30" s="65">
        <f>VLOOKUP($A30,'Return Data'!$B$7:$R$2292,12,0)</f>
        <v>2.4586000000000001</v>
      </c>
      <c r="I30" s="66">
        <f t="shared" si="2"/>
        <v>14</v>
      </c>
      <c r="J30" s="65">
        <f>VLOOKUP($A30,'Return Data'!$B$7:$R$2292,13,0)</f>
        <v>3.7153999999999998</v>
      </c>
      <c r="K30" s="66">
        <f t="shared" si="3"/>
        <v>11</v>
      </c>
      <c r="L30" s="65">
        <f>VLOOKUP($A30,'Return Data'!$B$7:$R$2292,17,0)</f>
        <v>3.8041</v>
      </c>
      <c r="M30" s="66">
        <f t="shared" si="8"/>
        <v>2</v>
      </c>
      <c r="N30" s="65">
        <f>VLOOKUP($A30,'Return Data'!$B$7:$R$2292,14,0)</f>
        <v>4.7582000000000004</v>
      </c>
      <c r="O30" s="66">
        <f>RANK(N30,N$8:N$32,0)</f>
        <v>1</v>
      </c>
      <c r="P30" s="65"/>
      <c r="Q30" s="66"/>
      <c r="R30" s="65">
        <f>VLOOKUP($A30,'Return Data'!$B$7:$R$2292,16,0)</f>
        <v>4.8554000000000004</v>
      </c>
      <c r="S30" s="67">
        <f t="shared" si="6"/>
        <v>17</v>
      </c>
    </row>
    <row r="31" spans="1:19" x14ac:dyDescent="0.3">
      <c r="A31" s="63" t="s">
        <v>1670</v>
      </c>
      <c r="B31" s="64">
        <f>VLOOKUP($A31,'Return Data'!$B$7:$R$2292,3,0)</f>
        <v>44662</v>
      </c>
      <c r="C31" s="65">
        <f>VLOOKUP($A31,'Return Data'!$B$7:$R$2292,4,0)</f>
        <v>11.4849</v>
      </c>
      <c r="D31" s="65">
        <f>VLOOKUP($A31,'Return Data'!$B$7:$R$2292,10,0)</f>
        <v>0.72260000000000002</v>
      </c>
      <c r="E31" s="66">
        <f t="shared" si="0"/>
        <v>18</v>
      </c>
      <c r="F31" s="65">
        <f>VLOOKUP($A31,'Return Data'!$B$7:$R$2292,11,0)</f>
        <v>1.6327</v>
      </c>
      <c r="G31" s="66">
        <f t="shared" si="1"/>
        <v>18</v>
      </c>
      <c r="H31" s="65">
        <f>VLOOKUP($A31,'Return Data'!$B$7:$R$2292,12,0)</f>
        <v>2.6345000000000001</v>
      </c>
      <c r="I31" s="66">
        <f t="shared" si="2"/>
        <v>8</v>
      </c>
      <c r="J31" s="65">
        <f>VLOOKUP($A31,'Return Data'!$B$7:$R$2292,13,0)</f>
        <v>3.7564000000000002</v>
      </c>
      <c r="K31" s="66">
        <f t="shared" si="3"/>
        <v>10</v>
      </c>
      <c r="L31" s="65">
        <f>VLOOKUP($A31,'Return Data'!$B$7:$R$2292,17,0)</f>
        <v>3.5108999999999999</v>
      </c>
      <c r="M31" s="66">
        <f t="shared" si="8"/>
        <v>12</v>
      </c>
      <c r="N31" s="65"/>
      <c r="O31" s="66"/>
      <c r="P31" s="65"/>
      <c r="Q31" s="66"/>
      <c r="R31" s="65">
        <f>VLOOKUP($A31,'Return Data'!$B$7:$R$2292,16,0)</f>
        <v>4.5082000000000004</v>
      </c>
      <c r="S31" s="67">
        <f t="shared" si="6"/>
        <v>19</v>
      </c>
    </row>
    <row r="32" spans="1:19" x14ac:dyDescent="0.3">
      <c r="A32" s="63" t="s">
        <v>1671</v>
      </c>
      <c r="B32" s="64">
        <f>VLOOKUP($A32,'Return Data'!$B$7:$R$2292,3,0)</f>
        <v>44662</v>
      </c>
      <c r="C32" s="65">
        <f>VLOOKUP($A32,'Return Data'!$B$7:$R$2292,4,0)</f>
        <v>28.456600000000002</v>
      </c>
      <c r="D32" s="65">
        <f>VLOOKUP($A32,'Return Data'!$B$7:$R$2292,10,0)</f>
        <v>0.7823</v>
      </c>
      <c r="E32" s="66">
        <f t="shared" si="0"/>
        <v>13</v>
      </c>
      <c r="F32" s="65">
        <f>VLOOKUP($A32,'Return Data'!$B$7:$R$2292,11,0)</f>
        <v>1.7677</v>
      </c>
      <c r="G32" s="66">
        <f t="shared" si="1"/>
        <v>8</v>
      </c>
      <c r="H32" s="65">
        <f>VLOOKUP($A32,'Return Data'!$B$7:$R$2292,12,0)</f>
        <v>2.5958000000000001</v>
      </c>
      <c r="I32" s="66">
        <f t="shared" si="2"/>
        <v>9</v>
      </c>
      <c r="J32" s="65">
        <f>VLOOKUP($A32,'Return Data'!$B$7:$R$2292,13,0)</f>
        <v>3.8755000000000002</v>
      </c>
      <c r="K32" s="66">
        <f t="shared" si="3"/>
        <v>8</v>
      </c>
      <c r="L32" s="65">
        <f>VLOOKUP($A32,'Return Data'!$B$7:$R$2292,17,0)</f>
        <v>3.7286000000000001</v>
      </c>
      <c r="M32" s="66">
        <f t="shared" si="8"/>
        <v>4</v>
      </c>
      <c r="N32" s="65">
        <f>VLOOKUP($A32,'Return Data'!$B$7:$R$2292,14,0)</f>
        <v>4.5781999999999998</v>
      </c>
      <c r="O32" s="66">
        <f>RANK(N32,N$8:N$32,0)</f>
        <v>6</v>
      </c>
      <c r="P32" s="65">
        <f>VLOOKUP($A32,'Return Data'!$B$7:$R$2292,15,0)</f>
        <v>5.1521999999999997</v>
      </c>
      <c r="Q32" s="66">
        <f>RANK(P32,P$8:P$32,0)</f>
        <v>5</v>
      </c>
      <c r="R32" s="65">
        <f>VLOOKUP($A32,'Return Data'!$B$7:$R$2292,16,0)</f>
        <v>6.8453999999999997</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0.75925600000000004</v>
      </c>
      <c r="E34" s="74"/>
      <c r="F34" s="75">
        <f>AVERAGE(F8:F32)</f>
        <v>1.6506399999999999</v>
      </c>
      <c r="G34" s="74"/>
      <c r="H34" s="75">
        <f>AVERAGE(H8:H32)</f>
        <v>2.3991799999999999</v>
      </c>
      <c r="I34" s="74"/>
      <c r="J34" s="75">
        <f>AVERAGE(J8:J32)</f>
        <v>3.5106760000000001</v>
      </c>
      <c r="K34" s="74"/>
      <c r="L34" s="75">
        <f>AVERAGE(L8:L32)</f>
        <v>3.2803652173913052</v>
      </c>
      <c r="M34" s="74"/>
      <c r="N34" s="75">
        <f>AVERAGE(N8:N32)</f>
        <v>4.2328666666666672</v>
      </c>
      <c r="O34" s="74"/>
      <c r="P34" s="75">
        <f>AVERAGE(P8:P32)</f>
        <v>4.8060705882352934</v>
      </c>
      <c r="Q34" s="74"/>
      <c r="R34" s="75">
        <f>AVERAGE(R8:R32)</f>
        <v>5.3668239999999994</v>
      </c>
      <c r="S34" s="76"/>
    </row>
    <row r="35" spans="1:19" x14ac:dyDescent="0.3">
      <c r="A35" s="73" t="s">
        <v>28</v>
      </c>
      <c r="B35" s="74"/>
      <c r="C35" s="74"/>
      <c r="D35" s="75">
        <f>MIN(D8:D32)</f>
        <v>0.35930000000000001</v>
      </c>
      <c r="E35" s="74"/>
      <c r="F35" s="75">
        <f>MIN(F8:F32)</f>
        <v>0.9103</v>
      </c>
      <c r="G35" s="74"/>
      <c r="H35" s="75">
        <f>MIN(H8:H32)</f>
        <v>1.3973</v>
      </c>
      <c r="I35" s="74"/>
      <c r="J35" s="75">
        <f>MIN(J8:J32)</f>
        <v>2.2679999999999998</v>
      </c>
      <c r="K35" s="74"/>
      <c r="L35" s="75">
        <f>MIN(L8:L32)</f>
        <v>1.8971</v>
      </c>
      <c r="M35" s="74"/>
      <c r="N35" s="75">
        <f>MIN(N8:N32)</f>
        <v>2.6520000000000001</v>
      </c>
      <c r="O35" s="74"/>
      <c r="P35" s="75">
        <f>MIN(P8:P32)</f>
        <v>2.3641000000000001</v>
      </c>
      <c r="Q35" s="74"/>
      <c r="R35" s="75">
        <f>MIN(R8:R32)</f>
        <v>2.7309999999999999</v>
      </c>
      <c r="S35" s="76"/>
    </row>
    <row r="36" spans="1:19" ht="15" thickBot="1" x14ac:dyDescent="0.35">
      <c r="A36" s="77" t="s">
        <v>29</v>
      </c>
      <c r="B36" s="78"/>
      <c r="C36" s="78"/>
      <c r="D36" s="79">
        <f>MAX(D8:D32)</f>
        <v>1.0974999999999999</v>
      </c>
      <c r="E36" s="78"/>
      <c r="F36" s="79">
        <f>MAX(F8:F32)</f>
        <v>2.1692</v>
      </c>
      <c r="G36" s="78"/>
      <c r="H36" s="79">
        <f>MAX(H8:H32)</f>
        <v>3.0508999999999999</v>
      </c>
      <c r="I36" s="78"/>
      <c r="J36" s="79">
        <f>MAX(J8:J32)</f>
        <v>4.2657999999999996</v>
      </c>
      <c r="K36" s="78"/>
      <c r="L36" s="79">
        <f>MAX(L8:L32)</f>
        <v>3.8096999999999999</v>
      </c>
      <c r="M36" s="78"/>
      <c r="N36" s="79">
        <f>MAX(N8:N32)</f>
        <v>4.7582000000000004</v>
      </c>
      <c r="O36" s="78"/>
      <c r="P36" s="79">
        <f>MAX(P8:P32)</f>
        <v>5.2378</v>
      </c>
      <c r="Q36" s="78"/>
      <c r="R36" s="79">
        <f>MAX(R8:R32)</f>
        <v>6.9523999999999999</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44662</v>
      </c>
      <c r="C8" s="65">
        <f>VLOOKUP($A8,'Return Data'!$B$7:$R$2292,4,0)</f>
        <v>87.26</v>
      </c>
      <c r="D8" s="65">
        <f>VLOOKUP($A8,'Return Data'!$B$7:$R$2292,10,0)</f>
        <v>-2.4701</v>
      </c>
      <c r="E8" s="66">
        <f>RANK(D8,D$8:D$10,0)</f>
        <v>3</v>
      </c>
      <c r="F8" s="65">
        <f>VLOOKUP($A8,'Return Data'!$B$7:$R$2292,11,0)</f>
        <v>-1.1106</v>
      </c>
      <c r="G8" s="66">
        <f>RANK(F8,F$8:F$10,0)</f>
        <v>3</v>
      </c>
      <c r="H8" s="65">
        <f>VLOOKUP($A8,'Return Data'!$B$7:$R$2292,12,0)</f>
        <v>11.301</v>
      </c>
      <c r="I8" s="66">
        <f>RANK(H8,H$8:H$10,0)</f>
        <v>3</v>
      </c>
      <c r="J8" s="65">
        <f>VLOOKUP($A8,'Return Data'!$B$7:$R$2292,13,0)</f>
        <v>23.109500000000001</v>
      </c>
      <c r="K8" s="66">
        <f>RANK(J8,J$8:J$10,0)</f>
        <v>2</v>
      </c>
      <c r="L8" s="65">
        <f>VLOOKUP($A8,'Return Data'!$B$7:$R$2292,17,0)</f>
        <v>42.266399999999997</v>
      </c>
      <c r="M8" s="66">
        <f>RANK(L8,L$8:L$10,0)</f>
        <v>3</v>
      </c>
      <c r="N8" s="65">
        <f>VLOOKUP($A8,'Return Data'!$B$7:$R$2292,14,0)</f>
        <v>18.745899999999999</v>
      </c>
      <c r="O8" s="66">
        <f>RANK(N8,N$8:N$10,0)</f>
        <v>3</v>
      </c>
      <c r="P8" s="65">
        <f>VLOOKUP($A8,'Return Data'!$B$7:$R$2292,15,0)</f>
        <v>16.629200000000001</v>
      </c>
      <c r="Q8" s="66">
        <f>RANK(P8,P$8:P$10,0)</f>
        <v>2</v>
      </c>
      <c r="R8" s="65">
        <f>VLOOKUP($A8,'Return Data'!$B$7:$R$2292,16,0)</f>
        <v>18.918500000000002</v>
      </c>
      <c r="S8" s="67">
        <f>RANK(R8,R$8:R$10,0)</f>
        <v>1</v>
      </c>
    </row>
    <row r="9" spans="1:20" x14ac:dyDescent="0.3">
      <c r="A9" s="63" t="s">
        <v>602</v>
      </c>
      <c r="B9" s="64">
        <f>VLOOKUP($A9,'Return Data'!$B$7:$R$2292,3,0)</f>
        <v>44662</v>
      </c>
      <c r="C9" s="65">
        <f>VLOOKUP($A9,'Return Data'!$B$7:$R$2292,4,0)</f>
        <v>95.454999999999998</v>
      </c>
      <c r="D9" s="65">
        <f>VLOOKUP($A9,'Return Data'!$B$7:$R$2292,10,0)</f>
        <v>-0.83520000000000005</v>
      </c>
      <c r="E9" s="66">
        <f>RANK(D9,D$8:D$10,0)</f>
        <v>2</v>
      </c>
      <c r="F9" s="65">
        <f>VLOOKUP($A9,'Return Data'!$B$7:$R$2292,11,0)</f>
        <v>-0.4204</v>
      </c>
      <c r="G9" s="66">
        <f>RANK(F9,F$8:F$10,0)</f>
        <v>2</v>
      </c>
      <c r="H9" s="65">
        <f>VLOOKUP($A9,'Return Data'!$B$7:$R$2292,12,0)</f>
        <v>12.339600000000001</v>
      </c>
      <c r="I9" s="66">
        <f>RANK(H9,H$8:H$10,0)</f>
        <v>2</v>
      </c>
      <c r="J9" s="65">
        <f>VLOOKUP($A9,'Return Data'!$B$7:$R$2292,13,0)</f>
        <v>21.7181</v>
      </c>
      <c r="K9" s="66">
        <f>RANK(J9,J$8:J$10,0)</f>
        <v>3</v>
      </c>
      <c r="L9" s="65">
        <f>VLOOKUP($A9,'Return Data'!$B$7:$R$2292,17,0)</f>
        <v>44.094799999999999</v>
      </c>
      <c r="M9" s="66">
        <f>RANK(L9,L$8:L$10,0)</f>
        <v>2</v>
      </c>
      <c r="N9" s="65">
        <f>VLOOKUP($A9,'Return Data'!$B$7:$R$2292,14,0)</f>
        <v>18.896899999999999</v>
      </c>
      <c r="O9" s="66">
        <f>RANK(N9,N$8:N$10,0)</f>
        <v>2</v>
      </c>
      <c r="P9" s="65">
        <f>VLOOKUP($A9,'Return Data'!$B$7:$R$2292,15,0)</f>
        <v>17.135000000000002</v>
      </c>
      <c r="Q9" s="66">
        <f>RANK(P9,P$8:P$10,0)</f>
        <v>1</v>
      </c>
      <c r="R9" s="65">
        <f>VLOOKUP($A9,'Return Data'!$B$7:$R$2292,16,0)</f>
        <v>16.338999999999999</v>
      </c>
      <c r="S9" s="67">
        <f>RANK(R9,R$8:R$10,0)</f>
        <v>2</v>
      </c>
    </row>
    <row r="10" spans="1:20" x14ac:dyDescent="0.3">
      <c r="A10" s="63" t="s">
        <v>1759</v>
      </c>
      <c r="B10" s="64">
        <f>VLOOKUP($A10,'Return Data'!$B$7:$R$2292,3,0)</f>
        <v>44662</v>
      </c>
      <c r="C10" s="65">
        <f>VLOOKUP($A10,'Return Data'!$B$7:$R$2292,4,0)</f>
        <v>222.31229999999999</v>
      </c>
      <c r="D10" s="65">
        <f>VLOOKUP($A10,'Return Data'!$B$7:$R$2292,10,0)</f>
        <v>0.33289999999999997</v>
      </c>
      <c r="E10" s="66">
        <f>RANK(D10,D$8:D$10,0)</f>
        <v>1</v>
      </c>
      <c r="F10" s="65">
        <f>VLOOKUP($A10,'Return Data'!$B$7:$R$2292,11,0)</f>
        <v>4.8463000000000003</v>
      </c>
      <c r="G10" s="66">
        <f>RANK(F10,F$8:F$10,0)</f>
        <v>1</v>
      </c>
      <c r="H10" s="65">
        <f>VLOOKUP($A10,'Return Data'!$B$7:$R$2292,12,0)</f>
        <v>19.649899999999999</v>
      </c>
      <c r="I10" s="66">
        <f>RANK(H10,H$8:H$10,0)</f>
        <v>1</v>
      </c>
      <c r="J10" s="65">
        <f>VLOOKUP($A10,'Return Data'!$B$7:$R$2292,13,0)</f>
        <v>35.956400000000002</v>
      </c>
      <c r="K10" s="66">
        <f>RANK(J10,J$8:J$10,0)</f>
        <v>1</v>
      </c>
      <c r="L10" s="65">
        <f>VLOOKUP($A10,'Return Data'!$B$7:$R$2292,17,0)</f>
        <v>62.438099999999999</v>
      </c>
      <c r="M10" s="66">
        <f>RANK(L10,L$8:L$10,0)</f>
        <v>1</v>
      </c>
      <c r="N10" s="65">
        <f>VLOOKUP($A10,'Return Data'!$B$7:$R$2292,14,0)</f>
        <v>24.404199999999999</v>
      </c>
      <c r="O10" s="66">
        <f>RANK(N10,N$8:N$10,0)</f>
        <v>1</v>
      </c>
      <c r="P10" s="65">
        <f>VLOOKUP($A10,'Return Data'!$B$7:$R$2292,15,0)</f>
        <v>16.4011</v>
      </c>
      <c r="Q10" s="66">
        <f>RANK(P10,P$8:P$10,0)</f>
        <v>3</v>
      </c>
      <c r="R10" s="65">
        <f>VLOOKUP($A10,'Return Data'!$B$7:$R$2292,16,0)</f>
        <v>15.3489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-0.99080000000000001</v>
      </c>
      <c r="E12" s="74"/>
      <c r="F12" s="75">
        <f>AVERAGE(F8:F10)</f>
        <v>1.1051</v>
      </c>
      <c r="G12" s="74"/>
      <c r="H12" s="75">
        <f>AVERAGE(H8:H10)</f>
        <v>14.430166666666665</v>
      </c>
      <c r="I12" s="74"/>
      <c r="J12" s="75">
        <f>AVERAGE(J8:J10)</f>
        <v>26.928000000000001</v>
      </c>
      <c r="K12" s="74"/>
      <c r="L12" s="75">
        <f>AVERAGE(L8:L10)</f>
        <v>49.59976666666666</v>
      </c>
      <c r="M12" s="74"/>
      <c r="N12" s="75">
        <f>AVERAGE(N8:N10)</f>
        <v>20.682333333333332</v>
      </c>
      <c r="O12" s="74"/>
      <c r="P12" s="75">
        <f>AVERAGE(P8:P10)</f>
        <v>16.721766666666667</v>
      </c>
      <c r="Q12" s="74"/>
      <c r="R12" s="75">
        <f>AVERAGE(R8:R10)</f>
        <v>16.8688</v>
      </c>
      <c r="S12" s="76"/>
    </row>
    <row r="13" spans="1:20" x14ac:dyDescent="0.3">
      <c r="A13" s="73" t="s">
        <v>28</v>
      </c>
      <c r="B13" s="74"/>
      <c r="C13" s="74"/>
      <c r="D13" s="75">
        <f>MIN(D8:D10)</f>
        <v>-2.4701</v>
      </c>
      <c r="E13" s="74"/>
      <c r="F13" s="75">
        <f>MIN(F8:F10)</f>
        <v>-1.1106</v>
      </c>
      <c r="G13" s="74"/>
      <c r="H13" s="75">
        <f>MIN(H8:H10)</f>
        <v>11.301</v>
      </c>
      <c r="I13" s="74"/>
      <c r="J13" s="75">
        <f>MIN(J8:J10)</f>
        <v>21.7181</v>
      </c>
      <c r="K13" s="74"/>
      <c r="L13" s="75">
        <f>MIN(L8:L10)</f>
        <v>42.266399999999997</v>
      </c>
      <c r="M13" s="74"/>
      <c r="N13" s="75">
        <f>MIN(N8:N10)</f>
        <v>18.745899999999999</v>
      </c>
      <c r="O13" s="74"/>
      <c r="P13" s="75">
        <f>MIN(P8:P10)</f>
        <v>16.4011</v>
      </c>
      <c r="Q13" s="74"/>
      <c r="R13" s="75">
        <f>MIN(R8:R10)</f>
        <v>15.3489</v>
      </c>
      <c r="S13" s="76"/>
    </row>
    <row r="14" spans="1:20" ht="15" thickBot="1" x14ac:dyDescent="0.35">
      <c r="A14" s="77" t="s">
        <v>29</v>
      </c>
      <c r="B14" s="78"/>
      <c r="C14" s="78"/>
      <c r="D14" s="79">
        <f>MAX(D8:D10)</f>
        <v>0.33289999999999997</v>
      </c>
      <c r="E14" s="78"/>
      <c r="F14" s="79">
        <f>MAX(F8:F10)</f>
        <v>4.8463000000000003</v>
      </c>
      <c r="G14" s="78"/>
      <c r="H14" s="79">
        <f>MAX(H8:H10)</f>
        <v>19.649899999999999</v>
      </c>
      <c r="I14" s="78"/>
      <c r="J14" s="79">
        <f>MAX(J8:J10)</f>
        <v>35.956400000000002</v>
      </c>
      <c r="K14" s="78"/>
      <c r="L14" s="79">
        <f>MAX(L8:L10)</f>
        <v>62.438099999999999</v>
      </c>
      <c r="M14" s="78"/>
      <c r="N14" s="79">
        <f>MAX(N8:N10)</f>
        <v>24.404199999999999</v>
      </c>
      <c r="O14" s="78"/>
      <c r="P14" s="79">
        <f>MAX(P8:P10)</f>
        <v>17.135000000000002</v>
      </c>
      <c r="Q14" s="78"/>
      <c r="R14" s="79">
        <f>MAX(R8:R10)</f>
        <v>18.918500000000002</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44662</v>
      </c>
      <c r="C8" s="65">
        <f>VLOOKUP($A8,'Return Data'!$B$7:$R$2292,4,0)</f>
        <v>77.31</v>
      </c>
      <c r="D8" s="65">
        <f>VLOOKUP($A8,'Return Data'!$B$7:$R$2292,10,0)</f>
        <v>-2.7791999999999999</v>
      </c>
      <c r="E8" s="66">
        <f>RANK(D8,D$8:D$10,0)</f>
        <v>3</v>
      </c>
      <c r="F8" s="65">
        <f>VLOOKUP($A8,'Return Data'!$B$7:$R$2292,11,0)</f>
        <v>-1.7286999999999999</v>
      </c>
      <c r="G8" s="66">
        <f>RANK(F8,F$8:F$10,0)</f>
        <v>3</v>
      </c>
      <c r="H8" s="65">
        <f>VLOOKUP($A8,'Return Data'!$B$7:$R$2292,12,0)</f>
        <v>10.238099999999999</v>
      </c>
      <c r="I8" s="66">
        <f>RANK(H8,H$8:H$10,0)</f>
        <v>3</v>
      </c>
      <c r="J8" s="65">
        <f>VLOOKUP($A8,'Return Data'!$B$7:$R$2292,13,0)</f>
        <v>21.5184</v>
      </c>
      <c r="K8" s="66">
        <f>RANK(J8,J$8:J$10,0)</f>
        <v>2</v>
      </c>
      <c r="L8" s="65">
        <f>VLOOKUP($A8,'Return Data'!$B$7:$R$2292,17,0)</f>
        <v>40.447600000000001</v>
      </c>
      <c r="M8" s="66">
        <f>RANK(L8,L$8:L$10,0)</f>
        <v>3</v>
      </c>
      <c r="N8" s="65">
        <f>VLOOKUP($A8,'Return Data'!$B$7:$R$2292,14,0)</f>
        <v>17.324300000000001</v>
      </c>
      <c r="O8" s="66">
        <f>RANK(N8,N$8:N$10,0)</f>
        <v>2</v>
      </c>
      <c r="P8" s="65">
        <f>VLOOKUP($A8,'Return Data'!$B$7:$R$2292,15,0)</f>
        <v>15.1273</v>
      </c>
      <c r="Q8" s="66">
        <f>RANK(P8,P$8:P$10,0)</f>
        <v>3</v>
      </c>
      <c r="R8" s="65">
        <f>VLOOKUP($A8,'Return Data'!$B$7:$R$2292,16,0)</f>
        <v>14.5968</v>
      </c>
      <c r="S8" s="67">
        <f>RANK(R8,R$8:R$10,0)</f>
        <v>2</v>
      </c>
    </row>
    <row r="9" spans="1:20" x14ac:dyDescent="0.3">
      <c r="A9" s="63" t="s">
        <v>601</v>
      </c>
      <c r="B9" s="64">
        <f>VLOOKUP($A9,'Return Data'!$B$7:$R$2292,3,0)</f>
        <v>44662</v>
      </c>
      <c r="C9" s="65">
        <f>VLOOKUP($A9,'Return Data'!$B$7:$R$2292,4,0)</f>
        <v>84.584999999999994</v>
      </c>
      <c r="D9" s="65">
        <f>VLOOKUP($A9,'Return Data'!$B$7:$R$2292,10,0)</f>
        <v>-1.1765000000000001</v>
      </c>
      <c r="E9" s="66">
        <f>RANK(D9,D$8:D$10,0)</f>
        <v>2</v>
      </c>
      <c r="F9" s="65">
        <f>VLOOKUP($A9,'Return Data'!$B$7:$R$2292,11,0)</f>
        <v>-1.0945</v>
      </c>
      <c r="G9" s="66">
        <f>RANK(F9,F$8:F$10,0)</f>
        <v>2</v>
      </c>
      <c r="H9" s="65">
        <f>VLOOKUP($A9,'Return Data'!$B$7:$R$2292,12,0)</f>
        <v>11.183400000000001</v>
      </c>
      <c r="I9" s="66">
        <f>RANK(H9,H$8:H$10,0)</f>
        <v>2</v>
      </c>
      <c r="J9" s="65">
        <f>VLOOKUP($A9,'Return Data'!$B$7:$R$2292,13,0)</f>
        <v>20.057099999999998</v>
      </c>
      <c r="K9" s="66">
        <f>RANK(J9,J$8:J$10,0)</f>
        <v>3</v>
      </c>
      <c r="L9" s="65">
        <f>VLOOKUP($A9,'Return Data'!$B$7:$R$2292,17,0)</f>
        <v>42.157499999999999</v>
      </c>
      <c r="M9" s="66">
        <f>RANK(L9,L$8:L$10,0)</f>
        <v>2</v>
      </c>
      <c r="N9" s="65">
        <f>VLOOKUP($A9,'Return Data'!$B$7:$R$2292,14,0)</f>
        <v>17.2712</v>
      </c>
      <c r="O9" s="66">
        <f>RANK(N9,N$8:N$10,0)</f>
        <v>3</v>
      </c>
      <c r="P9" s="65">
        <f>VLOOKUP($A9,'Return Data'!$B$7:$R$2292,15,0)</f>
        <v>15.5219</v>
      </c>
      <c r="Q9" s="66">
        <f>RANK(P9,P$8:P$10,0)</f>
        <v>2</v>
      </c>
      <c r="R9" s="65">
        <f>VLOOKUP($A9,'Return Data'!$B$7:$R$2292,16,0)</f>
        <v>13.6233</v>
      </c>
      <c r="S9" s="67">
        <f>RANK(R9,R$8:R$10,0)</f>
        <v>3</v>
      </c>
    </row>
    <row r="10" spans="1:20" x14ac:dyDescent="0.3">
      <c r="A10" s="63" t="s">
        <v>1760</v>
      </c>
      <c r="B10" s="64">
        <f>VLOOKUP($A10,'Return Data'!$B$7:$R$2292,3,0)</f>
        <v>44662</v>
      </c>
      <c r="C10" s="65">
        <f>VLOOKUP($A10,'Return Data'!$B$7:$R$2292,4,0)</f>
        <v>530.30627630186098</v>
      </c>
      <c r="D10" s="65">
        <f>VLOOKUP($A10,'Return Data'!$B$7:$R$2292,10,0)</f>
        <v>0.1265</v>
      </c>
      <c r="E10" s="66">
        <f>RANK(D10,D$8:D$10,0)</f>
        <v>1</v>
      </c>
      <c r="F10" s="65">
        <f>VLOOKUP($A10,'Return Data'!$B$7:$R$2292,11,0)</f>
        <v>4.4321000000000002</v>
      </c>
      <c r="G10" s="66">
        <f>RANK(F10,F$8:F$10,0)</f>
        <v>1</v>
      </c>
      <c r="H10" s="65">
        <f>VLOOKUP($A10,'Return Data'!$B$7:$R$2292,12,0)</f>
        <v>18.946899999999999</v>
      </c>
      <c r="I10" s="66">
        <f>RANK(H10,H$8:H$10,0)</f>
        <v>1</v>
      </c>
      <c r="J10" s="65">
        <f>VLOOKUP($A10,'Return Data'!$B$7:$R$2292,13,0)</f>
        <v>34.925800000000002</v>
      </c>
      <c r="K10" s="66">
        <f>RANK(J10,J$8:J$10,0)</f>
        <v>1</v>
      </c>
      <c r="L10" s="65">
        <f>VLOOKUP($A10,'Return Data'!$B$7:$R$2292,17,0)</f>
        <v>61.328699999999998</v>
      </c>
      <c r="M10" s="66">
        <f>RANK(L10,L$8:L$10,0)</f>
        <v>1</v>
      </c>
      <c r="N10" s="65">
        <f>VLOOKUP($A10,'Return Data'!$B$7:$R$2292,14,0)</f>
        <v>23.608899999999998</v>
      </c>
      <c r="O10" s="66">
        <f>RANK(N10,N$8:N$10,0)</f>
        <v>1</v>
      </c>
      <c r="P10" s="65">
        <f>VLOOKUP($A10,'Return Data'!$B$7:$R$2292,15,0)</f>
        <v>15.6258</v>
      </c>
      <c r="Q10" s="66">
        <f>RANK(P10,P$8:P$10,0)</f>
        <v>1</v>
      </c>
      <c r="R10" s="65">
        <f>VLOOKUP($A10,'Return Data'!$B$7:$R$2292,16,0)</f>
        <v>18.569299999999998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-1.2764</v>
      </c>
      <c r="E12" s="74"/>
      <c r="F12" s="75">
        <f>AVERAGE(F8:F10)</f>
        <v>0.53630000000000011</v>
      </c>
      <c r="G12" s="74"/>
      <c r="H12" s="75">
        <f>AVERAGE(H8:H10)</f>
        <v>13.456133333333334</v>
      </c>
      <c r="I12" s="74"/>
      <c r="J12" s="75">
        <f>AVERAGE(J8:J10)</f>
        <v>25.500433333333334</v>
      </c>
      <c r="K12" s="74"/>
      <c r="L12" s="75">
        <f>AVERAGE(L8:L10)</f>
        <v>47.977933333333333</v>
      </c>
      <c r="M12" s="74"/>
      <c r="N12" s="75">
        <f>AVERAGE(N8:N10)</f>
        <v>19.401466666666668</v>
      </c>
      <c r="O12" s="74"/>
      <c r="P12" s="75">
        <f>AVERAGE(P8:P10)</f>
        <v>15.424999999999999</v>
      </c>
      <c r="Q12" s="74"/>
      <c r="R12" s="75">
        <f>AVERAGE(R8:R10)</f>
        <v>15.596466666666666</v>
      </c>
      <c r="S12" s="76"/>
    </row>
    <row r="13" spans="1:20" x14ac:dyDescent="0.3">
      <c r="A13" s="73" t="s">
        <v>28</v>
      </c>
      <c r="B13" s="74"/>
      <c r="C13" s="74"/>
      <c r="D13" s="75">
        <f>MIN(D8:D10)</f>
        <v>-2.7791999999999999</v>
      </c>
      <c r="E13" s="74"/>
      <c r="F13" s="75">
        <f>MIN(F8:F10)</f>
        <v>-1.7286999999999999</v>
      </c>
      <c r="G13" s="74"/>
      <c r="H13" s="75">
        <f>MIN(H8:H10)</f>
        <v>10.238099999999999</v>
      </c>
      <c r="I13" s="74"/>
      <c r="J13" s="75">
        <f>MIN(J8:J10)</f>
        <v>20.057099999999998</v>
      </c>
      <c r="K13" s="74"/>
      <c r="L13" s="75">
        <f>MIN(L8:L10)</f>
        <v>40.447600000000001</v>
      </c>
      <c r="M13" s="74"/>
      <c r="N13" s="75">
        <f>MIN(N8:N10)</f>
        <v>17.2712</v>
      </c>
      <c r="O13" s="74"/>
      <c r="P13" s="75">
        <f>MIN(P8:P10)</f>
        <v>15.1273</v>
      </c>
      <c r="Q13" s="74"/>
      <c r="R13" s="75">
        <f>MIN(R8:R10)</f>
        <v>13.6233</v>
      </c>
      <c r="S13" s="76"/>
    </row>
    <row r="14" spans="1:20" ht="15" thickBot="1" x14ac:dyDescent="0.35">
      <c r="A14" s="77" t="s">
        <v>29</v>
      </c>
      <c r="B14" s="78"/>
      <c r="C14" s="78"/>
      <c r="D14" s="79">
        <f>MAX(D8:D10)</f>
        <v>0.1265</v>
      </c>
      <c r="E14" s="78"/>
      <c r="F14" s="79">
        <f>MAX(F8:F10)</f>
        <v>4.4321000000000002</v>
      </c>
      <c r="G14" s="78"/>
      <c r="H14" s="79">
        <f>MAX(H8:H10)</f>
        <v>18.946899999999999</v>
      </c>
      <c r="I14" s="78"/>
      <c r="J14" s="79">
        <f>MAX(J8:J10)</f>
        <v>34.925800000000002</v>
      </c>
      <c r="K14" s="78"/>
      <c r="L14" s="79">
        <f>MAX(L8:L10)</f>
        <v>61.328699999999998</v>
      </c>
      <c r="M14" s="78"/>
      <c r="N14" s="79">
        <f>MAX(N8:N10)</f>
        <v>23.608899999999998</v>
      </c>
      <c r="O14" s="78"/>
      <c r="P14" s="79">
        <f>MAX(P8:P10)</f>
        <v>15.6258</v>
      </c>
      <c r="Q14" s="78"/>
      <c r="R14" s="79">
        <f>MAX(R8:R10)</f>
        <v>18.569299999999998</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44662</v>
      </c>
      <c r="C8" s="65">
        <f>VLOOKUP($A8,'Return Data'!$B$7:$R$2292,4,0)</f>
        <v>81.413300000000007</v>
      </c>
      <c r="D8" s="65">
        <f>VLOOKUP($A8,'Return Data'!$B$7:$R$2292,10,0)</f>
        <v>-1.0226</v>
      </c>
      <c r="E8" s="66">
        <f t="shared" ref="E8:E21" si="0">RANK(D8,D$8:D$21,0)</f>
        <v>7</v>
      </c>
      <c r="F8" s="65">
        <f>VLOOKUP($A8,'Return Data'!$B$7:$R$2292,11,0)</f>
        <v>-1.3942000000000001</v>
      </c>
      <c r="G8" s="66">
        <f t="shared" ref="G8:G21" si="1">RANK(F8,F$8:F$21,0)</f>
        <v>13</v>
      </c>
      <c r="H8" s="65">
        <f>VLOOKUP($A8,'Return Data'!$B$7:$R$2292,12,0)</f>
        <v>10.8561</v>
      </c>
      <c r="I8" s="66">
        <f t="shared" ref="I8:I21" si="2">RANK(H8,H$8:H$21,0)</f>
        <v>12</v>
      </c>
      <c r="J8" s="65">
        <f>VLOOKUP($A8,'Return Data'!$B$7:$R$2292,13,0)</f>
        <v>21.950299999999999</v>
      </c>
      <c r="K8" s="66">
        <f t="shared" ref="K8:K21" si="3">RANK(J8,J$8:J$21,0)</f>
        <v>11</v>
      </c>
      <c r="L8" s="65">
        <f>VLOOKUP($A8,'Return Data'!$B$7:$R$2292,17,0)</f>
        <v>47.055399999999999</v>
      </c>
      <c r="M8" s="66">
        <f t="shared" ref="M8:M21" si="4">RANK(L8,L$8:L$21,0)</f>
        <v>6</v>
      </c>
      <c r="N8" s="65">
        <f>VLOOKUP($A8,'Return Data'!$B$7:$R$2292,14,0)</f>
        <v>14.240399999999999</v>
      </c>
      <c r="O8" s="66">
        <f t="shared" ref="O8:O19" si="5">RANK(N8,N$8:N$21,0)</f>
        <v>12</v>
      </c>
      <c r="P8" s="65">
        <f>VLOOKUP($A8,'Return Data'!$B$7:$R$2292,15,0)</f>
        <v>8.1210000000000004</v>
      </c>
      <c r="Q8" s="66">
        <f>RANK(P8,P$8:P$21,0)</f>
        <v>11</v>
      </c>
      <c r="R8" s="65">
        <f>VLOOKUP($A8,'Return Data'!$B$7:$R$2292,16,0)</f>
        <v>17.356400000000001</v>
      </c>
      <c r="S8" s="67">
        <f t="shared" ref="S8:S21" si="6">RANK(R8,R$8:R$21,0)</f>
        <v>5</v>
      </c>
    </row>
    <row r="9" spans="1:19" s="68" customFormat="1" x14ac:dyDescent="0.3">
      <c r="A9" s="63" t="s">
        <v>12</v>
      </c>
      <c r="B9" s="64">
        <f>VLOOKUP($A9,'Return Data'!$B$7:$R$2292,3,0)</f>
        <v>44662</v>
      </c>
      <c r="C9" s="65">
        <f>VLOOKUP($A9,'Return Data'!$B$7:$R$2292,4,0)</f>
        <v>480.98200000000003</v>
      </c>
      <c r="D9" s="65">
        <f>VLOOKUP($A9,'Return Data'!$B$7:$R$2292,10,0)</f>
        <v>-1.37</v>
      </c>
      <c r="E9" s="66">
        <f t="shared" si="0"/>
        <v>8</v>
      </c>
      <c r="F9" s="65">
        <f>VLOOKUP($A9,'Return Data'!$B$7:$R$2292,11,0)</f>
        <v>0.59689999999999999</v>
      </c>
      <c r="G9" s="66">
        <f t="shared" si="1"/>
        <v>4</v>
      </c>
      <c r="H9" s="65">
        <f>VLOOKUP($A9,'Return Data'!$B$7:$R$2292,12,0)</f>
        <v>15.3606</v>
      </c>
      <c r="I9" s="66">
        <f t="shared" si="2"/>
        <v>6</v>
      </c>
      <c r="J9" s="65">
        <f>VLOOKUP($A9,'Return Data'!$B$7:$R$2292,13,0)</f>
        <v>27.585799999999999</v>
      </c>
      <c r="K9" s="66">
        <f t="shared" si="3"/>
        <v>6</v>
      </c>
      <c r="L9" s="65">
        <f>VLOOKUP($A9,'Return Data'!$B$7:$R$2292,17,0)</f>
        <v>47.004899999999999</v>
      </c>
      <c r="M9" s="66">
        <f t="shared" si="4"/>
        <v>7</v>
      </c>
      <c r="N9" s="65">
        <f>VLOOKUP($A9,'Return Data'!$B$7:$R$2292,14,0)</f>
        <v>15.054500000000001</v>
      </c>
      <c r="O9" s="66">
        <f t="shared" si="5"/>
        <v>11</v>
      </c>
      <c r="P9" s="65">
        <f>VLOOKUP($A9,'Return Data'!$B$7:$R$2292,15,0)</f>
        <v>13.036899999999999</v>
      </c>
      <c r="Q9" s="66">
        <f>RANK(P9,P$8:P$21,0)</f>
        <v>8</v>
      </c>
      <c r="R9" s="65">
        <f>VLOOKUP($A9,'Return Data'!$B$7:$R$2292,16,0)</f>
        <v>16.474299999999999</v>
      </c>
      <c r="S9" s="67">
        <f t="shared" si="6"/>
        <v>7</v>
      </c>
    </row>
    <row r="10" spans="1:19" s="68" customFormat="1" x14ac:dyDescent="0.3">
      <c r="A10" s="63" t="s">
        <v>13</v>
      </c>
      <c r="B10" s="64">
        <f>VLOOKUP($A10,'Return Data'!$B$7:$R$2292,3,0)</f>
        <v>44662</v>
      </c>
      <c r="C10" s="65">
        <f>VLOOKUP($A10,'Return Data'!$B$7:$R$2292,4,0)</f>
        <v>283.85000000000002</v>
      </c>
      <c r="D10" s="65">
        <f>VLOOKUP($A10,'Return Data'!$B$7:$R$2292,10,0)</f>
        <v>5.0518000000000001</v>
      </c>
      <c r="E10" s="66">
        <f t="shared" si="0"/>
        <v>1</v>
      </c>
      <c r="F10" s="65">
        <f>VLOOKUP($A10,'Return Data'!$B$7:$R$2292,11,0)</f>
        <v>4.7842000000000002</v>
      </c>
      <c r="G10" s="66">
        <f t="shared" si="1"/>
        <v>2</v>
      </c>
      <c r="H10" s="65">
        <f>VLOOKUP($A10,'Return Data'!$B$7:$R$2292,12,0)</f>
        <v>22.809699999999999</v>
      </c>
      <c r="I10" s="66">
        <f t="shared" si="2"/>
        <v>1</v>
      </c>
      <c r="J10" s="65">
        <f>VLOOKUP($A10,'Return Data'!$B$7:$R$2292,13,0)</f>
        <v>33.740099999999998</v>
      </c>
      <c r="K10" s="66">
        <f t="shared" si="3"/>
        <v>3</v>
      </c>
      <c r="L10" s="65">
        <f>VLOOKUP($A10,'Return Data'!$B$7:$R$2292,17,0)</f>
        <v>50.679400000000001</v>
      </c>
      <c r="M10" s="66">
        <f t="shared" si="4"/>
        <v>3</v>
      </c>
      <c r="N10" s="65">
        <f>VLOOKUP($A10,'Return Data'!$B$7:$R$2292,14,0)</f>
        <v>22.0946</v>
      </c>
      <c r="O10" s="66">
        <f t="shared" si="5"/>
        <v>2</v>
      </c>
      <c r="P10" s="65">
        <f>VLOOKUP($A10,'Return Data'!$B$7:$R$2292,15,0)</f>
        <v>15.3452</v>
      </c>
      <c r="Q10" s="66">
        <f>RANK(P10,P$8:P$21,0)</f>
        <v>3</v>
      </c>
      <c r="R10" s="65">
        <f>VLOOKUP($A10,'Return Data'!$B$7:$R$2292,16,0)</f>
        <v>18.655799999999999</v>
      </c>
      <c r="S10" s="67">
        <f t="shared" si="6"/>
        <v>2</v>
      </c>
    </row>
    <row r="11" spans="1:19" s="68" customFormat="1" x14ac:dyDescent="0.3">
      <c r="A11" s="63" t="s">
        <v>14</v>
      </c>
      <c r="B11" s="64">
        <f>VLOOKUP($A11,'Return Data'!$B$7:$R$2292,3,0)</f>
        <v>44662</v>
      </c>
      <c r="C11" s="65">
        <f>VLOOKUP($A11,'Return Data'!$B$7:$R$2292,4,0)</f>
        <v>16.82</v>
      </c>
      <c r="D11" s="65">
        <f>VLOOKUP($A11,'Return Data'!$B$7:$R$2292,10,0)</f>
        <v>-1.4068000000000001</v>
      </c>
      <c r="E11" s="66">
        <f t="shared" si="0"/>
        <v>9</v>
      </c>
      <c r="F11" s="65">
        <f>VLOOKUP($A11,'Return Data'!$B$7:$R$2292,11,0)</f>
        <v>-1.117</v>
      </c>
      <c r="G11" s="66">
        <f t="shared" si="1"/>
        <v>10</v>
      </c>
      <c r="H11" s="65">
        <f>VLOOKUP($A11,'Return Data'!$B$7:$R$2292,12,0)</f>
        <v>12.6591</v>
      </c>
      <c r="I11" s="66">
        <f t="shared" si="2"/>
        <v>10</v>
      </c>
      <c r="J11" s="65">
        <f>VLOOKUP($A11,'Return Data'!$B$7:$R$2292,13,0)</f>
        <v>23.585599999999999</v>
      </c>
      <c r="K11" s="66">
        <f t="shared" si="3"/>
        <v>8</v>
      </c>
      <c r="L11" s="65">
        <f>VLOOKUP($A11,'Return Data'!$B$7:$R$2292,17,0)</f>
        <v>41.708199999999998</v>
      </c>
      <c r="M11" s="66">
        <f t="shared" si="4"/>
        <v>11</v>
      </c>
      <c r="N11" s="65">
        <f>VLOOKUP($A11,'Return Data'!$B$7:$R$2292,14,0)</f>
        <v>16.879200000000001</v>
      </c>
      <c r="O11" s="66">
        <f t="shared" si="5"/>
        <v>8</v>
      </c>
      <c r="P11" s="65"/>
      <c r="Q11" s="66"/>
      <c r="R11" s="65">
        <f>VLOOKUP($A11,'Return Data'!$B$7:$R$2292,16,0)</f>
        <v>15.3386</v>
      </c>
      <c r="S11" s="67">
        <f t="shared" si="6"/>
        <v>10</v>
      </c>
    </row>
    <row r="12" spans="1:19" s="68" customFormat="1" x14ac:dyDescent="0.3">
      <c r="A12" s="63" t="s">
        <v>15</v>
      </c>
      <c r="B12" s="64">
        <f>VLOOKUP($A12,'Return Data'!$B$7:$R$2292,3,0)</f>
        <v>44662</v>
      </c>
      <c r="C12" s="65">
        <f>VLOOKUP($A12,'Return Data'!$B$7:$R$2292,4,0)</f>
        <v>100.91</v>
      </c>
      <c r="D12" s="65">
        <f>VLOOKUP($A12,'Return Data'!$B$7:$R$2292,10,0)</f>
        <v>-0.97150000000000003</v>
      </c>
      <c r="E12" s="66">
        <f t="shared" si="0"/>
        <v>6</v>
      </c>
      <c r="F12" s="65">
        <f>VLOOKUP($A12,'Return Data'!$B$7:$R$2292,11,0)</f>
        <v>5.5765000000000002</v>
      </c>
      <c r="G12" s="66">
        <f t="shared" si="1"/>
        <v>1</v>
      </c>
      <c r="H12" s="65">
        <f>VLOOKUP($A12,'Return Data'!$B$7:$R$2292,12,0)</f>
        <v>20.231100000000001</v>
      </c>
      <c r="I12" s="66">
        <f t="shared" si="2"/>
        <v>2</v>
      </c>
      <c r="J12" s="65">
        <f>VLOOKUP($A12,'Return Data'!$B$7:$R$2292,13,0)</f>
        <v>37.874000000000002</v>
      </c>
      <c r="K12" s="66">
        <f t="shared" si="3"/>
        <v>1</v>
      </c>
      <c r="L12" s="65">
        <f>VLOOKUP($A12,'Return Data'!$B$7:$R$2292,17,0)</f>
        <v>72.021299999999997</v>
      </c>
      <c r="M12" s="66">
        <f t="shared" si="4"/>
        <v>1</v>
      </c>
      <c r="N12" s="65">
        <f>VLOOKUP($A12,'Return Data'!$B$7:$R$2292,14,0)</f>
        <v>22.861699999999999</v>
      </c>
      <c r="O12" s="66">
        <f t="shared" si="5"/>
        <v>1</v>
      </c>
      <c r="P12" s="65">
        <f>VLOOKUP($A12,'Return Data'!$B$7:$R$2292,15,0)</f>
        <v>16.255600000000001</v>
      </c>
      <c r="Q12" s="66">
        <f t="shared" ref="Q12:Q19" si="7">RANK(P12,P$8:P$21,0)</f>
        <v>1</v>
      </c>
      <c r="R12" s="65">
        <f>VLOOKUP($A12,'Return Data'!$B$7:$R$2292,16,0)</f>
        <v>17.901599999999998</v>
      </c>
      <c r="S12" s="67">
        <f t="shared" si="6"/>
        <v>4</v>
      </c>
    </row>
    <row r="13" spans="1:19" s="68" customFormat="1" x14ac:dyDescent="0.3">
      <c r="A13" s="63" t="s">
        <v>16</v>
      </c>
      <c r="B13" s="64">
        <f>VLOOKUP($A13,'Return Data'!$B$7:$R$2292,3,0)</f>
        <v>44662</v>
      </c>
      <c r="C13" s="65">
        <f>VLOOKUP($A13,'Return Data'!$B$7:$R$2292,4,0)</f>
        <v>19.460999999999999</v>
      </c>
      <c r="D13" s="65">
        <f>VLOOKUP($A13,'Return Data'!$B$7:$R$2292,10,0)</f>
        <v>-2.5312999999999999</v>
      </c>
      <c r="E13" s="66">
        <f t="shared" si="0"/>
        <v>13</v>
      </c>
      <c r="F13" s="65">
        <f>VLOOKUP($A13,'Return Data'!$B$7:$R$2292,11,0)</f>
        <v>-0.34160000000000001</v>
      </c>
      <c r="G13" s="66">
        <f t="shared" si="1"/>
        <v>8</v>
      </c>
      <c r="H13" s="65">
        <f>VLOOKUP($A13,'Return Data'!$B$7:$R$2292,12,0)</f>
        <v>11.6812</v>
      </c>
      <c r="I13" s="66">
        <f t="shared" si="2"/>
        <v>11</v>
      </c>
      <c r="J13" s="65">
        <f>VLOOKUP($A13,'Return Data'!$B$7:$R$2292,13,0)</f>
        <v>21.6738</v>
      </c>
      <c r="K13" s="66">
        <f t="shared" si="3"/>
        <v>12</v>
      </c>
      <c r="L13" s="65">
        <f>VLOOKUP($A13,'Return Data'!$B$7:$R$2292,17,0)</f>
        <v>38.942100000000003</v>
      </c>
      <c r="M13" s="66">
        <f t="shared" si="4"/>
        <v>14</v>
      </c>
      <c r="N13" s="65">
        <f>VLOOKUP($A13,'Return Data'!$B$7:$R$2292,14,0)</f>
        <v>15.366199999999999</v>
      </c>
      <c r="O13" s="66">
        <f t="shared" si="5"/>
        <v>10</v>
      </c>
      <c r="P13" s="65">
        <f>VLOOKUP($A13,'Return Data'!$B$7:$R$2292,15,0)</f>
        <v>7.6630000000000003</v>
      </c>
      <c r="Q13" s="66">
        <f t="shared" si="7"/>
        <v>12</v>
      </c>
      <c r="R13" s="65">
        <f>VLOOKUP($A13,'Return Data'!$B$7:$R$2292,16,0)</f>
        <v>10.619300000000001</v>
      </c>
      <c r="S13" s="67">
        <f t="shared" si="6"/>
        <v>14</v>
      </c>
    </row>
    <row r="14" spans="1:19" s="68" customFormat="1" x14ac:dyDescent="0.3">
      <c r="A14" s="63" t="s">
        <v>17</v>
      </c>
      <c r="B14" s="64">
        <f>VLOOKUP($A14,'Return Data'!$B$7:$R$2292,3,0)</f>
        <v>44662</v>
      </c>
      <c r="C14" s="65">
        <f>VLOOKUP($A14,'Return Data'!$B$7:$R$2292,4,0)</f>
        <v>56.195</v>
      </c>
      <c r="D14" s="65">
        <f>VLOOKUP($A14,'Return Data'!$B$7:$R$2292,10,0)</f>
        <v>-3.1375000000000002</v>
      </c>
      <c r="E14" s="66">
        <f t="shared" si="0"/>
        <v>14</v>
      </c>
      <c r="F14" s="65">
        <f>VLOOKUP($A14,'Return Data'!$B$7:$R$2292,11,0)</f>
        <v>-1.6460999999999999</v>
      </c>
      <c r="G14" s="66">
        <f t="shared" si="1"/>
        <v>14</v>
      </c>
      <c r="H14" s="65">
        <f>VLOOKUP($A14,'Return Data'!$B$7:$R$2292,12,0)</f>
        <v>13.0814</v>
      </c>
      <c r="I14" s="66">
        <f t="shared" si="2"/>
        <v>9</v>
      </c>
      <c r="J14" s="65">
        <f>VLOOKUP($A14,'Return Data'!$B$7:$R$2292,13,0)</f>
        <v>22.4879</v>
      </c>
      <c r="K14" s="66">
        <f t="shared" si="3"/>
        <v>10</v>
      </c>
      <c r="L14" s="65">
        <f>VLOOKUP($A14,'Return Data'!$B$7:$R$2292,17,0)</f>
        <v>43.133400000000002</v>
      </c>
      <c r="M14" s="66">
        <f t="shared" si="4"/>
        <v>9</v>
      </c>
      <c r="N14" s="65">
        <f>VLOOKUP($A14,'Return Data'!$B$7:$R$2292,14,0)</f>
        <v>17.526299999999999</v>
      </c>
      <c r="O14" s="66">
        <f t="shared" si="5"/>
        <v>7</v>
      </c>
      <c r="P14" s="65">
        <f>VLOOKUP($A14,'Return Data'!$B$7:$R$2292,15,0)</f>
        <v>13.380699999999999</v>
      </c>
      <c r="Q14" s="66">
        <f t="shared" si="7"/>
        <v>6</v>
      </c>
      <c r="R14" s="65">
        <f>VLOOKUP($A14,'Return Data'!$B$7:$R$2292,16,0)</f>
        <v>15.7308</v>
      </c>
      <c r="S14" s="67">
        <f t="shared" si="6"/>
        <v>9</v>
      </c>
    </row>
    <row r="15" spans="1:19" s="68" customFormat="1" x14ac:dyDescent="0.3">
      <c r="A15" s="63" t="s">
        <v>18</v>
      </c>
      <c r="B15" s="64">
        <f>VLOOKUP($A15,'Return Data'!$B$7:$R$2292,3,0)</f>
        <v>44662</v>
      </c>
      <c r="C15" s="65">
        <f>VLOOKUP($A15,'Return Data'!$B$7:$R$2292,4,0)</f>
        <v>63.901000000000003</v>
      </c>
      <c r="D15" s="65">
        <f>VLOOKUP($A15,'Return Data'!$B$7:$R$2292,10,0)</f>
        <v>-1.6074999999999999</v>
      </c>
      <c r="E15" s="66">
        <f t="shared" si="0"/>
        <v>10</v>
      </c>
      <c r="F15" s="65">
        <f>VLOOKUP($A15,'Return Data'!$B$7:$R$2292,11,0)</f>
        <v>0.18190000000000001</v>
      </c>
      <c r="G15" s="66">
        <f t="shared" si="1"/>
        <v>6</v>
      </c>
      <c r="H15" s="65">
        <f>VLOOKUP($A15,'Return Data'!$B$7:$R$2292,12,0)</f>
        <v>15.720800000000001</v>
      </c>
      <c r="I15" s="66">
        <f t="shared" si="2"/>
        <v>4</v>
      </c>
      <c r="J15" s="65">
        <f>VLOOKUP($A15,'Return Data'!$B$7:$R$2292,13,0)</f>
        <v>27.753499999999999</v>
      </c>
      <c r="K15" s="66">
        <f t="shared" si="3"/>
        <v>5</v>
      </c>
      <c r="L15" s="65">
        <f>VLOOKUP($A15,'Return Data'!$B$7:$R$2292,17,0)</f>
        <v>50.617199999999997</v>
      </c>
      <c r="M15" s="66">
        <f t="shared" si="4"/>
        <v>4</v>
      </c>
      <c r="N15" s="65">
        <f>VLOOKUP($A15,'Return Data'!$B$7:$R$2292,14,0)</f>
        <v>19.267600000000002</v>
      </c>
      <c r="O15" s="66">
        <f t="shared" si="5"/>
        <v>4</v>
      </c>
      <c r="P15" s="65">
        <f>VLOOKUP($A15,'Return Data'!$B$7:$R$2292,15,0)</f>
        <v>13.4338</v>
      </c>
      <c r="Q15" s="66">
        <f t="shared" si="7"/>
        <v>5</v>
      </c>
      <c r="R15" s="65">
        <f>VLOOKUP($A15,'Return Data'!$B$7:$R$2292,16,0)</f>
        <v>19.4529</v>
      </c>
      <c r="S15" s="67">
        <f t="shared" si="6"/>
        <v>1</v>
      </c>
    </row>
    <row r="16" spans="1:19" s="68" customFormat="1" x14ac:dyDescent="0.3">
      <c r="A16" s="63" t="s">
        <v>19</v>
      </c>
      <c r="B16" s="64">
        <f>VLOOKUP($A16,'Return Data'!$B$7:$R$2292,3,0)</f>
        <v>44662</v>
      </c>
      <c r="C16" s="65">
        <f>VLOOKUP($A16,'Return Data'!$B$7:$R$2292,4,0)</f>
        <v>134.87100000000001</v>
      </c>
      <c r="D16" s="65">
        <f>VLOOKUP($A16,'Return Data'!$B$7:$R$2292,10,0)</f>
        <v>0.28949999999999998</v>
      </c>
      <c r="E16" s="66">
        <f t="shared" si="0"/>
        <v>3</v>
      </c>
      <c r="F16" s="65">
        <f>VLOOKUP($A16,'Return Data'!$B$7:$R$2292,11,0)</f>
        <v>0.24199999999999999</v>
      </c>
      <c r="G16" s="66">
        <f t="shared" si="1"/>
        <v>5</v>
      </c>
      <c r="H16" s="65">
        <f>VLOOKUP($A16,'Return Data'!$B$7:$R$2292,12,0)</f>
        <v>15.1502</v>
      </c>
      <c r="I16" s="66">
        <f t="shared" si="2"/>
        <v>7</v>
      </c>
      <c r="J16" s="65">
        <f>VLOOKUP($A16,'Return Data'!$B$7:$R$2292,13,0)</f>
        <v>30.832100000000001</v>
      </c>
      <c r="K16" s="66">
        <f t="shared" si="3"/>
        <v>4</v>
      </c>
      <c r="L16" s="65">
        <f>VLOOKUP($A16,'Return Data'!$B$7:$R$2292,17,0)</f>
        <v>50.408099999999997</v>
      </c>
      <c r="M16" s="66">
        <f t="shared" si="4"/>
        <v>5</v>
      </c>
      <c r="N16" s="65">
        <f>VLOOKUP($A16,'Return Data'!$B$7:$R$2292,14,0)</f>
        <v>20.099399999999999</v>
      </c>
      <c r="O16" s="66">
        <f t="shared" si="5"/>
        <v>3</v>
      </c>
      <c r="P16" s="65">
        <f>VLOOKUP($A16,'Return Data'!$B$7:$R$2292,15,0)</f>
        <v>15.5966</v>
      </c>
      <c r="Q16" s="66">
        <f t="shared" si="7"/>
        <v>2</v>
      </c>
      <c r="R16" s="65">
        <f>VLOOKUP($A16,'Return Data'!$B$7:$R$2292,16,0)</f>
        <v>15.888999999999999</v>
      </c>
      <c r="S16" s="67">
        <f t="shared" si="6"/>
        <v>8</v>
      </c>
    </row>
    <row r="17" spans="1:21" s="68" customFormat="1" x14ac:dyDescent="0.3">
      <c r="A17" s="63" t="s">
        <v>20</v>
      </c>
      <c r="B17" s="64">
        <f>VLOOKUP($A17,'Return Data'!$B$7:$R$2292,3,0)</f>
        <v>44662</v>
      </c>
      <c r="C17" s="65">
        <f>VLOOKUP($A17,'Return Data'!$B$7:$R$2292,4,0)</f>
        <v>78.3</v>
      </c>
      <c r="D17" s="65">
        <f>VLOOKUP($A17,'Return Data'!$B$7:$R$2292,10,0)</f>
        <v>-0.63449999999999995</v>
      </c>
      <c r="E17" s="66">
        <f t="shared" si="0"/>
        <v>5</v>
      </c>
      <c r="F17" s="65">
        <f>VLOOKUP($A17,'Return Data'!$B$7:$R$2292,11,0)</f>
        <v>-1.2609999999999999</v>
      </c>
      <c r="G17" s="66">
        <f t="shared" si="1"/>
        <v>12</v>
      </c>
      <c r="H17" s="65">
        <f>VLOOKUP($A17,'Return Data'!$B$7:$R$2292,12,0)</f>
        <v>7.1868999999999996</v>
      </c>
      <c r="I17" s="66">
        <f t="shared" si="2"/>
        <v>14</v>
      </c>
      <c r="J17" s="65">
        <f>VLOOKUP($A17,'Return Data'!$B$7:$R$2292,13,0)</f>
        <v>15.7599</v>
      </c>
      <c r="K17" s="66">
        <f t="shared" si="3"/>
        <v>14</v>
      </c>
      <c r="L17" s="65">
        <f>VLOOKUP($A17,'Return Data'!$B$7:$R$2292,17,0)</f>
        <v>39.869599999999998</v>
      </c>
      <c r="M17" s="66">
        <f t="shared" si="4"/>
        <v>12</v>
      </c>
      <c r="N17" s="65">
        <f>VLOOKUP($A17,'Return Data'!$B$7:$R$2292,14,0)</f>
        <v>11.6045</v>
      </c>
      <c r="O17" s="66">
        <f t="shared" si="5"/>
        <v>13</v>
      </c>
      <c r="P17" s="65">
        <f>VLOOKUP($A17,'Return Data'!$B$7:$R$2292,15,0)</f>
        <v>9.9122000000000003</v>
      </c>
      <c r="Q17" s="66">
        <f t="shared" si="7"/>
        <v>10</v>
      </c>
      <c r="R17" s="65">
        <f>VLOOKUP($A17,'Return Data'!$B$7:$R$2292,16,0)</f>
        <v>13.6439</v>
      </c>
      <c r="S17" s="67">
        <f t="shared" si="6"/>
        <v>13</v>
      </c>
    </row>
    <row r="18" spans="1:21" s="68" customFormat="1" x14ac:dyDescent="0.3">
      <c r="A18" s="63" t="s">
        <v>21</v>
      </c>
      <c r="B18" s="64">
        <f>VLOOKUP($A18,'Return Data'!$B$7:$R$2292,3,0)</f>
        <v>44662</v>
      </c>
      <c r="C18" s="65">
        <f>VLOOKUP($A18,'Return Data'!$B$7:$R$2292,4,0)</f>
        <v>218.81960000000001</v>
      </c>
      <c r="D18" s="65">
        <f>VLOOKUP($A18,'Return Data'!$B$7:$R$2292,10,0)</f>
        <v>-1.7019</v>
      </c>
      <c r="E18" s="66">
        <f t="shared" si="0"/>
        <v>11</v>
      </c>
      <c r="F18" s="65">
        <f>VLOOKUP($A18,'Return Data'!$B$7:$R$2292,11,0)</f>
        <v>-0.34760000000000002</v>
      </c>
      <c r="G18" s="66">
        <f t="shared" si="1"/>
        <v>9</v>
      </c>
      <c r="H18" s="65">
        <f>VLOOKUP($A18,'Return Data'!$B$7:$R$2292,12,0)</f>
        <v>15.437099999999999</v>
      </c>
      <c r="I18" s="66">
        <f t="shared" si="2"/>
        <v>5</v>
      </c>
      <c r="J18" s="65">
        <f>VLOOKUP($A18,'Return Data'!$B$7:$R$2292,13,0)</f>
        <v>22.81</v>
      </c>
      <c r="K18" s="66">
        <f t="shared" si="3"/>
        <v>9</v>
      </c>
      <c r="L18" s="65">
        <f>VLOOKUP($A18,'Return Data'!$B$7:$R$2292,17,0)</f>
        <v>39.633299999999998</v>
      </c>
      <c r="M18" s="66">
        <f t="shared" si="4"/>
        <v>13</v>
      </c>
      <c r="N18" s="65">
        <f>VLOOKUP($A18,'Return Data'!$B$7:$R$2292,14,0)</f>
        <v>15.744999999999999</v>
      </c>
      <c r="O18" s="66">
        <f t="shared" si="5"/>
        <v>9</v>
      </c>
      <c r="P18" s="65">
        <f>VLOOKUP($A18,'Return Data'!$B$7:$R$2292,15,0)</f>
        <v>11.9452</v>
      </c>
      <c r="Q18" s="66">
        <f t="shared" si="7"/>
        <v>9</v>
      </c>
      <c r="R18" s="65">
        <f>VLOOKUP($A18,'Return Data'!$B$7:$R$2292,16,0)</f>
        <v>17.060600000000001</v>
      </c>
      <c r="S18" s="67">
        <f t="shared" si="6"/>
        <v>6</v>
      </c>
    </row>
    <row r="19" spans="1:21" s="68" customFormat="1" x14ac:dyDescent="0.3">
      <c r="A19" s="63" t="s">
        <v>24</v>
      </c>
      <c r="B19" s="64">
        <f>VLOOKUP($A19,'Return Data'!$B$7:$R$2292,3,0)</f>
        <v>44662</v>
      </c>
      <c r="C19" s="65">
        <f>VLOOKUP($A19,'Return Data'!$B$7:$R$2292,4,0)</f>
        <v>451.17970000000003</v>
      </c>
      <c r="D19" s="65">
        <f>VLOOKUP($A19,'Return Data'!$B$7:$R$2292,10,0)</f>
        <v>1.8546</v>
      </c>
      <c r="E19" s="66">
        <f t="shared" si="0"/>
        <v>2</v>
      </c>
      <c r="F19" s="65">
        <f>VLOOKUP($A19,'Return Data'!$B$7:$R$2292,11,0)</f>
        <v>4.2416</v>
      </c>
      <c r="G19" s="66">
        <f t="shared" si="1"/>
        <v>3</v>
      </c>
      <c r="H19" s="65">
        <f>VLOOKUP($A19,'Return Data'!$B$7:$R$2292,12,0)</f>
        <v>19.561399999999999</v>
      </c>
      <c r="I19" s="66">
        <f t="shared" si="2"/>
        <v>3</v>
      </c>
      <c r="J19" s="65">
        <f>VLOOKUP($A19,'Return Data'!$B$7:$R$2292,13,0)</f>
        <v>33.928899999999999</v>
      </c>
      <c r="K19" s="66">
        <f t="shared" si="3"/>
        <v>2</v>
      </c>
      <c r="L19" s="65">
        <f>VLOOKUP($A19,'Return Data'!$B$7:$R$2292,17,0)</f>
        <v>57.305900000000001</v>
      </c>
      <c r="M19" s="66">
        <f t="shared" si="4"/>
        <v>2</v>
      </c>
      <c r="N19" s="65">
        <f>VLOOKUP($A19,'Return Data'!$B$7:$R$2292,14,0)</f>
        <v>18.595099999999999</v>
      </c>
      <c r="O19" s="66">
        <f t="shared" si="5"/>
        <v>6</v>
      </c>
      <c r="P19" s="65">
        <f>VLOOKUP($A19,'Return Data'!$B$7:$R$2292,15,0)</f>
        <v>13.351599999999999</v>
      </c>
      <c r="Q19" s="66">
        <f t="shared" si="7"/>
        <v>7</v>
      </c>
      <c r="R19" s="65">
        <f>VLOOKUP($A19,'Return Data'!$B$7:$R$2292,16,0)</f>
        <v>14.7431</v>
      </c>
      <c r="S19" s="67">
        <f t="shared" si="6"/>
        <v>11</v>
      </c>
    </row>
    <row r="20" spans="1:21" s="68" customFormat="1" x14ac:dyDescent="0.3">
      <c r="A20" s="63" t="s">
        <v>25</v>
      </c>
      <c r="B20" s="64">
        <f>VLOOKUP($A20,'Return Data'!$B$7:$R$2292,3,0)</f>
        <v>44662</v>
      </c>
      <c r="C20" s="65">
        <f>VLOOKUP($A20,'Return Data'!$B$7:$R$2292,4,0)</f>
        <v>17.53</v>
      </c>
      <c r="D20" s="65">
        <f>VLOOKUP($A20,'Return Data'!$B$7:$R$2292,10,0)</f>
        <v>-0.45429999999999998</v>
      </c>
      <c r="E20" s="66">
        <f t="shared" si="0"/>
        <v>4</v>
      </c>
      <c r="F20" s="65">
        <f>VLOOKUP($A20,'Return Data'!$B$7:$R$2292,11,0)</f>
        <v>-0.22770000000000001</v>
      </c>
      <c r="G20" s="66">
        <f t="shared" si="1"/>
        <v>7</v>
      </c>
      <c r="H20" s="65">
        <f>VLOOKUP($A20,'Return Data'!$B$7:$R$2292,12,0)</f>
        <v>14.950799999999999</v>
      </c>
      <c r="I20" s="66">
        <f t="shared" si="2"/>
        <v>8</v>
      </c>
      <c r="J20" s="65">
        <f>VLOOKUP($A20,'Return Data'!$B$7:$R$2292,13,0)</f>
        <v>25.303799999999999</v>
      </c>
      <c r="K20" s="66">
        <f t="shared" si="3"/>
        <v>7</v>
      </c>
      <c r="L20" s="65">
        <f>VLOOKUP($A20,'Return Data'!$B$7:$R$2292,17,0)</f>
        <v>43.382899999999999</v>
      </c>
      <c r="M20" s="66">
        <f t="shared" si="4"/>
        <v>8</v>
      </c>
      <c r="N20" s="65"/>
      <c r="O20" s="66"/>
      <c r="P20" s="65"/>
      <c r="Q20" s="66"/>
      <c r="R20" s="65">
        <f>VLOOKUP($A20,'Return Data'!$B$7:$R$2292,16,0)</f>
        <v>18.2377</v>
      </c>
      <c r="S20" s="67">
        <f t="shared" si="6"/>
        <v>3</v>
      </c>
    </row>
    <row r="21" spans="1:21" s="68" customFormat="1" x14ac:dyDescent="0.3">
      <c r="A21" s="63" t="s">
        <v>26</v>
      </c>
      <c r="B21" s="64">
        <f>VLOOKUP($A21,'Return Data'!$B$7:$R$2292,3,0)</f>
        <v>44662</v>
      </c>
      <c r="C21" s="65">
        <f>VLOOKUP($A21,'Return Data'!$B$7:$R$2292,4,0)</f>
        <v>107.8433</v>
      </c>
      <c r="D21" s="65">
        <f>VLOOKUP($A21,'Return Data'!$B$7:$R$2292,10,0)</f>
        <v>-2.3784000000000001</v>
      </c>
      <c r="E21" s="66">
        <f t="shared" si="0"/>
        <v>12</v>
      </c>
      <c r="F21" s="65">
        <f>VLOOKUP($A21,'Return Data'!$B$7:$R$2292,11,0)</f>
        <v>-1.2476</v>
      </c>
      <c r="G21" s="66">
        <f t="shared" si="1"/>
        <v>11</v>
      </c>
      <c r="H21" s="65">
        <f>VLOOKUP($A21,'Return Data'!$B$7:$R$2292,12,0)</f>
        <v>10.353400000000001</v>
      </c>
      <c r="I21" s="66">
        <f t="shared" si="2"/>
        <v>13</v>
      </c>
      <c r="J21" s="65">
        <f>VLOOKUP($A21,'Return Data'!$B$7:$R$2292,13,0)</f>
        <v>21.499300000000002</v>
      </c>
      <c r="K21" s="66">
        <f t="shared" si="3"/>
        <v>13</v>
      </c>
      <c r="L21" s="65">
        <f>VLOOKUP($A21,'Return Data'!$B$7:$R$2292,17,0)</f>
        <v>42.61</v>
      </c>
      <c r="M21" s="66">
        <f t="shared" si="4"/>
        <v>10</v>
      </c>
      <c r="N21" s="65">
        <f>VLOOKUP($A21,'Return Data'!$B$7:$R$2292,14,0)</f>
        <v>18.876999999999999</v>
      </c>
      <c r="O21" s="66">
        <f>RANK(N21,N$8:N$21,0)</f>
        <v>5</v>
      </c>
      <c r="P21" s="65">
        <f>VLOOKUP($A21,'Return Data'!$B$7:$R$2292,15,0)</f>
        <v>14.964</v>
      </c>
      <c r="Q21" s="66">
        <f>RANK(P21,P$8:P$21,0)</f>
        <v>4</v>
      </c>
      <c r="R21" s="65">
        <f>VLOOKUP($A21,'Return Data'!$B$7:$R$2292,16,0)</f>
        <v>13.8551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-0.71574285714285701</v>
      </c>
      <c r="E23" s="74"/>
      <c r="F23" s="75">
        <f>AVERAGE(F8:F21)</f>
        <v>0.5743071428571429</v>
      </c>
      <c r="G23" s="74"/>
      <c r="H23" s="75">
        <f>AVERAGE(H8:H21)</f>
        <v>14.6457</v>
      </c>
      <c r="I23" s="74"/>
      <c r="J23" s="75">
        <f>AVERAGE(J8:J21)</f>
        <v>26.198928571428574</v>
      </c>
      <c r="K23" s="74"/>
      <c r="L23" s="75">
        <f>AVERAGE(L8:L21)</f>
        <v>47.455121428571417</v>
      </c>
      <c r="M23" s="74"/>
      <c r="N23" s="75">
        <f>AVERAGE(N8:N21)</f>
        <v>17.554730769230773</v>
      </c>
      <c r="O23" s="74"/>
      <c r="P23" s="75">
        <f>AVERAGE(P8:P21)</f>
        <v>12.750483333333333</v>
      </c>
      <c r="Q23" s="74"/>
      <c r="R23" s="75">
        <f>AVERAGE(R8:R21)</f>
        <v>16.06850714285714</v>
      </c>
      <c r="S23" s="76"/>
    </row>
    <row r="24" spans="1:21" s="68" customFormat="1" x14ac:dyDescent="0.3">
      <c r="A24" s="73" t="s">
        <v>28</v>
      </c>
      <c r="B24" s="74"/>
      <c r="C24" s="74"/>
      <c r="D24" s="75">
        <f>MIN(D8:D21)</f>
        <v>-3.1375000000000002</v>
      </c>
      <c r="E24" s="74"/>
      <c r="F24" s="75">
        <f>MIN(F8:F21)</f>
        <v>-1.6460999999999999</v>
      </c>
      <c r="G24" s="74"/>
      <c r="H24" s="75">
        <f>MIN(H8:H21)</f>
        <v>7.1868999999999996</v>
      </c>
      <c r="I24" s="74"/>
      <c r="J24" s="75">
        <f>MIN(J8:J21)</f>
        <v>15.7599</v>
      </c>
      <c r="K24" s="74"/>
      <c r="L24" s="75">
        <f>MIN(L8:L21)</f>
        <v>38.942100000000003</v>
      </c>
      <c r="M24" s="74"/>
      <c r="N24" s="75">
        <f>MIN(N8:N21)</f>
        <v>11.6045</v>
      </c>
      <c r="O24" s="74"/>
      <c r="P24" s="75">
        <f>MIN(P8:P21)</f>
        <v>7.6630000000000003</v>
      </c>
      <c r="Q24" s="74"/>
      <c r="R24" s="75">
        <f>MIN(R8:R21)</f>
        <v>10.619300000000001</v>
      </c>
      <c r="S24" s="76"/>
    </row>
    <row r="25" spans="1:21" s="68" customFormat="1" ht="15" thickBot="1" x14ac:dyDescent="0.35">
      <c r="A25" s="77" t="s">
        <v>29</v>
      </c>
      <c r="B25" s="78"/>
      <c r="C25" s="78"/>
      <c r="D25" s="79">
        <f>MAX(D8:D21)</f>
        <v>5.0518000000000001</v>
      </c>
      <c r="E25" s="78"/>
      <c r="F25" s="79">
        <f>MAX(F8:F21)</f>
        <v>5.5765000000000002</v>
      </c>
      <c r="G25" s="78"/>
      <c r="H25" s="79">
        <f>MAX(H8:H21)</f>
        <v>22.809699999999999</v>
      </c>
      <c r="I25" s="78"/>
      <c r="J25" s="79">
        <f>MAX(J8:J21)</f>
        <v>37.874000000000002</v>
      </c>
      <c r="K25" s="78"/>
      <c r="L25" s="79">
        <f>MAX(L8:L21)</f>
        <v>72.021299999999997</v>
      </c>
      <c r="M25" s="78"/>
      <c r="N25" s="79">
        <f>MAX(N8:N21)</f>
        <v>22.861699999999999</v>
      </c>
      <c r="O25" s="78"/>
      <c r="P25" s="79">
        <f>MAX(P8:P21)</f>
        <v>16.255600000000001</v>
      </c>
      <c r="Q25" s="78"/>
      <c r="R25" s="79">
        <f>MAX(R8:R21)</f>
        <v>19.4529</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44662</v>
      </c>
      <c r="C8" s="65">
        <f>VLOOKUP($A8,'Return Data'!$B$7:$R$2292,4,0)</f>
        <v>278.58</v>
      </c>
      <c r="D8" s="65">
        <f>VLOOKUP($A8,'Return Data'!$B$7:$R$2292,10,0)</f>
        <v>0.18340000000000001</v>
      </c>
      <c r="E8" s="66">
        <f t="shared" ref="E8:E14" si="0">RANK(D8,D$8:D$14,0)</f>
        <v>4</v>
      </c>
      <c r="F8" s="65">
        <f>VLOOKUP($A8,'Return Data'!$B$7:$R$2292,11,0)</f>
        <v>0.72309999999999997</v>
      </c>
      <c r="G8" s="66">
        <f t="shared" ref="G8:G14" si="1">RANK(F8,F$8:F$14,0)</f>
        <v>4</v>
      </c>
      <c r="H8" s="65">
        <f>VLOOKUP($A8,'Return Data'!$B$7:$R$2292,12,0)</f>
        <v>11.382999999999999</v>
      </c>
      <c r="I8" s="66">
        <f t="shared" ref="I8:I14" si="2">RANK(H8,H$8:H$14,0)</f>
        <v>7</v>
      </c>
      <c r="J8" s="65">
        <f>VLOOKUP($A8,'Return Data'!$B$7:$R$2292,13,0)</f>
        <v>28.543700000000001</v>
      </c>
      <c r="K8" s="66">
        <f t="shared" ref="K8:K14" si="3">RANK(J8,J$8:J$14,0)</f>
        <v>4</v>
      </c>
      <c r="L8" s="65">
        <f>VLOOKUP($A8,'Return Data'!$B$7:$R$2292,17,0)</f>
        <v>43.556399999999996</v>
      </c>
      <c r="M8" s="66">
        <f>RANK(L8,L$8:L$14,0)</f>
        <v>3</v>
      </c>
      <c r="N8" s="65">
        <f>VLOOKUP($A8,'Return Data'!$B$7:$R$2292,14,0)</f>
        <v>18.386399999999998</v>
      </c>
      <c r="O8" s="66">
        <f>RANK(N8,N$8:N$14,0)</f>
        <v>5</v>
      </c>
      <c r="P8" s="65">
        <f>VLOOKUP($A8,'Return Data'!$B$7:$R$2292,15,0)</f>
        <v>10.3066</v>
      </c>
      <c r="Q8" s="66">
        <f>RANK(P8,P$8:P$14,0)</f>
        <v>5</v>
      </c>
      <c r="R8" s="65">
        <f>VLOOKUP($A8,'Return Data'!$B$7:$R$2292,16,0)</f>
        <v>12.232799999999999</v>
      </c>
      <c r="S8" s="67">
        <f t="shared" ref="S8:S14" si="4">RANK(R8,R$8:R$14,0)</f>
        <v>7</v>
      </c>
    </row>
    <row r="9" spans="1:20" x14ac:dyDescent="0.3">
      <c r="A9" s="63" t="s">
        <v>1769</v>
      </c>
      <c r="B9" s="64">
        <f>VLOOKUP($A9,'Return Data'!$B$7:$R$2292,3,0)</f>
        <v>44662</v>
      </c>
      <c r="C9" s="65">
        <f>VLOOKUP($A9,'Return Data'!$B$7:$R$2292,4,0)</f>
        <v>15.029</v>
      </c>
      <c r="D9" s="65">
        <f>VLOOKUP($A9,'Return Data'!$B$7:$R$2292,10,0)</f>
        <v>0.58230000000000004</v>
      </c>
      <c r="E9" s="66">
        <f t="shared" si="0"/>
        <v>3</v>
      </c>
      <c r="F9" s="65">
        <f>VLOOKUP($A9,'Return Data'!$B$7:$R$2292,11,0)</f>
        <v>2.4750999999999999</v>
      </c>
      <c r="G9" s="66">
        <f t="shared" si="1"/>
        <v>3</v>
      </c>
      <c r="H9" s="65">
        <f>VLOOKUP($A9,'Return Data'!$B$7:$R$2292,12,0)</f>
        <v>20.617999999999999</v>
      </c>
      <c r="I9" s="66">
        <f t="shared" si="2"/>
        <v>2</v>
      </c>
      <c r="J9" s="65">
        <f>VLOOKUP($A9,'Return Data'!$B$7:$R$2292,13,0)</f>
        <v>34.910200000000003</v>
      </c>
      <c r="K9" s="66">
        <f t="shared" si="3"/>
        <v>2</v>
      </c>
      <c r="L9" s="65"/>
      <c r="M9" s="66"/>
      <c r="N9" s="65"/>
      <c r="O9" s="66"/>
      <c r="P9" s="65"/>
      <c r="Q9" s="66"/>
      <c r="R9" s="65">
        <f>VLOOKUP($A9,'Return Data'!$B$7:$R$2292,16,0)</f>
        <v>36.402200000000001</v>
      </c>
      <c r="S9" s="67">
        <f t="shared" si="4"/>
        <v>1</v>
      </c>
    </row>
    <row r="10" spans="1:20" x14ac:dyDescent="0.3">
      <c r="A10" s="63" t="s">
        <v>748</v>
      </c>
      <c r="B10" s="64">
        <f>VLOOKUP($A10,'Return Data'!$B$7:$R$2292,3,0)</f>
        <v>44662</v>
      </c>
      <c r="C10" s="65">
        <f>VLOOKUP($A10,'Return Data'!$B$7:$R$2292,4,0)</f>
        <v>29.94</v>
      </c>
      <c r="D10" s="65">
        <f>VLOOKUP($A10,'Return Data'!$B$7:$R$2292,10,0)</f>
        <v>2.6044999999999998</v>
      </c>
      <c r="E10" s="66">
        <f t="shared" si="0"/>
        <v>2</v>
      </c>
      <c r="F10" s="65">
        <f>VLOOKUP($A10,'Return Data'!$B$7:$R$2292,11,0)</f>
        <v>5.0895000000000001</v>
      </c>
      <c r="G10" s="66">
        <f t="shared" si="1"/>
        <v>2</v>
      </c>
      <c r="H10" s="65">
        <f>VLOOKUP($A10,'Return Data'!$B$7:$R$2292,12,0)</f>
        <v>24.542400000000001</v>
      </c>
      <c r="I10" s="66">
        <f t="shared" si="2"/>
        <v>1</v>
      </c>
      <c r="J10" s="65">
        <f>VLOOKUP($A10,'Return Data'!$B$7:$R$2292,13,0)</f>
        <v>39.191099999999999</v>
      </c>
      <c r="K10" s="66">
        <f t="shared" si="3"/>
        <v>1</v>
      </c>
      <c r="L10" s="65">
        <f>VLOOKUP($A10,'Return Data'!$B$7:$R$2292,17,0)</f>
        <v>55.891199999999998</v>
      </c>
      <c r="M10" s="66">
        <f>RANK(L10,L$8:L$14,0)</f>
        <v>1</v>
      </c>
      <c r="N10" s="65">
        <f>VLOOKUP($A10,'Return Data'!$B$7:$R$2292,14,0)</f>
        <v>19.3782</v>
      </c>
      <c r="O10" s="66">
        <f>RANK(N10,N$8:N$14,0)</f>
        <v>3</v>
      </c>
      <c r="P10" s="65">
        <f>VLOOKUP($A10,'Return Data'!$B$7:$R$2292,15,0)</f>
        <v>13.457100000000001</v>
      </c>
      <c r="Q10" s="66">
        <f>RANK(P10,P$8:P$14,0)</f>
        <v>4</v>
      </c>
      <c r="R10" s="65">
        <f>VLOOKUP($A10,'Return Data'!$B$7:$R$2292,16,0)</f>
        <v>14.8714</v>
      </c>
      <c r="S10" s="67">
        <f t="shared" si="4"/>
        <v>4</v>
      </c>
    </row>
    <row r="11" spans="1:20" x14ac:dyDescent="0.3">
      <c r="A11" s="63" t="s">
        <v>749</v>
      </c>
      <c r="B11" s="64">
        <f>VLOOKUP($A11,'Return Data'!$B$7:$R$2292,3,0)</f>
        <v>44662</v>
      </c>
      <c r="C11" s="65">
        <f>VLOOKUP($A11,'Return Data'!$B$7:$R$2292,4,0)</f>
        <v>18.3</v>
      </c>
      <c r="D11" s="65">
        <f>VLOOKUP($A11,'Return Data'!$B$7:$R$2292,10,0)</f>
        <v>-2.3479000000000001</v>
      </c>
      <c r="E11" s="66">
        <f t="shared" si="0"/>
        <v>7</v>
      </c>
      <c r="F11" s="65">
        <f>VLOOKUP($A11,'Return Data'!$B$7:$R$2292,11,0)</f>
        <v>0.21909999999999999</v>
      </c>
      <c r="G11" s="66">
        <f t="shared" si="1"/>
        <v>5</v>
      </c>
      <c r="H11" s="65">
        <f>VLOOKUP($A11,'Return Data'!$B$7:$R$2292,12,0)</f>
        <v>14.4465</v>
      </c>
      <c r="I11" s="66">
        <f t="shared" si="2"/>
        <v>4</v>
      </c>
      <c r="J11" s="65">
        <f>VLOOKUP($A11,'Return Data'!$B$7:$R$2292,13,0)</f>
        <v>23.565200000000001</v>
      </c>
      <c r="K11" s="66">
        <f t="shared" si="3"/>
        <v>6</v>
      </c>
      <c r="L11" s="65">
        <f>VLOOKUP($A11,'Return Data'!$B$7:$R$2292,17,0)</f>
        <v>39.772399999999998</v>
      </c>
      <c r="M11" s="66">
        <f>RANK(L11,L$8:L$14,0)</f>
        <v>5</v>
      </c>
      <c r="N11" s="65">
        <f>VLOOKUP($A11,'Return Data'!$B$7:$R$2292,14,0)</f>
        <v>21.370999999999999</v>
      </c>
      <c r="O11" s="66">
        <f>RANK(N11,N$8:N$14,0)</f>
        <v>2</v>
      </c>
      <c r="P11" s="65"/>
      <c r="Q11" s="66"/>
      <c r="R11" s="65">
        <f>VLOOKUP($A11,'Return Data'!$B$7:$R$2292,16,0)</f>
        <v>20.050999999999998</v>
      </c>
      <c r="S11" s="67">
        <f t="shared" si="4"/>
        <v>2</v>
      </c>
    </row>
    <row r="12" spans="1:20" x14ac:dyDescent="0.3">
      <c r="A12" s="63" t="s">
        <v>1948</v>
      </c>
      <c r="B12" s="64">
        <f>VLOOKUP($A12,'Return Data'!$B$7:$R$2292,3,0)</f>
        <v>44662</v>
      </c>
      <c r="C12" s="65">
        <f>VLOOKUP($A12,'Return Data'!$B$7:$R$2292,4,0)</f>
        <v>91.351399999999998</v>
      </c>
      <c r="D12" s="65">
        <f>VLOOKUP($A12,'Return Data'!$B$7:$R$2292,10,0)</f>
        <v>-2.1122999999999998</v>
      </c>
      <c r="E12" s="66">
        <f t="shared" si="0"/>
        <v>6</v>
      </c>
      <c r="F12" s="65">
        <f>VLOOKUP($A12,'Return Data'!$B$7:$R$2292,11,0)</f>
        <v>-0.38019999999999998</v>
      </c>
      <c r="G12" s="66">
        <f t="shared" si="1"/>
        <v>6</v>
      </c>
      <c r="H12" s="65">
        <f>VLOOKUP($A12,'Return Data'!$B$7:$R$2292,12,0)</f>
        <v>11.4993</v>
      </c>
      <c r="I12" s="66">
        <f t="shared" si="2"/>
        <v>6</v>
      </c>
      <c r="J12" s="65">
        <f>VLOOKUP($A12,'Return Data'!$B$7:$R$2292,13,0)</f>
        <v>20.468699999999998</v>
      </c>
      <c r="K12" s="66">
        <f t="shared" si="3"/>
        <v>7</v>
      </c>
      <c r="L12" s="65">
        <f>VLOOKUP($A12,'Return Data'!$B$7:$R$2292,17,0)</f>
        <v>39.6145</v>
      </c>
      <c r="M12" s="66">
        <f>RANK(L12,L$8:L$14,0)</f>
        <v>6</v>
      </c>
      <c r="N12" s="65">
        <f>VLOOKUP($A12,'Return Data'!$B$7:$R$2292,14,0)</f>
        <v>18.194400000000002</v>
      </c>
      <c r="O12" s="66">
        <f>RANK(N12,N$8:N$14,0)</f>
        <v>6</v>
      </c>
      <c r="P12" s="65">
        <f>VLOOKUP($A12,'Return Data'!$B$7:$R$2292,15,0)</f>
        <v>15.6647</v>
      </c>
      <c r="Q12" s="66">
        <f>RANK(P12,P$8:P$14,0)</f>
        <v>2</v>
      </c>
      <c r="R12" s="65">
        <f>VLOOKUP($A12,'Return Data'!$B$7:$R$2292,16,0)</f>
        <v>14.285500000000001</v>
      </c>
      <c r="S12" s="67">
        <f t="shared" si="4"/>
        <v>5</v>
      </c>
    </row>
    <row r="13" spans="1:20" x14ac:dyDescent="0.3">
      <c r="A13" s="63" t="s">
        <v>752</v>
      </c>
      <c r="B13" s="64">
        <f>VLOOKUP($A13,'Return Data'!$B$7:$R$2292,3,0)</f>
        <v>44662</v>
      </c>
      <c r="C13" s="65">
        <f>VLOOKUP($A13,'Return Data'!$B$7:$R$2292,4,0)</f>
        <v>91.132199999999997</v>
      </c>
      <c r="D13" s="65">
        <f>VLOOKUP($A13,'Return Data'!$B$7:$R$2292,10,0)</f>
        <v>3.2663000000000002</v>
      </c>
      <c r="E13" s="66">
        <f t="shared" si="0"/>
        <v>1</v>
      </c>
      <c r="F13" s="65">
        <f>VLOOKUP($A13,'Return Data'!$B$7:$R$2292,11,0)</f>
        <v>6.1208999999999998</v>
      </c>
      <c r="G13" s="66">
        <f t="shared" si="1"/>
        <v>1</v>
      </c>
      <c r="H13" s="65">
        <f>VLOOKUP($A13,'Return Data'!$B$7:$R$2292,12,0)</f>
        <v>16.132999999999999</v>
      </c>
      <c r="I13" s="66">
        <f t="shared" si="2"/>
        <v>3</v>
      </c>
      <c r="J13" s="65">
        <f>VLOOKUP($A13,'Return Data'!$B$7:$R$2292,13,0)</f>
        <v>32.465600000000002</v>
      </c>
      <c r="K13" s="66">
        <f t="shared" si="3"/>
        <v>3</v>
      </c>
      <c r="L13" s="65">
        <f>VLOOKUP($A13,'Return Data'!$B$7:$R$2292,17,0)</f>
        <v>55.601799999999997</v>
      </c>
      <c r="M13" s="66">
        <f>RANK(L13,L$8:L$14,0)</f>
        <v>2</v>
      </c>
      <c r="N13" s="65">
        <f>VLOOKUP($A13,'Return Data'!$B$7:$R$2292,14,0)</f>
        <v>22.953600000000002</v>
      </c>
      <c r="O13" s="66">
        <f>RANK(N13,N$8:N$14,0)</f>
        <v>1</v>
      </c>
      <c r="P13" s="65">
        <f>VLOOKUP($A13,'Return Data'!$B$7:$R$2292,15,0)</f>
        <v>16.712499999999999</v>
      </c>
      <c r="Q13" s="66">
        <f>RANK(P13,P$8:P$14,0)</f>
        <v>1</v>
      </c>
      <c r="R13" s="65">
        <f>VLOOKUP($A13,'Return Data'!$B$7:$R$2292,16,0)</f>
        <v>15.7927</v>
      </c>
      <c r="S13" s="67">
        <f t="shared" si="4"/>
        <v>3</v>
      </c>
    </row>
    <row r="14" spans="1:20" x14ac:dyDescent="0.3">
      <c r="A14" s="63" t="s">
        <v>753</v>
      </c>
      <c r="B14" s="64">
        <f>VLOOKUP($A14,'Return Data'!$B$7:$R$2292,3,0)</f>
        <v>44662</v>
      </c>
      <c r="C14" s="65">
        <f>VLOOKUP($A14,'Return Data'!$B$7:$R$2292,4,0)</f>
        <v>114.5273</v>
      </c>
      <c r="D14" s="65">
        <f>VLOOKUP($A14,'Return Data'!$B$7:$R$2292,10,0)</f>
        <v>-1.0683</v>
      </c>
      <c r="E14" s="66">
        <f t="shared" si="0"/>
        <v>5</v>
      </c>
      <c r="F14" s="65">
        <f>VLOOKUP($A14,'Return Data'!$B$7:$R$2292,11,0)</f>
        <v>-1.3749</v>
      </c>
      <c r="G14" s="66">
        <f t="shared" si="1"/>
        <v>7</v>
      </c>
      <c r="H14" s="65">
        <f>VLOOKUP($A14,'Return Data'!$B$7:$R$2292,12,0)</f>
        <v>12.9656</v>
      </c>
      <c r="I14" s="66">
        <f t="shared" si="2"/>
        <v>5</v>
      </c>
      <c r="J14" s="65">
        <f>VLOOKUP($A14,'Return Data'!$B$7:$R$2292,13,0)</f>
        <v>25.9041</v>
      </c>
      <c r="K14" s="66">
        <f t="shared" si="3"/>
        <v>5</v>
      </c>
      <c r="L14" s="65">
        <f>VLOOKUP($A14,'Return Data'!$B$7:$R$2292,17,0)</f>
        <v>42.311100000000003</v>
      </c>
      <c r="M14" s="66">
        <f>RANK(L14,L$8:L$14,0)</f>
        <v>4</v>
      </c>
      <c r="N14" s="65">
        <f>VLOOKUP($A14,'Return Data'!$B$7:$R$2292,14,0)</f>
        <v>18.899699999999999</v>
      </c>
      <c r="O14" s="66">
        <f>RANK(N14,N$8:N$14,0)</f>
        <v>4</v>
      </c>
      <c r="P14" s="65">
        <f>VLOOKUP($A14,'Return Data'!$B$7:$R$2292,15,0)</f>
        <v>14.7742</v>
      </c>
      <c r="Q14" s="66">
        <f>RANK(P14,P$8:P$14,0)</f>
        <v>3</v>
      </c>
      <c r="R14" s="65">
        <f>VLOOKUP($A14,'Return Data'!$B$7:$R$2292,16,0)</f>
        <v>13.6973</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0.15828571428571428</v>
      </c>
      <c r="E16" s="74"/>
      <c r="F16" s="75">
        <f>AVERAGE(F8:F14)</f>
        <v>1.838942857142857</v>
      </c>
      <c r="G16" s="74"/>
      <c r="H16" s="75">
        <f>AVERAGE(H8:H14)</f>
        <v>15.941114285714287</v>
      </c>
      <c r="I16" s="74"/>
      <c r="J16" s="75">
        <f>AVERAGE(J8:J14)</f>
        <v>29.292657142857141</v>
      </c>
      <c r="K16" s="74"/>
      <c r="L16" s="75">
        <f>AVERAGE(L8:L14)</f>
        <v>46.124566666666659</v>
      </c>
      <c r="M16" s="74"/>
      <c r="N16" s="75">
        <f>AVERAGE(N8:N14)</f>
        <v>19.863883333333334</v>
      </c>
      <c r="O16" s="74"/>
      <c r="P16" s="75">
        <f>AVERAGE(P8:P14)</f>
        <v>14.183019999999999</v>
      </c>
      <c r="Q16" s="74"/>
      <c r="R16" s="75">
        <f>AVERAGE(R8:R14)</f>
        <v>18.190414285714287</v>
      </c>
      <c r="S16" s="76"/>
    </row>
    <row r="17" spans="1:19" x14ac:dyDescent="0.3">
      <c r="A17" s="73" t="s">
        <v>28</v>
      </c>
      <c r="B17" s="74"/>
      <c r="C17" s="74"/>
      <c r="D17" s="75">
        <f>MIN(D8:D14)</f>
        <v>-2.3479000000000001</v>
      </c>
      <c r="E17" s="74"/>
      <c r="F17" s="75">
        <f>MIN(F8:F14)</f>
        <v>-1.3749</v>
      </c>
      <c r="G17" s="74"/>
      <c r="H17" s="75">
        <f>MIN(H8:H14)</f>
        <v>11.382999999999999</v>
      </c>
      <c r="I17" s="74"/>
      <c r="J17" s="75">
        <f>MIN(J8:J14)</f>
        <v>20.468699999999998</v>
      </c>
      <c r="K17" s="74"/>
      <c r="L17" s="75">
        <f>MIN(L8:L14)</f>
        <v>39.6145</v>
      </c>
      <c r="M17" s="74"/>
      <c r="N17" s="75">
        <f>MIN(N8:N14)</f>
        <v>18.194400000000002</v>
      </c>
      <c r="O17" s="74"/>
      <c r="P17" s="75">
        <f>MIN(P8:P14)</f>
        <v>10.3066</v>
      </c>
      <c r="Q17" s="74"/>
      <c r="R17" s="75">
        <f>MIN(R8:R14)</f>
        <v>12.232799999999999</v>
      </c>
      <c r="S17" s="76"/>
    </row>
    <row r="18" spans="1:19" ht="15" thickBot="1" x14ac:dyDescent="0.35">
      <c r="A18" s="77" t="s">
        <v>29</v>
      </c>
      <c r="B18" s="78"/>
      <c r="C18" s="78"/>
      <c r="D18" s="79">
        <f>MAX(D8:D14)</f>
        <v>3.2663000000000002</v>
      </c>
      <c r="E18" s="78"/>
      <c r="F18" s="79">
        <f>MAX(F8:F14)</f>
        <v>6.1208999999999998</v>
      </c>
      <c r="G18" s="78"/>
      <c r="H18" s="79">
        <f>MAX(H8:H14)</f>
        <v>24.542400000000001</v>
      </c>
      <c r="I18" s="78"/>
      <c r="J18" s="79">
        <f>MAX(J8:J14)</f>
        <v>39.191099999999999</v>
      </c>
      <c r="K18" s="78"/>
      <c r="L18" s="79">
        <f>MAX(L8:L14)</f>
        <v>55.891199999999998</v>
      </c>
      <c r="M18" s="78"/>
      <c r="N18" s="79">
        <f>MAX(N8:N14)</f>
        <v>22.953600000000002</v>
      </c>
      <c r="O18" s="78"/>
      <c r="P18" s="79">
        <f>MAX(P8:P14)</f>
        <v>16.712499999999999</v>
      </c>
      <c r="Q18" s="78"/>
      <c r="R18" s="79">
        <f>MAX(R8:R14)</f>
        <v>36.402200000000001</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44662</v>
      </c>
      <c r="C8" s="65">
        <f>VLOOKUP($A8,'Return Data'!$B$7:$R$2292,4,0)</f>
        <v>260.11</v>
      </c>
      <c r="D8" s="65">
        <f>VLOOKUP($A8,'Return Data'!$B$7:$R$2292,10,0)</f>
        <v>-4.2299999999999997E-2</v>
      </c>
      <c r="E8" s="66">
        <f t="shared" ref="E8:E14" si="0">RANK(D8,D$8:D$14,0)</f>
        <v>4</v>
      </c>
      <c r="F8" s="65">
        <f>VLOOKUP($A8,'Return Data'!$B$7:$R$2292,11,0)</f>
        <v>0.32400000000000001</v>
      </c>
      <c r="G8" s="66">
        <f t="shared" ref="G8:G14" si="1">RANK(F8,F$8:F$14,0)</f>
        <v>4</v>
      </c>
      <c r="H8" s="65">
        <f>VLOOKUP($A8,'Return Data'!$B$7:$R$2292,12,0)</f>
        <v>10.7652</v>
      </c>
      <c r="I8" s="66">
        <f t="shared" ref="I8:I14" si="2">RANK(H8,H$8:H$14,0)</f>
        <v>7</v>
      </c>
      <c r="J8" s="65">
        <f>VLOOKUP($A8,'Return Data'!$B$7:$R$2292,13,0)</f>
        <v>27.63</v>
      </c>
      <c r="K8" s="66">
        <f t="shared" ref="K8:K14" si="3">RANK(J8,J$8:J$14,0)</f>
        <v>4</v>
      </c>
      <c r="L8" s="65">
        <f>VLOOKUP($A8,'Return Data'!$B$7:$R$2292,17,0)</f>
        <v>42.541800000000002</v>
      </c>
      <c r="M8" s="66">
        <f>RANK(L8,L$8:L$14,0)</f>
        <v>3</v>
      </c>
      <c r="N8" s="65">
        <f>VLOOKUP($A8,'Return Data'!$B$7:$R$2292,14,0)</f>
        <v>17.583100000000002</v>
      </c>
      <c r="O8" s="66">
        <f>RANK(N8,N$8:N$14,0)</f>
        <v>5</v>
      </c>
      <c r="P8" s="65">
        <f>VLOOKUP($A8,'Return Data'!$B$7:$R$2292,15,0)</f>
        <v>9.5263000000000009</v>
      </c>
      <c r="Q8" s="66">
        <f>RANK(P8,P$8:P$14,0)</f>
        <v>5</v>
      </c>
      <c r="R8" s="65">
        <f>VLOOKUP($A8,'Return Data'!$B$7:$R$2292,16,0)</f>
        <v>18.519600000000001</v>
      </c>
      <c r="S8" s="67">
        <f t="shared" ref="S8:S14" si="4">RANK(R8,R$8:R$14,0)</f>
        <v>2</v>
      </c>
    </row>
    <row r="9" spans="1:20" x14ac:dyDescent="0.3">
      <c r="A9" s="63" t="s">
        <v>1770</v>
      </c>
      <c r="B9" s="64">
        <f>VLOOKUP($A9,'Return Data'!$B$7:$R$2292,3,0)</f>
        <v>44662</v>
      </c>
      <c r="C9" s="65">
        <f>VLOOKUP($A9,'Return Data'!$B$7:$R$2292,4,0)</f>
        <v>14.696</v>
      </c>
      <c r="D9" s="65">
        <f>VLOOKUP($A9,'Return Data'!$B$7:$R$2292,10,0)</f>
        <v>0.1636</v>
      </c>
      <c r="E9" s="66">
        <f t="shared" si="0"/>
        <v>3</v>
      </c>
      <c r="F9" s="65">
        <f>VLOOKUP($A9,'Return Data'!$B$7:$R$2292,11,0)</f>
        <v>1.5829</v>
      </c>
      <c r="G9" s="66">
        <f t="shared" si="1"/>
        <v>3</v>
      </c>
      <c r="H9" s="65">
        <f>VLOOKUP($A9,'Return Data'!$B$7:$R$2292,12,0)</f>
        <v>19.063400000000001</v>
      </c>
      <c r="I9" s="66">
        <f t="shared" si="2"/>
        <v>2</v>
      </c>
      <c r="J9" s="65">
        <f>VLOOKUP($A9,'Return Data'!$B$7:$R$2292,13,0)</f>
        <v>32.623399999999997</v>
      </c>
      <c r="K9" s="66">
        <f t="shared" si="3"/>
        <v>2</v>
      </c>
      <c r="L9" s="65"/>
      <c r="M9" s="66"/>
      <c r="N9" s="65"/>
      <c r="O9" s="66"/>
      <c r="P9" s="65"/>
      <c r="Q9" s="66"/>
      <c r="R9" s="65">
        <f>VLOOKUP($A9,'Return Data'!$B$7:$R$2292,16,0)</f>
        <v>34.0931</v>
      </c>
      <c r="S9" s="67">
        <f t="shared" si="4"/>
        <v>1</v>
      </c>
    </row>
    <row r="10" spans="1:20" x14ac:dyDescent="0.3">
      <c r="A10" s="63" t="s">
        <v>747</v>
      </c>
      <c r="B10" s="64">
        <f>VLOOKUP($A10,'Return Data'!$B$7:$R$2292,3,0)</f>
        <v>44662</v>
      </c>
      <c r="C10" s="65">
        <f>VLOOKUP($A10,'Return Data'!$B$7:$R$2292,4,0)</f>
        <v>28.1</v>
      </c>
      <c r="D10" s="65">
        <f>VLOOKUP($A10,'Return Data'!$B$7:$R$2292,10,0)</f>
        <v>2.2562000000000002</v>
      </c>
      <c r="E10" s="66">
        <f t="shared" si="0"/>
        <v>2</v>
      </c>
      <c r="F10" s="65">
        <f>VLOOKUP($A10,'Return Data'!$B$7:$R$2292,11,0)</f>
        <v>4.4221000000000004</v>
      </c>
      <c r="G10" s="66">
        <f t="shared" si="1"/>
        <v>2</v>
      </c>
      <c r="H10" s="65">
        <f>VLOOKUP($A10,'Return Data'!$B$7:$R$2292,12,0)</f>
        <v>23.3538</v>
      </c>
      <c r="I10" s="66">
        <f t="shared" si="2"/>
        <v>1</v>
      </c>
      <c r="J10" s="65">
        <f>VLOOKUP($A10,'Return Data'!$B$7:$R$2292,13,0)</f>
        <v>37.610199999999999</v>
      </c>
      <c r="K10" s="66">
        <f t="shared" si="3"/>
        <v>1</v>
      </c>
      <c r="L10" s="65">
        <f>VLOOKUP($A10,'Return Data'!$B$7:$R$2292,17,0)</f>
        <v>54.3294</v>
      </c>
      <c r="M10" s="66">
        <f>RANK(L10,L$8:L$14,0)</f>
        <v>1</v>
      </c>
      <c r="N10" s="65">
        <f>VLOOKUP($A10,'Return Data'!$B$7:$R$2292,14,0)</f>
        <v>18.265000000000001</v>
      </c>
      <c r="O10" s="66">
        <f>RANK(N10,N$8:N$14,0)</f>
        <v>3</v>
      </c>
      <c r="P10" s="65">
        <f>VLOOKUP($A10,'Return Data'!$B$7:$R$2292,15,0)</f>
        <v>12.454599999999999</v>
      </c>
      <c r="Q10" s="66">
        <f>RANK(P10,P$8:P$14,0)</f>
        <v>4</v>
      </c>
      <c r="R10" s="65">
        <f>VLOOKUP($A10,'Return Data'!$B$7:$R$2292,16,0)</f>
        <v>13.954000000000001</v>
      </c>
      <c r="S10" s="67">
        <f t="shared" si="4"/>
        <v>6</v>
      </c>
    </row>
    <row r="11" spans="1:20" x14ac:dyDescent="0.3">
      <c r="A11" s="63" t="s">
        <v>750</v>
      </c>
      <c r="B11" s="64">
        <f>VLOOKUP($A11,'Return Data'!$B$7:$R$2292,3,0)</f>
        <v>44662</v>
      </c>
      <c r="C11" s="65">
        <f>VLOOKUP($A11,'Return Data'!$B$7:$R$2292,4,0)</f>
        <v>17.53</v>
      </c>
      <c r="D11" s="65">
        <f>VLOOKUP($A11,'Return Data'!$B$7:$R$2292,10,0)</f>
        <v>-2.5569999999999999</v>
      </c>
      <c r="E11" s="66">
        <f t="shared" si="0"/>
        <v>7</v>
      </c>
      <c r="F11" s="65">
        <f>VLOOKUP($A11,'Return Data'!$B$7:$R$2292,11,0)</f>
        <v>-0.22770000000000001</v>
      </c>
      <c r="G11" s="66">
        <f t="shared" si="1"/>
        <v>5</v>
      </c>
      <c r="H11" s="65">
        <f>VLOOKUP($A11,'Return Data'!$B$7:$R$2292,12,0)</f>
        <v>13.6099</v>
      </c>
      <c r="I11" s="66">
        <f t="shared" si="2"/>
        <v>4</v>
      </c>
      <c r="J11" s="65">
        <f>VLOOKUP($A11,'Return Data'!$B$7:$R$2292,13,0)</f>
        <v>22.3308</v>
      </c>
      <c r="K11" s="66">
        <f t="shared" si="3"/>
        <v>6</v>
      </c>
      <c r="L11" s="65">
        <f>VLOOKUP($A11,'Return Data'!$B$7:$R$2292,17,0)</f>
        <v>38.291200000000003</v>
      </c>
      <c r="M11" s="66">
        <f>RANK(L11,L$8:L$14,0)</f>
        <v>6</v>
      </c>
      <c r="N11" s="65">
        <f>VLOOKUP($A11,'Return Data'!$B$7:$R$2292,14,0)</f>
        <v>19.880500000000001</v>
      </c>
      <c r="O11" s="66">
        <f>RANK(N11,N$8:N$14,0)</f>
        <v>2</v>
      </c>
      <c r="P11" s="65"/>
      <c r="Q11" s="66"/>
      <c r="R11" s="65">
        <f>VLOOKUP($A11,'Return Data'!$B$7:$R$2292,16,0)</f>
        <v>18.500499999999999</v>
      </c>
      <c r="S11" s="67">
        <f t="shared" si="4"/>
        <v>3</v>
      </c>
    </row>
    <row r="12" spans="1:20" x14ac:dyDescent="0.3">
      <c r="A12" s="63" t="s">
        <v>1947</v>
      </c>
      <c r="B12" s="64">
        <f>VLOOKUP($A12,'Return Data'!$B$7:$R$2292,3,0)</f>
        <v>44662</v>
      </c>
      <c r="C12" s="65">
        <f>VLOOKUP($A12,'Return Data'!$B$7:$R$2292,4,0)</f>
        <v>87.004800000000003</v>
      </c>
      <c r="D12" s="65">
        <f>VLOOKUP($A12,'Return Data'!$B$7:$R$2292,10,0)</f>
        <v>-2.3285</v>
      </c>
      <c r="E12" s="66">
        <f t="shared" si="0"/>
        <v>6</v>
      </c>
      <c r="F12" s="65">
        <f>VLOOKUP($A12,'Return Data'!$B$7:$R$2292,11,0)</f>
        <v>-0.71350000000000002</v>
      </c>
      <c r="G12" s="66">
        <f t="shared" si="1"/>
        <v>6</v>
      </c>
      <c r="H12" s="65">
        <f>VLOOKUP($A12,'Return Data'!$B$7:$R$2292,12,0)</f>
        <v>10.989699999999999</v>
      </c>
      <c r="I12" s="66">
        <f t="shared" si="2"/>
        <v>6</v>
      </c>
      <c r="J12" s="65">
        <f>VLOOKUP($A12,'Return Data'!$B$7:$R$2292,13,0)</f>
        <v>19.775300000000001</v>
      </c>
      <c r="K12" s="66">
        <f t="shared" si="3"/>
        <v>7</v>
      </c>
      <c r="L12" s="65">
        <f>VLOOKUP($A12,'Return Data'!$B$7:$R$2292,17,0)</f>
        <v>38.892200000000003</v>
      </c>
      <c r="M12" s="66">
        <f>RANK(L12,L$8:L$14,0)</f>
        <v>5</v>
      </c>
      <c r="N12" s="65">
        <f>VLOOKUP($A12,'Return Data'!$B$7:$R$2292,14,0)</f>
        <v>17.5504</v>
      </c>
      <c r="O12" s="66">
        <f>RANK(N12,N$8:N$14,0)</f>
        <v>6</v>
      </c>
      <c r="P12" s="65">
        <f>VLOOKUP($A12,'Return Data'!$B$7:$R$2292,15,0)</f>
        <v>15.0427</v>
      </c>
      <c r="Q12" s="66">
        <f>RANK(P12,P$8:P$14,0)</f>
        <v>2</v>
      </c>
      <c r="R12" s="65">
        <f>VLOOKUP($A12,'Return Data'!$B$7:$R$2292,16,0)</f>
        <v>13.1599</v>
      </c>
      <c r="S12" s="67">
        <f t="shared" si="4"/>
        <v>7</v>
      </c>
    </row>
    <row r="13" spans="1:20" x14ac:dyDescent="0.3">
      <c r="A13" s="63" t="s">
        <v>751</v>
      </c>
      <c r="B13" s="64">
        <f>VLOOKUP($A13,'Return Data'!$B$7:$R$2292,3,0)</f>
        <v>44662</v>
      </c>
      <c r="C13" s="65">
        <f>VLOOKUP($A13,'Return Data'!$B$7:$R$2292,4,0)</f>
        <v>85.514799999999994</v>
      </c>
      <c r="D13" s="65">
        <f>VLOOKUP($A13,'Return Data'!$B$7:$R$2292,10,0)</f>
        <v>3.0977999999999999</v>
      </c>
      <c r="E13" s="66">
        <f t="shared" si="0"/>
        <v>1</v>
      </c>
      <c r="F13" s="65">
        <f>VLOOKUP($A13,'Return Data'!$B$7:$R$2292,11,0)</f>
        <v>5.7675000000000001</v>
      </c>
      <c r="G13" s="66">
        <f t="shared" si="1"/>
        <v>1</v>
      </c>
      <c r="H13" s="65">
        <f>VLOOKUP($A13,'Return Data'!$B$7:$R$2292,12,0)</f>
        <v>15.5351</v>
      </c>
      <c r="I13" s="66">
        <f t="shared" si="2"/>
        <v>3</v>
      </c>
      <c r="J13" s="65">
        <f>VLOOKUP($A13,'Return Data'!$B$7:$R$2292,13,0)</f>
        <v>31.5566</v>
      </c>
      <c r="K13" s="66">
        <f t="shared" si="3"/>
        <v>3</v>
      </c>
      <c r="L13" s="65">
        <f>VLOOKUP($A13,'Return Data'!$B$7:$R$2292,17,0)</f>
        <v>54.288899999999998</v>
      </c>
      <c r="M13" s="66">
        <f>RANK(L13,L$8:L$14,0)</f>
        <v>2</v>
      </c>
      <c r="N13" s="65">
        <f>VLOOKUP($A13,'Return Data'!$B$7:$R$2292,14,0)</f>
        <v>21.927499999999998</v>
      </c>
      <c r="O13" s="66">
        <f>RANK(N13,N$8:N$14,0)</f>
        <v>1</v>
      </c>
      <c r="P13" s="65">
        <f>VLOOKUP($A13,'Return Data'!$B$7:$R$2292,15,0)</f>
        <v>15.8134</v>
      </c>
      <c r="Q13" s="66">
        <f>RANK(P13,P$8:P$14,0)</f>
        <v>1</v>
      </c>
      <c r="R13" s="65">
        <f>VLOOKUP($A13,'Return Data'!$B$7:$R$2292,16,0)</f>
        <v>14.4415</v>
      </c>
      <c r="S13" s="67">
        <f t="shared" si="4"/>
        <v>5</v>
      </c>
    </row>
    <row r="14" spans="1:20" x14ac:dyDescent="0.3">
      <c r="A14" s="63" t="s">
        <v>754</v>
      </c>
      <c r="B14" s="64">
        <f>VLOOKUP($A14,'Return Data'!$B$7:$R$2292,3,0)</f>
        <v>44662</v>
      </c>
      <c r="C14" s="65">
        <f>VLOOKUP($A14,'Return Data'!$B$7:$R$2292,4,0)</f>
        <v>108.23439999999999</v>
      </c>
      <c r="D14" s="65">
        <f>VLOOKUP($A14,'Return Data'!$B$7:$R$2292,10,0)</f>
        <v>-1.2174</v>
      </c>
      <c r="E14" s="66">
        <f t="shared" si="0"/>
        <v>5</v>
      </c>
      <c r="F14" s="65">
        <f>VLOOKUP($A14,'Return Data'!$B$7:$R$2292,11,0)</f>
        <v>-1.6766000000000001</v>
      </c>
      <c r="G14" s="66">
        <f t="shared" si="1"/>
        <v>7</v>
      </c>
      <c r="H14" s="65">
        <f>VLOOKUP($A14,'Return Data'!$B$7:$R$2292,12,0)</f>
        <v>12.4472</v>
      </c>
      <c r="I14" s="66">
        <f t="shared" si="2"/>
        <v>5</v>
      </c>
      <c r="J14" s="65">
        <f>VLOOKUP($A14,'Return Data'!$B$7:$R$2292,13,0)</f>
        <v>25.152200000000001</v>
      </c>
      <c r="K14" s="66">
        <f t="shared" si="3"/>
        <v>5</v>
      </c>
      <c r="L14" s="65">
        <f>VLOOKUP($A14,'Return Data'!$B$7:$R$2292,17,0)</f>
        <v>41.488199999999999</v>
      </c>
      <c r="M14" s="66">
        <f>RANK(L14,L$8:L$14,0)</f>
        <v>4</v>
      </c>
      <c r="N14" s="65">
        <f>VLOOKUP($A14,'Return Data'!$B$7:$R$2292,14,0)</f>
        <v>18.218299999999999</v>
      </c>
      <c r="O14" s="66">
        <f>RANK(N14,N$8:N$14,0)</f>
        <v>4</v>
      </c>
      <c r="P14" s="65">
        <f>VLOOKUP($A14,'Return Data'!$B$7:$R$2292,15,0)</f>
        <v>14.0871</v>
      </c>
      <c r="Q14" s="66">
        <f>RANK(P14,P$8:P$14,0)</f>
        <v>3</v>
      </c>
      <c r="R14" s="65">
        <f>VLOOKUP($A14,'Return Data'!$B$7:$R$2292,16,0)</f>
        <v>15.085900000000001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-8.965714285714281E-2</v>
      </c>
      <c r="E16" s="74"/>
      <c r="F16" s="75">
        <f>AVERAGE(F8:F14)</f>
        <v>1.3541000000000001</v>
      </c>
      <c r="G16" s="74"/>
      <c r="H16" s="75">
        <f>AVERAGE(H8:H14)</f>
        <v>15.109185714285713</v>
      </c>
      <c r="I16" s="74"/>
      <c r="J16" s="75">
        <f>AVERAGE(J8:J14)</f>
        <v>28.09692857142857</v>
      </c>
      <c r="K16" s="74"/>
      <c r="L16" s="75">
        <f>AVERAGE(L8:L14)</f>
        <v>44.97195</v>
      </c>
      <c r="M16" s="74"/>
      <c r="N16" s="75">
        <f>AVERAGE(N8:N14)</f>
        <v>18.904133333333331</v>
      </c>
      <c r="O16" s="74"/>
      <c r="P16" s="75">
        <f>AVERAGE(P8:P14)</f>
        <v>13.384820000000001</v>
      </c>
      <c r="Q16" s="74"/>
      <c r="R16" s="75">
        <f>AVERAGE(R8:R14)</f>
        <v>18.250642857142857</v>
      </c>
      <c r="S16" s="76"/>
    </row>
    <row r="17" spans="1:19" x14ac:dyDescent="0.3">
      <c r="A17" s="73" t="s">
        <v>28</v>
      </c>
      <c r="B17" s="74"/>
      <c r="C17" s="74"/>
      <c r="D17" s="75">
        <f>MIN(D8:D14)</f>
        <v>-2.5569999999999999</v>
      </c>
      <c r="E17" s="74"/>
      <c r="F17" s="75">
        <f>MIN(F8:F14)</f>
        <v>-1.6766000000000001</v>
      </c>
      <c r="G17" s="74"/>
      <c r="H17" s="75">
        <f>MIN(H8:H14)</f>
        <v>10.7652</v>
      </c>
      <c r="I17" s="74"/>
      <c r="J17" s="75">
        <f>MIN(J8:J14)</f>
        <v>19.775300000000001</v>
      </c>
      <c r="K17" s="74"/>
      <c r="L17" s="75">
        <f>MIN(L8:L14)</f>
        <v>38.291200000000003</v>
      </c>
      <c r="M17" s="74"/>
      <c r="N17" s="75">
        <f>MIN(N8:N14)</f>
        <v>17.5504</v>
      </c>
      <c r="O17" s="74"/>
      <c r="P17" s="75">
        <f>MIN(P8:P14)</f>
        <v>9.5263000000000009</v>
      </c>
      <c r="Q17" s="74"/>
      <c r="R17" s="75">
        <f>MIN(R8:R14)</f>
        <v>13.1599</v>
      </c>
      <c r="S17" s="76"/>
    </row>
    <row r="18" spans="1:19" ht="15" thickBot="1" x14ac:dyDescent="0.35">
      <c r="A18" s="77" t="s">
        <v>29</v>
      </c>
      <c r="B18" s="78"/>
      <c r="C18" s="78"/>
      <c r="D18" s="79">
        <f>MAX(D8:D14)</f>
        <v>3.0977999999999999</v>
      </c>
      <c r="E18" s="78"/>
      <c r="F18" s="79">
        <f>MAX(F8:F14)</f>
        <v>5.7675000000000001</v>
      </c>
      <c r="G18" s="78"/>
      <c r="H18" s="79">
        <f>MAX(H8:H14)</f>
        <v>23.3538</v>
      </c>
      <c r="I18" s="78"/>
      <c r="J18" s="79">
        <f>MAX(J8:J14)</f>
        <v>37.610199999999999</v>
      </c>
      <c r="K18" s="78"/>
      <c r="L18" s="79">
        <f>MAX(L8:L14)</f>
        <v>54.3294</v>
      </c>
      <c r="M18" s="78"/>
      <c r="N18" s="79">
        <f>MAX(N8:N14)</f>
        <v>21.927499999999998</v>
      </c>
      <c r="O18" s="78"/>
      <c r="P18" s="79">
        <f>MAX(P8:P14)</f>
        <v>15.8134</v>
      </c>
      <c r="Q18" s="78"/>
      <c r="R18" s="79">
        <f>MAX(R8:R14)</f>
        <v>34.0931</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44662</v>
      </c>
      <c r="C8" s="65">
        <f>VLOOKUP($A8,'Return Data'!$B$7:$R$2292,4,0)</f>
        <v>100.0825</v>
      </c>
      <c r="D8" s="65">
        <f>VLOOKUP($A8,'Return Data'!$B$7:$R$2292,10,0)</f>
        <v>-3.3384</v>
      </c>
      <c r="E8" s="66">
        <f t="shared" ref="E8:E28" si="0">RANK(D8,D$8:D$28,0)</f>
        <v>11</v>
      </c>
      <c r="F8" s="65">
        <f>VLOOKUP($A8,'Return Data'!$B$7:$R$2292,11,0)</f>
        <v>-2.1852999999999998</v>
      </c>
      <c r="G8" s="66">
        <f t="shared" ref="G8:G28" si="1">RANK(F8,F$8:F$28,0)</f>
        <v>13</v>
      </c>
      <c r="H8" s="65">
        <f>VLOOKUP($A8,'Return Data'!$B$7:$R$2292,12,0)</f>
        <v>11.666700000000001</v>
      </c>
      <c r="I8" s="66">
        <f t="shared" ref="I8:I28" si="2">RANK(H8,H$8:H$28,0)</f>
        <v>15</v>
      </c>
      <c r="J8" s="65">
        <f>VLOOKUP($A8,'Return Data'!$B$7:$R$2292,13,0)</f>
        <v>21.320399999999999</v>
      </c>
      <c r="K8" s="66">
        <f t="shared" ref="K8:K28" si="3">RANK(J8,J$8:J$28,0)</f>
        <v>14</v>
      </c>
      <c r="L8" s="65">
        <f>VLOOKUP($A8,'Return Data'!$B$7:$R$2292,17,0)</f>
        <v>37.662700000000001</v>
      </c>
      <c r="M8" s="66">
        <f>RANK(L8,L$8:L$28,0)</f>
        <v>14</v>
      </c>
      <c r="N8" s="65">
        <f>VLOOKUP($A8,'Return Data'!$B$7:$R$2292,14,0)</f>
        <v>16.676600000000001</v>
      </c>
      <c r="O8" s="66">
        <f>RANK(N8,N$8:N$28,0)</f>
        <v>11</v>
      </c>
      <c r="P8" s="65">
        <f>VLOOKUP($A8,'Return Data'!$B$7:$R$2292,15,0)</f>
        <v>13.2103</v>
      </c>
      <c r="Q8" s="66">
        <f>RANK(P8,P$8:P$28,0)</f>
        <v>9</v>
      </c>
      <c r="R8" s="65">
        <f>VLOOKUP($A8,'Return Data'!$B$7:$R$2292,16,0)</f>
        <v>15.5251</v>
      </c>
      <c r="S8" s="67">
        <f>RANK(R8,R$8:R$28,0)</f>
        <v>12</v>
      </c>
    </row>
    <row r="9" spans="1:20" x14ac:dyDescent="0.3">
      <c r="A9" s="63" t="s">
        <v>799</v>
      </c>
      <c r="B9" s="64">
        <f>VLOOKUP($A9,'Return Data'!$B$7:$R$2292,3,0)</f>
        <v>44662</v>
      </c>
      <c r="C9" s="65">
        <f>VLOOKUP($A9,'Return Data'!$B$7:$R$2292,4,0)</f>
        <v>48.98</v>
      </c>
      <c r="D9" s="65">
        <f>VLOOKUP($A9,'Return Data'!$B$7:$R$2292,10,0)</f>
        <v>-7.6719999999999997</v>
      </c>
      <c r="E9" s="66">
        <f t="shared" si="0"/>
        <v>21</v>
      </c>
      <c r="F9" s="65">
        <f>VLOOKUP($A9,'Return Data'!$B$7:$R$2292,11,0)</f>
        <v>-9.6809999999999992</v>
      </c>
      <c r="G9" s="66">
        <f t="shared" si="1"/>
        <v>21</v>
      </c>
      <c r="H9" s="65">
        <f>VLOOKUP($A9,'Return Data'!$B$7:$R$2292,12,0)</f>
        <v>5.7882999999999996</v>
      </c>
      <c r="I9" s="66">
        <f t="shared" si="2"/>
        <v>18</v>
      </c>
      <c r="J9" s="65">
        <f>VLOOKUP($A9,'Return Data'!$B$7:$R$2292,13,0)</f>
        <v>16.011399999999998</v>
      </c>
      <c r="K9" s="66">
        <f t="shared" si="3"/>
        <v>18</v>
      </c>
      <c r="L9" s="65">
        <f>VLOOKUP($A9,'Return Data'!$B$7:$R$2292,17,0)</f>
        <v>35.355200000000004</v>
      </c>
      <c r="M9" s="66">
        <f t="shared" ref="M9:M28" si="4">RANK(L9,L$8:L$28,0)</f>
        <v>17</v>
      </c>
      <c r="N9" s="65">
        <f>VLOOKUP($A9,'Return Data'!$B$7:$R$2292,14,0)</f>
        <v>18.421399999999998</v>
      </c>
      <c r="O9" s="66">
        <f t="shared" ref="O9:O26" si="5">RANK(N9,N$8:N$28,0)</f>
        <v>7</v>
      </c>
      <c r="P9" s="65">
        <f>VLOOKUP($A9,'Return Data'!$B$7:$R$2292,15,0)</f>
        <v>16.484000000000002</v>
      </c>
      <c r="Q9" s="66">
        <f t="shared" ref="Q9:Q26" si="6">RANK(P9,P$8:P$28,0)</f>
        <v>5</v>
      </c>
      <c r="R9" s="65">
        <f>VLOOKUP($A9,'Return Data'!$B$7:$R$2292,16,0)</f>
        <v>16.7272</v>
      </c>
      <c r="S9" s="67">
        <f t="shared" ref="S9:S28" si="7">RANK(R9,R$8:R$28,0)</f>
        <v>10</v>
      </c>
    </row>
    <row r="10" spans="1:20" x14ac:dyDescent="0.3">
      <c r="A10" s="63" t="s">
        <v>2012</v>
      </c>
      <c r="B10" s="64">
        <f>VLOOKUP($A10,'Return Data'!$B$7:$R$2292,3,0)</f>
        <v>44662</v>
      </c>
      <c r="C10" s="65">
        <f>VLOOKUP($A10,'Return Data'!$B$7:$R$2292,4,0)</f>
        <v>15.8767</v>
      </c>
      <c r="D10" s="65">
        <f>VLOOKUP($A10,'Return Data'!$B$7:$R$2292,10,0)</f>
        <v>-0.37840000000000001</v>
      </c>
      <c r="E10" s="66">
        <f t="shared" si="0"/>
        <v>4</v>
      </c>
      <c r="F10" s="65">
        <f>VLOOKUP($A10,'Return Data'!$B$7:$R$2292,11,0)</f>
        <v>-1.2336</v>
      </c>
      <c r="G10" s="66">
        <f t="shared" si="1"/>
        <v>10</v>
      </c>
      <c r="H10" s="65">
        <f>VLOOKUP($A10,'Return Data'!$B$7:$R$2292,12,0)</f>
        <v>13.5916</v>
      </c>
      <c r="I10" s="66">
        <f t="shared" si="2"/>
        <v>8</v>
      </c>
      <c r="J10" s="65">
        <f>VLOOKUP($A10,'Return Data'!$B$7:$R$2292,13,0)</f>
        <v>22.5243</v>
      </c>
      <c r="K10" s="66">
        <f t="shared" si="3"/>
        <v>13</v>
      </c>
      <c r="L10" s="65">
        <f>VLOOKUP($A10,'Return Data'!$B$7:$R$2292,17,0)</f>
        <v>35.632800000000003</v>
      </c>
      <c r="M10" s="66">
        <f t="shared" si="4"/>
        <v>15</v>
      </c>
      <c r="N10" s="65">
        <f>VLOOKUP($A10,'Return Data'!$B$7:$R$2292,14,0)</f>
        <v>17.986499999999999</v>
      </c>
      <c r="O10" s="66">
        <f t="shared" si="5"/>
        <v>9</v>
      </c>
      <c r="P10" s="65"/>
      <c r="Q10" s="66"/>
      <c r="R10" s="65">
        <f>VLOOKUP($A10,'Return Data'!$B$7:$R$2292,16,0)</f>
        <v>10.780799999999999</v>
      </c>
      <c r="S10" s="67">
        <f t="shared" si="7"/>
        <v>21</v>
      </c>
    </row>
    <row r="11" spans="1:20" x14ac:dyDescent="0.3">
      <c r="A11" s="63" t="s">
        <v>801</v>
      </c>
      <c r="B11" s="64">
        <f>VLOOKUP($A11,'Return Data'!$B$7:$R$2292,3,0)</f>
        <v>44662</v>
      </c>
      <c r="C11" s="65">
        <f>VLOOKUP($A11,'Return Data'!$B$7:$R$2292,4,0)</f>
        <v>35.972000000000001</v>
      </c>
      <c r="D11" s="65">
        <f>VLOOKUP($A11,'Return Data'!$B$7:$R$2292,10,0)</f>
        <v>-4.8863000000000003</v>
      </c>
      <c r="E11" s="66">
        <f t="shared" si="0"/>
        <v>16</v>
      </c>
      <c r="F11" s="65">
        <f>VLOOKUP($A11,'Return Data'!$B$7:$R$2292,11,0)</f>
        <v>-3.2048000000000001</v>
      </c>
      <c r="G11" s="66">
        <f t="shared" si="1"/>
        <v>16</v>
      </c>
      <c r="H11" s="65">
        <f>VLOOKUP($A11,'Return Data'!$B$7:$R$2292,12,0)</f>
        <v>2.7271999999999998</v>
      </c>
      <c r="I11" s="66">
        <f t="shared" si="2"/>
        <v>20</v>
      </c>
      <c r="J11" s="65">
        <f>VLOOKUP($A11,'Return Data'!$B$7:$R$2292,13,0)</f>
        <v>12.687200000000001</v>
      </c>
      <c r="K11" s="66">
        <f t="shared" si="3"/>
        <v>19</v>
      </c>
      <c r="L11" s="65">
        <f>VLOOKUP($A11,'Return Data'!$B$7:$R$2292,17,0)</f>
        <v>34.779499999999999</v>
      </c>
      <c r="M11" s="66">
        <f t="shared" si="4"/>
        <v>18</v>
      </c>
      <c r="N11" s="65">
        <f>VLOOKUP($A11,'Return Data'!$B$7:$R$2292,14,0)</f>
        <v>14.4642</v>
      </c>
      <c r="O11" s="66">
        <f t="shared" si="5"/>
        <v>16</v>
      </c>
      <c r="P11" s="65">
        <f>VLOOKUP($A11,'Return Data'!$B$7:$R$2292,15,0)</f>
        <v>11.093299999999999</v>
      </c>
      <c r="Q11" s="66">
        <f t="shared" si="6"/>
        <v>13</v>
      </c>
      <c r="R11" s="65">
        <f>VLOOKUP($A11,'Return Data'!$B$7:$R$2292,16,0)</f>
        <v>13.5387</v>
      </c>
      <c r="S11" s="67">
        <f t="shared" si="7"/>
        <v>18</v>
      </c>
    </row>
    <row r="12" spans="1:20" x14ac:dyDescent="0.3">
      <c r="A12" s="63" t="s">
        <v>804</v>
      </c>
      <c r="B12" s="64">
        <f>VLOOKUP($A12,'Return Data'!$B$7:$R$2292,3,0)</f>
        <v>44662</v>
      </c>
      <c r="C12" s="65">
        <f>VLOOKUP($A12,'Return Data'!$B$7:$R$2292,4,0)</f>
        <v>72.955600000000004</v>
      </c>
      <c r="D12" s="65">
        <f>VLOOKUP($A12,'Return Data'!$B$7:$R$2292,10,0)</f>
        <v>-1.7675000000000001</v>
      </c>
      <c r="E12" s="66">
        <f t="shared" si="0"/>
        <v>6</v>
      </c>
      <c r="F12" s="65">
        <f>VLOOKUP($A12,'Return Data'!$B$7:$R$2292,11,0)</f>
        <v>0.32850000000000001</v>
      </c>
      <c r="G12" s="66">
        <f t="shared" si="1"/>
        <v>5</v>
      </c>
      <c r="H12" s="65">
        <f>VLOOKUP($A12,'Return Data'!$B$7:$R$2292,12,0)</f>
        <v>12.7807</v>
      </c>
      <c r="I12" s="66">
        <f t="shared" si="2"/>
        <v>10</v>
      </c>
      <c r="J12" s="65">
        <f>VLOOKUP($A12,'Return Data'!$B$7:$R$2292,13,0)</f>
        <v>26.828399999999998</v>
      </c>
      <c r="K12" s="66">
        <f t="shared" si="3"/>
        <v>2</v>
      </c>
      <c r="L12" s="65">
        <f>VLOOKUP($A12,'Return Data'!$B$7:$R$2292,17,0)</f>
        <v>46.850299999999997</v>
      </c>
      <c r="M12" s="66">
        <f t="shared" si="4"/>
        <v>5</v>
      </c>
      <c r="N12" s="65">
        <f>VLOOKUP($A12,'Return Data'!$B$7:$R$2292,14,0)</f>
        <v>18.344799999999999</v>
      </c>
      <c r="O12" s="66">
        <f t="shared" si="5"/>
        <v>8</v>
      </c>
      <c r="P12" s="65">
        <f>VLOOKUP($A12,'Return Data'!$B$7:$R$2292,15,0)</f>
        <v>14.5238</v>
      </c>
      <c r="Q12" s="66">
        <f t="shared" si="6"/>
        <v>8</v>
      </c>
      <c r="R12" s="65">
        <f>VLOOKUP($A12,'Return Data'!$B$7:$R$2292,16,0)</f>
        <v>18.915500000000002</v>
      </c>
      <c r="S12" s="67">
        <f t="shared" si="7"/>
        <v>5</v>
      </c>
    </row>
    <row r="13" spans="1:20" x14ac:dyDescent="0.3">
      <c r="A13" s="63" t="s">
        <v>806</v>
      </c>
      <c r="B13" s="64">
        <f>VLOOKUP($A13,'Return Data'!$B$7:$R$2292,3,0)</f>
        <v>44662</v>
      </c>
      <c r="C13" s="65">
        <f>VLOOKUP($A13,'Return Data'!$B$7:$R$2292,4,0)</f>
        <v>131.547</v>
      </c>
      <c r="D13" s="65">
        <f>VLOOKUP($A13,'Return Data'!$B$7:$R$2292,10,0)</f>
        <v>3.5623999999999998</v>
      </c>
      <c r="E13" s="66">
        <f t="shared" si="0"/>
        <v>2</v>
      </c>
      <c r="F13" s="65">
        <f>VLOOKUP($A13,'Return Data'!$B$7:$R$2292,11,0)</f>
        <v>7.0435999999999996</v>
      </c>
      <c r="G13" s="66">
        <f t="shared" si="1"/>
        <v>1</v>
      </c>
      <c r="H13" s="65">
        <f>VLOOKUP($A13,'Return Data'!$B$7:$R$2292,12,0)</f>
        <v>24.092700000000001</v>
      </c>
      <c r="I13" s="66">
        <f t="shared" si="2"/>
        <v>1</v>
      </c>
      <c r="J13" s="65">
        <f>VLOOKUP($A13,'Return Data'!$B$7:$R$2292,13,0)</f>
        <v>37.800400000000003</v>
      </c>
      <c r="K13" s="66">
        <f t="shared" si="3"/>
        <v>1</v>
      </c>
      <c r="L13" s="65">
        <f>VLOOKUP($A13,'Return Data'!$B$7:$R$2292,17,0)</f>
        <v>48.495399999999997</v>
      </c>
      <c r="M13" s="66">
        <f t="shared" si="4"/>
        <v>4</v>
      </c>
      <c r="N13" s="65">
        <f>VLOOKUP($A13,'Return Data'!$B$7:$R$2292,14,0)</f>
        <v>17.116399999999999</v>
      </c>
      <c r="O13" s="66">
        <f t="shared" si="5"/>
        <v>10</v>
      </c>
      <c r="P13" s="65">
        <f>VLOOKUP($A13,'Return Data'!$B$7:$R$2292,15,0)</f>
        <v>11.582599999999999</v>
      </c>
      <c r="Q13" s="66">
        <f t="shared" si="6"/>
        <v>12</v>
      </c>
      <c r="R13" s="65">
        <f>VLOOKUP($A13,'Return Data'!$B$7:$R$2292,16,0)</f>
        <v>13.751799999999999</v>
      </c>
      <c r="S13" s="67">
        <f t="shared" si="7"/>
        <v>17</v>
      </c>
    </row>
    <row r="14" spans="1:20" x14ac:dyDescent="0.3">
      <c r="A14" s="63" t="s">
        <v>809</v>
      </c>
      <c r="B14" s="64">
        <f>VLOOKUP($A14,'Return Data'!$B$7:$R$2292,3,0)</f>
        <v>44662</v>
      </c>
      <c r="C14" s="65">
        <f>VLOOKUP($A14,'Return Data'!$B$7:$R$2292,4,0)</f>
        <v>54.54</v>
      </c>
      <c r="D14" s="65">
        <f>VLOOKUP($A14,'Return Data'!$B$7:$R$2292,10,0)</f>
        <v>-2.2229999999999999</v>
      </c>
      <c r="E14" s="66">
        <f t="shared" si="0"/>
        <v>8</v>
      </c>
      <c r="F14" s="65">
        <f>VLOOKUP($A14,'Return Data'!$B$7:$R$2292,11,0)</f>
        <v>-0.98040000000000005</v>
      </c>
      <c r="G14" s="66">
        <f t="shared" si="1"/>
        <v>9</v>
      </c>
      <c r="H14" s="65">
        <f>VLOOKUP($A14,'Return Data'!$B$7:$R$2292,12,0)</f>
        <v>13.9574</v>
      </c>
      <c r="I14" s="66">
        <f t="shared" si="2"/>
        <v>6</v>
      </c>
      <c r="J14" s="65">
        <f>VLOOKUP($A14,'Return Data'!$B$7:$R$2292,13,0)</f>
        <v>25.437000000000001</v>
      </c>
      <c r="K14" s="66">
        <f t="shared" si="3"/>
        <v>5</v>
      </c>
      <c r="L14" s="65">
        <f>VLOOKUP($A14,'Return Data'!$B$7:$R$2292,17,0)</f>
        <v>43.292900000000003</v>
      </c>
      <c r="M14" s="66">
        <f t="shared" si="4"/>
        <v>9</v>
      </c>
      <c r="N14" s="65">
        <f>VLOOKUP($A14,'Return Data'!$B$7:$R$2292,14,0)</f>
        <v>18.877099999999999</v>
      </c>
      <c r="O14" s="66">
        <f t="shared" si="5"/>
        <v>6</v>
      </c>
      <c r="P14" s="65">
        <f>VLOOKUP($A14,'Return Data'!$B$7:$R$2292,15,0)</f>
        <v>14.626799999999999</v>
      </c>
      <c r="Q14" s="66">
        <f t="shared" si="6"/>
        <v>6</v>
      </c>
      <c r="R14" s="65">
        <f>VLOOKUP($A14,'Return Data'!$B$7:$R$2292,16,0)</f>
        <v>14.677099999999999</v>
      </c>
      <c r="S14" s="67">
        <f t="shared" si="7"/>
        <v>15</v>
      </c>
    </row>
    <row r="15" spans="1:20" x14ac:dyDescent="0.3">
      <c r="A15" s="63" t="s">
        <v>810</v>
      </c>
      <c r="B15" s="64">
        <f>VLOOKUP($A15,'Return Data'!$B$7:$R$2292,3,0)</f>
        <v>44662</v>
      </c>
      <c r="C15" s="65">
        <f>VLOOKUP($A15,'Return Data'!$B$7:$R$2292,4,0)</f>
        <v>16.420000000000002</v>
      </c>
      <c r="D15" s="65">
        <f>VLOOKUP($A15,'Return Data'!$B$7:$R$2292,10,0)</f>
        <v>-2.7827000000000002</v>
      </c>
      <c r="E15" s="66">
        <f t="shared" si="0"/>
        <v>10</v>
      </c>
      <c r="F15" s="65">
        <f>VLOOKUP($A15,'Return Data'!$B$7:$R$2292,11,0)</f>
        <v>-1.3221000000000001</v>
      </c>
      <c r="G15" s="66">
        <f t="shared" si="1"/>
        <v>11</v>
      </c>
      <c r="H15" s="65">
        <f>VLOOKUP($A15,'Return Data'!$B$7:$R$2292,12,0)</f>
        <v>15.1473</v>
      </c>
      <c r="I15" s="66">
        <f t="shared" si="2"/>
        <v>4</v>
      </c>
      <c r="J15" s="65">
        <f>VLOOKUP($A15,'Return Data'!$B$7:$R$2292,13,0)</f>
        <v>23.924499999999998</v>
      </c>
      <c r="K15" s="66">
        <f t="shared" si="3"/>
        <v>11</v>
      </c>
      <c r="L15" s="65">
        <f>VLOOKUP($A15,'Return Data'!$B$7:$R$2292,17,0)</f>
        <v>37.816000000000003</v>
      </c>
      <c r="M15" s="66">
        <f t="shared" si="4"/>
        <v>13</v>
      </c>
      <c r="N15" s="65">
        <f>VLOOKUP($A15,'Return Data'!$B$7:$R$2292,14,0)</f>
        <v>16.651399999999999</v>
      </c>
      <c r="O15" s="66">
        <f t="shared" si="5"/>
        <v>12</v>
      </c>
      <c r="P15" s="65"/>
      <c r="Q15" s="66"/>
      <c r="R15" s="65">
        <f>VLOOKUP($A15,'Return Data'!$B$7:$R$2292,16,0)</f>
        <v>11.9305</v>
      </c>
      <c r="S15" s="67">
        <f t="shared" si="7"/>
        <v>20</v>
      </c>
    </row>
    <row r="16" spans="1:20" x14ac:dyDescent="0.3">
      <c r="A16" s="63" t="s">
        <v>812</v>
      </c>
      <c r="B16" s="64">
        <f>VLOOKUP($A16,'Return Data'!$B$7:$R$2292,3,0)</f>
        <v>44662</v>
      </c>
      <c r="C16" s="65">
        <f>VLOOKUP($A16,'Return Data'!$B$7:$R$2292,4,0)</f>
        <v>61.07</v>
      </c>
      <c r="D16" s="65">
        <f>VLOOKUP($A16,'Return Data'!$B$7:$R$2292,10,0)</f>
        <v>-4.4885999999999999</v>
      </c>
      <c r="E16" s="66">
        <f t="shared" si="0"/>
        <v>13</v>
      </c>
      <c r="F16" s="65">
        <f>VLOOKUP($A16,'Return Data'!$B$7:$R$2292,11,0)</f>
        <v>-0.22869999999999999</v>
      </c>
      <c r="G16" s="66">
        <f t="shared" si="1"/>
        <v>7</v>
      </c>
      <c r="H16" s="65">
        <f>VLOOKUP($A16,'Return Data'!$B$7:$R$2292,12,0)</f>
        <v>10.2944</v>
      </c>
      <c r="I16" s="66">
        <f t="shared" si="2"/>
        <v>16</v>
      </c>
      <c r="J16" s="65">
        <f>VLOOKUP($A16,'Return Data'!$B$7:$R$2292,13,0)</f>
        <v>19.254100000000001</v>
      </c>
      <c r="K16" s="66">
        <f t="shared" si="3"/>
        <v>16</v>
      </c>
      <c r="L16" s="65">
        <f>VLOOKUP($A16,'Return Data'!$B$7:$R$2292,17,0)</f>
        <v>35.595199999999998</v>
      </c>
      <c r="M16" s="66">
        <f t="shared" si="4"/>
        <v>16</v>
      </c>
      <c r="N16" s="65">
        <f>VLOOKUP($A16,'Return Data'!$B$7:$R$2292,14,0)</f>
        <v>15.6945</v>
      </c>
      <c r="O16" s="66">
        <f t="shared" si="5"/>
        <v>13</v>
      </c>
      <c r="P16" s="65">
        <f>VLOOKUP($A16,'Return Data'!$B$7:$R$2292,15,0)</f>
        <v>13.047599999999999</v>
      </c>
      <c r="Q16" s="66">
        <f t="shared" si="6"/>
        <v>10</v>
      </c>
      <c r="R16" s="65">
        <f>VLOOKUP($A16,'Return Data'!$B$7:$R$2292,16,0)</f>
        <v>12.7948</v>
      </c>
      <c r="S16" s="67">
        <f t="shared" si="7"/>
        <v>19</v>
      </c>
    </row>
    <row r="17" spans="1:19" x14ac:dyDescent="0.3">
      <c r="A17" s="63" t="s">
        <v>814</v>
      </c>
      <c r="B17" s="64">
        <f>VLOOKUP($A17,'Return Data'!$B$7:$R$2292,3,0)</f>
        <v>44662</v>
      </c>
      <c r="C17" s="65">
        <f>VLOOKUP($A17,'Return Data'!$B$7:$R$2292,4,0)</f>
        <v>32.839300000000001</v>
      </c>
      <c r="D17" s="65">
        <f>VLOOKUP($A17,'Return Data'!$B$7:$R$2292,10,0)</f>
        <v>-5.0099</v>
      </c>
      <c r="E17" s="66">
        <f t="shared" si="0"/>
        <v>17</v>
      </c>
      <c r="F17" s="65">
        <f>VLOOKUP($A17,'Return Data'!$B$7:$R$2292,11,0)</f>
        <v>-1.9128000000000001</v>
      </c>
      <c r="G17" s="66">
        <f t="shared" si="1"/>
        <v>12</v>
      </c>
      <c r="H17" s="65">
        <f>VLOOKUP($A17,'Return Data'!$B$7:$R$2292,12,0)</f>
        <v>13.305400000000001</v>
      </c>
      <c r="I17" s="66">
        <f t="shared" si="2"/>
        <v>9</v>
      </c>
      <c r="J17" s="65">
        <f>VLOOKUP($A17,'Return Data'!$B$7:$R$2292,13,0)</f>
        <v>26.189499999999999</v>
      </c>
      <c r="K17" s="66">
        <f t="shared" si="3"/>
        <v>4</v>
      </c>
      <c r="L17" s="65">
        <f>VLOOKUP($A17,'Return Data'!$B$7:$R$2292,17,0)</f>
        <v>44.734000000000002</v>
      </c>
      <c r="M17" s="66">
        <f t="shared" si="4"/>
        <v>7</v>
      </c>
      <c r="N17" s="65">
        <f>VLOOKUP($A17,'Return Data'!$B$7:$R$2292,14,0)</f>
        <v>25.057099999999998</v>
      </c>
      <c r="O17" s="66">
        <f t="shared" si="5"/>
        <v>1</v>
      </c>
      <c r="P17" s="65">
        <f>VLOOKUP($A17,'Return Data'!$B$7:$R$2292,15,0)</f>
        <v>19.020800000000001</v>
      </c>
      <c r="Q17" s="66">
        <f t="shared" si="6"/>
        <v>1</v>
      </c>
      <c r="R17" s="65">
        <f>VLOOKUP($A17,'Return Data'!$B$7:$R$2292,16,0)</f>
        <v>17.299299999999999</v>
      </c>
      <c r="S17" s="67">
        <f t="shared" si="7"/>
        <v>8</v>
      </c>
    </row>
    <row r="18" spans="1:19" x14ac:dyDescent="0.3">
      <c r="A18" s="63" t="s">
        <v>2051</v>
      </c>
      <c r="B18" s="64">
        <f>VLOOKUP($A18,'Return Data'!$B$7:$R$2292,3,0)</f>
        <v>44662</v>
      </c>
      <c r="C18" s="65">
        <f>VLOOKUP($A18,'Return Data'!$B$7:$R$2292,4,0)</f>
        <v>13.0807</v>
      </c>
      <c r="D18" s="65">
        <f>VLOOKUP($A18,'Return Data'!$B$7:$R$2292,10,0)</f>
        <v>-3.8875999999999999</v>
      </c>
      <c r="E18" s="66">
        <f t="shared" si="0"/>
        <v>12</v>
      </c>
      <c r="F18" s="65">
        <f>VLOOKUP($A18,'Return Data'!$B$7:$R$2292,11,0)</f>
        <v>-4.5532000000000004</v>
      </c>
      <c r="G18" s="66">
        <f t="shared" si="1"/>
        <v>19</v>
      </c>
      <c r="H18" s="65">
        <f>VLOOKUP($A18,'Return Data'!$B$7:$R$2292,12,0)</f>
        <v>11.916600000000001</v>
      </c>
      <c r="I18" s="66">
        <f t="shared" si="2"/>
        <v>14</v>
      </c>
      <c r="J18" s="65">
        <f>VLOOKUP($A18,'Return Data'!$B$7:$R$2292,13,0)</f>
        <v>16.204699999999999</v>
      </c>
      <c r="K18" s="66">
        <f t="shared" si="3"/>
        <v>17</v>
      </c>
      <c r="L18" s="65">
        <f>VLOOKUP($A18,'Return Data'!$B$7:$R$2292,17,0)</f>
        <v>30.245100000000001</v>
      </c>
      <c r="M18" s="66">
        <f t="shared" si="4"/>
        <v>20</v>
      </c>
      <c r="N18" s="65">
        <f>VLOOKUP($A18,'Return Data'!$B$7:$R$2292,14,0)</f>
        <v>9.2111999999999998</v>
      </c>
      <c r="O18" s="66">
        <f t="shared" si="5"/>
        <v>17</v>
      </c>
      <c r="P18" s="65">
        <f>VLOOKUP($A18,'Return Data'!$B$7:$R$2292,15,0)</f>
        <v>10.2417</v>
      </c>
      <c r="Q18" s="66">
        <f t="shared" si="6"/>
        <v>14</v>
      </c>
      <c r="R18" s="65">
        <f>VLOOKUP($A18,'Return Data'!$B$7:$R$2292,16,0)</f>
        <v>13.975300000000001</v>
      </c>
      <c r="S18" s="67">
        <f t="shared" si="7"/>
        <v>16</v>
      </c>
    </row>
    <row r="19" spans="1:19" x14ac:dyDescent="0.3">
      <c r="A19" s="63" t="s">
        <v>816</v>
      </c>
      <c r="B19" s="64">
        <f>VLOOKUP($A19,'Return Data'!$B$7:$R$2292,3,0)</f>
        <v>44662</v>
      </c>
      <c r="C19" s="65">
        <f>VLOOKUP($A19,'Return Data'!$B$7:$R$2292,4,0)</f>
        <v>17.411999999999999</v>
      </c>
      <c r="D19" s="65">
        <f>VLOOKUP($A19,'Return Data'!$B$7:$R$2292,10,0)</f>
        <v>-2.6011000000000002</v>
      </c>
      <c r="E19" s="66">
        <f t="shared" si="0"/>
        <v>9</v>
      </c>
      <c r="F19" s="65">
        <f>VLOOKUP($A19,'Return Data'!$B$7:$R$2292,11,0)</f>
        <v>-0.69010000000000005</v>
      </c>
      <c r="G19" s="66">
        <f t="shared" si="1"/>
        <v>8</v>
      </c>
      <c r="H19" s="65">
        <f>VLOOKUP($A19,'Return Data'!$B$7:$R$2292,12,0)</f>
        <v>13.6554</v>
      </c>
      <c r="I19" s="66">
        <f t="shared" si="2"/>
        <v>7</v>
      </c>
      <c r="J19" s="65">
        <f>VLOOKUP($A19,'Return Data'!$B$7:$R$2292,13,0)</f>
        <v>23.2272</v>
      </c>
      <c r="K19" s="66">
        <f t="shared" si="3"/>
        <v>12</v>
      </c>
      <c r="L19" s="65">
        <f>VLOOKUP($A19,'Return Data'!$B$7:$R$2292,17,0)</f>
        <v>43.405900000000003</v>
      </c>
      <c r="M19" s="66">
        <f t="shared" si="4"/>
        <v>8</v>
      </c>
      <c r="N19" s="65"/>
      <c r="O19" s="66"/>
      <c r="P19" s="65"/>
      <c r="Q19" s="66"/>
      <c r="R19" s="65">
        <f>VLOOKUP($A19,'Return Data'!$B$7:$R$2292,16,0)</f>
        <v>22.436199999999999</v>
      </c>
      <c r="S19" s="67">
        <f t="shared" si="7"/>
        <v>3</v>
      </c>
    </row>
    <row r="20" spans="1:19" x14ac:dyDescent="0.3">
      <c r="A20" s="63" t="s">
        <v>818</v>
      </c>
      <c r="B20" s="64">
        <f>VLOOKUP($A20,'Return Data'!$B$7:$R$2292,3,0)</f>
        <v>44662</v>
      </c>
      <c r="C20" s="65">
        <f>VLOOKUP($A20,'Return Data'!$B$7:$R$2292,4,0)</f>
        <v>16.402000000000001</v>
      </c>
      <c r="D20" s="65">
        <f>VLOOKUP($A20,'Return Data'!$B$7:$R$2292,10,0)</f>
        <v>-6.4827000000000004</v>
      </c>
      <c r="E20" s="66">
        <f t="shared" si="0"/>
        <v>20</v>
      </c>
      <c r="F20" s="65">
        <f>VLOOKUP($A20,'Return Data'!$B$7:$R$2292,11,0)</f>
        <v>-4.1715</v>
      </c>
      <c r="G20" s="66">
        <f t="shared" si="1"/>
        <v>18</v>
      </c>
      <c r="H20" s="65">
        <f>VLOOKUP($A20,'Return Data'!$B$7:$R$2292,12,0)</f>
        <v>3.6657999999999999</v>
      </c>
      <c r="I20" s="66">
        <f t="shared" si="2"/>
        <v>19</v>
      </c>
      <c r="J20" s="65">
        <f>VLOOKUP($A20,'Return Data'!$B$7:$R$2292,13,0)</f>
        <v>11.7912</v>
      </c>
      <c r="K20" s="66">
        <f t="shared" si="3"/>
        <v>20</v>
      </c>
      <c r="L20" s="65">
        <f>VLOOKUP($A20,'Return Data'!$B$7:$R$2292,17,0)</f>
        <v>30.561299999999999</v>
      </c>
      <c r="M20" s="66">
        <f t="shared" si="4"/>
        <v>19</v>
      </c>
      <c r="N20" s="65">
        <f>VLOOKUP($A20,'Return Data'!$B$7:$R$2292,14,0)</f>
        <v>15.4023</v>
      </c>
      <c r="O20" s="66">
        <f t="shared" si="5"/>
        <v>15</v>
      </c>
      <c r="P20" s="65"/>
      <c r="Q20" s="66"/>
      <c r="R20" s="65">
        <f>VLOOKUP($A20,'Return Data'!$B$7:$R$2292,16,0)</f>
        <v>15.5047</v>
      </c>
      <c r="S20" s="67">
        <f t="shared" si="7"/>
        <v>13</v>
      </c>
    </row>
    <row r="21" spans="1:19" x14ac:dyDescent="0.3">
      <c r="A21" s="63" t="s">
        <v>820</v>
      </c>
      <c r="B21" s="64">
        <f>VLOOKUP($A21,'Return Data'!$B$7:$R$2292,3,0)</f>
        <v>44662</v>
      </c>
      <c r="C21" s="65">
        <f>VLOOKUP($A21,'Return Data'!$B$7:$R$2292,4,0)</f>
        <v>20.454000000000001</v>
      </c>
      <c r="D21" s="65">
        <f>VLOOKUP($A21,'Return Data'!$B$7:$R$2292,10,0)</f>
        <v>-5.0946999999999996</v>
      </c>
      <c r="E21" s="66">
        <f t="shared" si="0"/>
        <v>18</v>
      </c>
      <c r="F21" s="65">
        <f>VLOOKUP($A21,'Return Data'!$B$7:$R$2292,11,0)</f>
        <v>-2.7759</v>
      </c>
      <c r="G21" s="66">
        <f t="shared" si="1"/>
        <v>15</v>
      </c>
      <c r="H21" s="65">
        <f>VLOOKUP($A21,'Return Data'!$B$7:$R$2292,12,0)</f>
        <v>12.5268</v>
      </c>
      <c r="I21" s="66">
        <f t="shared" si="2"/>
        <v>11</v>
      </c>
      <c r="J21" s="65">
        <f>VLOOKUP($A21,'Return Data'!$B$7:$R$2292,13,0)</f>
        <v>24.9633</v>
      </c>
      <c r="K21" s="66">
        <f t="shared" si="3"/>
        <v>9</v>
      </c>
      <c r="L21" s="65">
        <f>VLOOKUP($A21,'Return Data'!$B$7:$R$2292,17,0)</f>
        <v>49.749099999999999</v>
      </c>
      <c r="M21" s="66">
        <f t="shared" si="4"/>
        <v>2</v>
      </c>
      <c r="N21" s="65"/>
      <c r="O21" s="66"/>
      <c r="P21" s="65"/>
      <c r="Q21" s="66"/>
      <c r="R21" s="65">
        <f>VLOOKUP($A21,'Return Data'!$B$7:$R$2292,16,0)</f>
        <v>27.853100000000001</v>
      </c>
      <c r="S21" s="67">
        <f t="shared" si="7"/>
        <v>1</v>
      </c>
    </row>
    <row r="22" spans="1:19" x14ac:dyDescent="0.3">
      <c r="A22" s="63" t="s">
        <v>822</v>
      </c>
      <c r="B22" s="64">
        <f>VLOOKUP($A22,'Return Data'!$B$7:$R$2292,3,0)</f>
        <v>44662</v>
      </c>
      <c r="C22" s="65">
        <f>VLOOKUP($A22,'Return Data'!$B$7:$R$2292,4,0)</f>
        <v>35.977800000000002</v>
      </c>
      <c r="D22" s="65">
        <f>VLOOKUP($A22,'Return Data'!$B$7:$R$2292,10,0)</f>
        <v>-4.8033000000000001</v>
      </c>
      <c r="E22" s="66">
        <f t="shared" si="0"/>
        <v>15</v>
      </c>
      <c r="F22" s="65">
        <f>VLOOKUP($A22,'Return Data'!$B$7:$R$2292,11,0)</f>
        <v>-5.8780999999999999</v>
      </c>
      <c r="G22" s="66">
        <f t="shared" si="1"/>
        <v>20</v>
      </c>
      <c r="H22" s="65">
        <f>VLOOKUP($A22,'Return Data'!$B$7:$R$2292,12,0)</f>
        <v>2.4801000000000002</v>
      </c>
      <c r="I22" s="66">
        <f t="shared" si="2"/>
        <v>21</v>
      </c>
      <c r="J22" s="65">
        <f>VLOOKUP($A22,'Return Data'!$B$7:$R$2292,13,0)</f>
        <v>7.9248000000000003</v>
      </c>
      <c r="K22" s="66">
        <f t="shared" si="3"/>
        <v>21</v>
      </c>
      <c r="L22" s="65">
        <f>VLOOKUP($A22,'Return Data'!$B$7:$R$2292,17,0)</f>
        <v>28.3748</v>
      </c>
      <c r="M22" s="66">
        <f t="shared" si="4"/>
        <v>21</v>
      </c>
      <c r="N22" s="65">
        <f>VLOOKUP($A22,'Return Data'!$B$7:$R$2292,14,0)</f>
        <v>15.6165</v>
      </c>
      <c r="O22" s="66">
        <f t="shared" si="5"/>
        <v>14</v>
      </c>
      <c r="P22" s="65">
        <f>VLOOKUP($A22,'Return Data'!$B$7:$R$2292,15,0)</f>
        <v>12.0915</v>
      </c>
      <c r="Q22" s="66">
        <f t="shared" si="6"/>
        <v>11</v>
      </c>
      <c r="R22" s="65">
        <f>VLOOKUP($A22,'Return Data'!$B$7:$R$2292,16,0)</f>
        <v>15.438599999999999</v>
      </c>
      <c r="S22" s="67">
        <f t="shared" si="7"/>
        <v>14</v>
      </c>
    </row>
    <row r="23" spans="1:19" x14ac:dyDescent="0.3">
      <c r="A23" s="63" t="s">
        <v>825</v>
      </c>
      <c r="B23" s="64">
        <f>VLOOKUP($A23,'Return Data'!$B$7:$R$2292,3,0)</f>
        <v>44662</v>
      </c>
      <c r="C23" s="65">
        <f>VLOOKUP($A23,'Return Data'!$B$7:$R$2292,4,0)</f>
        <v>85.7684</v>
      </c>
      <c r="D23" s="65">
        <f>VLOOKUP($A23,'Return Data'!$B$7:$R$2292,10,0)</f>
        <v>1.3834</v>
      </c>
      <c r="E23" s="66">
        <f t="shared" si="0"/>
        <v>3</v>
      </c>
      <c r="F23" s="65">
        <f>VLOOKUP($A23,'Return Data'!$B$7:$R$2292,11,0)</f>
        <v>0.37359999999999999</v>
      </c>
      <c r="G23" s="66">
        <f t="shared" si="1"/>
        <v>4</v>
      </c>
      <c r="H23" s="65">
        <f>VLOOKUP($A23,'Return Data'!$B$7:$R$2292,12,0)</f>
        <v>15.666</v>
      </c>
      <c r="I23" s="66">
        <f t="shared" si="2"/>
        <v>3</v>
      </c>
      <c r="J23" s="65">
        <f>VLOOKUP($A23,'Return Data'!$B$7:$R$2292,13,0)</f>
        <v>25.150099999999998</v>
      </c>
      <c r="K23" s="66">
        <f t="shared" si="3"/>
        <v>7</v>
      </c>
      <c r="L23" s="65">
        <f>VLOOKUP($A23,'Return Data'!$B$7:$R$2292,17,0)</f>
        <v>53.013300000000001</v>
      </c>
      <c r="M23" s="66">
        <f t="shared" si="4"/>
        <v>1</v>
      </c>
      <c r="N23" s="65">
        <f>VLOOKUP($A23,'Return Data'!$B$7:$R$2292,14,0)</f>
        <v>19.703900000000001</v>
      </c>
      <c r="O23" s="66">
        <f t="shared" si="5"/>
        <v>5</v>
      </c>
      <c r="P23" s="65">
        <f>VLOOKUP($A23,'Return Data'!$B$7:$R$2292,15,0)</f>
        <v>14.583</v>
      </c>
      <c r="Q23" s="66">
        <f t="shared" si="6"/>
        <v>7</v>
      </c>
      <c r="R23" s="65">
        <f>VLOOKUP($A23,'Return Data'!$B$7:$R$2292,16,0)</f>
        <v>18.839099999999998</v>
      </c>
      <c r="S23" s="67">
        <f t="shared" si="7"/>
        <v>6</v>
      </c>
    </row>
    <row r="24" spans="1:19" x14ac:dyDescent="0.3">
      <c r="A24" s="63" t="s">
        <v>827</v>
      </c>
      <c r="B24" s="64">
        <f>VLOOKUP($A24,'Return Data'!$B$7:$R$2292,3,0)</f>
        <v>44662</v>
      </c>
      <c r="C24" s="65">
        <f>VLOOKUP($A24,'Return Data'!$B$7:$R$2292,4,0)</f>
        <v>60.163400000000003</v>
      </c>
      <c r="D24" s="65">
        <f>VLOOKUP($A24,'Return Data'!$B$7:$R$2292,10,0)</f>
        <v>4.2728999999999999</v>
      </c>
      <c r="E24" s="66">
        <f t="shared" si="0"/>
        <v>1</v>
      </c>
      <c r="F24" s="65">
        <f>VLOOKUP($A24,'Return Data'!$B$7:$R$2292,11,0)</f>
        <v>7.0323000000000002</v>
      </c>
      <c r="G24" s="66">
        <f t="shared" si="1"/>
        <v>2</v>
      </c>
      <c r="H24" s="65">
        <f>VLOOKUP($A24,'Return Data'!$B$7:$R$2292,12,0)</f>
        <v>17.0517</v>
      </c>
      <c r="I24" s="66">
        <f t="shared" si="2"/>
        <v>2</v>
      </c>
      <c r="J24" s="65">
        <f>VLOOKUP($A24,'Return Data'!$B$7:$R$2292,13,0)</f>
        <v>24.5702</v>
      </c>
      <c r="K24" s="66">
        <f t="shared" si="3"/>
        <v>10</v>
      </c>
      <c r="L24" s="65">
        <f>VLOOKUP($A24,'Return Data'!$B$7:$R$2292,17,0)</f>
        <v>48.962299999999999</v>
      </c>
      <c r="M24" s="66">
        <f t="shared" si="4"/>
        <v>3</v>
      </c>
      <c r="N24" s="65">
        <f>VLOOKUP($A24,'Return Data'!$B$7:$R$2292,14,0)</f>
        <v>24.0364</v>
      </c>
      <c r="O24" s="66">
        <f t="shared" si="5"/>
        <v>2</v>
      </c>
      <c r="P24" s="65">
        <f>VLOOKUP($A24,'Return Data'!$B$7:$R$2292,15,0)</f>
        <v>16.641500000000001</v>
      </c>
      <c r="Q24" s="66">
        <f t="shared" si="6"/>
        <v>4</v>
      </c>
      <c r="R24" s="65">
        <f>VLOOKUP($A24,'Return Data'!$B$7:$R$2292,16,0)</f>
        <v>18.3766</v>
      </c>
      <c r="S24" s="67">
        <f t="shared" si="7"/>
        <v>7</v>
      </c>
    </row>
    <row r="25" spans="1:19" x14ac:dyDescent="0.3">
      <c r="A25" s="63" t="s">
        <v>828</v>
      </c>
      <c r="B25" s="64">
        <f>VLOOKUP($A25,'Return Data'!$B$7:$R$2292,3,0)</f>
        <v>44662</v>
      </c>
      <c r="C25" s="65">
        <f>VLOOKUP($A25,'Return Data'!$B$7:$R$2292,4,0)</f>
        <v>259.53609999999998</v>
      </c>
      <c r="D25" s="65">
        <f>VLOOKUP($A25,'Return Data'!$B$7:$R$2292,10,0)</f>
        <v>-4.7100999999999997</v>
      </c>
      <c r="E25" s="66">
        <f t="shared" si="0"/>
        <v>14</v>
      </c>
      <c r="F25" s="65">
        <f>VLOOKUP($A25,'Return Data'!$B$7:$R$2292,11,0)</f>
        <v>-2.7410000000000001</v>
      </c>
      <c r="G25" s="66">
        <f t="shared" si="1"/>
        <v>14</v>
      </c>
      <c r="H25" s="65">
        <f>VLOOKUP($A25,'Return Data'!$B$7:$R$2292,12,0)</f>
        <v>12.4854</v>
      </c>
      <c r="I25" s="66">
        <f t="shared" si="2"/>
        <v>12</v>
      </c>
      <c r="J25" s="65">
        <f>VLOOKUP($A25,'Return Data'!$B$7:$R$2292,13,0)</f>
        <v>26.496300000000002</v>
      </c>
      <c r="K25" s="66">
        <f t="shared" si="3"/>
        <v>3</v>
      </c>
      <c r="L25" s="65">
        <f>VLOOKUP($A25,'Return Data'!$B$7:$R$2292,17,0)</f>
        <v>38.356299999999997</v>
      </c>
      <c r="M25" s="66">
        <f t="shared" si="4"/>
        <v>12</v>
      </c>
      <c r="N25" s="65">
        <f>VLOOKUP($A25,'Return Data'!$B$7:$R$2292,14,0)</f>
        <v>20.0303</v>
      </c>
      <c r="O25" s="66">
        <f t="shared" si="5"/>
        <v>4</v>
      </c>
      <c r="P25" s="65">
        <f>VLOOKUP($A25,'Return Data'!$B$7:$R$2292,15,0)</f>
        <v>18.026700000000002</v>
      </c>
      <c r="Q25" s="66">
        <f t="shared" si="6"/>
        <v>2</v>
      </c>
      <c r="R25" s="65">
        <f>VLOOKUP($A25,'Return Data'!$B$7:$R$2292,16,0)</f>
        <v>16.793399999999998</v>
      </c>
      <c r="S25" s="67">
        <f t="shared" si="7"/>
        <v>9</v>
      </c>
    </row>
    <row r="26" spans="1:19" x14ac:dyDescent="0.3">
      <c r="A26" s="63" t="s">
        <v>1955</v>
      </c>
      <c r="B26" s="64">
        <f>VLOOKUP($A26,'Return Data'!$B$7:$R$2292,3,0)</f>
        <v>44662</v>
      </c>
      <c r="C26" s="65">
        <f>VLOOKUP($A26,'Return Data'!$B$7:$R$2292,4,0)</f>
        <v>119.5236</v>
      </c>
      <c r="D26" s="65">
        <f>VLOOKUP($A26,'Return Data'!$B$7:$R$2292,10,0)</f>
        <v>-1.9553</v>
      </c>
      <c r="E26" s="66">
        <f t="shared" si="0"/>
        <v>7</v>
      </c>
      <c r="F26" s="65">
        <f>VLOOKUP($A26,'Return Data'!$B$7:$R$2292,11,0)</f>
        <v>-0.20569999999999999</v>
      </c>
      <c r="G26" s="66">
        <f t="shared" si="1"/>
        <v>6</v>
      </c>
      <c r="H26" s="65">
        <f>VLOOKUP($A26,'Return Data'!$B$7:$R$2292,12,0)</f>
        <v>12.3659</v>
      </c>
      <c r="I26" s="66">
        <f t="shared" si="2"/>
        <v>13</v>
      </c>
      <c r="J26" s="65">
        <f>VLOOKUP($A26,'Return Data'!$B$7:$R$2292,13,0)</f>
        <v>25.024699999999999</v>
      </c>
      <c r="K26" s="66">
        <f t="shared" si="3"/>
        <v>8</v>
      </c>
      <c r="L26" s="65">
        <f>VLOOKUP($A26,'Return Data'!$B$7:$R$2292,17,0)</f>
        <v>40.471600000000002</v>
      </c>
      <c r="M26" s="66">
        <f t="shared" si="4"/>
        <v>11</v>
      </c>
      <c r="N26" s="65">
        <f>VLOOKUP($A26,'Return Data'!$B$7:$R$2292,14,0)</f>
        <v>21.6296</v>
      </c>
      <c r="O26" s="66">
        <f t="shared" si="5"/>
        <v>3</v>
      </c>
      <c r="P26" s="65">
        <f>VLOOKUP($A26,'Return Data'!$B$7:$R$2292,15,0)</f>
        <v>16.6692</v>
      </c>
      <c r="Q26" s="66">
        <f t="shared" si="6"/>
        <v>3</v>
      </c>
      <c r="R26" s="65">
        <f>VLOOKUP($A26,'Return Data'!$B$7:$R$2292,16,0)</f>
        <v>15.649900000000001</v>
      </c>
      <c r="S26" s="67">
        <f t="shared" si="7"/>
        <v>11</v>
      </c>
    </row>
    <row r="27" spans="1:19" x14ac:dyDescent="0.3">
      <c r="A27" s="63" t="s">
        <v>832</v>
      </c>
      <c r="B27" s="64">
        <f>VLOOKUP($A27,'Return Data'!$B$7:$R$2292,3,0)</f>
        <v>44662</v>
      </c>
      <c r="C27" s="65">
        <f>VLOOKUP($A27,'Return Data'!$B$7:$R$2292,4,0)</f>
        <v>15.999599999999999</v>
      </c>
      <c r="D27" s="65">
        <f>VLOOKUP($A27,'Return Data'!$B$7:$R$2292,10,0)</f>
        <v>-1.3065</v>
      </c>
      <c r="E27" s="66">
        <f t="shared" si="0"/>
        <v>5</v>
      </c>
      <c r="F27" s="65">
        <f>VLOOKUP($A27,'Return Data'!$B$7:$R$2292,11,0)</f>
        <v>0.98140000000000005</v>
      </c>
      <c r="G27" s="66">
        <f t="shared" si="1"/>
        <v>3</v>
      </c>
      <c r="H27" s="65">
        <f>VLOOKUP($A27,'Return Data'!$B$7:$R$2292,12,0)</f>
        <v>15.129099999999999</v>
      </c>
      <c r="I27" s="66">
        <f t="shared" si="2"/>
        <v>5</v>
      </c>
      <c r="J27" s="65">
        <f>VLOOKUP($A27,'Return Data'!$B$7:$R$2292,13,0)</f>
        <v>25.418199999999999</v>
      </c>
      <c r="K27" s="66">
        <f t="shared" si="3"/>
        <v>6</v>
      </c>
      <c r="L27" s="65">
        <f>VLOOKUP($A27,'Return Data'!$B$7:$R$2292,17,0)</f>
        <v>45.229199999999999</v>
      </c>
      <c r="M27" s="66">
        <f t="shared" si="4"/>
        <v>6</v>
      </c>
      <c r="N27" s="65"/>
      <c r="O27" s="66"/>
      <c r="P27" s="65"/>
      <c r="Q27" s="66"/>
      <c r="R27" s="65">
        <f>VLOOKUP($A27,'Return Data'!$B$7:$R$2292,16,0)</f>
        <v>22.132000000000001</v>
      </c>
      <c r="S27" s="67">
        <f t="shared" si="7"/>
        <v>4</v>
      </c>
    </row>
    <row r="28" spans="1:19" x14ac:dyDescent="0.3">
      <c r="A28" s="63" t="s">
        <v>834</v>
      </c>
      <c r="B28" s="64">
        <f>VLOOKUP($A28,'Return Data'!$B$7:$R$2292,3,0)</f>
        <v>44662</v>
      </c>
      <c r="C28" s="65">
        <f>VLOOKUP($A28,'Return Data'!$B$7:$R$2292,4,0)</f>
        <v>18.149999999999999</v>
      </c>
      <c r="D28" s="65">
        <f>VLOOKUP($A28,'Return Data'!$B$7:$R$2292,10,0)</f>
        <v>-5.3701999999999996</v>
      </c>
      <c r="E28" s="66">
        <f t="shared" si="0"/>
        <v>19</v>
      </c>
      <c r="F28" s="65">
        <f>VLOOKUP($A28,'Return Data'!$B$7:$R$2292,11,0)</f>
        <v>-3.4573999999999998</v>
      </c>
      <c r="G28" s="66">
        <f t="shared" si="1"/>
        <v>17</v>
      </c>
      <c r="H28" s="65">
        <f>VLOOKUP($A28,'Return Data'!$B$7:$R$2292,12,0)</f>
        <v>9.9334000000000007</v>
      </c>
      <c r="I28" s="66">
        <f t="shared" si="2"/>
        <v>17</v>
      </c>
      <c r="J28" s="65">
        <f>VLOOKUP($A28,'Return Data'!$B$7:$R$2292,13,0)</f>
        <v>20.597999999999999</v>
      </c>
      <c r="K28" s="66">
        <f t="shared" si="3"/>
        <v>15</v>
      </c>
      <c r="L28" s="65">
        <f>VLOOKUP($A28,'Return Data'!$B$7:$R$2292,17,0)</f>
        <v>40.555700000000002</v>
      </c>
      <c r="M28" s="66">
        <f t="shared" si="4"/>
        <v>10</v>
      </c>
      <c r="N28" s="65"/>
      <c r="O28" s="66"/>
      <c r="P28" s="65"/>
      <c r="Q28" s="66"/>
      <c r="R28" s="65">
        <f>VLOOKUP($A28,'Return Data'!$B$7:$R$2292,16,0)</f>
        <v>24.858599999999999</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-2.8352190476190473</v>
      </c>
      <c r="E30" s="74"/>
      <c r="F30" s="75">
        <f>AVERAGE(F8:F28)</f>
        <v>-1.4029619047619049</v>
      </c>
      <c r="G30" s="74"/>
      <c r="H30" s="75">
        <f>AVERAGE(H8:H28)</f>
        <v>11.915614285714286</v>
      </c>
      <c r="I30" s="74"/>
      <c r="J30" s="75">
        <f>AVERAGE(J8:J28)</f>
        <v>22.064090476190479</v>
      </c>
      <c r="K30" s="74"/>
      <c r="L30" s="75">
        <f>AVERAGE(L8:L28)</f>
        <v>40.435171428571437</v>
      </c>
      <c r="M30" s="74"/>
      <c r="N30" s="75">
        <f>AVERAGE(N8:N28)</f>
        <v>17.936482352941173</v>
      </c>
      <c r="O30" s="74"/>
      <c r="P30" s="75">
        <f>AVERAGE(P8:P28)</f>
        <v>14.417342857142858</v>
      </c>
      <c r="Q30" s="74"/>
      <c r="R30" s="75">
        <f>AVERAGE(R8:R28)</f>
        <v>17.03801428571429</v>
      </c>
      <c r="S30" s="76"/>
    </row>
    <row r="31" spans="1:19" x14ac:dyDescent="0.3">
      <c r="A31" s="73" t="s">
        <v>28</v>
      </c>
      <c r="B31" s="74"/>
      <c r="C31" s="74"/>
      <c r="D31" s="75">
        <f>MIN(D8:D28)</f>
        <v>-7.6719999999999997</v>
      </c>
      <c r="E31" s="74"/>
      <c r="F31" s="75">
        <f>MIN(F8:F28)</f>
        <v>-9.6809999999999992</v>
      </c>
      <c r="G31" s="74"/>
      <c r="H31" s="75">
        <f>MIN(H8:H28)</f>
        <v>2.4801000000000002</v>
      </c>
      <c r="I31" s="74"/>
      <c r="J31" s="75">
        <f>MIN(J8:J28)</f>
        <v>7.9248000000000003</v>
      </c>
      <c r="K31" s="74"/>
      <c r="L31" s="75">
        <f>MIN(L8:L28)</f>
        <v>28.3748</v>
      </c>
      <c r="M31" s="74"/>
      <c r="N31" s="75">
        <f>MIN(N8:N28)</f>
        <v>9.2111999999999998</v>
      </c>
      <c r="O31" s="74"/>
      <c r="P31" s="75">
        <f>MIN(P8:P28)</f>
        <v>10.2417</v>
      </c>
      <c r="Q31" s="74"/>
      <c r="R31" s="75">
        <f>MIN(R8:R28)</f>
        <v>10.780799999999999</v>
      </c>
      <c r="S31" s="76"/>
    </row>
    <row r="32" spans="1:19" ht="15" thickBot="1" x14ac:dyDescent="0.35">
      <c r="A32" s="77" t="s">
        <v>29</v>
      </c>
      <c r="B32" s="78"/>
      <c r="C32" s="78"/>
      <c r="D32" s="79">
        <f>MAX(D8:D28)</f>
        <v>4.2728999999999999</v>
      </c>
      <c r="E32" s="78"/>
      <c r="F32" s="79">
        <f>MAX(F8:F28)</f>
        <v>7.0435999999999996</v>
      </c>
      <c r="G32" s="78"/>
      <c r="H32" s="79">
        <f>MAX(H8:H28)</f>
        <v>24.092700000000001</v>
      </c>
      <c r="I32" s="78"/>
      <c r="J32" s="79">
        <f>MAX(J8:J28)</f>
        <v>37.800400000000003</v>
      </c>
      <c r="K32" s="78"/>
      <c r="L32" s="79">
        <f>MAX(L8:L28)</f>
        <v>53.013300000000001</v>
      </c>
      <c r="M32" s="78"/>
      <c r="N32" s="79">
        <f>MAX(N8:N28)</f>
        <v>25.057099999999998</v>
      </c>
      <c r="O32" s="78"/>
      <c r="P32" s="79">
        <f>MAX(P8:P28)</f>
        <v>19.020800000000001</v>
      </c>
      <c r="Q32" s="78"/>
      <c r="R32" s="79">
        <f>MAX(R8:R28)</f>
        <v>27.853100000000001</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44662</v>
      </c>
      <c r="C8" s="65">
        <f>VLOOKUP($A8,'Return Data'!$B$7:$R$2292,4,0)</f>
        <v>91.691000000000003</v>
      </c>
      <c r="D8" s="65">
        <f>VLOOKUP($A8,'Return Data'!$B$7:$R$2292,10,0)</f>
        <v>-3.5428999999999999</v>
      </c>
      <c r="E8" s="66">
        <f t="shared" ref="E8:E28" si="0">RANK(D8,D$8:D$28,0)</f>
        <v>11</v>
      </c>
      <c r="F8" s="65">
        <f>VLOOKUP($A8,'Return Data'!$B$7:$R$2292,11,0)</f>
        <v>-2.6139000000000001</v>
      </c>
      <c r="G8" s="66">
        <f t="shared" ref="G8:G28" si="1">RANK(F8,F$8:F$28,0)</f>
        <v>13</v>
      </c>
      <c r="H8" s="65">
        <f>VLOOKUP($A8,'Return Data'!$B$7:$R$2292,12,0)</f>
        <v>10.927199999999999</v>
      </c>
      <c r="I8" s="66">
        <f t="shared" ref="I8:I28" si="2">RANK(H8,H$8:H$28,0)</f>
        <v>15</v>
      </c>
      <c r="J8" s="65">
        <f>VLOOKUP($A8,'Return Data'!$B$7:$R$2292,13,0)</f>
        <v>20.2484</v>
      </c>
      <c r="K8" s="66">
        <f t="shared" ref="K8:K28" si="3">RANK(J8,J$8:J$28,0)</f>
        <v>14</v>
      </c>
      <c r="L8" s="65">
        <f>VLOOKUP($A8,'Return Data'!$B$7:$R$2292,17,0)</f>
        <v>36.429200000000002</v>
      </c>
      <c r="M8" s="66">
        <f t="shared" ref="M8:M28" si="4">RANK(L8,L$8:L$28,0)</f>
        <v>14</v>
      </c>
      <c r="N8" s="65">
        <f>VLOOKUP($A8,'Return Data'!$B$7:$R$2292,14,0)</f>
        <v>15.6439</v>
      </c>
      <c r="O8" s="66">
        <f t="shared" ref="O8:O18" si="5">RANK(N8,N$8:N$28,0)</f>
        <v>11</v>
      </c>
      <c r="P8" s="65">
        <f>VLOOKUP($A8,'Return Data'!$B$7:$R$2292,15,0)</f>
        <v>12.1112</v>
      </c>
      <c r="Q8" s="66">
        <f>RANK(P8,P$8:P$28,0)</f>
        <v>9</v>
      </c>
      <c r="R8" s="65">
        <f>VLOOKUP($A8,'Return Data'!$B$7:$R$2292,16,0)</f>
        <v>14.3971</v>
      </c>
      <c r="S8" s="67">
        <f t="shared" ref="S8:S28" si="6">RANK(R8,R$8:R$28,0)</f>
        <v>11</v>
      </c>
    </row>
    <row r="9" spans="1:20" x14ac:dyDescent="0.3">
      <c r="A9" s="63" t="s">
        <v>800</v>
      </c>
      <c r="B9" s="64">
        <f>VLOOKUP($A9,'Return Data'!$B$7:$R$2292,3,0)</f>
        <v>44662</v>
      </c>
      <c r="C9" s="65">
        <f>VLOOKUP($A9,'Return Data'!$B$7:$R$2292,4,0)</f>
        <v>43.81</v>
      </c>
      <c r="D9" s="65">
        <f>VLOOKUP($A9,'Return Data'!$B$7:$R$2292,10,0)</f>
        <v>-7.9234999999999998</v>
      </c>
      <c r="E9" s="66">
        <f t="shared" si="0"/>
        <v>21</v>
      </c>
      <c r="F9" s="65">
        <f>VLOOKUP($A9,'Return Data'!$B$7:$R$2292,11,0)</f>
        <v>-10.188599999999999</v>
      </c>
      <c r="G9" s="66">
        <f t="shared" si="1"/>
        <v>21</v>
      </c>
      <c r="H9" s="65">
        <f>VLOOKUP($A9,'Return Data'!$B$7:$R$2292,12,0)</f>
        <v>4.8838999999999997</v>
      </c>
      <c r="I9" s="66">
        <f t="shared" si="2"/>
        <v>18</v>
      </c>
      <c r="J9" s="65">
        <f>VLOOKUP($A9,'Return Data'!$B$7:$R$2292,13,0)</f>
        <v>14.6859</v>
      </c>
      <c r="K9" s="66">
        <f t="shared" si="3"/>
        <v>18</v>
      </c>
      <c r="L9" s="65">
        <f>VLOOKUP($A9,'Return Data'!$B$7:$R$2292,17,0)</f>
        <v>33.806899999999999</v>
      </c>
      <c r="M9" s="66">
        <f t="shared" si="4"/>
        <v>15</v>
      </c>
      <c r="N9" s="65">
        <f>VLOOKUP($A9,'Return Data'!$B$7:$R$2292,14,0)</f>
        <v>17.016999999999999</v>
      </c>
      <c r="O9" s="66">
        <f t="shared" si="5"/>
        <v>8</v>
      </c>
      <c r="P9" s="65">
        <f>VLOOKUP($A9,'Return Data'!$B$7:$R$2292,15,0)</f>
        <v>15.0984</v>
      </c>
      <c r="Q9" s="66">
        <f>RANK(P9,P$8:P$28,0)</f>
        <v>5</v>
      </c>
      <c r="R9" s="65">
        <f>VLOOKUP($A9,'Return Data'!$B$7:$R$2292,16,0)</f>
        <v>16.289400000000001</v>
      </c>
      <c r="S9" s="67">
        <f t="shared" si="6"/>
        <v>6</v>
      </c>
    </row>
    <row r="10" spans="1:20" x14ac:dyDescent="0.3">
      <c r="A10" s="63" t="s">
        <v>2013</v>
      </c>
      <c r="B10" s="64">
        <f>VLOOKUP($A10,'Return Data'!$B$7:$R$2292,3,0)</f>
        <v>44662</v>
      </c>
      <c r="C10" s="65">
        <f>VLOOKUP($A10,'Return Data'!$B$7:$R$2292,4,0)</f>
        <v>14.8697</v>
      </c>
      <c r="D10" s="65">
        <f>VLOOKUP($A10,'Return Data'!$B$7:$R$2292,10,0)</f>
        <v>-0.77610000000000001</v>
      </c>
      <c r="E10" s="66">
        <f t="shared" si="0"/>
        <v>4</v>
      </c>
      <c r="F10" s="65">
        <f>VLOOKUP($A10,'Return Data'!$B$7:$R$2292,11,0)</f>
        <v>-2.0377000000000001</v>
      </c>
      <c r="G10" s="66">
        <f t="shared" si="1"/>
        <v>11</v>
      </c>
      <c r="H10" s="65">
        <f>VLOOKUP($A10,'Return Data'!$B$7:$R$2292,12,0)</f>
        <v>12.198700000000001</v>
      </c>
      <c r="I10" s="66">
        <f t="shared" si="2"/>
        <v>9</v>
      </c>
      <c r="J10" s="65">
        <f>VLOOKUP($A10,'Return Data'!$B$7:$R$2292,13,0)</f>
        <v>20.529299999999999</v>
      </c>
      <c r="K10" s="66">
        <f t="shared" si="3"/>
        <v>13</v>
      </c>
      <c r="L10" s="65">
        <f>VLOOKUP($A10,'Return Data'!$B$7:$R$2292,17,0)</f>
        <v>33.549100000000003</v>
      </c>
      <c r="M10" s="66">
        <f t="shared" si="4"/>
        <v>17</v>
      </c>
      <c r="N10" s="65">
        <f>VLOOKUP($A10,'Return Data'!$B$7:$R$2292,14,0)</f>
        <v>16.262899999999998</v>
      </c>
      <c r="O10" s="66">
        <f t="shared" si="5"/>
        <v>9</v>
      </c>
      <c r="P10" s="65"/>
      <c r="Q10" s="66"/>
      <c r="R10" s="65">
        <f>VLOOKUP($A10,'Return Data'!$B$7:$R$2292,16,0)</f>
        <v>9.1846999999999994</v>
      </c>
      <c r="S10" s="67">
        <f t="shared" si="6"/>
        <v>20</v>
      </c>
    </row>
    <row r="11" spans="1:20" x14ac:dyDescent="0.3">
      <c r="A11" s="63" t="s">
        <v>802</v>
      </c>
      <c r="B11" s="64">
        <f>VLOOKUP($A11,'Return Data'!$B$7:$R$2292,3,0)</f>
        <v>44662</v>
      </c>
      <c r="C11" s="65">
        <f>VLOOKUP($A11,'Return Data'!$B$7:$R$2292,4,0)</f>
        <v>33.344999999999999</v>
      </c>
      <c r="D11" s="65">
        <f>VLOOKUP($A11,'Return Data'!$B$7:$R$2292,10,0)</f>
        <v>-5.1405000000000003</v>
      </c>
      <c r="E11" s="66">
        <f t="shared" si="0"/>
        <v>16</v>
      </c>
      <c r="F11" s="65">
        <f>VLOOKUP($A11,'Return Data'!$B$7:$R$2292,11,0)</f>
        <v>-3.7246000000000001</v>
      </c>
      <c r="G11" s="66">
        <f t="shared" si="1"/>
        <v>16</v>
      </c>
      <c r="H11" s="65">
        <f>VLOOKUP($A11,'Return Data'!$B$7:$R$2292,12,0)</f>
        <v>1.9038999999999999</v>
      </c>
      <c r="I11" s="66">
        <f t="shared" si="2"/>
        <v>20</v>
      </c>
      <c r="J11" s="65">
        <f>VLOOKUP($A11,'Return Data'!$B$7:$R$2292,13,0)</f>
        <v>11.484500000000001</v>
      </c>
      <c r="K11" s="66">
        <f t="shared" si="3"/>
        <v>19</v>
      </c>
      <c r="L11" s="65">
        <f>VLOOKUP($A11,'Return Data'!$B$7:$R$2292,17,0)</f>
        <v>33.344099999999997</v>
      </c>
      <c r="M11" s="66">
        <f t="shared" si="4"/>
        <v>18</v>
      </c>
      <c r="N11" s="65">
        <f>VLOOKUP($A11,'Return Data'!$B$7:$R$2292,14,0)</f>
        <v>13.2454</v>
      </c>
      <c r="O11" s="66">
        <f t="shared" si="5"/>
        <v>16</v>
      </c>
      <c r="P11" s="65">
        <f>VLOOKUP($A11,'Return Data'!$B$7:$R$2292,15,0)</f>
        <v>10.013</v>
      </c>
      <c r="Q11" s="66">
        <f>RANK(P11,P$8:P$28,0)</f>
        <v>13</v>
      </c>
      <c r="R11" s="65">
        <f>VLOOKUP($A11,'Return Data'!$B$7:$R$2292,16,0)</f>
        <v>10.7033</v>
      </c>
      <c r="S11" s="67">
        <f t="shared" si="6"/>
        <v>18</v>
      </c>
    </row>
    <row r="12" spans="1:20" x14ac:dyDescent="0.3">
      <c r="A12" s="63" t="s">
        <v>803</v>
      </c>
      <c r="B12" s="64">
        <f>VLOOKUP($A12,'Return Data'!$B$7:$R$2292,3,0)</f>
        <v>44662</v>
      </c>
      <c r="C12" s="65">
        <f>VLOOKUP($A12,'Return Data'!$B$7:$R$2292,4,0)</f>
        <v>66.520899999999997</v>
      </c>
      <c r="D12" s="65">
        <f>VLOOKUP($A12,'Return Data'!$B$7:$R$2292,10,0)</f>
        <v>-1.9521999999999999</v>
      </c>
      <c r="E12" s="66">
        <f t="shared" si="0"/>
        <v>6</v>
      </c>
      <c r="F12" s="65">
        <f>VLOOKUP($A12,'Return Data'!$B$7:$R$2292,11,0)</f>
        <v>-5.1999999999999998E-2</v>
      </c>
      <c r="G12" s="66">
        <f t="shared" si="1"/>
        <v>5</v>
      </c>
      <c r="H12" s="65">
        <f>VLOOKUP($A12,'Return Data'!$B$7:$R$2292,12,0)</f>
        <v>12.129799999999999</v>
      </c>
      <c r="I12" s="66">
        <f t="shared" si="2"/>
        <v>10</v>
      </c>
      <c r="J12" s="65">
        <f>VLOOKUP($A12,'Return Data'!$B$7:$R$2292,13,0)</f>
        <v>25.844999999999999</v>
      </c>
      <c r="K12" s="66">
        <f t="shared" si="3"/>
        <v>2</v>
      </c>
      <c r="L12" s="65">
        <f>VLOOKUP($A12,'Return Data'!$B$7:$R$2292,17,0)</f>
        <v>45.675199999999997</v>
      </c>
      <c r="M12" s="66">
        <f t="shared" si="4"/>
        <v>5</v>
      </c>
      <c r="N12" s="65">
        <f>VLOOKUP($A12,'Return Data'!$B$7:$R$2292,14,0)</f>
        <v>17.3674</v>
      </c>
      <c r="O12" s="66">
        <f t="shared" si="5"/>
        <v>7</v>
      </c>
      <c r="P12" s="65">
        <f>VLOOKUP($A12,'Return Data'!$B$7:$R$2292,15,0)</f>
        <v>13.4506</v>
      </c>
      <c r="Q12" s="66">
        <f>RANK(P12,P$8:P$28,0)</f>
        <v>7</v>
      </c>
      <c r="R12" s="65">
        <f>VLOOKUP($A12,'Return Data'!$B$7:$R$2292,16,0)</f>
        <v>13.738</v>
      </c>
      <c r="S12" s="67">
        <f t="shared" si="6"/>
        <v>14</v>
      </c>
    </row>
    <row r="13" spans="1:20" x14ac:dyDescent="0.3">
      <c r="A13" s="63" t="s">
        <v>805</v>
      </c>
      <c r="B13" s="64">
        <f>VLOOKUP($A13,'Return Data'!$B$7:$R$2292,3,0)</f>
        <v>44662</v>
      </c>
      <c r="C13" s="65">
        <f>VLOOKUP($A13,'Return Data'!$B$7:$R$2292,4,0)</f>
        <v>120.77200000000001</v>
      </c>
      <c r="D13" s="65">
        <f>VLOOKUP($A13,'Return Data'!$B$7:$R$2292,10,0)</f>
        <v>3.1753999999999998</v>
      </c>
      <c r="E13" s="66">
        <f t="shared" si="0"/>
        <v>2</v>
      </c>
      <c r="F13" s="65">
        <f>VLOOKUP($A13,'Return Data'!$B$7:$R$2292,11,0)</f>
        <v>6.2834000000000003</v>
      </c>
      <c r="G13" s="66">
        <f t="shared" si="1"/>
        <v>1</v>
      </c>
      <c r="H13" s="65">
        <f>VLOOKUP($A13,'Return Data'!$B$7:$R$2292,12,0)</f>
        <v>22.8644</v>
      </c>
      <c r="I13" s="66">
        <f t="shared" si="2"/>
        <v>1</v>
      </c>
      <c r="J13" s="65">
        <f>VLOOKUP($A13,'Return Data'!$B$7:$R$2292,13,0)</f>
        <v>36.065800000000003</v>
      </c>
      <c r="K13" s="66">
        <f t="shared" si="3"/>
        <v>1</v>
      </c>
      <c r="L13" s="65">
        <f>VLOOKUP($A13,'Return Data'!$B$7:$R$2292,17,0)</f>
        <v>46.802999999999997</v>
      </c>
      <c r="M13" s="66">
        <f t="shared" si="4"/>
        <v>3</v>
      </c>
      <c r="N13" s="65">
        <f>VLOOKUP($A13,'Return Data'!$B$7:$R$2292,14,0)</f>
        <v>15.8789</v>
      </c>
      <c r="O13" s="66">
        <f t="shared" si="5"/>
        <v>10</v>
      </c>
      <c r="P13" s="65">
        <f>VLOOKUP($A13,'Return Data'!$B$7:$R$2292,15,0)</f>
        <v>10.4244</v>
      </c>
      <c r="Q13" s="66">
        <f>RANK(P13,P$8:P$28,0)</f>
        <v>12</v>
      </c>
      <c r="R13" s="65">
        <f>VLOOKUP($A13,'Return Data'!$B$7:$R$2292,16,0)</f>
        <v>15.228899999999999</v>
      </c>
      <c r="S13" s="67">
        <f t="shared" si="6"/>
        <v>9</v>
      </c>
    </row>
    <row r="14" spans="1:20" x14ac:dyDescent="0.3">
      <c r="A14" s="63" t="s">
        <v>808</v>
      </c>
      <c r="B14" s="64">
        <f>VLOOKUP($A14,'Return Data'!$B$7:$R$2292,3,0)</f>
        <v>44662</v>
      </c>
      <c r="C14" s="65">
        <f>VLOOKUP($A14,'Return Data'!$B$7:$R$2292,4,0)</f>
        <v>49.53</v>
      </c>
      <c r="D14" s="65">
        <f>VLOOKUP($A14,'Return Data'!$B$7:$R$2292,10,0)</f>
        <v>-2.5192000000000001</v>
      </c>
      <c r="E14" s="66">
        <f t="shared" si="0"/>
        <v>8</v>
      </c>
      <c r="F14" s="65">
        <f>VLOOKUP($A14,'Return Data'!$B$7:$R$2292,11,0)</f>
        <v>-1.6091</v>
      </c>
      <c r="G14" s="66">
        <f t="shared" si="1"/>
        <v>9</v>
      </c>
      <c r="H14" s="65">
        <f>VLOOKUP($A14,'Return Data'!$B$7:$R$2292,12,0)</f>
        <v>12.875999999999999</v>
      </c>
      <c r="I14" s="66">
        <f t="shared" si="2"/>
        <v>6</v>
      </c>
      <c r="J14" s="65">
        <f>VLOOKUP($A14,'Return Data'!$B$7:$R$2292,13,0)</f>
        <v>23.856000000000002</v>
      </c>
      <c r="K14" s="66">
        <f t="shared" si="3"/>
        <v>6</v>
      </c>
      <c r="L14" s="65">
        <f>VLOOKUP($A14,'Return Data'!$B$7:$R$2292,17,0)</f>
        <v>41.529899999999998</v>
      </c>
      <c r="M14" s="66">
        <f t="shared" si="4"/>
        <v>8</v>
      </c>
      <c r="N14" s="65">
        <f>VLOOKUP($A14,'Return Data'!$B$7:$R$2292,14,0)</f>
        <v>17.523700000000002</v>
      </c>
      <c r="O14" s="66">
        <f t="shared" si="5"/>
        <v>6</v>
      </c>
      <c r="P14" s="65">
        <f>VLOOKUP($A14,'Return Data'!$B$7:$R$2292,15,0)</f>
        <v>13.3597</v>
      </c>
      <c r="Q14" s="66">
        <f>RANK(P14,P$8:P$28,0)</f>
        <v>8</v>
      </c>
      <c r="R14" s="65">
        <f>VLOOKUP($A14,'Return Data'!$B$7:$R$2292,16,0)</f>
        <v>13.227399999999999</v>
      </c>
      <c r="S14" s="67">
        <f t="shared" si="6"/>
        <v>16</v>
      </c>
    </row>
    <row r="15" spans="1:20" x14ac:dyDescent="0.3">
      <c r="A15" s="63" t="s">
        <v>811</v>
      </c>
      <c r="B15" s="64">
        <f>VLOOKUP($A15,'Return Data'!$B$7:$R$2292,3,0)</f>
        <v>44662</v>
      </c>
      <c r="C15" s="65">
        <f>VLOOKUP($A15,'Return Data'!$B$7:$R$2292,4,0)</f>
        <v>15.39</v>
      </c>
      <c r="D15" s="65">
        <f>VLOOKUP($A15,'Return Data'!$B$7:$R$2292,10,0)</f>
        <v>-3.0246</v>
      </c>
      <c r="E15" s="66">
        <f t="shared" si="0"/>
        <v>10</v>
      </c>
      <c r="F15" s="65">
        <f>VLOOKUP($A15,'Return Data'!$B$7:$R$2292,11,0)</f>
        <v>-1.8494999999999999</v>
      </c>
      <c r="G15" s="66">
        <f t="shared" si="1"/>
        <v>10</v>
      </c>
      <c r="H15" s="65">
        <f>VLOOKUP($A15,'Return Data'!$B$7:$R$2292,12,0)</f>
        <v>14.338800000000001</v>
      </c>
      <c r="I15" s="66">
        <f t="shared" si="2"/>
        <v>4</v>
      </c>
      <c r="J15" s="65">
        <f>VLOOKUP($A15,'Return Data'!$B$7:$R$2292,13,0)</f>
        <v>22.7273</v>
      </c>
      <c r="K15" s="66">
        <f t="shared" si="3"/>
        <v>10</v>
      </c>
      <c r="L15" s="65">
        <f>VLOOKUP($A15,'Return Data'!$B$7:$R$2292,17,0)</f>
        <v>36.630600000000001</v>
      </c>
      <c r="M15" s="66">
        <f t="shared" si="4"/>
        <v>13</v>
      </c>
      <c r="N15" s="65">
        <f>VLOOKUP($A15,'Return Data'!$B$7:$R$2292,14,0)</f>
        <v>15.5169</v>
      </c>
      <c r="O15" s="66">
        <f t="shared" si="5"/>
        <v>12</v>
      </c>
      <c r="P15" s="65"/>
      <c r="Q15" s="66"/>
      <c r="R15" s="65">
        <f>VLOOKUP($A15,'Return Data'!$B$7:$R$2292,16,0)</f>
        <v>10.294600000000001</v>
      </c>
      <c r="S15" s="67">
        <f t="shared" si="6"/>
        <v>19</v>
      </c>
    </row>
    <row r="16" spans="1:20" x14ac:dyDescent="0.3">
      <c r="A16" s="63" t="s">
        <v>813</v>
      </c>
      <c r="B16" s="64">
        <f>VLOOKUP($A16,'Return Data'!$B$7:$R$2292,3,0)</f>
        <v>44662</v>
      </c>
      <c r="C16" s="65">
        <f>VLOOKUP($A16,'Return Data'!$B$7:$R$2292,4,0)</f>
        <v>54.12</v>
      </c>
      <c r="D16" s="65">
        <f>VLOOKUP($A16,'Return Data'!$B$7:$R$2292,10,0)</f>
        <v>-4.8021000000000003</v>
      </c>
      <c r="E16" s="66">
        <f t="shared" si="0"/>
        <v>13</v>
      </c>
      <c r="F16" s="65">
        <f>VLOOKUP($A16,'Return Data'!$B$7:$R$2292,11,0)</f>
        <v>-0.89729999999999999</v>
      </c>
      <c r="G16" s="66">
        <f t="shared" si="1"/>
        <v>7</v>
      </c>
      <c r="H16" s="65">
        <f>VLOOKUP($A16,'Return Data'!$B$7:$R$2292,12,0)</f>
        <v>9.1789000000000005</v>
      </c>
      <c r="I16" s="66">
        <f t="shared" si="2"/>
        <v>17</v>
      </c>
      <c r="J16" s="65">
        <f>VLOOKUP($A16,'Return Data'!$B$7:$R$2292,13,0)</f>
        <v>17.652200000000001</v>
      </c>
      <c r="K16" s="66">
        <f t="shared" si="3"/>
        <v>16</v>
      </c>
      <c r="L16" s="65">
        <f>VLOOKUP($A16,'Return Data'!$B$7:$R$2292,17,0)</f>
        <v>33.760899999999999</v>
      </c>
      <c r="M16" s="66">
        <f t="shared" si="4"/>
        <v>16</v>
      </c>
      <c r="N16" s="65">
        <f>VLOOKUP($A16,'Return Data'!$B$7:$R$2292,14,0)</f>
        <v>14.142099999999999</v>
      </c>
      <c r="O16" s="66">
        <f t="shared" si="5"/>
        <v>14</v>
      </c>
      <c r="P16" s="65">
        <f>VLOOKUP($A16,'Return Data'!$B$7:$R$2292,15,0)</f>
        <v>11.4132</v>
      </c>
      <c r="Q16" s="66">
        <f>RANK(P16,P$8:P$28,0)</f>
        <v>10</v>
      </c>
      <c r="R16" s="65">
        <f>VLOOKUP($A16,'Return Data'!$B$7:$R$2292,16,0)</f>
        <v>11.071</v>
      </c>
      <c r="S16" s="67">
        <f t="shared" si="6"/>
        <v>17</v>
      </c>
    </row>
    <row r="17" spans="1:19" x14ac:dyDescent="0.3">
      <c r="A17" s="63" t="s">
        <v>815</v>
      </c>
      <c r="B17" s="64">
        <f>VLOOKUP($A17,'Return Data'!$B$7:$R$2292,3,0)</f>
        <v>44662</v>
      </c>
      <c r="C17" s="65">
        <f>VLOOKUP($A17,'Return Data'!$B$7:$R$2292,4,0)</f>
        <v>29.926500000000001</v>
      </c>
      <c r="D17" s="65">
        <f>VLOOKUP($A17,'Return Data'!$B$7:$R$2292,10,0)</f>
        <v>-5.2637999999999998</v>
      </c>
      <c r="E17" s="66">
        <f t="shared" si="0"/>
        <v>17</v>
      </c>
      <c r="F17" s="65">
        <f>VLOOKUP($A17,'Return Data'!$B$7:$R$2292,11,0)</f>
        <v>-2.4430000000000001</v>
      </c>
      <c r="G17" s="66">
        <f t="shared" si="1"/>
        <v>12</v>
      </c>
      <c r="H17" s="65">
        <f>VLOOKUP($A17,'Return Data'!$B$7:$R$2292,12,0)</f>
        <v>12.367900000000001</v>
      </c>
      <c r="I17" s="66">
        <f t="shared" si="2"/>
        <v>7</v>
      </c>
      <c r="J17" s="65">
        <f>VLOOKUP($A17,'Return Data'!$B$7:$R$2292,13,0)</f>
        <v>24.7821</v>
      </c>
      <c r="K17" s="66">
        <f t="shared" si="3"/>
        <v>4</v>
      </c>
      <c r="L17" s="65">
        <f>VLOOKUP($A17,'Return Data'!$B$7:$R$2292,17,0)</f>
        <v>43.055399999999999</v>
      </c>
      <c r="M17" s="66">
        <f t="shared" si="4"/>
        <v>6</v>
      </c>
      <c r="N17" s="65">
        <f>VLOOKUP($A17,'Return Data'!$B$7:$R$2292,14,0)</f>
        <v>23.481300000000001</v>
      </c>
      <c r="O17" s="66">
        <f t="shared" si="5"/>
        <v>1</v>
      </c>
      <c r="P17" s="65">
        <f>VLOOKUP($A17,'Return Data'!$B$7:$R$2292,15,0)</f>
        <v>17.401900000000001</v>
      </c>
      <c r="Q17" s="66">
        <f>RANK(P17,P$8:P$28,0)</f>
        <v>1</v>
      </c>
      <c r="R17" s="65">
        <f>VLOOKUP($A17,'Return Data'!$B$7:$R$2292,16,0)</f>
        <v>15.846399999999999</v>
      </c>
      <c r="S17" s="67">
        <f t="shared" si="6"/>
        <v>7</v>
      </c>
    </row>
    <row r="18" spans="1:19" x14ac:dyDescent="0.3">
      <c r="A18" s="63" t="s">
        <v>2052</v>
      </c>
      <c r="B18" s="64">
        <f>VLOOKUP($A18,'Return Data'!$B$7:$R$2292,3,0)</f>
        <v>44662</v>
      </c>
      <c r="C18" s="65">
        <f>VLOOKUP($A18,'Return Data'!$B$7:$R$2292,4,0)</f>
        <v>11.646100000000001</v>
      </c>
      <c r="D18" s="65">
        <f>VLOOKUP($A18,'Return Data'!$B$7:$R$2292,10,0)</f>
        <v>-4.0785999999999998</v>
      </c>
      <c r="E18" s="66">
        <f t="shared" si="0"/>
        <v>12</v>
      </c>
      <c r="F18" s="65">
        <f>VLOOKUP($A18,'Return Data'!$B$7:$R$2292,11,0)</f>
        <v>-5.0011000000000001</v>
      </c>
      <c r="G18" s="66">
        <f t="shared" si="1"/>
        <v>19</v>
      </c>
      <c r="H18" s="65">
        <f>VLOOKUP($A18,'Return Data'!$B$7:$R$2292,12,0)</f>
        <v>11.076000000000001</v>
      </c>
      <c r="I18" s="66">
        <f t="shared" si="2"/>
        <v>14</v>
      </c>
      <c r="J18" s="65">
        <f>VLOOKUP($A18,'Return Data'!$B$7:$R$2292,13,0)</f>
        <v>15.0153</v>
      </c>
      <c r="K18" s="66">
        <f t="shared" si="3"/>
        <v>17</v>
      </c>
      <c r="L18" s="65">
        <f>VLOOKUP($A18,'Return Data'!$B$7:$R$2292,17,0)</f>
        <v>28.777699999999999</v>
      </c>
      <c r="M18" s="66">
        <f t="shared" si="4"/>
        <v>20</v>
      </c>
      <c r="N18" s="65">
        <f>VLOOKUP($A18,'Return Data'!$B$7:$R$2292,14,0)</f>
        <v>7.7255000000000003</v>
      </c>
      <c r="O18" s="66">
        <f t="shared" si="5"/>
        <v>17</v>
      </c>
      <c r="P18" s="65">
        <f>VLOOKUP($A18,'Return Data'!$B$7:$R$2292,15,0)</f>
        <v>8.8611000000000004</v>
      </c>
      <c r="Q18" s="66">
        <f>RANK(P18,P$8:P$28,0)</f>
        <v>14</v>
      </c>
      <c r="R18" s="65">
        <f>VLOOKUP($A18,'Return Data'!$B$7:$R$2292,16,0)</f>
        <v>1.0859000000000001</v>
      </c>
      <c r="S18" s="67">
        <f t="shared" si="6"/>
        <v>21</v>
      </c>
    </row>
    <row r="19" spans="1:19" x14ac:dyDescent="0.3">
      <c r="A19" s="63" t="s">
        <v>817</v>
      </c>
      <c r="B19" s="64">
        <f>VLOOKUP($A19,'Return Data'!$B$7:$R$2292,3,0)</f>
        <v>44662</v>
      </c>
      <c r="C19" s="65">
        <f>VLOOKUP($A19,'Return Data'!$B$7:$R$2292,4,0)</f>
        <v>16.611000000000001</v>
      </c>
      <c r="D19" s="65">
        <f>VLOOKUP($A19,'Return Data'!$B$7:$R$2292,10,0)</f>
        <v>-2.9901</v>
      </c>
      <c r="E19" s="66">
        <f t="shared" si="0"/>
        <v>9</v>
      </c>
      <c r="F19" s="65">
        <f>VLOOKUP($A19,'Return Data'!$B$7:$R$2292,11,0)</f>
        <v>-1.4944</v>
      </c>
      <c r="G19" s="66">
        <f t="shared" si="1"/>
        <v>8</v>
      </c>
      <c r="H19" s="65">
        <f>VLOOKUP($A19,'Return Data'!$B$7:$R$2292,12,0)</f>
        <v>12.2668</v>
      </c>
      <c r="I19" s="66">
        <f t="shared" si="2"/>
        <v>8</v>
      </c>
      <c r="J19" s="65">
        <f>VLOOKUP($A19,'Return Data'!$B$7:$R$2292,13,0)</f>
        <v>21.212800000000001</v>
      </c>
      <c r="K19" s="66">
        <f t="shared" si="3"/>
        <v>12</v>
      </c>
      <c r="L19" s="65">
        <f>VLOOKUP($A19,'Return Data'!$B$7:$R$2292,17,0)</f>
        <v>40.995800000000003</v>
      </c>
      <c r="M19" s="66">
        <f t="shared" si="4"/>
        <v>9</v>
      </c>
      <c r="N19" s="65"/>
      <c r="O19" s="66"/>
      <c r="P19" s="65"/>
      <c r="Q19" s="66"/>
      <c r="R19" s="65">
        <f>VLOOKUP($A19,'Return Data'!$B$7:$R$2292,16,0)</f>
        <v>20.349499999999999</v>
      </c>
      <c r="S19" s="67">
        <f t="shared" si="6"/>
        <v>3</v>
      </c>
    </row>
    <row r="20" spans="1:19" x14ac:dyDescent="0.3">
      <c r="A20" s="63" t="s">
        <v>819</v>
      </c>
      <c r="B20" s="64">
        <f>VLOOKUP($A20,'Return Data'!$B$7:$R$2292,3,0)</f>
        <v>44662</v>
      </c>
      <c r="C20" s="65">
        <f>VLOOKUP($A20,'Return Data'!$B$7:$R$2292,4,0)</f>
        <v>15.766999999999999</v>
      </c>
      <c r="D20" s="65">
        <f>VLOOKUP($A20,'Return Data'!$B$7:$R$2292,10,0)</f>
        <v>-6.7592999999999996</v>
      </c>
      <c r="E20" s="66">
        <f t="shared" si="0"/>
        <v>20</v>
      </c>
      <c r="F20" s="65">
        <f>VLOOKUP($A20,'Return Data'!$B$7:$R$2292,11,0)</f>
        <v>-4.7599</v>
      </c>
      <c r="G20" s="66">
        <f t="shared" si="1"/>
        <v>18</v>
      </c>
      <c r="H20" s="65">
        <f>VLOOKUP($A20,'Return Data'!$B$7:$R$2292,12,0)</f>
        <v>2.6964999999999999</v>
      </c>
      <c r="I20" s="66">
        <f t="shared" si="2"/>
        <v>19</v>
      </c>
      <c r="J20" s="65">
        <f>VLOOKUP($A20,'Return Data'!$B$7:$R$2292,13,0)</f>
        <v>10.4209</v>
      </c>
      <c r="K20" s="66">
        <f t="shared" si="3"/>
        <v>20</v>
      </c>
      <c r="L20" s="65">
        <f>VLOOKUP($A20,'Return Data'!$B$7:$R$2292,17,0)</f>
        <v>29.017499999999998</v>
      </c>
      <c r="M20" s="66">
        <f t="shared" si="4"/>
        <v>19</v>
      </c>
      <c r="N20" s="65">
        <f>VLOOKUP($A20,'Return Data'!$B$7:$R$2292,14,0)</f>
        <v>14.065899999999999</v>
      </c>
      <c r="O20" s="66">
        <f>RANK(N20,N$8:N$28,0)</f>
        <v>15</v>
      </c>
      <c r="P20" s="65"/>
      <c r="Q20" s="66"/>
      <c r="R20" s="65">
        <f>VLOOKUP($A20,'Return Data'!$B$7:$R$2292,16,0)</f>
        <v>14.1838</v>
      </c>
      <c r="S20" s="67">
        <f t="shared" si="6"/>
        <v>12</v>
      </c>
    </row>
    <row r="21" spans="1:19" x14ac:dyDescent="0.3">
      <c r="A21" s="63" t="s">
        <v>821</v>
      </c>
      <c r="B21" s="64">
        <f>VLOOKUP($A21,'Return Data'!$B$7:$R$2292,3,0)</f>
        <v>44662</v>
      </c>
      <c r="C21" s="65">
        <f>VLOOKUP($A21,'Return Data'!$B$7:$R$2292,4,0)</f>
        <v>19.547999999999998</v>
      </c>
      <c r="D21" s="65">
        <f>VLOOKUP($A21,'Return Data'!$B$7:$R$2292,10,0)</f>
        <v>-5.3960999999999997</v>
      </c>
      <c r="E21" s="66">
        <f t="shared" si="0"/>
        <v>18</v>
      </c>
      <c r="F21" s="65">
        <f>VLOOKUP($A21,'Return Data'!$B$7:$R$2292,11,0)</f>
        <v>-3.4285000000000001</v>
      </c>
      <c r="G21" s="66">
        <f t="shared" si="1"/>
        <v>15</v>
      </c>
      <c r="H21" s="65">
        <f>VLOOKUP($A21,'Return Data'!$B$7:$R$2292,12,0)</f>
        <v>11.3592</v>
      </c>
      <c r="I21" s="66">
        <f t="shared" si="2"/>
        <v>13</v>
      </c>
      <c r="J21" s="65">
        <f>VLOOKUP($A21,'Return Data'!$B$7:$R$2292,13,0)</f>
        <v>23.2224</v>
      </c>
      <c r="K21" s="66">
        <f t="shared" si="3"/>
        <v>9</v>
      </c>
      <c r="L21" s="65">
        <f>VLOOKUP($A21,'Return Data'!$B$7:$R$2292,17,0)</f>
        <v>47.540100000000002</v>
      </c>
      <c r="M21" s="66">
        <f t="shared" si="4"/>
        <v>2</v>
      </c>
      <c r="N21" s="65"/>
      <c r="O21" s="66"/>
      <c r="P21" s="65"/>
      <c r="Q21" s="66"/>
      <c r="R21" s="65">
        <f>VLOOKUP($A21,'Return Data'!$B$7:$R$2292,16,0)</f>
        <v>25.8795</v>
      </c>
      <c r="S21" s="67">
        <f t="shared" si="6"/>
        <v>1</v>
      </c>
    </row>
    <row r="22" spans="1:19" x14ac:dyDescent="0.3">
      <c r="A22" s="63" t="s">
        <v>823</v>
      </c>
      <c r="B22" s="64">
        <f>VLOOKUP($A22,'Return Data'!$B$7:$R$2292,3,0)</f>
        <v>44662</v>
      </c>
      <c r="C22" s="65">
        <f>VLOOKUP($A22,'Return Data'!$B$7:$R$2292,4,0)</f>
        <v>31.960599999999999</v>
      </c>
      <c r="D22" s="65">
        <f>VLOOKUP($A22,'Return Data'!$B$7:$R$2292,10,0)</f>
        <v>-5.0693000000000001</v>
      </c>
      <c r="E22" s="66">
        <f t="shared" si="0"/>
        <v>15</v>
      </c>
      <c r="F22" s="65">
        <f>VLOOKUP($A22,'Return Data'!$B$7:$R$2292,11,0)</f>
        <v>-6.4256000000000002</v>
      </c>
      <c r="G22" s="66">
        <f t="shared" si="1"/>
        <v>20</v>
      </c>
      <c r="H22" s="65">
        <f>VLOOKUP($A22,'Return Data'!$B$7:$R$2292,12,0)</f>
        <v>1.5538000000000001</v>
      </c>
      <c r="I22" s="66">
        <f t="shared" si="2"/>
        <v>21</v>
      </c>
      <c r="J22" s="65">
        <f>VLOOKUP($A22,'Return Data'!$B$7:$R$2292,13,0)</f>
        <v>6.6245000000000003</v>
      </c>
      <c r="K22" s="66">
        <f t="shared" si="3"/>
        <v>21</v>
      </c>
      <c r="L22" s="65">
        <f>VLOOKUP($A22,'Return Data'!$B$7:$R$2292,17,0)</f>
        <v>26.804500000000001</v>
      </c>
      <c r="M22" s="66">
        <f t="shared" si="4"/>
        <v>21</v>
      </c>
      <c r="N22" s="65">
        <f>VLOOKUP($A22,'Return Data'!$B$7:$R$2292,14,0)</f>
        <v>14.227600000000001</v>
      </c>
      <c r="O22" s="66">
        <f>RANK(N22,N$8:N$28,0)</f>
        <v>13</v>
      </c>
      <c r="P22" s="65">
        <f>VLOOKUP($A22,'Return Data'!$B$7:$R$2292,15,0)</f>
        <v>10.693199999999999</v>
      </c>
      <c r="Q22" s="66">
        <f>RANK(P22,P$8:P$28,0)</f>
        <v>11</v>
      </c>
      <c r="R22" s="65">
        <f>VLOOKUP($A22,'Return Data'!$B$7:$R$2292,16,0)</f>
        <v>13.9161</v>
      </c>
      <c r="S22" s="67">
        <f t="shared" si="6"/>
        <v>13</v>
      </c>
    </row>
    <row r="23" spans="1:19" x14ac:dyDescent="0.3">
      <c r="A23" s="63" t="s">
        <v>824</v>
      </c>
      <c r="B23" s="64">
        <f>VLOOKUP($A23,'Return Data'!$B$7:$R$2292,3,0)</f>
        <v>44662</v>
      </c>
      <c r="C23" s="65">
        <f>VLOOKUP($A23,'Return Data'!$B$7:$R$2292,4,0)</f>
        <v>79.724000000000004</v>
      </c>
      <c r="D23" s="65">
        <f>VLOOKUP($A23,'Return Data'!$B$7:$R$2292,10,0)</f>
        <v>1.1793</v>
      </c>
      <c r="E23" s="66">
        <f t="shared" si="0"/>
        <v>3</v>
      </c>
      <c r="F23" s="65">
        <f>VLOOKUP($A23,'Return Data'!$B$7:$R$2292,11,0)</f>
        <v>2.5000000000000001E-3</v>
      </c>
      <c r="G23" s="66">
        <f t="shared" si="1"/>
        <v>4</v>
      </c>
      <c r="H23" s="65">
        <f>VLOOKUP($A23,'Return Data'!$B$7:$R$2292,12,0)</f>
        <v>15.041700000000001</v>
      </c>
      <c r="I23" s="66">
        <f t="shared" si="2"/>
        <v>3</v>
      </c>
      <c r="J23" s="65">
        <f>VLOOKUP($A23,'Return Data'!$B$7:$R$2292,13,0)</f>
        <v>24.263300000000001</v>
      </c>
      <c r="K23" s="66">
        <f t="shared" si="3"/>
        <v>5</v>
      </c>
      <c r="L23" s="65">
        <f>VLOOKUP($A23,'Return Data'!$B$7:$R$2292,17,0)</f>
        <v>51.974699999999999</v>
      </c>
      <c r="M23" s="66">
        <f t="shared" si="4"/>
        <v>1</v>
      </c>
      <c r="N23" s="65">
        <f>VLOOKUP($A23,'Return Data'!$B$7:$R$2292,14,0)</f>
        <v>18.8996</v>
      </c>
      <c r="O23" s="66">
        <f>RANK(N23,N$8:N$28,0)</f>
        <v>4</v>
      </c>
      <c r="P23" s="65">
        <f>VLOOKUP($A23,'Return Data'!$B$7:$R$2292,15,0)</f>
        <v>13.686199999999999</v>
      </c>
      <c r="Q23" s="66">
        <f>RANK(P23,P$8:P$28,0)</f>
        <v>6</v>
      </c>
      <c r="R23" s="65">
        <f>VLOOKUP($A23,'Return Data'!$B$7:$R$2292,16,0)</f>
        <v>14.530799999999999</v>
      </c>
      <c r="S23" s="67">
        <f t="shared" si="6"/>
        <v>10</v>
      </c>
    </row>
    <row r="24" spans="1:19" x14ac:dyDescent="0.3">
      <c r="A24" s="63" t="s">
        <v>826</v>
      </c>
      <c r="B24" s="64">
        <f>VLOOKUP($A24,'Return Data'!$B$7:$R$2292,3,0)</f>
        <v>44662</v>
      </c>
      <c r="C24" s="65">
        <f>VLOOKUP($A24,'Return Data'!$B$7:$R$2292,4,0)</f>
        <v>57.262500000000003</v>
      </c>
      <c r="D24" s="65">
        <f>VLOOKUP($A24,'Return Data'!$B$7:$R$2292,10,0)</f>
        <v>3.8487</v>
      </c>
      <c r="E24" s="66">
        <f t="shared" si="0"/>
        <v>1</v>
      </c>
      <c r="F24" s="65">
        <f>VLOOKUP($A24,'Return Data'!$B$7:$R$2292,11,0)</f>
        <v>6.0382999999999996</v>
      </c>
      <c r="G24" s="66">
        <f t="shared" si="1"/>
        <v>2</v>
      </c>
      <c r="H24" s="65">
        <f>VLOOKUP($A24,'Return Data'!$B$7:$R$2292,12,0)</f>
        <v>15.346299999999999</v>
      </c>
      <c r="I24" s="66">
        <f t="shared" si="2"/>
        <v>2</v>
      </c>
      <c r="J24" s="65">
        <f>VLOOKUP($A24,'Return Data'!$B$7:$R$2292,13,0)</f>
        <v>21.9498</v>
      </c>
      <c r="K24" s="66">
        <f t="shared" si="3"/>
        <v>11</v>
      </c>
      <c r="L24" s="65">
        <f>VLOOKUP($A24,'Return Data'!$B$7:$R$2292,17,0)</f>
        <v>46.035299999999999</v>
      </c>
      <c r="M24" s="66">
        <f t="shared" si="4"/>
        <v>4</v>
      </c>
      <c r="N24" s="65">
        <f>VLOOKUP($A24,'Return Data'!$B$7:$R$2292,14,0)</f>
        <v>21.892299999999999</v>
      </c>
      <c r="O24" s="66">
        <f>RANK(N24,N$8:N$28,0)</f>
        <v>2</v>
      </c>
      <c r="P24" s="65">
        <f>VLOOKUP($A24,'Return Data'!$B$7:$R$2292,15,0)</f>
        <v>15.2463</v>
      </c>
      <c r="Q24" s="66">
        <f>RANK(P24,P$8:P$28,0)</f>
        <v>4</v>
      </c>
      <c r="R24" s="65">
        <f>VLOOKUP($A24,'Return Data'!$B$7:$R$2292,16,0)</f>
        <v>13.583</v>
      </c>
      <c r="S24" s="67">
        <f t="shared" si="6"/>
        <v>15</v>
      </c>
    </row>
    <row r="25" spans="1:19" x14ac:dyDescent="0.3">
      <c r="A25" s="63" t="s">
        <v>829</v>
      </c>
      <c r="B25" s="64">
        <f>VLOOKUP($A25,'Return Data'!$B$7:$R$2292,3,0)</f>
        <v>44662</v>
      </c>
      <c r="C25" s="65">
        <f>VLOOKUP($A25,'Return Data'!$B$7:$R$2292,4,0)</f>
        <v>237.91419999999999</v>
      </c>
      <c r="D25" s="65">
        <f>VLOOKUP($A25,'Return Data'!$B$7:$R$2292,10,0)</f>
        <v>-4.9749999999999996</v>
      </c>
      <c r="E25" s="66">
        <f t="shared" si="0"/>
        <v>14</v>
      </c>
      <c r="F25" s="65">
        <f>VLOOKUP($A25,'Return Data'!$B$7:$R$2292,11,0)</f>
        <v>-3.2797000000000001</v>
      </c>
      <c r="G25" s="66">
        <f t="shared" si="1"/>
        <v>14</v>
      </c>
      <c r="H25" s="65">
        <f>VLOOKUP($A25,'Return Data'!$B$7:$R$2292,12,0)</f>
        <v>11.566800000000001</v>
      </c>
      <c r="I25" s="66">
        <f t="shared" si="2"/>
        <v>11</v>
      </c>
      <c r="J25" s="65">
        <f>VLOOKUP($A25,'Return Data'!$B$7:$R$2292,13,0)</f>
        <v>25.123999999999999</v>
      </c>
      <c r="K25" s="66">
        <f t="shared" si="3"/>
        <v>3</v>
      </c>
      <c r="L25" s="65">
        <f>VLOOKUP($A25,'Return Data'!$B$7:$R$2292,17,0)</f>
        <v>36.875</v>
      </c>
      <c r="M25" s="66">
        <f t="shared" si="4"/>
        <v>12</v>
      </c>
      <c r="N25" s="65">
        <f>VLOOKUP($A25,'Return Data'!$B$7:$R$2292,14,0)</f>
        <v>18.7822</v>
      </c>
      <c r="O25" s="66">
        <f>RANK(N25,N$8:N$28,0)</f>
        <v>5</v>
      </c>
      <c r="P25" s="65">
        <f>VLOOKUP($A25,'Return Data'!$B$7:$R$2292,15,0)</f>
        <v>16.826899999999998</v>
      </c>
      <c r="Q25" s="66">
        <f>RANK(P25,P$8:P$28,0)</f>
        <v>2</v>
      </c>
      <c r="R25" s="65">
        <f>VLOOKUP($A25,'Return Data'!$B$7:$R$2292,16,0)</f>
        <v>19.842099999999999</v>
      </c>
      <c r="S25" s="67">
        <f t="shared" si="6"/>
        <v>5</v>
      </c>
    </row>
    <row r="26" spans="1:19" x14ac:dyDescent="0.3">
      <c r="A26" s="63" t="s">
        <v>1954</v>
      </c>
      <c r="B26" s="64">
        <f>VLOOKUP($A26,'Return Data'!$B$7:$R$2292,3,0)</f>
        <v>44662</v>
      </c>
      <c r="C26" s="65">
        <f>VLOOKUP($A26,'Return Data'!$B$7:$R$2292,4,0)</f>
        <v>111.66549999999999</v>
      </c>
      <c r="D26" s="65">
        <f>VLOOKUP($A26,'Return Data'!$B$7:$R$2292,10,0)</f>
        <v>-2.1999</v>
      </c>
      <c r="E26" s="66">
        <f t="shared" si="0"/>
        <v>7</v>
      </c>
      <c r="F26" s="65">
        <f>VLOOKUP($A26,'Return Data'!$B$7:$R$2292,11,0)</f>
        <v>-0.6976</v>
      </c>
      <c r="G26" s="66">
        <f t="shared" si="1"/>
        <v>6</v>
      </c>
      <c r="H26" s="65">
        <f>VLOOKUP($A26,'Return Data'!$B$7:$R$2292,12,0)</f>
        <v>11.5205</v>
      </c>
      <c r="I26" s="66">
        <f t="shared" si="2"/>
        <v>12</v>
      </c>
      <c r="J26" s="65">
        <f>VLOOKUP($A26,'Return Data'!$B$7:$R$2292,13,0)</f>
        <v>23.811399999999999</v>
      </c>
      <c r="K26" s="66">
        <f t="shared" si="3"/>
        <v>7</v>
      </c>
      <c r="L26" s="65">
        <f>VLOOKUP($A26,'Return Data'!$B$7:$R$2292,17,0)</f>
        <v>39.181399999999996</v>
      </c>
      <c r="M26" s="66">
        <f t="shared" si="4"/>
        <v>11</v>
      </c>
      <c r="N26" s="65">
        <f>VLOOKUP($A26,'Return Data'!$B$7:$R$2292,14,0)</f>
        <v>20.6309</v>
      </c>
      <c r="O26" s="66">
        <f>RANK(N26,N$8:N$28,0)</f>
        <v>3</v>
      </c>
      <c r="P26" s="65">
        <f>VLOOKUP($A26,'Return Data'!$B$7:$R$2292,15,0)</f>
        <v>15.724399999999999</v>
      </c>
      <c r="Q26" s="66">
        <f>RANK(P26,P$8:P$28,0)</f>
        <v>3</v>
      </c>
      <c r="R26" s="65">
        <f>VLOOKUP($A26,'Return Data'!$B$7:$R$2292,16,0)</f>
        <v>15.8248</v>
      </c>
      <c r="S26" s="67">
        <f t="shared" si="6"/>
        <v>8</v>
      </c>
    </row>
    <row r="27" spans="1:19" x14ac:dyDescent="0.3">
      <c r="A27" s="63" t="s">
        <v>833</v>
      </c>
      <c r="B27" s="64">
        <f>VLOOKUP($A27,'Return Data'!$B$7:$R$2292,3,0)</f>
        <v>44662</v>
      </c>
      <c r="C27" s="65">
        <f>VLOOKUP($A27,'Return Data'!$B$7:$R$2292,4,0)</f>
        <v>15.3165</v>
      </c>
      <c r="D27" s="65">
        <f>VLOOKUP($A27,'Return Data'!$B$7:$R$2292,10,0)</f>
        <v>-1.7241</v>
      </c>
      <c r="E27" s="66">
        <f t="shared" si="0"/>
        <v>5</v>
      </c>
      <c r="F27" s="65">
        <f>VLOOKUP($A27,'Return Data'!$B$7:$R$2292,11,0)</f>
        <v>0.1203</v>
      </c>
      <c r="G27" s="66">
        <f t="shared" si="1"/>
        <v>3</v>
      </c>
      <c r="H27" s="65">
        <f>VLOOKUP($A27,'Return Data'!$B$7:$R$2292,12,0)</f>
        <v>13.645</v>
      </c>
      <c r="I27" s="66">
        <f t="shared" si="2"/>
        <v>5</v>
      </c>
      <c r="J27" s="65">
        <f>VLOOKUP($A27,'Return Data'!$B$7:$R$2292,13,0)</f>
        <v>23.356000000000002</v>
      </c>
      <c r="K27" s="66">
        <f t="shared" si="3"/>
        <v>8</v>
      </c>
      <c r="L27" s="65">
        <f>VLOOKUP($A27,'Return Data'!$B$7:$R$2292,17,0)</f>
        <v>42.796599999999998</v>
      </c>
      <c r="M27" s="66">
        <f t="shared" si="4"/>
        <v>7</v>
      </c>
      <c r="N27" s="65"/>
      <c r="O27" s="66"/>
      <c r="P27" s="65"/>
      <c r="Q27" s="66"/>
      <c r="R27" s="65">
        <f>VLOOKUP($A27,'Return Data'!$B$7:$R$2292,16,0)</f>
        <v>19.885999999999999</v>
      </c>
      <c r="S27" s="67">
        <f t="shared" si="6"/>
        <v>4</v>
      </c>
    </row>
    <row r="28" spans="1:19" x14ac:dyDescent="0.3">
      <c r="A28" s="63" t="s">
        <v>835</v>
      </c>
      <c r="B28" s="64">
        <f>VLOOKUP($A28,'Return Data'!$B$7:$R$2292,3,0)</f>
        <v>44662</v>
      </c>
      <c r="C28" s="65">
        <f>VLOOKUP($A28,'Return Data'!$B$7:$R$2292,4,0)</f>
        <v>17.73</v>
      </c>
      <c r="D28" s="65">
        <f>VLOOKUP($A28,'Return Data'!$B$7:$R$2292,10,0)</f>
        <v>-5.5911</v>
      </c>
      <c r="E28" s="66">
        <f t="shared" si="0"/>
        <v>19</v>
      </c>
      <c r="F28" s="65">
        <f>VLOOKUP($A28,'Return Data'!$B$7:$R$2292,11,0)</f>
        <v>-3.8502999999999998</v>
      </c>
      <c r="G28" s="66">
        <f t="shared" si="1"/>
        <v>17</v>
      </c>
      <c r="H28" s="65">
        <f>VLOOKUP($A28,'Return Data'!$B$7:$R$2292,12,0)</f>
        <v>9.2421000000000006</v>
      </c>
      <c r="I28" s="66">
        <f t="shared" si="2"/>
        <v>16</v>
      </c>
      <c r="J28" s="65">
        <f>VLOOKUP($A28,'Return Data'!$B$7:$R$2292,13,0)</f>
        <v>19.555</v>
      </c>
      <c r="K28" s="66">
        <f t="shared" si="3"/>
        <v>15</v>
      </c>
      <c r="L28" s="65">
        <f>VLOOKUP($A28,'Return Data'!$B$7:$R$2292,17,0)</f>
        <v>39.379899999999999</v>
      </c>
      <c r="M28" s="66">
        <f t="shared" si="4"/>
        <v>10</v>
      </c>
      <c r="N28" s="65"/>
      <c r="O28" s="66"/>
      <c r="P28" s="65"/>
      <c r="Q28" s="66"/>
      <c r="R28" s="65">
        <f>VLOOKUP($A28,'Return Data'!$B$7:$R$2292,16,0)</f>
        <v>23.7745</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-3.1202380952380948</v>
      </c>
      <c r="E30" s="74"/>
      <c r="F30" s="75">
        <f>AVERAGE(F8:F28)</f>
        <v>-1.9956333333333336</v>
      </c>
      <c r="G30" s="74"/>
      <c r="H30" s="75">
        <f>AVERAGE(H8:H28)</f>
        <v>10.904009523809524</v>
      </c>
      <c r="I30" s="74"/>
      <c r="J30" s="75">
        <f>AVERAGE(J8:J28)</f>
        <v>20.59199523809524</v>
      </c>
      <c r="K30" s="74"/>
      <c r="L30" s="75">
        <f>AVERAGE(L8:L28)</f>
        <v>38.760133333333336</v>
      </c>
      <c r="M30" s="74"/>
      <c r="N30" s="75">
        <f>AVERAGE(N8:N28)</f>
        <v>16.60608823529412</v>
      </c>
      <c r="O30" s="74"/>
      <c r="P30" s="75">
        <f>AVERAGE(P8:P28)</f>
        <v>13.165035714285713</v>
      </c>
      <c r="Q30" s="74"/>
      <c r="R30" s="75">
        <f>AVERAGE(R8:R28)</f>
        <v>14.896990476190476</v>
      </c>
      <c r="S30" s="76"/>
    </row>
    <row r="31" spans="1:19" x14ac:dyDescent="0.3">
      <c r="A31" s="73" t="s">
        <v>28</v>
      </c>
      <c r="B31" s="74"/>
      <c r="C31" s="74"/>
      <c r="D31" s="75">
        <f>MIN(D8:D28)</f>
        <v>-7.9234999999999998</v>
      </c>
      <c r="E31" s="74"/>
      <c r="F31" s="75">
        <f>MIN(F8:F28)</f>
        <v>-10.188599999999999</v>
      </c>
      <c r="G31" s="74"/>
      <c r="H31" s="75">
        <f>MIN(H8:H28)</f>
        <v>1.5538000000000001</v>
      </c>
      <c r="I31" s="74"/>
      <c r="J31" s="75">
        <f>MIN(J8:J28)</f>
        <v>6.6245000000000003</v>
      </c>
      <c r="K31" s="74"/>
      <c r="L31" s="75">
        <f>MIN(L8:L28)</f>
        <v>26.804500000000001</v>
      </c>
      <c r="M31" s="74"/>
      <c r="N31" s="75">
        <f>MIN(N8:N28)</f>
        <v>7.7255000000000003</v>
      </c>
      <c r="O31" s="74"/>
      <c r="P31" s="75">
        <f>MIN(P8:P28)</f>
        <v>8.8611000000000004</v>
      </c>
      <c r="Q31" s="74"/>
      <c r="R31" s="75">
        <f>MIN(R8:R28)</f>
        <v>1.0859000000000001</v>
      </c>
      <c r="S31" s="76"/>
    </row>
    <row r="32" spans="1:19" ht="15" thickBot="1" x14ac:dyDescent="0.35">
      <c r="A32" s="77" t="s">
        <v>29</v>
      </c>
      <c r="B32" s="78"/>
      <c r="C32" s="78"/>
      <c r="D32" s="79">
        <f>MAX(D8:D28)</f>
        <v>3.8487</v>
      </c>
      <c r="E32" s="78"/>
      <c r="F32" s="79">
        <f>MAX(F8:F28)</f>
        <v>6.2834000000000003</v>
      </c>
      <c r="G32" s="78"/>
      <c r="H32" s="79">
        <f>MAX(H8:H28)</f>
        <v>22.8644</v>
      </c>
      <c r="I32" s="78"/>
      <c r="J32" s="79">
        <f>MAX(J8:J28)</f>
        <v>36.065800000000003</v>
      </c>
      <c r="K32" s="78"/>
      <c r="L32" s="79">
        <f>MAX(L8:L28)</f>
        <v>51.974699999999999</v>
      </c>
      <c r="M32" s="78"/>
      <c r="N32" s="79">
        <f>MAX(N8:N28)</f>
        <v>23.481300000000001</v>
      </c>
      <c r="O32" s="78"/>
      <c r="P32" s="79">
        <f>MAX(P8:P28)</f>
        <v>17.401900000000001</v>
      </c>
      <c r="Q32" s="78"/>
      <c r="R32" s="79">
        <f>MAX(R8:R28)</f>
        <v>25.8795</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44662</v>
      </c>
      <c r="C8" s="65">
        <f>VLOOKUP($A8,'Return Data'!$B$7:$R$2292,4,0)</f>
        <v>59.087000000000003</v>
      </c>
      <c r="D8" s="65">
        <f>VLOOKUP($A8,'Return Data'!$B$7:$R$2292,10,0)</f>
        <v>-5.2691999999999997</v>
      </c>
      <c r="E8" s="66">
        <f t="shared" ref="E8:E29" si="0">RANK(D8,D$8:D$29,0)</f>
        <v>20</v>
      </c>
      <c r="F8" s="65">
        <f>VLOOKUP($A8,'Return Data'!$B$7:$R$2292,11,0)</f>
        <v>-6.2565</v>
      </c>
      <c r="G8" s="66">
        <f t="shared" ref="G8:G29" si="1">RANK(F8,F$8:F$29,0)</f>
        <v>21</v>
      </c>
      <c r="H8" s="65">
        <f>VLOOKUP($A8,'Return Data'!$B$7:$R$2292,12,0)</f>
        <v>4.1096000000000004</v>
      </c>
      <c r="I8" s="66">
        <f t="shared" ref="I8:I29" si="2">RANK(H8,H$8:H$29,0)</f>
        <v>21</v>
      </c>
      <c r="J8" s="65">
        <f>VLOOKUP($A8,'Return Data'!$B$7:$R$2292,13,0)</f>
        <v>22.415199999999999</v>
      </c>
      <c r="K8" s="66">
        <f t="shared" ref="K8:K29" si="3">RANK(J8,J$8:J$29,0)</f>
        <v>21</v>
      </c>
      <c r="L8" s="65">
        <f>VLOOKUP($A8,'Return Data'!$B$7:$R$2292,17,0)</f>
        <v>59.522199999999998</v>
      </c>
      <c r="M8" s="66">
        <f t="shared" ref="M8:M18" si="4">RANK(L8,L$8:L$29,0)</f>
        <v>19</v>
      </c>
      <c r="N8" s="65">
        <f>VLOOKUP($A8,'Return Data'!$B$7:$R$2292,14,0)</f>
        <v>16.6709</v>
      </c>
      <c r="O8" s="66">
        <f>RANK(N8,N$8:N$29,0)</f>
        <v>19</v>
      </c>
      <c r="P8" s="65">
        <f>VLOOKUP($A8,'Return Data'!$B$7:$R$2292,15,0)</f>
        <v>9.65</v>
      </c>
      <c r="Q8" s="66">
        <f>RANK(P8,P$8:P$29,0)</f>
        <v>14</v>
      </c>
      <c r="R8" s="65">
        <f>VLOOKUP($A8,'Return Data'!$B$7:$R$2292,16,0)</f>
        <v>17.462800000000001</v>
      </c>
      <c r="S8" s="67">
        <f t="shared" ref="S8:S29" si="5">RANK(R8,R$8:R$29,0)</f>
        <v>19</v>
      </c>
    </row>
    <row r="9" spans="1:20" x14ac:dyDescent="0.3">
      <c r="A9" s="63" t="s">
        <v>1380</v>
      </c>
      <c r="B9" s="64">
        <f>VLOOKUP($A9,'Return Data'!$B$7:$R$2292,3,0)</f>
        <v>44662</v>
      </c>
      <c r="C9" s="65">
        <f>VLOOKUP($A9,'Return Data'!$B$7:$R$2292,4,0)</f>
        <v>70.33</v>
      </c>
      <c r="D9" s="65">
        <f>VLOOKUP($A9,'Return Data'!$B$7:$R$2292,10,0)</f>
        <v>0.22800000000000001</v>
      </c>
      <c r="E9" s="66">
        <f t="shared" si="0"/>
        <v>4</v>
      </c>
      <c r="F9" s="65">
        <f>VLOOKUP($A9,'Return Data'!$B$7:$R$2292,11,0)</f>
        <v>4.3472</v>
      </c>
      <c r="G9" s="66">
        <f t="shared" si="1"/>
        <v>7</v>
      </c>
      <c r="H9" s="65">
        <f>VLOOKUP($A9,'Return Data'!$B$7:$R$2292,12,0)</f>
        <v>19.547799999999999</v>
      </c>
      <c r="I9" s="66">
        <f t="shared" si="2"/>
        <v>7</v>
      </c>
      <c r="J9" s="65">
        <f>VLOOKUP($A9,'Return Data'!$B$7:$R$2292,13,0)</f>
        <v>40.913600000000002</v>
      </c>
      <c r="K9" s="66">
        <f t="shared" si="3"/>
        <v>10</v>
      </c>
      <c r="L9" s="65">
        <f>VLOOKUP($A9,'Return Data'!$B$7:$R$2292,17,0)</f>
        <v>60.151600000000002</v>
      </c>
      <c r="M9" s="66">
        <f t="shared" si="4"/>
        <v>17</v>
      </c>
      <c r="N9" s="65">
        <f>VLOOKUP($A9,'Return Data'!$B$7:$R$2292,14,0)</f>
        <v>33.826900000000002</v>
      </c>
      <c r="O9" s="66">
        <f>RANK(N9,N$8:N$29,0)</f>
        <v>4</v>
      </c>
      <c r="P9" s="65">
        <f>VLOOKUP($A9,'Return Data'!$B$7:$R$2292,15,0)</f>
        <v>22.587800000000001</v>
      </c>
      <c r="Q9" s="66">
        <f>RANK(P9,P$8:P$29,0)</f>
        <v>2</v>
      </c>
      <c r="R9" s="65">
        <f>VLOOKUP($A9,'Return Data'!$B$7:$R$2292,16,0)</f>
        <v>26.244700000000002</v>
      </c>
      <c r="S9" s="67">
        <f t="shared" si="5"/>
        <v>9</v>
      </c>
    </row>
    <row r="10" spans="1:20" x14ac:dyDescent="0.3">
      <c r="A10" s="63" t="s">
        <v>1382</v>
      </c>
      <c r="B10" s="64">
        <f>VLOOKUP($A10,'Return Data'!$B$7:$R$2292,3,0)</f>
        <v>44662</v>
      </c>
      <c r="C10" s="65">
        <f>VLOOKUP($A10,'Return Data'!$B$7:$R$2292,4,0)</f>
        <v>28.52</v>
      </c>
      <c r="D10" s="65">
        <f>VLOOKUP($A10,'Return Data'!$B$7:$R$2292,10,0)</f>
        <v>-3.6160999999999999</v>
      </c>
      <c r="E10" s="66">
        <f t="shared" si="0"/>
        <v>16</v>
      </c>
      <c r="F10" s="65">
        <f>VLOOKUP($A10,'Return Data'!$B$7:$R$2292,11,0)</f>
        <v>1.3864000000000001</v>
      </c>
      <c r="G10" s="66">
        <f t="shared" si="1"/>
        <v>12</v>
      </c>
      <c r="H10" s="65">
        <f>VLOOKUP($A10,'Return Data'!$B$7:$R$2292,12,0)</f>
        <v>17.851199999999999</v>
      </c>
      <c r="I10" s="66">
        <f t="shared" si="2"/>
        <v>10</v>
      </c>
      <c r="J10" s="65">
        <f>VLOOKUP($A10,'Return Data'!$B$7:$R$2292,13,0)</f>
        <v>43.100900000000003</v>
      </c>
      <c r="K10" s="66">
        <f t="shared" si="3"/>
        <v>7</v>
      </c>
      <c r="L10" s="65">
        <f>VLOOKUP($A10,'Return Data'!$B$7:$R$2292,17,0)</f>
        <v>71.482500000000002</v>
      </c>
      <c r="M10" s="66">
        <f t="shared" si="4"/>
        <v>6</v>
      </c>
      <c r="N10" s="65">
        <f>VLOOKUP($A10,'Return Data'!$B$7:$R$2292,14,0)</f>
        <v>38.9998</v>
      </c>
      <c r="O10" s="66">
        <f>RANK(N10,N$8:N$29,0)</f>
        <v>2</v>
      </c>
      <c r="P10" s="65"/>
      <c r="Q10" s="66"/>
      <c r="R10" s="65">
        <f>VLOOKUP($A10,'Return Data'!$B$7:$R$2292,16,0)</f>
        <v>37.2179</v>
      </c>
      <c r="S10" s="67">
        <f t="shared" si="5"/>
        <v>2</v>
      </c>
    </row>
    <row r="11" spans="1:20" x14ac:dyDescent="0.3">
      <c r="A11" s="63" t="s">
        <v>1384</v>
      </c>
      <c r="B11" s="64">
        <f>VLOOKUP($A11,'Return Data'!$B$7:$R$2292,3,0)</f>
        <v>44662</v>
      </c>
      <c r="C11" s="65">
        <f>VLOOKUP($A11,'Return Data'!$B$7:$R$2292,4,0)</f>
        <v>26.45</v>
      </c>
      <c r="D11" s="65">
        <f>VLOOKUP($A11,'Return Data'!$B$7:$R$2292,10,0)</f>
        <v>4.1749000000000001</v>
      </c>
      <c r="E11" s="66">
        <f t="shared" si="0"/>
        <v>1</v>
      </c>
      <c r="F11" s="65">
        <f>VLOOKUP($A11,'Return Data'!$B$7:$R$2292,11,0)</f>
        <v>9.8422000000000001</v>
      </c>
      <c r="G11" s="66">
        <f t="shared" si="1"/>
        <v>1</v>
      </c>
      <c r="H11" s="65">
        <f>VLOOKUP($A11,'Return Data'!$B$7:$R$2292,12,0)</f>
        <v>31.657499999999999</v>
      </c>
      <c r="I11" s="66">
        <f t="shared" si="2"/>
        <v>1</v>
      </c>
      <c r="J11" s="65">
        <f>VLOOKUP($A11,'Return Data'!$B$7:$R$2292,13,0)</f>
        <v>59.915399999999998</v>
      </c>
      <c r="K11" s="66">
        <f t="shared" si="3"/>
        <v>2</v>
      </c>
      <c r="L11" s="65">
        <f>VLOOKUP($A11,'Return Data'!$B$7:$R$2292,17,0)</f>
        <v>81.534199999999998</v>
      </c>
      <c r="M11" s="66">
        <f t="shared" si="4"/>
        <v>2</v>
      </c>
      <c r="N11" s="65"/>
      <c r="O11" s="66"/>
      <c r="P11" s="65"/>
      <c r="Q11" s="66"/>
      <c r="R11" s="65">
        <f>VLOOKUP($A11,'Return Data'!$B$7:$R$2292,16,0)</f>
        <v>36.1312</v>
      </c>
      <c r="S11" s="67">
        <f t="shared" si="5"/>
        <v>3</v>
      </c>
    </row>
    <row r="12" spans="1:20" x14ac:dyDescent="0.3">
      <c r="A12" s="63" t="s">
        <v>1386</v>
      </c>
      <c r="B12" s="64">
        <f>VLOOKUP($A12,'Return Data'!$B$7:$R$2292,3,0)</f>
        <v>44662</v>
      </c>
      <c r="C12" s="65">
        <f>VLOOKUP($A12,'Return Data'!$B$7:$R$2292,4,0)</f>
        <v>124.821</v>
      </c>
      <c r="D12" s="65">
        <f>VLOOKUP($A12,'Return Data'!$B$7:$R$2292,10,0)</f>
        <v>0.80759999999999998</v>
      </c>
      <c r="E12" s="66">
        <f t="shared" si="0"/>
        <v>3</v>
      </c>
      <c r="F12" s="65">
        <f>VLOOKUP($A12,'Return Data'!$B$7:$R$2292,11,0)</f>
        <v>6.3139000000000003</v>
      </c>
      <c r="G12" s="66">
        <f t="shared" si="1"/>
        <v>4</v>
      </c>
      <c r="H12" s="65">
        <f>VLOOKUP($A12,'Return Data'!$B$7:$R$2292,12,0)</f>
        <v>21.373999999999999</v>
      </c>
      <c r="I12" s="66">
        <f t="shared" si="2"/>
        <v>5</v>
      </c>
      <c r="J12" s="65">
        <f>VLOOKUP($A12,'Return Data'!$B$7:$R$2292,13,0)</f>
        <v>43.860999999999997</v>
      </c>
      <c r="K12" s="66">
        <f t="shared" si="3"/>
        <v>5</v>
      </c>
      <c r="L12" s="65">
        <f>VLOOKUP($A12,'Return Data'!$B$7:$R$2292,17,0)</f>
        <v>69.5047</v>
      </c>
      <c r="M12" s="66">
        <f t="shared" si="4"/>
        <v>9</v>
      </c>
      <c r="N12" s="65">
        <f>VLOOKUP($A12,'Return Data'!$B$7:$R$2292,14,0)</f>
        <v>29.191500000000001</v>
      </c>
      <c r="O12" s="66">
        <f t="shared" ref="O12:O18" si="6">RANK(N12,N$8:N$29,0)</f>
        <v>9</v>
      </c>
      <c r="P12" s="65">
        <f>VLOOKUP($A12,'Return Data'!$B$7:$R$2292,15,0)</f>
        <v>15.455</v>
      </c>
      <c r="Q12" s="66">
        <f>RANK(P12,P$8:P$29,0)</f>
        <v>10</v>
      </c>
      <c r="R12" s="65">
        <f>VLOOKUP($A12,'Return Data'!$B$7:$R$2292,16,0)</f>
        <v>23.553899999999999</v>
      </c>
      <c r="S12" s="67">
        <f t="shared" si="5"/>
        <v>10</v>
      </c>
    </row>
    <row r="13" spans="1:20" x14ac:dyDescent="0.3">
      <c r="A13" s="63" t="s">
        <v>1388</v>
      </c>
      <c r="B13" s="64">
        <f>VLOOKUP($A13,'Return Data'!$B$7:$R$2292,3,0)</f>
        <v>44662</v>
      </c>
      <c r="C13" s="65">
        <f>VLOOKUP($A13,'Return Data'!$B$7:$R$2292,4,0)</f>
        <v>26.402000000000001</v>
      </c>
      <c r="D13" s="65">
        <f>VLOOKUP($A13,'Return Data'!$B$7:$R$2292,10,0)</f>
        <v>-0.39610000000000001</v>
      </c>
      <c r="E13" s="66">
        <f t="shared" si="0"/>
        <v>7</v>
      </c>
      <c r="F13" s="65">
        <f>VLOOKUP($A13,'Return Data'!$B$7:$R$2292,11,0)</f>
        <v>3.3426999999999998</v>
      </c>
      <c r="G13" s="66">
        <f t="shared" si="1"/>
        <v>8</v>
      </c>
      <c r="H13" s="65">
        <f>VLOOKUP($A13,'Return Data'!$B$7:$R$2292,12,0)</f>
        <v>18.799499999999998</v>
      </c>
      <c r="I13" s="66">
        <f t="shared" si="2"/>
        <v>8</v>
      </c>
      <c r="J13" s="65">
        <f>VLOOKUP($A13,'Return Data'!$B$7:$R$2292,13,0)</f>
        <v>41.953899999999997</v>
      </c>
      <c r="K13" s="66">
        <f t="shared" si="3"/>
        <v>9</v>
      </c>
      <c r="L13" s="65">
        <f>VLOOKUP($A13,'Return Data'!$B$7:$R$2292,17,0)</f>
        <v>70.788200000000003</v>
      </c>
      <c r="M13" s="66">
        <f t="shared" si="4"/>
        <v>8</v>
      </c>
      <c r="N13" s="65">
        <f>VLOOKUP($A13,'Return Data'!$B$7:$R$2292,14,0)</f>
        <v>33.339599999999997</v>
      </c>
      <c r="O13" s="66">
        <f t="shared" si="6"/>
        <v>5</v>
      </c>
      <c r="P13" s="65"/>
      <c r="Q13" s="66"/>
      <c r="R13" s="65">
        <f>VLOOKUP($A13,'Return Data'!$B$7:$R$2292,16,0)</f>
        <v>35.764000000000003</v>
      </c>
      <c r="S13" s="67">
        <f t="shared" si="5"/>
        <v>4</v>
      </c>
    </row>
    <row r="14" spans="1:20" x14ac:dyDescent="0.3">
      <c r="A14" s="63" t="s">
        <v>1391</v>
      </c>
      <c r="B14" s="64">
        <f>VLOOKUP($A14,'Return Data'!$B$7:$R$2292,3,0)</f>
        <v>44662</v>
      </c>
      <c r="C14" s="65">
        <f>VLOOKUP($A14,'Return Data'!$B$7:$R$2292,4,0)</f>
        <v>101.91370000000001</v>
      </c>
      <c r="D14" s="65">
        <f>VLOOKUP($A14,'Return Data'!$B$7:$R$2292,10,0)</f>
        <v>-1.9097999999999999</v>
      </c>
      <c r="E14" s="66">
        <f t="shared" si="0"/>
        <v>11</v>
      </c>
      <c r="F14" s="65">
        <f>VLOOKUP($A14,'Return Data'!$B$7:$R$2292,11,0)</f>
        <v>-0.93579999999999997</v>
      </c>
      <c r="G14" s="66">
        <f t="shared" si="1"/>
        <v>17</v>
      </c>
      <c r="H14" s="65">
        <f>VLOOKUP($A14,'Return Data'!$B$7:$R$2292,12,0)</f>
        <v>15.1289</v>
      </c>
      <c r="I14" s="66">
        <f t="shared" si="2"/>
        <v>12</v>
      </c>
      <c r="J14" s="65">
        <f>VLOOKUP($A14,'Return Data'!$B$7:$R$2292,13,0)</f>
        <v>36.170200000000001</v>
      </c>
      <c r="K14" s="66">
        <f t="shared" si="3"/>
        <v>18</v>
      </c>
      <c r="L14" s="65">
        <f>VLOOKUP($A14,'Return Data'!$B$7:$R$2292,17,0)</f>
        <v>62.219499999999996</v>
      </c>
      <c r="M14" s="66">
        <f t="shared" si="4"/>
        <v>16</v>
      </c>
      <c r="N14" s="65">
        <f>VLOOKUP($A14,'Return Data'!$B$7:$R$2292,14,0)</f>
        <v>20.4894</v>
      </c>
      <c r="O14" s="66">
        <f t="shared" si="6"/>
        <v>18</v>
      </c>
      <c r="P14" s="65">
        <f>VLOOKUP($A14,'Return Data'!$B$7:$R$2292,15,0)</f>
        <v>13.0047</v>
      </c>
      <c r="Q14" s="66">
        <f>RANK(P14,P$8:P$29,0)</f>
        <v>12</v>
      </c>
      <c r="R14" s="65">
        <f>VLOOKUP($A14,'Return Data'!$B$7:$R$2292,16,0)</f>
        <v>21.1342</v>
      </c>
      <c r="S14" s="67">
        <f t="shared" si="5"/>
        <v>13</v>
      </c>
    </row>
    <row r="15" spans="1:20" x14ac:dyDescent="0.3">
      <c r="A15" s="63" t="s">
        <v>1392</v>
      </c>
      <c r="B15" s="64">
        <f>VLOOKUP($A15,'Return Data'!$B$7:$R$2292,3,0)</f>
        <v>44662</v>
      </c>
      <c r="C15" s="65">
        <f>VLOOKUP($A15,'Return Data'!$B$7:$R$2292,4,0)</f>
        <v>83.515000000000001</v>
      </c>
      <c r="D15" s="65">
        <f>VLOOKUP($A15,'Return Data'!$B$7:$R$2292,10,0)</f>
        <v>-2.8431999999999999</v>
      </c>
      <c r="E15" s="66">
        <f t="shared" si="0"/>
        <v>14</v>
      </c>
      <c r="F15" s="65">
        <f>VLOOKUP($A15,'Return Data'!$B$7:$R$2292,11,0)</f>
        <v>-0.8206</v>
      </c>
      <c r="G15" s="66">
        <f t="shared" si="1"/>
        <v>16</v>
      </c>
      <c r="H15" s="65">
        <f>VLOOKUP($A15,'Return Data'!$B$7:$R$2292,12,0)</f>
        <v>13.8101</v>
      </c>
      <c r="I15" s="66">
        <f t="shared" si="2"/>
        <v>17</v>
      </c>
      <c r="J15" s="65">
        <f>VLOOKUP($A15,'Return Data'!$B$7:$R$2292,13,0)</f>
        <v>38.176099999999998</v>
      </c>
      <c r="K15" s="66">
        <f t="shared" si="3"/>
        <v>13</v>
      </c>
      <c r="L15" s="65">
        <f>VLOOKUP($A15,'Return Data'!$B$7:$R$2292,17,0)</f>
        <v>68.156599999999997</v>
      </c>
      <c r="M15" s="66">
        <f t="shared" si="4"/>
        <v>10</v>
      </c>
      <c r="N15" s="65">
        <f>VLOOKUP($A15,'Return Data'!$B$7:$R$2292,14,0)</f>
        <v>20.837499999999999</v>
      </c>
      <c r="O15" s="66">
        <f t="shared" si="6"/>
        <v>17</v>
      </c>
      <c r="P15" s="65">
        <f>VLOOKUP($A15,'Return Data'!$B$7:$R$2292,15,0)</f>
        <v>18.278400000000001</v>
      </c>
      <c r="Q15" s="66">
        <f>RANK(P15,P$8:P$29,0)</f>
        <v>6</v>
      </c>
      <c r="R15" s="65">
        <f>VLOOKUP($A15,'Return Data'!$B$7:$R$2292,16,0)</f>
        <v>19.565000000000001</v>
      </c>
      <c r="S15" s="67">
        <f t="shared" si="5"/>
        <v>15</v>
      </c>
    </row>
    <row r="16" spans="1:20" x14ac:dyDescent="0.3">
      <c r="A16" s="63" t="s">
        <v>1395</v>
      </c>
      <c r="B16" s="64">
        <f>VLOOKUP($A16,'Return Data'!$B$7:$R$2292,3,0)</f>
        <v>44662</v>
      </c>
      <c r="C16" s="65">
        <f>VLOOKUP($A16,'Return Data'!$B$7:$R$2292,4,0)</f>
        <v>96.291300000000007</v>
      </c>
      <c r="D16" s="65">
        <f>VLOOKUP($A16,'Return Data'!$B$7:$R$2292,10,0)</f>
        <v>-6.6208</v>
      </c>
      <c r="E16" s="66">
        <f t="shared" si="0"/>
        <v>22</v>
      </c>
      <c r="F16" s="65">
        <f>VLOOKUP($A16,'Return Data'!$B$7:$R$2292,11,0)</f>
        <v>-4.4204999999999997</v>
      </c>
      <c r="G16" s="66">
        <f t="shared" si="1"/>
        <v>19</v>
      </c>
      <c r="H16" s="65">
        <f>VLOOKUP($A16,'Return Data'!$B$7:$R$2292,12,0)</f>
        <v>13.917</v>
      </c>
      <c r="I16" s="66">
        <f t="shared" si="2"/>
        <v>16</v>
      </c>
      <c r="J16" s="65">
        <f>VLOOKUP($A16,'Return Data'!$B$7:$R$2292,13,0)</f>
        <v>36.475999999999999</v>
      </c>
      <c r="K16" s="66">
        <f t="shared" si="3"/>
        <v>17</v>
      </c>
      <c r="L16" s="65">
        <f>VLOOKUP($A16,'Return Data'!$B$7:$R$2292,17,0)</f>
        <v>65.759600000000006</v>
      </c>
      <c r="M16" s="66">
        <f t="shared" si="4"/>
        <v>11</v>
      </c>
      <c r="N16" s="65">
        <f>VLOOKUP($A16,'Return Data'!$B$7:$R$2292,14,0)</f>
        <v>22.593599999999999</v>
      </c>
      <c r="O16" s="66">
        <f t="shared" si="6"/>
        <v>16</v>
      </c>
      <c r="P16" s="65">
        <f>VLOOKUP($A16,'Return Data'!$B$7:$R$2292,15,0)</f>
        <v>13.198600000000001</v>
      </c>
      <c r="Q16" s="66">
        <f>RANK(P16,P$8:P$29,0)</f>
        <v>11</v>
      </c>
      <c r="R16" s="65">
        <f>VLOOKUP($A16,'Return Data'!$B$7:$R$2292,16,0)</f>
        <v>18.025700000000001</v>
      </c>
      <c r="S16" s="67">
        <f t="shared" si="5"/>
        <v>16</v>
      </c>
    </row>
    <row r="17" spans="1:19" x14ac:dyDescent="0.3">
      <c r="A17" s="63" t="s">
        <v>1397</v>
      </c>
      <c r="B17" s="64">
        <f>VLOOKUP($A17,'Return Data'!$B$7:$R$2292,3,0)</f>
        <v>44662</v>
      </c>
      <c r="C17" s="65">
        <f>VLOOKUP($A17,'Return Data'!$B$7:$R$2292,4,0)</f>
        <v>56.56</v>
      </c>
      <c r="D17" s="65">
        <f>VLOOKUP($A17,'Return Data'!$B$7:$R$2292,10,0)</f>
        <v>-0.38750000000000001</v>
      </c>
      <c r="E17" s="66">
        <f t="shared" si="0"/>
        <v>5</v>
      </c>
      <c r="F17" s="65">
        <f>VLOOKUP($A17,'Return Data'!$B$7:$R$2292,11,0)</f>
        <v>1.1083000000000001</v>
      </c>
      <c r="G17" s="66">
        <f t="shared" si="1"/>
        <v>13</v>
      </c>
      <c r="H17" s="65">
        <f>VLOOKUP($A17,'Return Data'!$B$7:$R$2292,12,0)</f>
        <v>16.139600000000002</v>
      </c>
      <c r="I17" s="66">
        <f t="shared" si="2"/>
        <v>11</v>
      </c>
      <c r="J17" s="65">
        <f>VLOOKUP($A17,'Return Data'!$B$7:$R$2292,13,0)</f>
        <v>41.9679</v>
      </c>
      <c r="K17" s="66">
        <f t="shared" si="3"/>
        <v>8</v>
      </c>
      <c r="L17" s="65">
        <f>VLOOKUP($A17,'Return Data'!$B$7:$R$2292,17,0)</f>
        <v>71.203400000000002</v>
      </c>
      <c r="M17" s="66">
        <f t="shared" si="4"/>
        <v>7</v>
      </c>
      <c r="N17" s="65">
        <f>VLOOKUP($A17,'Return Data'!$B$7:$R$2292,14,0)</f>
        <v>29.741399999999999</v>
      </c>
      <c r="O17" s="66">
        <f t="shared" si="6"/>
        <v>8</v>
      </c>
      <c r="P17" s="65">
        <f>VLOOKUP($A17,'Return Data'!$B$7:$R$2292,15,0)</f>
        <v>17.051400000000001</v>
      </c>
      <c r="Q17" s="66">
        <f>RANK(P17,P$8:P$29,0)</f>
        <v>8</v>
      </c>
      <c r="R17" s="65">
        <f>VLOOKUP($A17,'Return Data'!$B$7:$R$2292,16,0)</f>
        <v>17.886700000000001</v>
      </c>
      <c r="S17" s="67">
        <f t="shared" si="5"/>
        <v>18</v>
      </c>
    </row>
    <row r="18" spans="1:19" x14ac:dyDescent="0.3">
      <c r="A18" s="63" t="s">
        <v>1399</v>
      </c>
      <c r="B18" s="64">
        <f>VLOOKUP($A18,'Return Data'!$B$7:$R$2292,3,0)</f>
        <v>44662</v>
      </c>
      <c r="C18" s="65">
        <f>VLOOKUP($A18,'Return Data'!$B$7:$R$2292,4,0)</f>
        <v>19.68</v>
      </c>
      <c r="D18" s="65">
        <f>VLOOKUP($A18,'Return Data'!$B$7:$R$2292,10,0)</f>
        <v>-0.40489999999999998</v>
      </c>
      <c r="E18" s="66">
        <f t="shared" si="0"/>
        <v>8</v>
      </c>
      <c r="F18" s="65">
        <f>VLOOKUP($A18,'Return Data'!$B$7:$R$2292,11,0)</f>
        <v>6.3784000000000001</v>
      </c>
      <c r="G18" s="66">
        <f t="shared" si="1"/>
        <v>3</v>
      </c>
      <c r="H18" s="65">
        <f>VLOOKUP($A18,'Return Data'!$B$7:$R$2292,12,0)</f>
        <v>23.540500000000002</v>
      </c>
      <c r="I18" s="66">
        <f t="shared" si="2"/>
        <v>2</v>
      </c>
      <c r="J18" s="65">
        <f>VLOOKUP($A18,'Return Data'!$B$7:$R$2292,13,0)</f>
        <v>43.335799999999999</v>
      </c>
      <c r="K18" s="66">
        <f t="shared" si="3"/>
        <v>6</v>
      </c>
      <c r="L18" s="65">
        <f>VLOOKUP($A18,'Return Data'!$B$7:$R$2292,17,0)</f>
        <v>64.872799999999998</v>
      </c>
      <c r="M18" s="66">
        <f t="shared" si="4"/>
        <v>12</v>
      </c>
      <c r="N18" s="65">
        <f>VLOOKUP($A18,'Return Data'!$B$7:$R$2292,14,0)</f>
        <v>25.584199999999999</v>
      </c>
      <c r="O18" s="66">
        <f t="shared" si="6"/>
        <v>14</v>
      </c>
      <c r="P18" s="65"/>
      <c r="Q18" s="66"/>
      <c r="R18" s="65">
        <f>VLOOKUP($A18,'Return Data'!$B$7:$R$2292,16,0)</f>
        <v>15.119899999999999</v>
      </c>
      <c r="S18" s="67">
        <f t="shared" si="5"/>
        <v>22</v>
      </c>
    </row>
    <row r="19" spans="1:19" x14ac:dyDescent="0.3">
      <c r="A19" s="63" t="s">
        <v>1400</v>
      </c>
      <c r="B19" s="64">
        <f>VLOOKUP($A19,'Return Data'!$B$7:$R$2292,3,0)</f>
        <v>44662</v>
      </c>
      <c r="C19" s="65">
        <f>VLOOKUP($A19,'Return Data'!$B$7:$R$2292,4,0)</f>
        <v>22.91</v>
      </c>
      <c r="D19" s="65">
        <f>VLOOKUP($A19,'Return Data'!$B$7:$R$2292,10,0)</f>
        <v>-5.1345999999999998</v>
      </c>
      <c r="E19" s="66">
        <f t="shared" si="0"/>
        <v>19</v>
      </c>
      <c r="F19" s="65">
        <f>VLOOKUP($A19,'Return Data'!$B$7:$R$2292,11,0)</f>
        <v>-5.9909999999999997</v>
      </c>
      <c r="G19" s="66">
        <f t="shared" si="1"/>
        <v>20</v>
      </c>
      <c r="H19" s="65">
        <f>VLOOKUP($A19,'Return Data'!$B$7:$R$2292,12,0)</f>
        <v>9.3033999999999999</v>
      </c>
      <c r="I19" s="66">
        <f t="shared" si="2"/>
        <v>20</v>
      </c>
      <c r="J19" s="65">
        <f>VLOOKUP($A19,'Return Data'!$B$7:$R$2292,13,0)</f>
        <v>34.133499999999998</v>
      </c>
      <c r="K19" s="66">
        <f t="shared" si="3"/>
        <v>19</v>
      </c>
      <c r="L19" s="65"/>
      <c r="M19" s="66"/>
      <c r="N19" s="65"/>
      <c r="O19" s="66"/>
      <c r="P19" s="65"/>
      <c r="Q19" s="66"/>
      <c r="R19" s="65">
        <f>VLOOKUP($A19,'Return Data'!$B$7:$R$2292,16,0)</f>
        <v>47.686799999999998</v>
      </c>
      <c r="S19" s="67">
        <f t="shared" si="5"/>
        <v>1</v>
      </c>
    </row>
    <row r="20" spans="1:19" x14ac:dyDescent="0.3">
      <c r="A20" s="63" t="s">
        <v>1402</v>
      </c>
      <c r="B20" s="64">
        <f>VLOOKUP($A20,'Return Data'!$B$7:$R$2292,3,0)</f>
        <v>44662</v>
      </c>
      <c r="C20" s="65">
        <f>VLOOKUP($A20,'Return Data'!$B$7:$R$2292,4,0)</f>
        <v>22.66</v>
      </c>
      <c r="D20" s="65">
        <f>VLOOKUP($A20,'Return Data'!$B$7:$R$2292,10,0)</f>
        <v>-3.2864</v>
      </c>
      <c r="E20" s="66">
        <f t="shared" si="0"/>
        <v>15</v>
      </c>
      <c r="F20" s="65">
        <f>VLOOKUP($A20,'Return Data'!$B$7:$R$2292,11,0)</f>
        <v>0.1326</v>
      </c>
      <c r="G20" s="66">
        <f t="shared" si="1"/>
        <v>15</v>
      </c>
      <c r="H20" s="65">
        <f>VLOOKUP($A20,'Return Data'!$B$7:$R$2292,12,0)</f>
        <v>13.0739</v>
      </c>
      <c r="I20" s="66">
        <f t="shared" si="2"/>
        <v>19</v>
      </c>
      <c r="J20" s="65">
        <f>VLOOKUP($A20,'Return Data'!$B$7:$R$2292,13,0)</f>
        <v>36.7532</v>
      </c>
      <c r="K20" s="66">
        <f t="shared" si="3"/>
        <v>16</v>
      </c>
      <c r="L20" s="65">
        <f>VLOOKUP($A20,'Return Data'!$B$7:$R$2292,17,0)</f>
        <v>59.898800000000001</v>
      </c>
      <c r="M20" s="66">
        <f>RANK(L20,L$8:L$29,0)</f>
        <v>18</v>
      </c>
      <c r="N20" s="65">
        <f>VLOOKUP($A20,'Return Data'!$B$7:$R$2292,14,0)</f>
        <v>28.9529</v>
      </c>
      <c r="O20" s="66">
        <f>RANK(N20,N$8:N$29,0)</f>
        <v>11</v>
      </c>
      <c r="P20" s="65"/>
      <c r="Q20" s="66"/>
      <c r="R20" s="65">
        <f>VLOOKUP($A20,'Return Data'!$B$7:$R$2292,16,0)</f>
        <v>26.763500000000001</v>
      </c>
      <c r="S20" s="67">
        <f t="shared" si="5"/>
        <v>7</v>
      </c>
    </row>
    <row r="21" spans="1:19" x14ac:dyDescent="0.3">
      <c r="A21" s="63" t="s">
        <v>1404</v>
      </c>
      <c r="B21" s="64">
        <f>VLOOKUP($A21,'Return Data'!$B$7:$R$2292,3,0)</f>
        <v>44662</v>
      </c>
      <c r="C21" s="65">
        <f>VLOOKUP($A21,'Return Data'!$B$7:$R$2292,4,0)</f>
        <v>14.842000000000001</v>
      </c>
      <c r="D21" s="65">
        <f>VLOOKUP($A21,'Return Data'!$B$7:$R$2292,10,0)</f>
        <v>-5.8475999999999999</v>
      </c>
      <c r="E21" s="66">
        <f t="shared" si="0"/>
        <v>21</v>
      </c>
      <c r="F21" s="65">
        <f>VLOOKUP($A21,'Return Data'!$B$7:$R$2292,11,0)</f>
        <v>-11.8363</v>
      </c>
      <c r="G21" s="66">
        <f t="shared" si="1"/>
        <v>22</v>
      </c>
      <c r="H21" s="65">
        <f>VLOOKUP($A21,'Return Data'!$B$7:$R$2292,12,0)</f>
        <v>-7.9743000000000004</v>
      </c>
      <c r="I21" s="66">
        <f t="shared" si="2"/>
        <v>22</v>
      </c>
      <c r="J21" s="65">
        <f>VLOOKUP($A21,'Return Data'!$B$7:$R$2292,13,0)</f>
        <v>11.5822</v>
      </c>
      <c r="K21" s="66">
        <f t="shared" si="3"/>
        <v>22</v>
      </c>
      <c r="L21" s="65"/>
      <c r="M21" s="66"/>
      <c r="N21" s="65"/>
      <c r="O21" s="66"/>
      <c r="P21" s="65"/>
      <c r="Q21" s="66"/>
      <c r="R21" s="65">
        <f>VLOOKUP($A21,'Return Data'!$B$7:$R$2292,16,0)</f>
        <v>20.182200000000002</v>
      </c>
      <c r="S21" s="67">
        <f t="shared" si="5"/>
        <v>14</v>
      </c>
    </row>
    <row r="22" spans="1:19" x14ac:dyDescent="0.3">
      <c r="A22" s="63" t="s">
        <v>1407</v>
      </c>
      <c r="B22" s="64">
        <f>VLOOKUP($A22,'Return Data'!$B$7:$R$2292,3,0)</f>
        <v>44662</v>
      </c>
      <c r="C22" s="65">
        <f>VLOOKUP($A22,'Return Data'!$B$7:$R$2292,4,0)</f>
        <v>190.16499999999999</v>
      </c>
      <c r="D22" s="65">
        <f>VLOOKUP($A22,'Return Data'!$B$7:$R$2292,10,0)</f>
        <v>-1.2770999999999999</v>
      </c>
      <c r="E22" s="66">
        <f t="shared" si="0"/>
        <v>10</v>
      </c>
      <c r="F22" s="65">
        <f>VLOOKUP($A22,'Return Data'!$B$7:$R$2292,11,0)</f>
        <v>2.0011999999999999</v>
      </c>
      <c r="G22" s="66">
        <f t="shared" si="1"/>
        <v>11</v>
      </c>
      <c r="H22" s="65">
        <f>VLOOKUP($A22,'Return Data'!$B$7:$R$2292,12,0)</f>
        <v>18.6388</v>
      </c>
      <c r="I22" s="66">
        <f t="shared" si="2"/>
        <v>9</v>
      </c>
      <c r="J22" s="65">
        <f>VLOOKUP($A22,'Return Data'!$B$7:$R$2292,13,0)</f>
        <v>39.502000000000002</v>
      </c>
      <c r="K22" s="66">
        <f t="shared" si="3"/>
        <v>12</v>
      </c>
      <c r="L22" s="65">
        <f>VLOOKUP($A22,'Return Data'!$B$7:$R$2292,17,0)</f>
        <v>78.419700000000006</v>
      </c>
      <c r="M22" s="66">
        <f t="shared" ref="M22:M29" si="7">RANK(L22,L$8:L$29,0)</f>
        <v>3</v>
      </c>
      <c r="N22" s="65">
        <f>VLOOKUP($A22,'Return Data'!$B$7:$R$2292,14,0)</f>
        <v>35.060899999999997</v>
      </c>
      <c r="O22" s="66">
        <f t="shared" ref="O22:O29" si="8">RANK(N22,N$8:N$29,0)</f>
        <v>3</v>
      </c>
      <c r="P22" s="65">
        <f>VLOOKUP($A22,'Return Data'!$B$7:$R$2292,15,0)</f>
        <v>20.439</v>
      </c>
      <c r="Q22" s="66">
        <f t="shared" ref="Q22:Q27" si="9">RANK(P22,P$8:P$29,0)</f>
        <v>5</v>
      </c>
      <c r="R22" s="65">
        <f>VLOOKUP($A22,'Return Data'!$B$7:$R$2292,16,0)</f>
        <v>21.834900000000001</v>
      </c>
      <c r="S22" s="67">
        <f t="shared" si="5"/>
        <v>12</v>
      </c>
    </row>
    <row r="23" spans="1:19" x14ac:dyDescent="0.3">
      <c r="A23" s="63" t="s">
        <v>1408</v>
      </c>
      <c r="B23" s="64">
        <f>VLOOKUP($A23,'Return Data'!$B$7:$R$2292,3,0)</f>
        <v>44662</v>
      </c>
      <c r="C23" s="65">
        <f>VLOOKUP($A23,'Return Data'!$B$7:$R$2292,4,0)</f>
        <v>50.728000000000002</v>
      </c>
      <c r="D23" s="65">
        <f>VLOOKUP($A23,'Return Data'!$B$7:$R$2292,10,0)</f>
        <v>-2.5341999999999998</v>
      </c>
      <c r="E23" s="66">
        <f t="shared" si="0"/>
        <v>13</v>
      </c>
      <c r="F23" s="65">
        <f>VLOOKUP($A23,'Return Data'!$B$7:$R$2292,11,0)</f>
        <v>5.2426000000000004</v>
      </c>
      <c r="G23" s="66">
        <f t="shared" si="1"/>
        <v>6</v>
      </c>
      <c r="H23" s="65">
        <f>VLOOKUP($A23,'Return Data'!$B$7:$R$2292,12,0)</f>
        <v>22.991900000000001</v>
      </c>
      <c r="I23" s="66">
        <f t="shared" si="2"/>
        <v>3</v>
      </c>
      <c r="J23" s="65">
        <f>VLOOKUP($A23,'Return Data'!$B$7:$R$2292,13,0)</f>
        <v>51.7303</v>
      </c>
      <c r="K23" s="66">
        <f t="shared" si="3"/>
        <v>3</v>
      </c>
      <c r="L23" s="65">
        <f>VLOOKUP($A23,'Return Data'!$B$7:$R$2292,17,0)</f>
        <v>73.392399999999995</v>
      </c>
      <c r="M23" s="66">
        <f t="shared" si="7"/>
        <v>5</v>
      </c>
      <c r="N23" s="65">
        <f>VLOOKUP($A23,'Return Data'!$B$7:$R$2292,14,0)</f>
        <v>25.592300000000002</v>
      </c>
      <c r="O23" s="66">
        <f t="shared" si="8"/>
        <v>13</v>
      </c>
      <c r="P23" s="65">
        <f>VLOOKUP($A23,'Return Data'!$B$7:$R$2292,15,0)</f>
        <v>17.863900000000001</v>
      </c>
      <c r="Q23" s="66">
        <f t="shared" si="9"/>
        <v>7</v>
      </c>
      <c r="R23" s="65">
        <f>VLOOKUP($A23,'Return Data'!$B$7:$R$2292,16,0)</f>
        <v>22.755299999999998</v>
      </c>
      <c r="S23" s="67">
        <f t="shared" si="5"/>
        <v>11</v>
      </c>
    </row>
    <row r="24" spans="1:19" x14ac:dyDescent="0.3">
      <c r="A24" s="63" t="s">
        <v>1411</v>
      </c>
      <c r="B24" s="64">
        <f>VLOOKUP($A24,'Return Data'!$B$7:$R$2292,3,0)</f>
        <v>44662</v>
      </c>
      <c r="C24" s="65">
        <f>VLOOKUP($A24,'Return Data'!$B$7:$R$2292,4,0)</f>
        <v>97.577699999999993</v>
      </c>
      <c r="D24" s="65">
        <f>VLOOKUP($A24,'Return Data'!$B$7:$R$2292,10,0)</f>
        <v>-0.79</v>
      </c>
      <c r="E24" s="66">
        <f t="shared" si="0"/>
        <v>9</v>
      </c>
      <c r="F24" s="65">
        <f>VLOOKUP($A24,'Return Data'!$B$7:$R$2292,11,0)</f>
        <v>5.9412000000000003</v>
      </c>
      <c r="G24" s="66">
        <f t="shared" si="1"/>
        <v>5</v>
      </c>
      <c r="H24" s="65">
        <f>VLOOKUP($A24,'Return Data'!$B$7:$R$2292,12,0)</f>
        <v>21.6752</v>
      </c>
      <c r="I24" s="66">
        <f t="shared" si="2"/>
        <v>4</v>
      </c>
      <c r="J24" s="65">
        <f>VLOOKUP($A24,'Return Data'!$B$7:$R$2292,13,0)</f>
        <v>47.110799999999998</v>
      </c>
      <c r="K24" s="66">
        <f t="shared" si="3"/>
        <v>4</v>
      </c>
      <c r="L24" s="65">
        <f>VLOOKUP($A24,'Return Data'!$B$7:$R$2292,17,0)</f>
        <v>75.418400000000005</v>
      </c>
      <c r="M24" s="66">
        <f t="shared" si="7"/>
        <v>4</v>
      </c>
      <c r="N24" s="65">
        <f>VLOOKUP($A24,'Return Data'!$B$7:$R$2292,14,0)</f>
        <v>31.5562</v>
      </c>
      <c r="O24" s="66">
        <f t="shared" si="8"/>
        <v>6</v>
      </c>
      <c r="P24" s="65">
        <f>VLOOKUP($A24,'Return Data'!$B$7:$R$2292,15,0)</f>
        <v>20.778400000000001</v>
      </c>
      <c r="Q24" s="66">
        <f t="shared" si="9"/>
        <v>4</v>
      </c>
      <c r="R24" s="65">
        <f>VLOOKUP($A24,'Return Data'!$B$7:$R$2292,16,0)</f>
        <v>26.5276</v>
      </c>
      <c r="S24" s="67">
        <f t="shared" si="5"/>
        <v>8</v>
      </c>
    </row>
    <row r="25" spans="1:19" x14ac:dyDescent="0.3">
      <c r="A25" s="63" t="s">
        <v>1415</v>
      </c>
      <c r="B25" s="64">
        <f>VLOOKUP($A25,'Return Data'!$B$7:$R$2292,3,0)</f>
        <v>44662</v>
      </c>
      <c r="C25" s="65">
        <f>VLOOKUP($A25,'Return Data'!$B$7:$R$2292,4,0)</f>
        <v>149.768</v>
      </c>
      <c r="D25" s="65">
        <f>VLOOKUP($A25,'Return Data'!$B$7:$R$2292,10,0)</f>
        <v>2.2890000000000001</v>
      </c>
      <c r="E25" s="66">
        <f t="shared" si="0"/>
        <v>2</v>
      </c>
      <c r="F25" s="65">
        <f>VLOOKUP($A25,'Return Data'!$B$7:$R$2292,11,0)</f>
        <v>9.0187000000000008</v>
      </c>
      <c r="G25" s="66">
        <f t="shared" si="1"/>
        <v>2</v>
      </c>
      <c r="H25" s="65">
        <f>VLOOKUP($A25,'Return Data'!$B$7:$R$2292,12,0)</f>
        <v>20.979099999999999</v>
      </c>
      <c r="I25" s="66">
        <f t="shared" si="2"/>
        <v>6</v>
      </c>
      <c r="J25" s="65">
        <f>VLOOKUP($A25,'Return Data'!$B$7:$R$2292,13,0)</f>
        <v>60.767000000000003</v>
      </c>
      <c r="K25" s="66">
        <f t="shared" si="3"/>
        <v>1</v>
      </c>
      <c r="L25" s="65">
        <f>VLOOKUP($A25,'Return Data'!$B$7:$R$2292,17,0)</f>
        <v>110.3069</v>
      </c>
      <c r="M25" s="66">
        <f t="shared" si="7"/>
        <v>1</v>
      </c>
      <c r="N25" s="65">
        <f>VLOOKUP($A25,'Return Data'!$B$7:$R$2292,14,0)</f>
        <v>41.835099999999997</v>
      </c>
      <c r="O25" s="66">
        <f t="shared" si="8"/>
        <v>1</v>
      </c>
      <c r="P25" s="65">
        <f>VLOOKUP($A25,'Return Data'!$B$7:$R$2292,15,0)</f>
        <v>24.799299999999999</v>
      </c>
      <c r="Q25" s="66">
        <f t="shared" si="9"/>
        <v>1</v>
      </c>
      <c r="R25" s="65">
        <f>VLOOKUP($A25,'Return Data'!$B$7:$R$2292,16,0)</f>
        <v>17.3184</v>
      </c>
      <c r="S25" s="67">
        <f t="shared" si="5"/>
        <v>20</v>
      </c>
    </row>
    <row r="26" spans="1:19" x14ac:dyDescent="0.3">
      <c r="A26" s="63" t="s">
        <v>1416</v>
      </c>
      <c r="B26" s="64">
        <f>VLOOKUP($A26,'Return Data'!$B$7:$R$2292,3,0)</f>
        <v>44662</v>
      </c>
      <c r="C26" s="65">
        <f>VLOOKUP($A26,'Return Data'!$B$7:$R$2292,4,0)</f>
        <v>118.74339999999999</v>
      </c>
      <c r="D26" s="65">
        <f>VLOOKUP($A26,'Return Data'!$B$7:$R$2292,10,0)</f>
        <v>-0.39319999999999999</v>
      </c>
      <c r="E26" s="66">
        <f t="shared" si="0"/>
        <v>6</v>
      </c>
      <c r="F26" s="65">
        <f>VLOOKUP($A26,'Return Data'!$B$7:$R$2292,11,0)</f>
        <v>3.1353</v>
      </c>
      <c r="G26" s="66">
        <f t="shared" si="1"/>
        <v>9</v>
      </c>
      <c r="H26" s="65">
        <f>VLOOKUP($A26,'Return Data'!$B$7:$R$2292,12,0)</f>
        <v>15.0989</v>
      </c>
      <c r="I26" s="66">
        <f t="shared" si="2"/>
        <v>13</v>
      </c>
      <c r="J26" s="65">
        <f>VLOOKUP($A26,'Return Data'!$B$7:$R$2292,13,0)</f>
        <v>31.9238</v>
      </c>
      <c r="K26" s="66">
        <f t="shared" si="3"/>
        <v>20</v>
      </c>
      <c r="L26" s="65">
        <f>VLOOKUP($A26,'Return Data'!$B$7:$R$2292,17,0)</f>
        <v>59.103499999999997</v>
      </c>
      <c r="M26" s="66">
        <f t="shared" si="7"/>
        <v>20</v>
      </c>
      <c r="N26" s="65">
        <f>VLOOKUP($A26,'Return Data'!$B$7:$R$2292,14,0)</f>
        <v>28.596399999999999</v>
      </c>
      <c r="O26" s="66">
        <f t="shared" si="8"/>
        <v>12</v>
      </c>
      <c r="P26" s="65">
        <f>VLOOKUP($A26,'Return Data'!$B$7:$R$2292,15,0)</f>
        <v>21.398</v>
      </c>
      <c r="Q26" s="66">
        <f t="shared" si="9"/>
        <v>3</v>
      </c>
      <c r="R26" s="65">
        <f>VLOOKUP($A26,'Return Data'!$B$7:$R$2292,16,0)</f>
        <v>27.1525</v>
      </c>
      <c r="S26" s="67">
        <f t="shared" si="5"/>
        <v>6</v>
      </c>
    </row>
    <row r="27" spans="1:19" x14ac:dyDescent="0.3">
      <c r="A27" s="63" t="s">
        <v>1419</v>
      </c>
      <c r="B27" s="64">
        <f>VLOOKUP($A27,'Return Data'!$B$7:$R$2292,3,0)</f>
        <v>44662</v>
      </c>
      <c r="C27" s="65">
        <f>VLOOKUP($A27,'Return Data'!$B$7:$R$2292,4,0)</f>
        <v>160.18520000000001</v>
      </c>
      <c r="D27" s="65">
        <f>VLOOKUP($A27,'Return Data'!$B$7:$R$2292,10,0)</f>
        <v>-4.0730000000000004</v>
      </c>
      <c r="E27" s="66">
        <f t="shared" si="0"/>
        <v>17</v>
      </c>
      <c r="F27" s="65">
        <f>VLOOKUP($A27,'Return Data'!$B$7:$R$2292,11,0)</f>
        <v>-1.1850000000000001</v>
      </c>
      <c r="G27" s="66">
        <f t="shared" si="1"/>
        <v>18</v>
      </c>
      <c r="H27" s="65">
        <f>VLOOKUP($A27,'Return Data'!$B$7:$R$2292,12,0)</f>
        <v>15.012499999999999</v>
      </c>
      <c r="I27" s="66">
        <f t="shared" si="2"/>
        <v>14</v>
      </c>
      <c r="J27" s="65">
        <f>VLOOKUP($A27,'Return Data'!$B$7:$R$2292,13,0)</f>
        <v>37.151899999999998</v>
      </c>
      <c r="K27" s="66">
        <f t="shared" si="3"/>
        <v>14</v>
      </c>
      <c r="L27" s="65">
        <f>VLOOKUP($A27,'Return Data'!$B$7:$R$2292,17,0)</f>
        <v>64.570099999999996</v>
      </c>
      <c r="M27" s="66">
        <f t="shared" si="7"/>
        <v>13</v>
      </c>
      <c r="N27" s="65">
        <f>VLOOKUP($A27,'Return Data'!$B$7:$R$2292,14,0)</f>
        <v>23.127800000000001</v>
      </c>
      <c r="O27" s="66">
        <f t="shared" si="8"/>
        <v>15</v>
      </c>
      <c r="P27" s="65">
        <f>VLOOKUP($A27,'Return Data'!$B$7:$R$2292,15,0)</f>
        <v>11.5029</v>
      </c>
      <c r="Q27" s="66">
        <f t="shared" si="9"/>
        <v>13</v>
      </c>
      <c r="R27" s="65">
        <f>VLOOKUP($A27,'Return Data'!$B$7:$R$2292,16,0)</f>
        <v>17.990200000000002</v>
      </c>
      <c r="S27" s="67">
        <f t="shared" si="5"/>
        <v>17</v>
      </c>
    </row>
    <row r="28" spans="1:19" x14ac:dyDescent="0.3">
      <c r="A28" s="63" t="s">
        <v>1420</v>
      </c>
      <c r="B28" s="64">
        <f>VLOOKUP($A28,'Return Data'!$B$7:$R$2292,3,0)</f>
        <v>44662</v>
      </c>
      <c r="C28" s="65">
        <f>VLOOKUP($A28,'Return Data'!$B$7:$R$2292,4,0)</f>
        <v>22.915299999999998</v>
      </c>
      <c r="D28" s="65">
        <f>VLOOKUP($A28,'Return Data'!$B$7:$R$2292,10,0)</f>
        <v>-4.5407000000000002</v>
      </c>
      <c r="E28" s="66">
        <f t="shared" si="0"/>
        <v>18</v>
      </c>
      <c r="F28" s="65">
        <f>VLOOKUP($A28,'Return Data'!$B$7:$R$2292,11,0)</f>
        <v>1.0192000000000001</v>
      </c>
      <c r="G28" s="66">
        <f t="shared" si="1"/>
        <v>14</v>
      </c>
      <c r="H28" s="65">
        <f>VLOOKUP($A28,'Return Data'!$B$7:$R$2292,12,0)</f>
        <v>13.244199999999999</v>
      </c>
      <c r="I28" s="66">
        <f t="shared" si="2"/>
        <v>18</v>
      </c>
      <c r="J28" s="65">
        <f>VLOOKUP($A28,'Return Data'!$B$7:$R$2292,13,0)</f>
        <v>40.359099999999998</v>
      </c>
      <c r="K28" s="66">
        <f t="shared" si="3"/>
        <v>11</v>
      </c>
      <c r="L28" s="65">
        <f>VLOOKUP($A28,'Return Data'!$B$7:$R$2292,17,0)</f>
        <v>64.511499999999998</v>
      </c>
      <c r="M28" s="66">
        <f t="shared" si="7"/>
        <v>14</v>
      </c>
      <c r="N28" s="65">
        <f>VLOOKUP($A28,'Return Data'!$B$7:$R$2292,14,0)</f>
        <v>29.066800000000001</v>
      </c>
      <c r="O28" s="66">
        <f t="shared" si="8"/>
        <v>10</v>
      </c>
      <c r="P28" s="65"/>
      <c r="Q28" s="66"/>
      <c r="R28" s="65">
        <f>VLOOKUP($A28,'Return Data'!$B$7:$R$2292,16,0)</f>
        <v>27.4953</v>
      </c>
      <c r="S28" s="67">
        <f t="shared" si="5"/>
        <v>5</v>
      </c>
    </row>
    <row r="29" spans="1:19" x14ac:dyDescent="0.3">
      <c r="A29" s="63" t="s">
        <v>1422</v>
      </c>
      <c r="B29" s="64">
        <f>VLOOKUP($A29,'Return Data'!$B$7:$R$2292,3,0)</f>
        <v>44662</v>
      </c>
      <c r="C29" s="65">
        <f>VLOOKUP($A29,'Return Data'!$B$7:$R$2292,4,0)</f>
        <v>31.81</v>
      </c>
      <c r="D29" s="65">
        <f>VLOOKUP($A29,'Return Data'!$B$7:$R$2292,10,0)</f>
        <v>-2.4830999999999999</v>
      </c>
      <c r="E29" s="66">
        <f t="shared" si="0"/>
        <v>12</v>
      </c>
      <c r="F29" s="65">
        <f>VLOOKUP($A29,'Return Data'!$B$7:$R$2292,11,0)</f>
        <v>2.0533000000000001</v>
      </c>
      <c r="G29" s="66">
        <f t="shared" si="1"/>
        <v>10</v>
      </c>
      <c r="H29" s="65">
        <f>VLOOKUP($A29,'Return Data'!$B$7:$R$2292,12,0)</f>
        <v>14.2601</v>
      </c>
      <c r="I29" s="66">
        <f t="shared" si="2"/>
        <v>15</v>
      </c>
      <c r="J29" s="65">
        <f>VLOOKUP($A29,'Return Data'!$B$7:$R$2292,13,0)</f>
        <v>36.758400000000002</v>
      </c>
      <c r="K29" s="66">
        <f t="shared" si="3"/>
        <v>15</v>
      </c>
      <c r="L29" s="65">
        <f>VLOOKUP($A29,'Return Data'!$B$7:$R$2292,17,0)</f>
        <v>63.140300000000003</v>
      </c>
      <c r="M29" s="66">
        <f t="shared" si="7"/>
        <v>15</v>
      </c>
      <c r="N29" s="65">
        <f>VLOOKUP($A29,'Return Data'!$B$7:$R$2292,14,0)</f>
        <v>30.025200000000002</v>
      </c>
      <c r="O29" s="66">
        <f t="shared" si="8"/>
        <v>7</v>
      </c>
      <c r="P29" s="65">
        <f>VLOOKUP($A29,'Return Data'!$B$7:$R$2292,15,0)</f>
        <v>16.8917</v>
      </c>
      <c r="Q29" s="66">
        <f>RANK(P29,P$8:P$29,0)</f>
        <v>9</v>
      </c>
      <c r="R29" s="65">
        <f>VLOOKUP($A29,'Return Data'!$B$7:$R$2292,16,0)</f>
        <v>15.902699999999999</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-2.0139999999999998</v>
      </c>
      <c r="E31" s="74"/>
      <c r="F31" s="75">
        <f>AVERAGE(F8:F29)</f>
        <v>1.3553409090909092</v>
      </c>
      <c r="G31" s="74"/>
      <c r="H31" s="75">
        <f>AVERAGE(H8:H29)</f>
        <v>16.008154545454548</v>
      </c>
      <c r="I31" s="74"/>
      <c r="J31" s="75">
        <f>AVERAGE(J8:J29)</f>
        <v>39.820827272727271</v>
      </c>
      <c r="K31" s="74"/>
      <c r="L31" s="75">
        <f>AVERAGE(L8:L29)</f>
        <v>69.697845000000001</v>
      </c>
      <c r="M31" s="74"/>
      <c r="N31" s="75">
        <f>AVERAGE(N8:N29)</f>
        <v>28.68886315789474</v>
      </c>
      <c r="O31" s="74"/>
      <c r="P31" s="75">
        <f>AVERAGE(P8:P29)</f>
        <v>17.349935714285714</v>
      </c>
      <c r="Q31" s="74"/>
      <c r="R31" s="75">
        <f>AVERAGE(R8:R29)</f>
        <v>24.532518181818183</v>
      </c>
      <c r="S31" s="76"/>
    </row>
    <row r="32" spans="1:19" x14ac:dyDescent="0.3">
      <c r="A32" s="73" t="s">
        <v>28</v>
      </c>
      <c r="B32" s="74"/>
      <c r="C32" s="74"/>
      <c r="D32" s="75">
        <f>MIN(D8:D29)</f>
        <v>-6.6208</v>
      </c>
      <c r="E32" s="74"/>
      <c r="F32" s="75">
        <f>MIN(F8:F29)</f>
        <v>-11.8363</v>
      </c>
      <c r="G32" s="74"/>
      <c r="H32" s="75">
        <f>MIN(H8:H29)</f>
        <v>-7.9743000000000004</v>
      </c>
      <c r="I32" s="74"/>
      <c r="J32" s="75">
        <f>MIN(J8:J29)</f>
        <v>11.5822</v>
      </c>
      <c r="K32" s="74"/>
      <c r="L32" s="75">
        <f>MIN(L8:L29)</f>
        <v>59.103499999999997</v>
      </c>
      <c r="M32" s="74"/>
      <c r="N32" s="75">
        <f>MIN(N8:N29)</f>
        <v>16.6709</v>
      </c>
      <c r="O32" s="74"/>
      <c r="P32" s="75">
        <f>MIN(P8:P29)</f>
        <v>9.65</v>
      </c>
      <c r="Q32" s="74"/>
      <c r="R32" s="75">
        <f>MIN(R8:R29)</f>
        <v>15.119899999999999</v>
      </c>
      <c r="S32" s="76"/>
    </row>
    <row r="33" spans="1:19" ht="15" thickBot="1" x14ac:dyDescent="0.35">
      <c r="A33" s="77" t="s">
        <v>29</v>
      </c>
      <c r="B33" s="78"/>
      <c r="C33" s="78"/>
      <c r="D33" s="79">
        <f>MAX(D8:D29)</f>
        <v>4.1749000000000001</v>
      </c>
      <c r="E33" s="78"/>
      <c r="F33" s="79">
        <f>MAX(F8:F29)</f>
        <v>9.8422000000000001</v>
      </c>
      <c r="G33" s="78"/>
      <c r="H33" s="79">
        <f>MAX(H8:H29)</f>
        <v>31.657499999999999</v>
      </c>
      <c r="I33" s="78"/>
      <c r="J33" s="79">
        <f>MAX(J8:J29)</f>
        <v>60.767000000000003</v>
      </c>
      <c r="K33" s="78"/>
      <c r="L33" s="79">
        <f>MAX(L8:L29)</f>
        <v>110.3069</v>
      </c>
      <c r="M33" s="78"/>
      <c r="N33" s="79">
        <f>MAX(N8:N29)</f>
        <v>41.835099999999997</v>
      </c>
      <c r="O33" s="78"/>
      <c r="P33" s="79">
        <f>MAX(P8:P29)</f>
        <v>24.799299999999999</v>
      </c>
      <c r="Q33" s="78"/>
      <c r="R33" s="79">
        <f>MAX(R8:R29)</f>
        <v>47.686799999999998</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44662</v>
      </c>
      <c r="C8" s="65">
        <f>VLOOKUP($A8,'Return Data'!$B$7:$R$2292,4,0)</f>
        <v>53.817900000000002</v>
      </c>
      <c r="D8" s="65">
        <f>VLOOKUP($A8,'Return Data'!$B$7:$R$2292,10,0)</f>
        <v>-5.5073999999999996</v>
      </c>
      <c r="E8" s="66">
        <f t="shared" ref="E8:E29" si="0">RANK(D8,D$8:D$29,0)</f>
        <v>19</v>
      </c>
      <c r="F8" s="65">
        <f>VLOOKUP($A8,'Return Data'!$B$7:$R$2292,11,0)</f>
        <v>-6.7366000000000001</v>
      </c>
      <c r="G8" s="66">
        <f t="shared" ref="G8:G29" si="1">RANK(F8,F$8:F$29,0)</f>
        <v>20</v>
      </c>
      <c r="H8" s="65">
        <f>VLOOKUP($A8,'Return Data'!$B$7:$R$2292,12,0)</f>
        <v>3.2967</v>
      </c>
      <c r="I8" s="66">
        <f>RANK(H8,H$8:H$29,0)</f>
        <v>21</v>
      </c>
      <c r="J8" s="65">
        <f>VLOOKUP($A8,'Return Data'!$B$7:$R$2292,13,0)</f>
        <v>21.136199999999999</v>
      </c>
      <c r="K8" s="66">
        <f>RANK(J8,J$8:J$29,0)</f>
        <v>21</v>
      </c>
      <c r="L8" s="65">
        <f>VLOOKUP($A8,'Return Data'!$B$7:$R$2292,17,0)</f>
        <v>57.792499999999997</v>
      </c>
      <c r="M8" s="66">
        <f>RANK(L8,L$8:L$29,0)</f>
        <v>17</v>
      </c>
      <c r="N8" s="65">
        <f>VLOOKUP($A8,'Return Data'!$B$7:$R$2292,14,0)</f>
        <v>15.38</v>
      </c>
      <c r="O8" s="66">
        <f>RANK(N8,N$8:N$29,0)</f>
        <v>19</v>
      </c>
      <c r="P8" s="65">
        <f>VLOOKUP($A8,'Return Data'!$B$7:$R$2292,15,0)</f>
        <v>8.3969000000000005</v>
      </c>
      <c r="Q8" s="66">
        <f>RANK(P8,P$8:P$29,0)</f>
        <v>14</v>
      </c>
      <c r="R8" s="65">
        <f>VLOOKUP($A8,'Return Data'!$B$7:$R$2292,16,0)</f>
        <v>11.890499999999999</v>
      </c>
      <c r="S8" s="67">
        <f>RANK(R8,R$8:R$29,0)</f>
        <v>21</v>
      </c>
    </row>
    <row r="9" spans="1:20" x14ac:dyDescent="0.3">
      <c r="A9" s="63" t="s">
        <v>1381</v>
      </c>
      <c r="B9" s="64">
        <f>VLOOKUP($A9,'Return Data'!$B$7:$R$2292,3,0)</f>
        <v>44662</v>
      </c>
      <c r="C9" s="65">
        <f>VLOOKUP($A9,'Return Data'!$B$7:$R$2292,4,0)</f>
        <v>63.23</v>
      </c>
      <c r="D9" s="65">
        <f>VLOOKUP($A9,'Return Data'!$B$7:$R$2292,10,0)</f>
        <v>-0.15790000000000001</v>
      </c>
      <c r="E9" s="66">
        <f t="shared" si="0"/>
        <v>4</v>
      </c>
      <c r="F9" s="65">
        <f>VLOOKUP($A9,'Return Data'!$B$7:$R$2292,11,0)</f>
        <v>3.52</v>
      </c>
      <c r="G9" s="66">
        <f t="shared" si="1"/>
        <v>7</v>
      </c>
      <c r="H9" s="65">
        <f>VLOOKUP($A9,'Return Data'!$B$7:$R$2292,12,0)</f>
        <v>18.142800000000001</v>
      </c>
      <c r="I9" s="66">
        <f t="shared" ref="I9:I29" si="2">RANK(H9,H$8:H$29,0)</f>
        <v>7</v>
      </c>
      <c r="J9" s="65">
        <f>VLOOKUP($A9,'Return Data'!$B$7:$R$2292,13,0)</f>
        <v>38.692700000000002</v>
      </c>
      <c r="K9" s="66">
        <f t="shared" ref="K9:K29" si="3">RANK(J9,J$8:J$29,0)</f>
        <v>10</v>
      </c>
      <c r="L9" s="65">
        <f>VLOOKUP($A9,'Return Data'!$B$7:$R$2292,17,0)</f>
        <v>57.55</v>
      </c>
      <c r="M9" s="66">
        <f t="shared" ref="M9:M29" si="4">RANK(L9,L$8:L$29,0)</f>
        <v>18</v>
      </c>
      <c r="N9" s="65">
        <f>VLOOKUP($A9,'Return Data'!$B$7:$R$2292,14,0)</f>
        <v>31.746200000000002</v>
      </c>
      <c r="O9" s="66">
        <f t="shared" ref="O9:O29" si="5">RANK(N9,N$8:N$29,0)</f>
        <v>4</v>
      </c>
      <c r="P9" s="65">
        <f>VLOOKUP($A9,'Return Data'!$B$7:$R$2292,15,0)</f>
        <v>20.906099999999999</v>
      </c>
      <c r="Q9" s="66">
        <f t="shared" ref="Q9:Q29" si="6">RANK(P9,P$8:P$29,0)</f>
        <v>2</v>
      </c>
      <c r="R9" s="65">
        <f>VLOOKUP($A9,'Return Data'!$B$7:$R$2292,16,0)</f>
        <v>24.649699999999999</v>
      </c>
      <c r="S9" s="67">
        <f t="shared" ref="S9:S29" si="7">RANK(R9,R$8:R$29,0)</f>
        <v>7</v>
      </c>
    </row>
    <row r="10" spans="1:20" x14ac:dyDescent="0.3">
      <c r="A10" s="63" t="s">
        <v>1383</v>
      </c>
      <c r="B10" s="64">
        <f>VLOOKUP($A10,'Return Data'!$B$7:$R$2292,3,0)</f>
        <v>44662</v>
      </c>
      <c r="C10" s="65">
        <f>VLOOKUP($A10,'Return Data'!$B$7:$R$2292,4,0)</f>
        <v>26.9</v>
      </c>
      <c r="D10" s="65">
        <f>VLOOKUP($A10,'Return Data'!$B$7:$R$2292,10,0)</f>
        <v>-3.9628999999999999</v>
      </c>
      <c r="E10" s="66">
        <f t="shared" si="0"/>
        <v>16</v>
      </c>
      <c r="F10" s="65">
        <f>VLOOKUP($A10,'Return Data'!$B$7:$R$2292,11,0)</f>
        <v>0.63600000000000001</v>
      </c>
      <c r="G10" s="66">
        <f t="shared" si="1"/>
        <v>12</v>
      </c>
      <c r="H10" s="65">
        <f>VLOOKUP($A10,'Return Data'!$B$7:$R$2292,12,0)</f>
        <v>16.500599999999999</v>
      </c>
      <c r="I10" s="66">
        <f t="shared" si="2"/>
        <v>10</v>
      </c>
      <c r="J10" s="65">
        <f>VLOOKUP($A10,'Return Data'!$B$7:$R$2292,13,0)</f>
        <v>40.911499999999997</v>
      </c>
      <c r="K10" s="66">
        <f t="shared" si="3"/>
        <v>7</v>
      </c>
      <c r="L10" s="65">
        <f>VLOOKUP($A10,'Return Data'!$B$7:$R$2292,17,0)</f>
        <v>68.654700000000005</v>
      </c>
      <c r="M10" s="66">
        <f t="shared" si="4"/>
        <v>7</v>
      </c>
      <c r="N10" s="65">
        <f>VLOOKUP($A10,'Return Data'!$B$7:$R$2292,14,0)</f>
        <v>36.576599999999999</v>
      </c>
      <c r="O10" s="66">
        <f t="shared" si="5"/>
        <v>2</v>
      </c>
      <c r="P10" s="65"/>
      <c r="Q10" s="66"/>
      <c r="R10" s="65">
        <f>VLOOKUP($A10,'Return Data'!$B$7:$R$2292,16,0)</f>
        <v>34.816600000000001</v>
      </c>
      <c r="S10" s="67">
        <f t="shared" si="7"/>
        <v>2</v>
      </c>
    </row>
    <row r="11" spans="1:20" x14ac:dyDescent="0.3">
      <c r="A11" s="63" t="s">
        <v>1385</v>
      </c>
      <c r="B11" s="64">
        <f>VLOOKUP($A11,'Return Data'!$B$7:$R$2292,3,0)</f>
        <v>44662</v>
      </c>
      <c r="C11" s="65">
        <f>VLOOKUP($A11,'Return Data'!$B$7:$R$2292,4,0)</f>
        <v>25.04</v>
      </c>
      <c r="D11" s="65">
        <f>VLOOKUP($A11,'Return Data'!$B$7:$R$2292,10,0)</f>
        <v>3.7711999999999999</v>
      </c>
      <c r="E11" s="66">
        <f t="shared" si="0"/>
        <v>1</v>
      </c>
      <c r="F11" s="65">
        <f>VLOOKUP($A11,'Return Data'!$B$7:$R$2292,11,0)</f>
        <v>8.9169</v>
      </c>
      <c r="G11" s="66">
        <f t="shared" si="1"/>
        <v>1</v>
      </c>
      <c r="H11" s="65">
        <f>VLOOKUP($A11,'Return Data'!$B$7:$R$2292,12,0)</f>
        <v>29.942900000000002</v>
      </c>
      <c r="I11" s="66">
        <f t="shared" si="2"/>
        <v>1</v>
      </c>
      <c r="J11" s="65">
        <f>VLOOKUP($A11,'Return Data'!$B$7:$R$2292,13,0)</f>
        <v>57.1877</v>
      </c>
      <c r="K11" s="66">
        <f t="shared" si="3"/>
        <v>2</v>
      </c>
      <c r="L11" s="65">
        <f>VLOOKUP($A11,'Return Data'!$B$7:$R$2292,17,0)</f>
        <v>78.544499999999999</v>
      </c>
      <c r="M11" s="66">
        <f t="shared" si="4"/>
        <v>2</v>
      </c>
      <c r="N11" s="65"/>
      <c r="O11" s="66"/>
      <c r="P11" s="65"/>
      <c r="Q11" s="66"/>
      <c r="R11" s="65">
        <f>VLOOKUP($A11,'Return Data'!$B$7:$R$2292,16,0)</f>
        <v>33.786799999999999</v>
      </c>
      <c r="S11" s="67">
        <f t="shared" si="7"/>
        <v>3</v>
      </c>
    </row>
    <row r="12" spans="1:20" x14ac:dyDescent="0.3">
      <c r="A12" s="63" t="s">
        <v>1387</v>
      </c>
      <c r="B12" s="64">
        <f>VLOOKUP($A12,'Return Data'!$B$7:$R$2292,3,0)</f>
        <v>44662</v>
      </c>
      <c r="C12" s="65">
        <f>VLOOKUP($A12,'Return Data'!$B$7:$R$2292,4,0)</f>
        <v>116.941</v>
      </c>
      <c r="D12" s="65">
        <f>VLOOKUP($A12,'Return Data'!$B$7:$R$2292,10,0)</f>
        <v>0.5806</v>
      </c>
      <c r="E12" s="66">
        <f t="shared" si="0"/>
        <v>3</v>
      </c>
      <c r="F12" s="65">
        <f>VLOOKUP($A12,'Return Data'!$B$7:$R$2292,11,0)</f>
        <v>5.8395000000000001</v>
      </c>
      <c r="G12" s="66">
        <f t="shared" si="1"/>
        <v>4</v>
      </c>
      <c r="H12" s="65">
        <f>VLOOKUP($A12,'Return Data'!$B$7:$R$2292,12,0)</f>
        <v>20.5702</v>
      </c>
      <c r="I12" s="66">
        <f t="shared" si="2"/>
        <v>5</v>
      </c>
      <c r="J12" s="65">
        <f>VLOOKUP($A12,'Return Data'!$B$7:$R$2292,13,0)</f>
        <v>42.597099999999998</v>
      </c>
      <c r="K12" s="66">
        <f t="shared" si="3"/>
        <v>5</v>
      </c>
      <c r="L12" s="65">
        <f>VLOOKUP($A12,'Return Data'!$B$7:$R$2292,17,0)</f>
        <v>68.001099999999994</v>
      </c>
      <c r="M12" s="66">
        <f t="shared" si="4"/>
        <v>9</v>
      </c>
      <c r="N12" s="65">
        <f>VLOOKUP($A12,'Return Data'!$B$7:$R$2292,14,0)</f>
        <v>28.056699999999999</v>
      </c>
      <c r="O12" s="66">
        <f t="shared" si="5"/>
        <v>8</v>
      </c>
      <c r="P12" s="65">
        <f>VLOOKUP($A12,'Return Data'!$B$7:$R$2292,15,0)</f>
        <v>14.621700000000001</v>
      </c>
      <c r="Q12" s="66">
        <f t="shared" si="6"/>
        <v>10</v>
      </c>
      <c r="R12" s="65">
        <f>VLOOKUP($A12,'Return Data'!$B$7:$R$2292,16,0)</f>
        <v>18.028400000000001</v>
      </c>
      <c r="S12" s="67">
        <f t="shared" si="7"/>
        <v>11</v>
      </c>
    </row>
    <row r="13" spans="1:20" x14ac:dyDescent="0.3">
      <c r="A13" s="63" t="s">
        <v>1389</v>
      </c>
      <c r="B13" s="64">
        <f>VLOOKUP($A13,'Return Data'!$B$7:$R$2292,3,0)</f>
        <v>44662</v>
      </c>
      <c r="C13" s="65">
        <f>VLOOKUP($A13,'Return Data'!$B$7:$R$2292,4,0)</f>
        <v>25.109000000000002</v>
      </c>
      <c r="D13" s="65">
        <f>VLOOKUP($A13,'Return Data'!$B$7:$R$2292,10,0)</f>
        <v>-0.83330000000000004</v>
      </c>
      <c r="E13" s="66">
        <f t="shared" si="0"/>
        <v>8</v>
      </c>
      <c r="F13" s="65">
        <f>VLOOKUP($A13,'Return Data'!$B$7:$R$2292,11,0)</f>
        <v>2.4647999999999999</v>
      </c>
      <c r="G13" s="66">
        <f t="shared" si="1"/>
        <v>9</v>
      </c>
      <c r="H13" s="65">
        <f>VLOOKUP($A13,'Return Data'!$B$7:$R$2292,12,0)</f>
        <v>17.293399999999998</v>
      </c>
      <c r="I13" s="66">
        <f t="shared" si="2"/>
        <v>9</v>
      </c>
      <c r="J13" s="65">
        <f>VLOOKUP($A13,'Return Data'!$B$7:$R$2292,13,0)</f>
        <v>39.603000000000002</v>
      </c>
      <c r="K13" s="66">
        <f t="shared" si="3"/>
        <v>9</v>
      </c>
      <c r="L13" s="65">
        <f>VLOOKUP($A13,'Return Data'!$B$7:$R$2292,17,0)</f>
        <v>68.048000000000002</v>
      </c>
      <c r="M13" s="66">
        <f t="shared" si="4"/>
        <v>8</v>
      </c>
      <c r="N13" s="65">
        <f>VLOOKUP($A13,'Return Data'!$B$7:$R$2292,14,0)</f>
        <v>31.2424</v>
      </c>
      <c r="O13" s="66">
        <f t="shared" si="5"/>
        <v>5</v>
      </c>
      <c r="P13" s="65"/>
      <c r="Q13" s="66"/>
      <c r="R13" s="65">
        <f>VLOOKUP($A13,'Return Data'!$B$7:$R$2292,16,0)</f>
        <v>33.634</v>
      </c>
      <c r="S13" s="67">
        <f t="shared" si="7"/>
        <v>4</v>
      </c>
    </row>
    <row r="14" spans="1:20" x14ac:dyDescent="0.3">
      <c r="A14" s="63" t="s">
        <v>1390</v>
      </c>
      <c r="B14" s="64">
        <f>VLOOKUP($A14,'Return Data'!$B$7:$R$2292,3,0)</f>
        <v>44662</v>
      </c>
      <c r="C14" s="65">
        <f>VLOOKUP($A14,'Return Data'!$B$7:$R$2292,4,0)</f>
        <v>92.548599999999993</v>
      </c>
      <c r="D14" s="65">
        <f>VLOOKUP($A14,'Return Data'!$B$7:$R$2292,10,0)</f>
        <v>-2.1137999999999999</v>
      </c>
      <c r="E14" s="66">
        <f t="shared" si="0"/>
        <v>11</v>
      </c>
      <c r="F14" s="65">
        <f>VLOOKUP($A14,'Return Data'!$B$7:$R$2292,11,0)</f>
        <v>-1.3509</v>
      </c>
      <c r="G14" s="66">
        <f t="shared" si="1"/>
        <v>17</v>
      </c>
      <c r="H14" s="65">
        <f>VLOOKUP($A14,'Return Data'!$B$7:$R$2292,12,0)</f>
        <v>14.399800000000001</v>
      </c>
      <c r="I14" s="66">
        <f t="shared" si="2"/>
        <v>12</v>
      </c>
      <c r="J14" s="65">
        <f>VLOOKUP($A14,'Return Data'!$B$7:$R$2292,13,0)</f>
        <v>35.024900000000002</v>
      </c>
      <c r="K14" s="66">
        <f t="shared" si="3"/>
        <v>16</v>
      </c>
      <c r="L14" s="65">
        <f>VLOOKUP($A14,'Return Data'!$B$7:$R$2292,17,0)</f>
        <v>60.8581</v>
      </c>
      <c r="M14" s="66">
        <f t="shared" si="4"/>
        <v>16</v>
      </c>
      <c r="N14" s="65">
        <f>VLOOKUP($A14,'Return Data'!$B$7:$R$2292,14,0)</f>
        <v>19.441500000000001</v>
      </c>
      <c r="O14" s="66">
        <f t="shared" si="5"/>
        <v>18</v>
      </c>
      <c r="P14" s="65">
        <f>VLOOKUP($A14,'Return Data'!$B$7:$R$2292,15,0)</f>
        <v>11.870900000000001</v>
      </c>
      <c r="Q14" s="66">
        <f t="shared" si="6"/>
        <v>12</v>
      </c>
      <c r="R14" s="65">
        <f>VLOOKUP($A14,'Return Data'!$B$7:$R$2292,16,0)</f>
        <v>14.6731</v>
      </c>
      <c r="S14" s="67">
        <f t="shared" si="7"/>
        <v>17</v>
      </c>
    </row>
    <row r="15" spans="1:20" x14ac:dyDescent="0.3">
      <c r="A15" s="63" t="s">
        <v>1393</v>
      </c>
      <c r="B15" s="64">
        <f>VLOOKUP($A15,'Return Data'!$B$7:$R$2292,3,0)</f>
        <v>44662</v>
      </c>
      <c r="C15" s="65">
        <f>VLOOKUP($A15,'Return Data'!$B$7:$R$2292,4,0)</f>
        <v>75.697000000000003</v>
      </c>
      <c r="D15" s="65">
        <f>VLOOKUP($A15,'Return Data'!$B$7:$R$2292,10,0)</f>
        <v>-3.0855000000000001</v>
      </c>
      <c r="E15" s="66">
        <f t="shared" si="0"/>
        <v>14</v>
      </c>
      <c r="F15" s="65">
        <f>VLOOKUP($A15,'Return Data'!$B$7:$R$2292,11,0)</f>
        <v>-1.3103</v>
      </c>
      <c r="G15" s="66">
        <f t="shared" si="1"/>
        <v>16</v>
      </c>
      <c r="H15" s="65">
        <f>VLOOKUP($A15,'Return Data'!$B$7:$R$2292,12,0)</f>
        <v>12.9587</v>
      </c>
      <c r="I15" s="66">
        <f t="shared" si="2"/>
        <v>16</v>
      </c>
      <c r="J15" s="65">
        <f>VLOOKUP($A15,'Return Data'!$B$7:$R$2292,13,0)</f>
        <v>36.81</v>
      </c>
      <c r="K15" s="66">
        <f t="shared" si="3"/>
        <v>13</v>
      </c>
      <c r="L15" s="65">
        <f>VLOOKUP($A15,'Return Data'!$B$7:$R$2292,17,0)</f>
        <v>66.510199999999998</v>
      </c>
      <c r="M15" s="66">
        <f t="shared" si="4"/>
        <v>10</v>
      </c>
      <c r="N15" s="65">
        <f>VLOOKUP($A15,'Return Data'!$B$7:$R$2292,14,0)</f>
        <v>19.6328</v>
      </c>
      <c r="O15" s="66">
        <f t="shared" si="5"/>
        <v>17</v>
      </c>
      <c r="P15" s="65">
        <f>VLOOKUP($A15,'Return Data'!$B$7:$R$2292,15,0)</f>
        <v>16.930599999999998</v>
      </c>
      <c r="Q15" s="66">
        <f t="shared" si="6"/>
        <v>6</v>
      </c>
      <c r="R15" s="65">
        <f>VLOOKUP($A15,'Return Data'!$B$7:$R$2292,16,0)</f>
        <v>15.5198</v>
      </c>
      <c r="S15" s="67">
        <f t="shared" si="7"/>
        <v>15</v>
      </c>
    </row>
    <row r="16" spans="1:20" x14ac:dyDescent="0.3">
      <c r="A16" s="63" t="s">
        <v>1394</v>
      </c>
      <c r="B16" s="64">
        <f>VLOOKUP($A16,'Return Data'!$B$7:$R$2292,3,0)</f>
        <v>44662</v>
      </c>
      <c r="C16" s="65">
        <f>VLOOKUP($A16,'Return Data'!$B$7:$R$2292,4,0)</f>
        <v>88.083100000000002</v>
      </c>
      <c r="D16" s="65">
        <f>VLOOKUP($A16,'Return Data'!$B$7:$R$2292,10,0)</f>
        <v>-6.9598000000000004</v>
      </c>
      <c r="E16" s="66">
        <f t="shared" si="0"/>
        <v>22</v>
      </c>
      <c r="F16" s="65">
        <f>VLOOKUP($A16,'Return Data'!$B$7:$R$2292,11,0)</f>
        <v>-5.1134000000000004</v>
      </c>
      <c r="G16" s="66">
        <f t="shared" si="1"/>
        <v>19</v>
      </c>
      <c r="H16" s="65">
        <f>VLOOKUP($A16,'Return Data'!$B$7:$R$2292,12,0)</f>
        <v>12.6751</v>
      </c>
      <c r="I16" s="66">
        <f t="shared" si="2"/>
        <v>17</v>
      </c>
      <c r="J16" s="65">
        <f>VLOOKUP($A16,'Return Data'!$B$7:$R$2292,13,0)</f>
        <v>34.511099999999999</v>
      </c>
      <c r="K16" s="66">
        <f t="shared" si="3"/>
        <v>18</v>
      </c>
      <c r="L16" s="65">
        <f>VLOOKUP($A16,'Return Data'!$B$7:$R$2292,17,0)</f>
        <v>63.405500000000004</v>
      </c>
      <c r="M16" s="66">
        <f t="shared" si="4"/>
        <v>11</v>
      </c>
      <c r="N16" s="65">
        <f>VLOOKUP($A16,'Return Data'!$B$7:$R$2292,14,0)</f>
        <v>20.879200000000001</v>
      </c>
      <c r="O16" s="66">
        <f t="shared" si="5"/>
        <v>16</v>
      </c>
      <c r="P16" s="65">
        <f>VLOOKUP($A16,'Return Data'!$B$7:$R$2292,15,0)</f>
        <v>11.914300000000001</v>
      </c>
      <c r="Q16" s="66">
        <f t="shared" si="6"/>
        <v>11</v>
      </c>
      <c r="R16" s="65">
        <f>VLOOKUP($A16,'Return Data'!$B$7:$R$2292,16,0)</f>
        <v>13.7334</v>
      </c>
      <c r="S16" s="67">
        <f t="shared" si="7"/>
        <v>18</v>
      </c>
    </row>
    <row r="17" spans="1:19" x14ac:dyDescent="0.3">
      <c r="A17" s="63" t="s">
        <v>1396</v>
      </c>
      <c r="B17" s="64">
        <f>VLOOKUP($A17,'Return Data'!$B$7:$R$2292,3,0)</f>
        <v>44662</v>
      </c>
      <c r="C17" s="65">
        <f>VLOOKUP($A17,'Return Data'!$B$7:$R$2292,4,0)</f>
        <v>52.29</v>
      </c>
      <c r="D17" s="65">
        <f>VLOOKUP($A17,'Return Data'!$B$7:$R$2292,10,0)</f>
        <v>-0.74029999999999996</v>
      </c>
      <c r="E17" s="66">
        <f t="shared" si="0"/>
        <v>7</v>
      </c>
      <c r="F17" s="65">
        <f>VLOOKUP($A17,'Return Data'!$B$7:$R$2292,11,0)</f>
        <v>0.4032</v>
      </c>
      <c r="G17" s="66">
        <f t="shared" si="1"/>
        <v>13</v>
      </c>
      <c r="H17" s="65">
        <f>VLOOKUP($A17,'Return Data'!$B$7:$R$2292,12,0)</f>
        <v>14.9231</v>
      </c>
      <c r="I17" s="66">
        <f t="shared" si="2"/>
        <v>11</v>
      </c>
      <c r="J17" s="65">
        <f>VLOOKUP($A17,'Return Data'!$B$7:$R$2292,13,0)</f>
        <v>39.962499999999999</v>
      </c>
      <c r="K17" s="66">
        <f t="shared" si="3"/>
        <v>8</v>
      </c>
      <c r="L17" s="65">
        <f>VLOOKUP($A17,'Return Data'!$B$7:$R$2292,17,0)</f>
        <v>68.703599999999994</v>
      </c>
      <c r="M17" s="66">
        <f t="shared" si="4"/>
        <v>6</v>
      </c>
      <c r="N17" s="65">
        <f>VLOOKUP($A17,'Return Data'!$B$7:$R$2292,14,0)</f>
        <v>27.926400000000001</v>
      </c>
      <c r="O17" s="66">
        <f t="shared" si="5"/>
        <v>9</v>
      </c>
      <c r="P17" s="65">
        <f>VLOOKUP($A17,'Return Data'!$B$7:$R$2292,15,0)</f>
        <v>15.7278</v>
      </c>
      <c r="Q17" s="66">
        <f t="shared" si="6"/>
        <v>9</v>
      </c>
      <c r="R17" s="65">
        <f>VLOOKUP($A17,'Return Data'!$B$7:$R$2292,16,0)</f>
        <v>12.0931</v>
      </c>
      <c r="S17" s="67">
        <f t="shared" si="7"/>
        <v>20</v>
      </c>
    </row>
    <row r="18" spans="1:19" x14ac:dyDescent="0.3">
      <c r="A18" s="63" t="s">
        <v>1398</v>
      </c>
      <c r="B18" s="64">
        <f>VLOOKUP($A18,'Return Data'!$B$7:$R$2292,3,0)</f>
        <v>44662</v>
      </c>
      <c r="C18" s="65">
        <f>VLOOKUP($A18,'Return Data'!$B$7:$R$2292,4,0)</f>
        <v>18.2</v>
      </c>
      <c r="D18" s="65">
        <f>VLOOKUP($A18,'Return Data'!$B$7:$R$2292,10,0)</f>
        <v>-0.65500000000000003</v>
      </c>
      <c r="E18" s="66">
        <f t="shared" si="0"/>
        <v>5</v>
      </c>
      <c r="F18" s="65">
        <f>VLOOKUP($A18,'Return Data'!$B$7:$R$2292,11,0)</f>
        <v>5.8754999999999997</v>
      </c>
      <c r="G18" s="66">
        <f t="shared" si="1"/>
        <v>3</v>
      </c>
      <c r="H18" s="65">
        <f>VLOOKUP($A18,'Return Data'!$B$7:$R$2292,12,0)</f>
        <v>22.641500000000001</v>
      </c>
      <c r="I18" s="66">
        <f t="shared" si="2"/>
        <v>2</v>
      </c>
      <c r="J18" s="65">
        <f>VLOOKUP($A18,'Return Data'!$B$7:$R$2292,13,0)</f>
        <v>41.854999999999997</v>
      </c>
      <c r="K18" s="66">
        <f t="shared" si="3"/>
        <v>6</v>
      </c>
      <c r="L18" s="65">
        <f>VLOOKUP($A18,'Return Data'!$B$7:$R$2292,17,0)</f>
        <v>63.259700000000002</v>
      </c>
      <c r="M18" s="66">
        <f t="shared" si="4"/>
        <v>12</v>
      </c>
      <c r="N18" s="65">
        <f>VLOOKUP($A18,'Return Data'!$B$7:$R$2292,14,0)</f>
        <v>24.3047</v>
      </c>
      <c r="O18" s="66">
        <f t="shared" si="5"/>
        <v>13</v>
      </c>
      <c r="P18" s="65"/>
      <c r="Q18" s="66"/>
      <c r="R18" s="65">
        <f>VLOOKUP($A18,'Return Data'!$B$7:$R$2292,16,0)</f>
        <v>13.263199999999999</v>
      </c>
      <c r="S18" s="67">
        <f t="shared" si="7"/>
        <v>19</v>
      </c>
    </row>
    <row r="19" spans="1:19" x14ac:dyDescent="0.3">
      <c r="A19" s="63" t="s">
        <v>1401</v>
      </c>
      <c r="B19" s="64">
        <f>VLOOKUP($A19,'Return Data'!$B$7:$R$2292,3,0)</f>
        <v>44662</v>
      </c>
      <c r="C19" s="65">
        <f>VLOOKUP($A19,'Return Data'!$B$7:$R$2292,4,0)</f>
        <v>22.02</v>
      </c>
      <c r="D19" s="65">
        <f>VLOOKUP($A19,'Return Data'!$B$7:$R$2292,10,0)</f>
        <v>-5.5340999999999996</v>
      </c>
      <c r="E19" s="66">
        <f t="shared" si="0"/>
        <v>20</v>
      </c>
      <c r="F19" s="65">
        <f>VLOOKUP($A19,'Return Data'!$B$7:$R$2292,11,0)</f>
        <v>-6.8133999999999997</v>
      </c>
      <c r="G19" s="66">
        <f t="shared" si="1"/>
        <v>21</v>
      </c>
      <c r="H19" s="65">
        <f>VLOOKUP($A19,'Return Data'!$B$7:$R$2292,12,0)</f>
        <v>7.8354999999999997</v>
      </c>
      <c r="I19" s="66">
        <f t="shared" si="2"/>
        <v>20</v>
      </c>
      <c r="J19" s="65">
        <f>VLOOKUP($A19,'Return Data'!$B$7:$R$2292,13,0)</f>
        <v>31.7774</v>
      </c>
      <c r="K19" s="66">
        <f t="shared" si="3"/>
        <v>19</v>
      </c>
      <c r="L19" s="65"/>
      <c r="M19" s="66"/>
      <c r="N19" s="65"/>
      <c r="O19" s="66"/>
      <c r="P19" s="65"/>
      <c r="Q19" s="66"/>
      <c r="R19" s="65">
        <f>VLOOKUP($A19,'Return Data'!$B$7:$R$2292,16,0)</f>
        <v>44.959899999999998</v>
      </c>
      <c r="S19" s="67">
        <f t="shared" si="7"/>
        <v>1</v>
      </c>
    </row>
    <row r="20" spans="1:19" x14ac:dyDescent="0.3">
      <c r="A20" s="63" t="s">
        <v>1403</v>
      </c>
      <c r="B20" s="64">
        <f>VLOOKUP($A20,'Return Data'!$B$7:$R$2292,3,0)</f>
        <v>44662</v>
      </c>
      <c r="C20" s="65">
        <f>VLOOKUP($A20,'Return Data'!$B$7:$R$2292,4,0)</f>
        <v>21.42</v>
      </c>
      <c r="D20" s="65">
        <f>VLOOKUP($A20,'Return Data'!$B$7:$R$2292,10,0)</f>
        <v>-3.6871</v>
      </c>
      <c r="E20" s="66">
        <f t="shared" si="0"/>
        <v>15</v>
      </c>
      <c r="F20" s="65">
        <f>VLOOKUP($A20,'Return Data'!$B$7:$R$2292,11,0)</f>
        <v>-0.69540000000000002</v>
      </c>
      <c r="G20" s="66">
        <f t="shared" si="1"/>
        <v>15</v>
      </c>
      <c r="H20" s="65">
        <f>VLOOKUP($A20,'Return Data'!$B$7:$R$2292,12,0)</f>
        <v>11.678800000000001</v>
      </c>
      <c r="I20" s="66">
        <f t="shared" si="2"/>
        <v>18</v>
      </c>
      <c r="J20" s="65">
        <f>VLOOKUP($A20,'Return Data'!$B$7:$R$2292,13,0)</f>
        <v>34.547699999999999</v>
      </c>
      <c r="K20" s="66">
        <f t="shared" si="3"/>
        <v>17</v>
      </c>
      <c r="L20" s="65">
        <f>VLOOKUP($A20,'Return Data'!$B$7:$R$2292,17,0)</f>
        <v>57.258499999999998</v>
      </c>
      <c r="M20" s="66">
        <f t="shared" si="4"/>
        <v>20</v>
      </c>
      <c r="N20" s="65">
        <f>VLOOKUP($A20,'Return Data'!$B$7:$R$2292,14,0)</f>
        <v>26.919899999999998</v>
      </c>
      <c r="O20" s="66">
        <f t="shared" si="5"/>
        <v>11</v>
      </c>
      <c r="P20" s="65"/>
      <c r="Q20" s="66"/>
      <c r="R20" s="65">
        <f>VLOOKUP($A20,'Return Data'!$B$7:$R$2292,16,0)</f>
        <v>24.7121</v>
      </c>
      <c r="S20" s="67">
        <f t="shared" si="7"/>
        <v>6</v>
      </c>
    </row>
    <row r="21" spans="1:19" x14ac:dyDescent="0.3">
      <c r="A21" s="63" t="s">
        <v>1405</v>
      </c>
      <c r="B21" s="64">
        <f>VLOOKUP($A21,'Return Data'!$B$7:$R$2292,3,0)</f>
        <v>44662</v>
      </c>
      <c r="C21" s="65">
        <f>VLOOKUP($A21,'Return Data'!$B$7:$R$2292,4,0)</f>
        <v>14.1523</v>
      </c>
      <c r="D21" s="65">
        <f>VLOOKUP($A21,'Return Data'!$B$7:$R$2292,10,0)</f>
        <v>-6.3593000000000002</v>
      </c>
      <c r="E21" s="66">
        <f t="shared" si="0"/>
        <v>21</v>
      </c>
      <c r="F21" s="65">
        <f>VLOOKUP($A21,'Return Data'!$B$7:$R$2292,11,0)</f>
        <v>-12.807499999999999</v>
      </c>
      <c r="G21" s="66">
        <f t="shared" si="1"/>
        <v>22</v>
      </c>
      <c r="H21" s="65">
        <f>VLOOKUP($A21,'Return Data'!$B$7:$R$2292,12,0)</f>
        <v>-9.5121000000000002</v>
      </c>
      <c r="I21" s="66">
        <f t="shared" si="2"/>
        <v>22</v>
      </c>
      <c r="J21" s="65">
        <f>VLOOKUP($A21,'Return Data'!$B$7:$R$2292,13,0)</f>
        <v>9.1038999999999994</v>
      </c>
      <c r="K21" s="66">
        <f t="shared" si="3"/>
        <v>22</v>
      </c>
      <c r="L21" s="65"/>
      <c r="M21" s="66"/>
      <c r="N21" s="65"/>
      <c r="O21" s="66"/>
      <c r="P21" s="65"/>
      <c r="Q21" s="66"/>
      <c r="R21" s="65">
        <f>VLOOKUP($A21,'Return Data'!$B$7:$R$2292,16,0)</f>
        <v>17.549099999999999</v>
      </c>
      <c r="S21" s="67">
        <f t="shared" si="7"/>
        <v>13</v>
      </c>
    </row>
    <row r="22" spans="1:19" x14ac:dyDescent="0.3">
      <c r="A22" s="63" t="s">
        <v>1406</v>
      </c>
      <c r="B22" s="64">
        <f>VLOOKUP($A22,'Return Data'!$B$7:$R$2292,3,0)</f>
        <v>44662</v>
      </c>
      <c r="C22" s="65">
        <f>VLOOKUP($A22,'Return Data'!$B$7:$R$2292,4,0)</f>
        <v>168.71</v>
      </c>
      <c r="D22" s="65">
        <f>VLOOKUP($A22,'Return Data'!$B$7:$R$2292,10,0)</f>
        <v>-1.6314</v>
      </c>
      <c r="E22" s="66">
        <f t="shared" si="0"/>
        <v>10</v>
      </c>
      <c r="F22" s="65">
        <f>VLOOKUP($A22,'Return Data'!$B$7:$R$2292,11,0)</f>
        <v>1.2623</v>
      </c>
      <c r="G22" s="66">
        <f t="shared" si="1"/>
        <v>11</v>
      </c>
      <c r="H22" s="65">
        <f>VLOOKUP($A22,'Return Data'!$B$7:$R$2292,12,0)</f>
        <v>17.334900000000001</v>
      </c>
      <c r="I22" s="66">
        <f t="shared" si="2"/>
        <v>8</v>
      </c>
      <c r="J22" s="65">
        <f>VLOOKUP($A22,'Return Data'!$B$7:$R$2292,13,0)</f>
        <v>37.4756</v>
      </c>
      <c r="K22" s="66">
        <f t="shared" si="3"/>
        <v>12</v>
      </c>
      <c r="L22" s="65">
        <f>VLOOKUP($A22,'Return Data'!$B$7:$R$2292,17,0)</f>
        <v>75.845500000000001</v>
      </c>
      <c r="M22" s="66">
        <f t="shared" si="4"/>
        <v>3</v>
      </c>
      <c r="N22" s="65">
        <f>VLOOKUP($A22,'Return Data'!$B$7:$R$2292,14,0)</f>
        <v>33.137500000000003</v>
      </c>
      <c r="O22" s="66">
        <f t="shared" si="5"/>
        <v>3</v>
      </c>
      <c r="P22" s="65">
        <f>VLOOKUP($A22,'Return Data'!$B$7:$R$2292,15,0)</f>
        <v>18.782800000000002</v>
      </c>
      <c r="Q22" s="66">
        <f t="shared" si="6"/>
        <v>5</v>
      </c>
      <c r="R22" s="65">
        <f>VLOOKUP($A22,'Return Data'!$B$7:$R$2292,16,0)</f>
        <v>17.9255</v>
      </c>
      <c r="S22" s="67">
        <f t="shared" si="7"/>
        <v>12</v>
      </c>
    </row>
    <row r="23" spans="1:19" x14ac:dyDescent="0.3">
      <c r="A23" s="63" t="s">
        <v>1409</v>
      </c>
      <c r="B23" s="64">
        <f>VLOOKUP($A23,'Return Data'!$B$7:$R$2292,3,0)</f>
        <v>44662</v>
      </c>
      <c r="C23" s="65">
        <f>VLOOKUP($A23,'Return Data'!$B$7:$R$2292,4,0)</f>
        <v>47.222999999999999</v>
      </c>
      <c r="D23" s="65">
        <f>VLOOKUP($A23,'Return Data'!$B$7:$R$2292,10,0)</f>
        <v>-2.7892999999999999</v>
      </c>
      <c r="E23" s="66">
        <f t="shared" si="0"/>
        <v>13</v>
      </c>
      <c r="F23" s="65">
        <f>VLOOKUP($A23,'Return Data'!$B$7:$R$2292,11,0)</f>
        <v>4.6771000000000003</v>
      </c>
      <c r="G23" s="66">
        <f t="shared" si="1"/>
        <v>6</v>
      </c>
      <c r="H23" s="65">
        <f>VLOOKUP($A23,'Return Data'!$B$7:$R$2292,12,0)</f>
        <v>21.991700000000002</v>
      </c>
      <c r="I23" s="66">
        <f t="shared" si="2"/>
        <v>3</v>
      </c>
      <c r="J23" s="65">
        <f>VLOOKUP($A23,'Return Data'!$B$7:$R$2292,13,0)</f>
        <v>50.104900000000001</v>
      </c>
      <c r="K23" s="66">
        <f t="shared" si="3"/>
        <v>3</v>
      </c>
      <c r="L23" s="65">
        <f>VLOOKUP($A23,'Return Data'!$B$7:$R$2292,17,0)</f>
        <v>71.543700000000001</v>
      </c>
      <c r="M23" s="66">
        <f t="shared" si="4"/>
        <v>5</v>
      </c>
      <c r="N23" s="65">
        <f>VLOOKUP($A23,'Return Data'!$B$7:$R$2292,14,0)</f>
        <v>24.221499999999999</v>
      </c>
      <c r="O23" s="66">
        <f t="shared" si="5"/>
        <v>14</v>
      </c>
      <c r="P23" s="65">
        <f>VLOOKUP($A23,'Return Data'!$B$7:$R$2292,15,0)</f>
        <v>16.6572</v>
      </c>
      <c r="Q23" s="66">
        <f t="shared" si="6"/>
        <v>7</v>
      </c>
      <c r="R23" s="65">
        <f>VLOOKUP($A23,'Return Data'!$B$7:$R$2292,16,0)</f>
        <v>21.650700000000001</v>
      </c>
      <c r="S23" s="67">
        <f t="shared" si="7"/>
        <v>8</v>
      </c>
    </row>
    <row r="24" spans="1:19" x14ac:dyDescent="0.3">
      <c r="A24" s="63" t="s">
        <v>1410</v>
      </c>
      <c r="B24" s="64">
        <f>VLOOKUP($A24,'Return Data'!$B$7:$R$2292,3,0)</f>
        <v>44662</v>
      </c>
      <c r="C24" s="65">
        <f>VLOOKUP($A24,'Return Data'!$B$7:$R$2292,4,0)</f>
        <v>89.454999999999998</v>
      </c>
      <c r="D24" s="65">
        <f>VLOOKUP($A24,'Return Data'!$B$7:$R$2292,10,0)</f>
        <v>-1.0294000000000001</v>
      </c>
      <c r="E24" s="66">
        <f t="shared" si="0"/>
        <v>9</v>
      </c>
      <c r="F24" s="65">
        <f>VLOOKUP($A24,'Return Data'!$B$7:$R$2292,11,0)</f>
        <v>5.452</v>
      </c>
      <c r="G24" s="66">
        <f t="shared" si="1"/>
        <v>5</v>
      </c>
      <c r="H24" s="65">
        <f>VLOOKUP($A24,'Return Data'!$B$7:$R$2292,12,0)</f>
        <v>20.846399999999999</v>
      </c>
      <c r="I24" s="66">
        <f t="shared" si="2"/>
        <v>4</v>
      </c>
      <c r="J24" s="65">
        <f>VLOOKUP($A24,'Return Data'!$B$7:$R$2292,13,0)</f>
        <v>45.796700000000001</v>
      </c>
      <c r="K24" s="66">
        <f t="shared" si="3"/>
        <v>4</v>
      </c>
      <c r="L24" s="65">
        <f>VLOOKUP($A24,'Return Data'!$B$7:$R$2292,17,0)</f>
        <v>73.865799999999993</v>
      </c>
      <c r="M24" s="66">
        <f t="shared" si="4"/>
        <v>4</v>
      </c>
      <c r="N24" s="65">
        <f>VLOOKUP($A24,'Return Data'!$B$7:$R$2292,14,0)</f>
        <v>30.418700000000001</v>
      </c>
      <c r="O24" s="66">
        <f t="shared" si="5"/>
        <v>6</v>
      </c>
      <c r="P24" s="65">
        <f>VLOOKUP($A24,'Return Data'!$B$7:$R$2292,15,0)</f>
        <v>19.576799999999999</v>
      </c>
      <c r="Q24" s="66">
        <f t="shared" si="6"/>
        <v>4</v>
      </c>
      <c r="R24" s="65">
        <f>VLOOKUP($A24,'Return Data'!$B$7:$R$2292,16,0)</f>
        <v>20.839700000000001</v>
      </c>
      <c r="S24" s="67">
        <f t="shared" si="7"/>
        <v>9</v>
      </c>
    </row>
    <row r="25" spans="1:19" x14ac:dyDescent="0.3">
      <c r="A25" s="63" t="s">
        <v>1414</v>
      </c>
      <c r="B25" s="64">
        <f>VLOOKUP($A25,'Return Data'!$B$7:$R$2292,3,0)</f>
        <v>44662</v>
      </c>
      <c r="C25" s="65">
        <f>VLOOKUP($A25,'Return Data'!$B$7:$R$2292,4,0)</f>
        <v>160.751828902797</v>
      </c>
      <c r="D25" s="65">
        <f>VLOOKUP($A25,'Return Data'!$B$7:$R$2292,10,0)</f>
        <v>1.9229000000000001</v>
      </c>
      <c r="E25" s="66">
        <f t="shared" si="0"/>
        <v>2</v>
      </c>
      <c r="F25" s="65">
        <f>VLOOKUP($A25,'Return Data'!$B$7:$R$2292,11,0)</f>
        <v>8.1362000000000005</v>
      </c>
      <c r="G25" s="66">
        <f t="shared" si="1"/>
        <v>2</v>
      </c>
      <c r="H25" s="65">
        <f>VLOOKUP($A25,'Return Data'!$B$7:$R$2292,12,0)</f>
        <v>19.424099999999999</v>
      </c>
      <c r="I25" s="66">
        <f t="shared" si="2"/>
        <v>6</v>
      </c>
      <c r="J25" s="65">
        <f>VLOOKUP($A25,'Return Data'!$B$7:$R$2292,13,0)</f>
        <v>57.892099999999999</v>
      </c>
      <c r="K25" s="66">
        <f t="shared" si="3"/>
        <v>1</v>
      </c>
      <c r="L25" s="65">
        <f>VLOOKUP($A25,'Return Data'!$B$7:$R$2292,17,0)</f>
        <v>107.2834</v>
      </c>
      <c r="M25" s="66">
        <f t="shared" si="4"/>
        <v>1</v>
      </c>
      <c r="N25" s="65">
        <f>VLOOKUP($A25,'Return Data'!$B$7:$R$2292,14,0)</f>
        <v>40.379600000000003</v>
      </c>
      <c r="O25" s="66">
        <f t="shared" si="5"/>
        <v>1</v>
      </c>
      <c r="P25" s="65">
        <f>VLOOKUP($A25,'Return Data'!$B$7:$R$2292,15,0)</f>
        <v>23.874199999999998</v>
      </c>
      <c r="Q25" s="66">
        <f t="shared" si="6"/>
        <v>1</v>
      </c>
      <c r="R25" s="65">
        <f>VLOOKUP($A25,'Return Data'!$B$7:$R$2292,16,0)</f>
        <v>11.5059</v>
      </c>
      <c r="S25" s="67">
        <f t="shared" si="7"/>
        <v>22</v>
      </c>
    </row>
    <row r="26" spans="1:19" x14ac:dyDescent="0.3">
      <c r="A26" s="63" t="s">
        <v>1417</v>
      </c>
      <c r="B26" s="64">
        <f>VLOOKUP($A26,'Return Data'!$B$7:$R$2292,3,0)</f>
        <v>44662</v>
      </c>
      <c r="C26" s="65">
        <f>VLOOKUP($A26,'Return Data'!$B$7:$R$2292,4,0)</f>
        <v>107.1206</v>
      </c>
      <c r="D26" s="65">
        <f>VLOOKUP($A26,'Return Data'!$B$7:$R$2292,10,0)</f>
        <v>-0.67420000000000002</v>
      </c>
      <c r="E26" s="66">
        <f t="shared" si="0"/>
        <v>6</v>
      </c>
      <c r="F26" s="65">
        <f>VLOOKUP($A26,'Return Data'!$B$7:$R$2292,11,0)</f>
        <v>2.5966999999999998</v>
      </c>
      <c r="G26" s="66">
        <f t="shared" si="1"/>
        <v>8</v>
      </c>
      <c r="H26" s="65">
        <f>VLOOKUP($A26,'Return Data'!$B$7:$R$2292,12,0)</f>
        <v>14.202999999999999</v>
      </c>
      <c r="I26" s="66">
        <f t="shared" si="2"/>
        <v>13</v>
      </c>
      <c r="J26" s="65">
        <f>VLOOKUP($A26,'Return Data'!$B$7:$R$2292,13,0)</f>
        <v>30.5214</v>
      </c>
      <c r="K26" s="66">
        <f t="shared" si="3"/>
        <v>20</v>
      </c>
      <c r="L26" s="65">
        <f>VLOOKUP($A26,'Return Data'!$B$7:$R$2292,17,0)</f>
        <v>57.382300000000001</v>
      </c>
      <c r="M26" s="66">
        <f t="shared" si="4"/>
        <v>19</v>
      </c>
      <c r="N26" s="65">
        <f>VLOOKUP($A26,'Return Data'!$B$7:$R$2292,14,0)</f>
        <v>27.1538</v>
      </c>
      <c r="O26" s="66">
        <f t="shared" si="5"/>
        <v>10</v>
      </c>
      <c r="P26" s="65">
        <f>VLOOKUP($A26,'Return Data'!$B$7:$R$2292,15,0)</f>
        <v>20.0322</v>
      </c>
      <c r="Q26" s="66">
        <f t="shared" si="6"/>
        <v>3</v>
      </c>
      <c r="R26" s="65">
        <f>VLOOKUP($A26,'Return Data'!$B$7:$R$2292,16,0)</f>
        <v>20.7179</v>
      </c>
      <c r="S26" s="67">
        <f t="shared" si="7"/>
        <v>10</v>
      </c>
    </row>
    <row r="27" spans="1:19" x14ac:dyDescent="0.3">
      <c r="A27" s="63" t="s">
        <v>1418</v>
      </c>
      <c r="B27" s="64">
        <f>VLOOKUP($A27,'Return Data'!$B$7:$R$2292,3,0)</f>
        <v>44662</v>
      </c>
      <c r="C27" s="65">
        <f>VLOOKUP($A27,'Return Data'!$B$7:$R$2292,4,0)</f>
        <v>150.1242</v>
      </c>
      <c r="D27" s="65">
        <f>VLOOKUP($A27,'Return Data'!$B$7:$R$2292,10,0)</f>
        <v>-4.3631000000000002</v>
      </c>
      <c r="E27" s="66">
        <f t="shared" si="0"/>
        <v>17</v>
      </c>
      <c r="F27" s="65">
        <f>VLOOKUP($A27,'Return Data'!$B$7:$R$2292,11,0)</f>
        <v>-1.7390000000000001</v>
      </c>
      <c r="G27" s="66">
        <f t="shared" si="1"/>
        <v>18</v>
      </c>
      <c r="H27" s="65">
        <f>VLOOKUP($A27,'Return Data'!$B$7:$R$2292,12,0)</f>
        <v>14.0722</v>
      </c>
      <c r="I27" s="66">
        <f t="shared" si="2"/>
        <v>14</v>
      </c>
      <c r="J27" s="65">
        <f>VLOOKUP($A27,'Return Data'!$B$7:$R$2292,13,0)</f>
        <v>35.685299999999998</v>
      </c>
      <c r="K27" s="66">
        <f t="shared" si="3"/>
        <v>14</v>
      </c>
      <c r="L27" s="65">
        <f>VLOOKUP($A27,'Return Data'!$B$7:$R$2292,17,0)</f>
        <v>62.887</v>
      </c>
      <c r="M27" s="66">
        <f t="shared" si="4"/>
        <v>13</v>
      </c>
      <c r="N27" s="65">
        <f>VLOOKUP($A27,'Return Data'!$B$7:$R$2292,14,0)</f>
        <v>21.900099999999998</v>
      </c>
      <c r="O27" s="66">
        <f t="shared" si="5"/>
        <v>15</v>
      </c>
      <c r="P27" s="65">
        <f>VLOOKUP($A27,'Return Data'!$B$7:$R$2292,15,0)</f>
        <v>10.4886</v>
      </c>
      <c r="Q27" s="66">
        <f t="shared" si="6"/>
        <v>13</v>
      </c>
      <c r="R27" s="65">
        <f>VLOOKUP($A27,'Return Data'!$B$7:$R$2292,16,0)</f>
        <v>17.098500000000001</v>
      </c>
      <c r="S27" s="67">
        <f t="shared" si="7"/>
        <v>14</v>
      </c>
    </row>
    <row r="28" spans="1:19" x14ac:dyDescent="0.3">
      <c r="A28" s="63" t="s">
        <v>1421</v>
      </c>
      <c r="B28" s="64">
        <f>VLOOKUP($A28,'Return Data'!$B$7:$R$2292,3,0)</f>
        <v>44662</v>
      </c>
      <c r="C28" s="65">
        <f>VLOOKUP($A28,'Return Data'!$B$7:$R$2292,4,0)</f>
        <v>21.480899999999998</v>
      </c>
      <c r="D28" s="65">
        <f>VLOOKUP($A28,'Return Data'!$B$7:$R$2292,10,0)</f>
        <v>-4.9896000000000003</v>
      </c>
      <c r="E28" s="66">
        <f t="shared" si="0"/>
        <v>18</v>
      </c>
      <c r="F28" s="65">
        <f>VLOOKUP($A28,'Return Data'!$B$7:$R$2292,11,0)</f>
        <v>8.0100000000000005E-2</v>
      </c>
      <c r="G28" s="66">
        <f t="shared" si="1"/>
        <v>14</v>
      </c>
      <c r="H28" s="65">
        <f>VLOOKUP($A28,'Return Data'!$B$7:$R$2292,12,0)</f>
        <v>11.675000000000001</v>
      </c>
      <c r="I28" s="66">
        <f t="shared" si="2"/>
        <v>19</v>
      </c>
      <c r="J28" s="65">
        <f>VLOOKUP($A28,'Return Data'!$B$7:$R$2292,13,0)</f>
        <v>37.804099999999998</v>
      </c>
      <c r="K28" s="66">
        <f t="shared" si="3"/>
        <v>11</v>
      </c>
      <c r="L28" s="65">
        <f>VLOOKUP($A28,'Return Data'!$B$7:$R$2292,17,0)</f>
        <v>61.608199999999997</v>
      </c>
      <c r="M28" s="66">
        <f t="shared" si="4"/>
        <v>15</v>
      </c>
      <c r="N28" s="65">
        <f>VLOOKUP($A28,'Return Data'!$B$7:$R$2292,14,0)</f>
        <v>26.7423</v>
      </c>
      <c r="O28" s="66">
        <f t="shared" si="5"/>
        <v>12</v>
      </c>
      <c r="P28" s="65"/>
      <c r="Q28" s="66"/>
      <c r="R28" s="65">
        <f>VLOOKUP($A28,'Return Data'!$B$7:$R$2292,16,0)</f>
        <v>25.1038</v>
      </c>
      <c r="S28" s="67">
        <f t="shared" si="7"/>
        <v>5</v>
      </c>
    </row>
    <row r="29" spans="1:19" x14ac:dyDescent="0.3">
      <c r="A29" s="63" t="s">
        <v>1423</v>
      </c>
      <c r="B29" s="64">
        <f>VLOOKUP($A29,'Return Data'!$B$7:$R$2292,3,0)</f>
        <v>44662</v>
      </c>
      <c r="C29" s="65">
        <f>VLOOKUP($A29,'Return Data'!$B$7:$R$2292,4,0)</f>
        <v>29.9</v>
      </c>
      <c r="D29" s="65">
        <f>VLOOKUP($A29,'Return Data'!$B$7:$R$2292,10,0)</f>
        <v>-2.7008999999999999</v>
      </c>
      <c r="E29" s="66">
        <f t="shared" si="0"/>
        <v>12</v>
      </c>
      <c r="F29" s="65">
        <f>VLOOKUP($A29,'Return Data'!$B$7:$R$2292,11,0)</f>
        <v>1.6315</v>
      </c>
      <c r="G29" s="66">
        <f t="shared" si="1"/>
        <v>10</v>
      </c>
      <c r="H29" s="65">
        <f>VLOOKUP($A29,'Return Data'!$B$7:$R$2292,12,0)</f>
        <v>13.601800000000001</v>
      </c>
      <c r="I29" s="66">
        <f t="shared" si="2"/>
        <v>15</v>
      </c>
      <c r="J29" s="65">
        <f>VLOOKUP($A29,'Return Data'!$B$7:$R$2292,13,0)</f>
        <v>35.662399999999998</v>
      </c>
      <c r="K29" s="66">
        <f t="shared" si="3"/>
        <v>15</v>
      </c>
      <c r="L29" s="65">
        <f>VLOOKUP($A29,'Return Data'!$B$7:$R$2292,17,0)</f>
        <v>61.879300000000001</v>
      </c>
      <c r="M29" s="66">
        <f t="shared" si="4"/>
        <v>14</v>
      </c>
      <c r="N29" s="65">
        <f>VLOOKUP($A29,'Return Data'!$B$7:$R$2292,14,0)</f>
        <v>29.088699999999999</v>
      </c>
      <c r="O29" s="66">
        <f t="shared" si="5"/>
        <v>7</v>
      </c>
      <c r="P29" s="65">
        <f>VLOOKUP($A29,'Return Data'!$B$7:$R$2292,15,0)</f>
        <v>16.032599999999999</v>
      </c>
      <c r="Q29" s="66">
        <f t="shared" si="6"/>
        <v>8</v>
      </c>
      <c r="R29" s="65">
        <f>VLOOKUP($A29,'Return Data'!$B$7:$R$2292,16,0)</f>
        <v>14.991</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-2.3408909090909091</v>
      </c>
      <c r="E31" s="74"/>
      <c r="F31" s="75">
        <f>AVERAGE(F8:F29)</f>
        <v>0.67842272727272723</v>
      </c>
      <c r="G31" s="74"/>
      <c r="H31" s="75">
        <f>AVERAGE(H8:H29)</f>
        <v>14.840731818181819</v>
      </c>
      <c r="I31" s="74"/>
      <c r="J31" s="75">
        <f>AVERAGE(J8:J29)</f>
        <v>37.939236363636368</v>
      </c>
      <c r="K31" s="74"/>
      <c r="L31" s="75">
        <f>AVERAGE(L8:L29)</f>
        <v>67.544079999999994</v>
      </c>
      <c r="M31" s="74"/>
      <c r="N31" s="75">
        <f>AVERAGE(N8:N29)</f>
        <v>27.113084210526313</v>
      </c>
      <c r="O31" s="74"/>
      <c r="P31" s="75">
        <f>AVERAGE(P8:P29)</f>
        <v>16.129478571428571</v>
      </c>
      <c r="Q31" s="74"/>
      <c r="R31" s="75">
        <f>AVERAGE(R8:R29)</f>
        <v>21.051940909090906</v>
      </c>
      <c r="S31" s="76"/>
    </row>
    <row r="32" spans="1:19" x14ac:dyDescent="0.3">
      <c r="A32" s="73" t="s">
        <v>28</v>
      </c>
      <c r="B32" s="74"/>
      <c r="C32" s="74"/>
      <c r="D32" s="75">
        <f>MIN(D8:D29)</f>
        <v>-6.9598000000000004</v>
      </c>
      <c r="E32" s="74"/>
      <c r="F32" s="75">
        <f>MIN(F8:F29)</f>
        <v>-12.807499999999999</v>
      </c>
      <c r="G32" s="74"/>
      <c r="H32" s="75">
        <f>MIN(H8:H29)</f>
        <v>-9.5121000000000002</v>
      </c>
      <c r="I32" s="74"/>
      <c r="J32" s="75">
        <f>MIN(J8:J29)</f>
        <v>9.1038999999999994</v>
      </c>
      <c r="K32" s="74"/>
      <c r="L32" s="75">
        <f>MIN(L8:L29)</f>
        <v>57.258499999999998</v>
      </c>
      <c r="M32" s="74"/>
      <c r="N32" s="75">
        <f>MIN(N8:N29)</f>
        <v>15.38</v>
      </c>
      <c r="O32" s="74"/>
      <c r="P32" s="75">
        <f>MIN(P8:P29)</f>
        <v>8.3969000000000005</v>
      </c>
      <c r="Q32" s="74"/>
      <c r="R32" s="75">
        <f>MIN(R8:R29)</f>
        <v>11.5059</v>
      </c>
      <c r="S32" s="76"/>
    </row>
    <row r="33" spans="1:19" ht="15" thickBot="1" x14ac:dyDescent="0.35">
      <c r="A33" s="77" t="s">
        <v>29</v>
      </c>
      <c r="B33" s="78"/>
      <c r="C33" s="78"/>
      <c r="D33" s="79">
        <f>MAX(D8:D29)</f>
        <v>3.7711999999999999</v>
      </c>
      <c r="E33" s="78"/>
      <c r="F33" s="79">
        <f>MAX(F8:F29)</f>
        <v>8.9169</v>
      </c>
      <c r="G33" s="78"/>
      <c r="H33" s="79">
        <f>MAX(H8:H29)</f>
        <v>29.942900000000002</v>
      </c>
      <c r="I33" s="78"/>
      <c r="J33" s="79">
        <f>MAX(J8:J29)</f>
        <v>57.892099999999999</v>
      </c>
      <c r="K33" s="78"/>
      <c r="L33" s="79">
        <f>MAX(L8:L29)</f>
        <v>107.2834</v>
      </c>
      <c r="M33" s="78"/>
      <c r="N33" s="79">
        <f>MAX(N8:N29)</f>
        <v>40.379600000000003</v>
      </c>
      <c r="O33" s="78"/>
      <c r="P33" s="79">
        <f>MAX(P8:P29)</f>
        <v>23.874199999999998</v>
      </c>
      <c r="Q33" s="78"/>
      <c r="R33" s="79">
        <f>MAX(R8:R29)</f>
        <v>44.959899999999998</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44662</v>
      </c>
      <c r="C8" s="65">
        <f>VLOOKUP($A8,'Return Data'!$B$7:$R$2292,4,0)</f>
        <v>520.86</v>
      </c>
      <c r="D8" s="65">
        <f>VLOOKUP($A8,'Return Data'!$B$7:$R$2292,10,0)</f>
        <v>-1.7431000000000001</v>
      </c>
      <c r="E8" s="66">
        <f t="shared" ref="E8:E31" si="0">RANK(D8,D$8:D$31,0)</f>
        <v>14</v>
      </c>
      <c r="F8" s="65">
        <f>VLOOKUP($A8,'Return Data'!$B$7:$R$2292,11,0)</f>
        <v>1.3327</v>
      </c>
      <c r="G8" s="66">
        <f t="shared" ref="G8:G31" si="1">RANK(F8,F$8:F$31,0)</f>
        <v>6</v>
      </c>
      <c r="H8" s="65">
        <f>VLOOKUP($A8,'Return Data'!$B$7:$R$2292,12,0)</f>
        <v>18.355799999999999</v>
      </c>
      <c r="I8" s="66">
        <f t="shared" ref="I8:I31" si="2">RANK(H8,H$8:H$31,0)</f>
        <v>4</v>
      </c>
      <c r="J8" s="65">
        <f>VLOOKUP($A8,'Return Data'!$B$7:$R$2292,13,0)</f>
        <v>34.578699999999998</v>
      </c>
      <c r="K8" s="66">
        <f t="shared" ref="K8:K31" si="3">RANK(J8,J$8:J$31,0)</f>
        <v>4</v>
      </c>
      <c r="L8" s="65">
        <f>VLOOKUP($A8,'Return Data'!$B$7:$R$2292,17,0)</f>
        <v>54.47</v>
      </c>
      <c r="M8" s="66">
        <f t="shared" ref="M8:M29" si="4">RANK(L8,L$8:L$31,0)</f>
        <v>9</v>
      </c>
      <c r="N8" s="65">
        <f>VLOOKUP($A8,'Return Data'!$B$7:$R$2292,14,0)</f>
        <v>19.836400000000001</v>
      </c>
      <c r="O8" s="66">
        <f t="shared" ref="O8:O20" si="5">RANK(N8,N$8:N$31,0)</f>
        <v>17</v>
      </c>
      <c r="P8" s="65">
        <f>VLOOKUP($A8,'Return Data'!$B$7:$R$2292,15,0)</f>
        <v>12.134499999999999</v>
      </c>
      <c r="Q8" s="66">
        <f t="shared" ref="Q8:Q19" si="6">RANK(P8,P$8:P$31,0)</f>
        <v>18</v>
      </c>
      <c r="R8" s="65">
        <f>VLOOKUP($A8,'Return Data'!$B$7:$R$2292,16,0)</f>
        <v>17.146100000000001</v>
      </c>
      <c r="S8" s="67">
        <f t="shared" ref="S8:S31" si="7">RANK(R8,R$8:R$31,0)</f>
        <v>23</v>
      </c>
    </row>
    <row r="9" spans="1:20" x14ac:dyDescent="0.3">
      <c r="A9" s="63" t="s">
        <v>1104</v>
      </c>
      <c r="B9" s="64">
        <f>VLOOKUP($A9,'Return Data'!$B$7:$R$2292,3,0)</f>
        <v>44662</v>
      </c>
      <c r="C9" s="65">
        <f>VLOOKUP($A9,'Return Data'!$B$7:$R$2292,4,0)</f>
        <v>76.86</v>
      </c>
      <c r="D9" s="65">
        <f>VLOOKUP($A9,'Return Data'!$B$7:$R$2292,10,0)</f>
        <v>-3.6358999999999999</v>
      </c>
      <c r="E9" s="66">
        <f t="shared" si="0"/>
        <v>19</v>
      </c>
      <c r="F9" s="65">
        <f>VLOOKUP($A9,'Return Data'!$B$7:$R$2292,11,0)</f>
        <v>-2.8932000000000002</v>
      </c>
      <c r="G9" s="66">
        <f t="shared" si="1"/>
        <v>19</v>
      </c>
      <c r="H9" s="65">
        <f>VLOOKUP($A9,'Return Data'!$B$7:$R$2292,12,0)</f>
        <v>12.040800000000001</v>
      </c>
      <c r="I9" s="66">
        <f t="shared" si="2"/>
        <v>16</v>
      </c>
      <c r="J9" s="65">
        <f>VLOOKUP($A9,'Return Data'!$B$7:$R$2292,13,0)</f>
        <v>25.056899999999999</v>
      </c>
      <c r="K9" s="66">
        <f t="shared" si="3"/>
        <v>18</v>
      </c>
      <c r="L9" s="65">
        <f>VLOOKUP($A9,'Return Data'!$B$7:$R$2292,17,0)</f>
        <v>42.213099999999997</v>
      </c>
      <c r="M9" s="66">
        <f t="shared" si="4"/>
        <v>22</v>
      </c>
      <c r="N9" s="65">
        <f>VLOOKUP($A9,'Return Data'!$B$7:$R$2292,14,0)</f>
        <v>25.360099999999999</v>
      </c>
      <c r="O9" s="66">
        <f t="shared" si="5"/>
        <v>7</v>
      </c>
      <c r="P9" s="65">
        <f>VLOOKUP($A9,'Return Data'!$B$7:$R$2292,15,0)</f>
        <v>20.965199999999999</v>
      </c>
      <c r="Q9" s="66">
        <f t="shared" si="6"/>
        <v>2</v>
      </c>
      <c r="R9" s="65">
        <f>VLOOKUP($A9,'Return Data'!$B$7:$R$2292,16,0)</f>
        <v>20.433700000000002</v>
      </c>
      <c r="S9" s="67">
        <f t="shared" si="7"/>
        <v>8</v>
      </c>
    </row>
    <row r="10" spans="1:20" x14ac:dyDescent="0.3">
      <c r="A10" s="63" t="s">
        <v>2023</v>
      </c>
      <c r="B10" s="64">
        <f>VLOOKUP($A10,'Return Data'!$B$7:$R$2292,3,0)</f>
        <v>44662</v>
      </c>
      <c r="C10" s="65">
        <f>VLOOKUP($A10,'Return Data'!$B$7:$R$2292,4,0)</f>
        <v>68.133799999999994</v>
      </c>
      <c r="D10" s="65">
        <f>VLOOKUP($A10,'Return Data'!$B$7:$R$2292,10,0)</f>
        <v>1.254</v>
      </c>
      <c r="E10" s="66">
        <f t="shared" si="0"/>
        <v>2</v>
      </c>
      <c r="F10" s="65">
        <f>VLOOKUP($A10,'Return Data'!$B$7:$R$2292,11,0)</f>
        <v>1.1202000000000001</v>
      </c>
      <c r="G10" s="66">
        <f t="shared" si="1"/>
        <v>8</v>
      </c>
      <c r="H10" s="65">
        <f>VLOOKUP($A10,'Return Data'!$B$7:$R$2292,12,0)</f>
        <v>13.188499999999999</v>
      </c>
      <c r="I10" s="66">
        <f t="shared" si="2"/>
        <v>11</v>
      </c>
      <c r="J10" s="65">
        <f>VLOOKUP($A10,'Return Data'!$B$7:$R$2292,13,0)</f>
        <v>27.5794</v>
      </c>
      <c r="K10" s="66">
        <f t="shared" si="3"/>
        <v>13</v>
      </c>
      <c r="L10" s="65">
        <f>VLOOKUP($A10,'Return Data'!$B$7:$R$2292,17,0)</f>
        <v>52.654600000000002</v>
      </c>
      <c r="M10" s="66">
        <f t="shared" si="4"/>
        <v>13</v>
      </c>
      <c r="N10" s="65">
        <f>VLOOKUP($A10,'Return Data'!$B$7:$R$2292,14,0)</f>
        <v>26.1111</v>
      </c>
      <c r="O10" s="66">
        <f t="shared" si="5"/>
        <v>5</v>
      </c>
      <c r="P10" s="65">
        <f>VLOOKUP($A10,'Return Data'!$B$7:$R$2292,15,0)</f>
        <v>15.8109</v>
      </c>
      <c r="Q10" s="66">
        <f t="shared" si="6"/>
        <v>9</v>
      </c>
      <c r="R10" s="65">
        <f>VLOOKUP($A10,'Return Data'!$B$7:$R$2292,16,0)</f>
        <v>20.091100000000001</v>
      </c>
      <c r="S10" s="67">
        <f t="shared" si="7"/>
        <v>12</v>
      </c>
    </row>
    <row r="11" spans="1:20" x14ac:dyDescent="0.3">
      <c r="A11" s="63" t="s">
        <v>1108</v>
      </c>
      <c r="B11" s="64">
        <f>VLOOKUP($A11,'Return Data'!$B$7:$R$2292,3,0)</f>
        <v>44662</v>
      </c>
      <c r="C11" s="65">
        <f>VLOOKUP($A11,'Return Data'!$B$7:$R$2292,4,0)</f>
        <v>96.317999999999998</v>
      </c>
      <c r="D11" s="65">
        <f>VLOOKUP($A11,'Return Data'!$B$7:$R$2292,10,0)</f>
        <v>-4.6630000000000003</v>
      </c>
      <c r="E11" s="66">
        <f t="shared" si="0"/>
        <v>23</v>
      </c>
      <c r="F11" s="65">
        <f>VLOOKUP($A11,'Return Data'!$B$7:$R$2292,11,0)</f>
        <v>-6.6052999999999997</v>
      </c>
      <c r="G11" s="66">
        <f t="shared" si="1"/>
        <v>22</v>
      </c>
      <c r="H11" s="65">
        <f>VLOOKUP($A11,'Return Data'!$B$7:$R$2292,12,0)</f>
        <v>3.7395</v>
      </c>
      <c r="I11" s="66">
        <f t="shared" si="2"/>
        <v>24</v>
      </c>
      <c r="J11" s="65">
        <f>VLOOKUP($A11,'Return Data'!$B$7:$R$2292,13,0)</f>
        <v>15.3398</v>
      </c>
      <c r="K11" s="66">
        <f t="shared" si="3"/>
        <v>24</v>
      </c>
      <c r="L11" s="65">
        <f>VLOOKUP($A11,'Return Data'!$B$7:$R$2292,17,0)</f>
        <v>39.053800000000003</v>
      </c>
      <c r="M11" s="66">
        <f t="shared" si="4"/>
        <v>23</v>
      </c>
      <c r="N11" s="65">
        <f>VLOOKUP($A11,'Return Data'!$B$7:$R$2292,14,0)</f>
        <v>19.0489</v>
      </c>
      <c r="O11" s="66">
        <f t="shared" si="5"/>
        <v>18</v>
      </c>
      <c r="P11" s="65">
        <f>VLOOKUP($A11,'Return Data'!$B$7:$R$2292,15,0)</f>
        <v>13.1929</v>
      </c>
      <c r="Q11" s="66">
        <f t="shared" si="6"/>
        <v>16</v>
      </c>
      <c r="R11" s="65">
        <f>VLOOKUP($A11,'Return Data'!$B$7:$R$2292,16,0)</f>
        <v>18.3428</v>
      </c>
      <c r="S11" s="67">
        <f t="shared" si="7"/>
        <v>17</v>
      </c>
    </row>
    <row r="12" spans="1:20" x14ac:dyDescent="0.3">
      <c r="A12" s="63" t="s">
        <v>1110</v>
      </c>
      <c r="B12" s="64">
        <f>VLOOKUP($A12,'Return Data'!$B$7:$R$2292,3,0)</f>
        <v>44662</v>
      </c>
      <c r="C12" s="65">
        <f>VLOOKUP($A12,'Return Data'!$B$7:$R$2292,4,0)</f>
        <v>57.511000000000003</v>
      </c>
      <c r="D12" s="65">
        <f>VLOOKUP($A12,'Return Data'!$B$7:$R$2292,10,0)</f>
        <v>-0.64439999999999997</v>
      </c>
      <c r="E12" s="66">
        <f t="shared" si="0"/>
        <v>10</v>
      </c>
      <c r="F12" s="65">
        <f>VLOOKUP($A12,'Return Data'!$B$7:$R$2292,11,0)</f>
        <v>0.29649999999999999</v>
      </c>
      <c r="G12" s="66">
        <f t="shared" si="1"/>
        <v>11</v>
      </c>
      <c r="H12" s="65">
        <f>VLOOKUP($A12,'Return Data'!$B$7:$R$2292,12,0)</f>
        <v>13.045999999999999</v>
      </c>
      <c r="I12" s="66">
        <f t="shared" si="2"/>
        <v>13</v>
      </c>
      <c r="J12" s="65">
        <f>VLOOKUP($A12,'Return Data'!$B$7:$R$2292,13,0)</f>
        <v>30.209700000000002</v>
      </c>
      <c r="K12" s="66">
        <f t="shared" si="3"/>
        <v>9</v>
      </c>
      <c r="L12" s="65">
        <f>VLOOKUP($A12,'Return Data'!$B$7:$R$2292,17,0)</f>
        <v>57.082099999999997</v>
      </c>
      <c r="M12" s="66">
        <f t="shared" si="4"/>
        <v>5</v>
      </c>
      <c r="N12" s="65">
        <f>VLOOKUP($A12,'Return Data'!$B$7:$R$2292,14,0)</f>
        <v>26.902000000000001</v>
      </c>
      <c r="O12" s="66">
        <f t="shared" si="5"/>
        <v>3</v>
      </c>
      <c r="P12" s="65">
        <f>VLOOKUP($A12,'Return Data'!$B$7:$R$2292,15,0)</f>
        <v>18.270499999999998</v>
      </c>
      <c r="Q12" s="66">
        <f t="shared" si="6"/>
        <v>4</v>
      </c>
      <c r="R12" s="65">
        <f>VLOOKUP($A12,'Return Data'!$B$7:$R$2292,16,0)</f>
        <v>21.860700000000001</v>
      </c>
      <c r="S12" s="67">
        <f t="shared" si="7"/>
        <v>4</v>
      </c>
    </row>
    <row r="13" spans="1:20" x14ac:dyDescent="0.3">
      <c r="A13" s="63" t="s">
        <v>1113</v>
      </c>
      <c r="B13" s="64">
        <f>VLOOKUP($A13,'Return Data'!$B$7:$R$2292,3,0)</f>
        <v>44662</v>
      </c>
      <c r="C13" s="65">
        <f>VLOOKUP($A13,'Return Data'!$B$7:$R$2292,4,0)</f>
        <v>1617.5858000000001</v>
      </c>
      <c r="D13" s="65">
        <f>VLOOKUP($A13,'Return Data'!$B$7:$R$2292,10,0)</f>
        <v>-4.1345999999999998</v>
      </c>
      <c r="E13" s="66">
        <f t="shared" si="0"/>
        <v>22</v>
      </c>
      <c r="F13" s="65">
        <f>VLOOKUP($A13,'Return Data'!$B$7:$R$2292,11,0)</f>
        <v>-7.3212999999999999</v>
      </c>
      <c r="G13" s="66">
        <f t="shared" si="1"/>
        <v>24</v>
      </c>
      <c r="H13" s="65">
        <f>VLOOKUP($A13,'Return Data'!$B$7:$R$2292,12,0)</f>
        <v>5.2316000000000003</v>
      </c>
      <c r="I13" s="66">
        <f t="shared" si="2"/>
        <v>23</v>
      </c>
      <c r="J13" s="65">
        <f>VLOOKUP($A13,'Return Data'!$B$7:$R$2292,13,0)</f>
        <v>16.930499999999999</v>
      </c>
      <c r="K13" s="66">
        <f t="shared" si="3"/>
        <v>23</v>
      </c>
      <c r="L13" s="65">
        <f>VLOOKUP($A13,'Return Data'!$B$7:$R$2292,17,0)</f>
        <v>44.151699999999998</v>
      </c>
      <c r="M13" s="66">
        <f t="shared" si="4"/>
        <v>19</v>
      </c>
      <c r="N13" s="65">
        <f>VLOOKUP($A13,'Return Data'!$B$7:$R$2292,14,0)</f>
        <v>16.1934</v>
      </c>
      <c r="O13" s="66">
        <f t="shared" si="5"/>
        <v>22</v>
      </c>
      <c r="P13" s="65">
        <f>VLOOKUP($A13,'Return Data'!$B$7:$R$2292,15,0)</f>
        <v>11.984</v>
      </c>
      <c r="Q13" s="66">
        <f t="shared" si="6"/>
        <v>19</v>
      </c>
      <c r="R13" s="65">
        <f>VLOOKUP($A13,'Return Data'!$B$7:$R$2292,16,0)</f>
        <v>18.5626</v>
      </c>
      <c r="S13" s="67">
        <f t="shared" si="7"/>
        <v>16</v>
      </c>
    </row>
    <row r="14" spans="1:20" x14ac:dyDescent="0.3">
      <c r="A14" s="63" t="s">
        <v>1115</v>
      </c>
      <c r="B14" s="64">
        <f>VLOOKUP($A14,'Return Data'!$B$7:$R$2292,3,0)</f>
        <v>44662</v>
      </c>
      <c r="C14" s="65">
        <f>VLOOKUP($A14,'Return Data'!$B$7:$R$2292,4,0)</f>
        <v>101.916</v>
      </c>
      <c r="D14" s="65">
        <f>VLOOKUP($A14,'Return Data'!$B$7:$R$2292,10,0)</f>
        <v>0.79420000000000002</v>
      </c>
      <c r="E14" s="66">
        <f t="shared" si="0"/>
        <v>4</v>
      </c>
      <c r="F14" s="65">
        <f>VLOOKUP($A14,'Return Data'!$B$7:$R$2292,11,0)</f>
        <v>0.39900000000000002</v>
      </c>
      <c r="G14" s="66">
        <f t="shared" si="1"/>
        <v>10</v>
      </c>
      <c r="H14" s="65">
        <f>VLOOKUP($A14,'Return Data'!$B$7:$R$2292,12,0)</f>
        <v>13.4657</v>
      </c>
      <c r="I14" s="66">
        <f t="shared" si="2"/>
        <v>10</v>
      </c>
      <c r="J14" s="65">
        <f>VLOOKUP($A14,'Return Data'!$B$7:$R$2292,13,0)</f>
        <v>26.941199999999998</v>
      </c>
      <c r="K14" s="66">
        <f t="shared" si="3"/>
        <v>15</v>
      </c>
      <c r="L14" s="65">
        <f>VLOOKUP($A14,'Return Data'!$B$7:$R$2292,17,0)</f>
        <v>53.052300000000002</v>
      </c>
      <c r="M14" s="66">
        <f t="shared" si="4"/>
        <v>12</v>
      </c>
      <c r="N14" s="65">
        <f>VLOOKUP($A14,'Return Data'!$B$7:$R$2292,14,0)</f>
        <v>20.171099999999999</v>
      </c>
      <c r="O14" s="66">
        <f t="shared" si="5"/>
        <v>16</v>
      </c>
      <c r="P14" s="65">
        <f>VLOOKUP($A14,'Return Data'!$B$7:$R$2292,15,0)</f>
        <v>14.1448</v>
      </c>
      <c r="Q14" s="66">
        <f t="shared" si="6"/>
        <v>14</v>
      </c>
      <c r="R14" s="65">
        <f>VLOOKUP($A14,'Return Data'!$B$7:$R$2292,16,0)</f>
        <v>20.084</v>
      </c>
      <c r="S14" s="67">
        <f t="shared" si="7"/>
        <v>13</v>
      </c>
    </row>
    <row r="15" spans="1:20" x14ac:dyDescent="0.3">
      <c r="A15" s="63" t="s">
        <v>1117</v>
      </c>
      <c r="B15" s="64">
        <f>VLOOKUP($A15,'Return Data'!$B$7:$R$2292,3,0)</f>
        <v>44662</v>
      </c>
      <c r="C15" s="65">
        <f>VLOOKUP($A15,'Return Data'!$B$7:$R$2292,4,0)</f>
        <v>178.3</v>
      </c>
      <c r="D15" s="65">
        <f>VLOOKUP($A15,'Return Data'!$B$7:$R$2292,10,0)</f>
        <v>-1.9791000000000001</v>
      </c>
      <c r="E15" s="66">
        <f t="shared" si="0"/>
        <v>16</v>
      </c>
      <c r="F15" s="65">
        <f>VLOOKUP($A15,'Return Data'!$B$7:$R$2292,11,0)</f>
        <v>-0.88939999999999997</v>
      </c>
      <c r="G15" s="66">
        <f t="shared" si="1"/>
        <v>15</v>
      </c>
      <c r="H15" s="65">
        <f>VLOOKUP($A15,'Return Data'!$B$7:$R$2292,12,0)</f>
        <v>10.690300000000001</v>
      </c>
      <c r="I15" s="66">
        <f t="shared" si="2"/>
        <v>19</v>
      </c>
      <c r="J15" s="65">
        <f>VLOOKUP($A15,'Return Data'!$B$7:$R$2292,13,0)</f>
        <v>27.2027</v>
      </c>
      <c r="K15" s="66">
        <f t="shared" si="3"/>
        <v>14</v>
      </c>
      <c r="L15" s="65">
        <f>VLOOKUP($A15,'Return Data'!$B$7:$R$2292,17,0)</f>
        <v>56.178699999999999</v>
      </c>
      <c r="M15" s="66">
        <f t="shared" si="4"/>
        <v>7</v>
      </c>
      <c r="N15" s="65">
        <f>VLOOKUP($A15,'Return Data'!$B$7:$R$2292,14,0)</f>
        <v>20.4574</v>
      </c>
      <c r="O15" s="66">
        <f t="shared" si="5"/>
        <v>15</v>
      </c>
      <c r="P15" s="65">
        <f>VLOOKUP($A15,'Return Data'!$B$7:$R$2292,15,0)</f>
        <v>14.0444</v>
      </c>
      <c r="Q15" s="66">
        <f t="shared" si="6"/>
        <v>15</v>
      </c>
      <c r="R15" s="65">
        <f>VLOOKUP($A15,'Return Data'!$B$7:$R$2292,16,0)</f>
        <v>19.510000000000002</v>
      </c>
      <c r="S15" s="67">
        <f t="shared" si="7"/>
        <v>15</v>
      </c>
    </row>
    <row r="16" spans="1:20" x14ac:dyDescent="0.3">
      <c r="A16" s="63" t="s">
        <v>1119</v>
      </c>
      <c r="B16" s="64">
        <f>VLOOKUP($A16,'Return Data'!$B$7:$R$2292,3,0)</f>
        <v>44662</v>
      </c>
      <c r="C16" s="65">
        <f>VLOOKUP($A16,'Return Data'!$B$7:$R$2292,4,0)</f>
        <v>18.510000000000002</v>
      </c>
      <c r="D16" s="65">
        <f>VLOOKUP($A16,'Return Data'!$B$7:$R$2292,10,0)</f>
        <v>-5.7535999999999996</v>
      </c>
      <c r="E16" s="66">
        <f t="shared" si="0"/>
        <v>24</v>
      </c>
      <c r="F16" s="65">
        <f>VLOOKUP($A16,'Return Data'!$B$7:$R$2292,11,0)</f>
        <v>-6.7035999999999998</v>
      </c>
      <c r="G16" s="66">
        <f t="shared" si="1"/>
        <v>23</v>
      </c>
      <c r="H16" s="65">
        <f>VLOOKUP($A16,'Return Data'!$B$7:$R$2292,12,0)</f>
        <v>6.8707000000000003</v>
      </c>
      <c r="I16" s="66">
        <f t="shared" si="2"/>
        <v>22</v>
      </c>
      <c r="J16" s="65">
        <f>VLOOKUP($A16,'Return Data'!$B$7:$R$2292,13,0)</f>
        <v>18.8825</v>
      </c>
      <c r="K16" s="66">
        <f t="shared" si="3"/>
        <v>21</v>
      </c>
      <c r="L16" s="65">
        <f>VLOOKUP($A16,'Return Data'!$B$7:$R$2292,17,0)</f>
        <v>45.7121</v>
      </c>
      <c r="M16" s="66">
        <f t="shared" si="4"/>
        <v>18</v>
      </c>
      <c r="N16" s="65">
        <f>VLOOKUP($A16,'Return Data'!$B$7:$R$2292,14,0)</f>
        <v>17.552</v>
      </c>
      <c r="O16" s="66">
        <f t="shared" si="5"/>
        <v>19</v>
      </c>
      <c r="P16" s="65">
        <f>VLOOKUP($A16,'Return Data'!$B$7:$R$2292,15,0)</f>
        <v>11.6197</v>
      </c>
      <c r="Q16" s="66">
        <f t="shared" si="6"/>
        <v>20</v>
      </c>
      <c r="R16" s="65">
        <f>VLOOKUP($A16,'Return Data'!$B$7:$R$2292,16,0)</f>
        <v>12.542400000000001</v>
      </c>
      <c r="S16" s="67">
        <f t="shared" si="7"/>
        <v>24</v>
      </c>
    </row>
    <row r="17" spans="1:19" x14ac:dyDescent="0.3">
      <c r="A17" s="63" t="s">
        <v>1121</v>
      </c>
      <c r="B17" s="64">
        <f>VLOOKUP($A17,'Return Data'!$B$7:$R$2292,3,0)</f>
        <v>44662</v>
      </c>
      <c r="C17" s="65">
        <f>VLOOKUP($A17,'Return Data'!$B$7:$R$2292,4,0)</f>
        <v>101.41</v>
      </c>
      <c r="D17" s="65">
        <f>VLOOKUP($A17,'Return Data'!$B$7:$R$2292,10,0)</f>
        <v>-3.0219</v>
      </c>
      <c r="E17" s="66">
        <f t="shared" si="0"/>
        <v>17</v>
      </c>
      <c r="F17" s="65">
        <f>VLOOKUP($A17,'Return Data'!$B$7:$R$2292,11,0)</f>
        <v>-0.48089999999999999</v>
      </c>
      <c r="G17" s="66">
        <f t="shared" si="1"/>
        <v>14</v>
      </c>
      <c r="H17" s="65">
        <f>VLOOKUP($A17,'Return Data'!$B$7:$R$2292,12,0)</f>
        <v>11.8575</v>
      </c>
      <c r="I17" s="66">
        <f t="shared" si="2"/>
        <v>17</v>
      </c>
      <c r="J17" s="65">
        <f>VLOOKUP($A17,'Return Data'!$B$7:$R$2292,13,0)</f>
        <v>27.946000000000002</v>
      </c>
      <c r="K17" s="66">
        <f t="shared" si="3"/>
        <v>11</v>
      </c>
      <c r="L17" s="65">
        <f>VLOOKUP($A17,'Return Data'!$B$7:$R$2292,17,0)</f>
        <v>47.742100000000001</v>
      </c>
      <c r="M17" s="66">
        <f t="shared" si="4"/>
        <v>16</v>
      </c>
      <c r="N17" s="65">
        <f>VLOOKUP($A17,'Return Data'!$B$7:$R$2292,14,0)</f>
        <v>23.773099999999999</v>
      </c>
      <c r="O17" s="66">
        <f t="shared" si="5"/>
        <v>12</v>
      </c>
      <c r="P17" s="65">
        <f>VLOOKUP($A17,'Return Data'!$B$7:$R$2292,15,0)</f>
        <v>17.4163</v>
      </c>
      <c r="Q17" s="66">
        <f t="shared" si="6"/>
        <v>5</v>
      </c>
      <c r="R17" s="65">
        <f>VLOOKUP($A17,'Return Data'!$B$7:$R$2292,16,0)</f>
        <v>20.734100000000002</v>
      </c>
      <c r="S17" s="67">
        <f t="shared" si="7"/>
        <v>6</v>
      </c>
    </row>
    <row r="18" spans="1:19" x14ac:dyDescent="0.3">
      <c r="A18" s="63" t="s">
        <v>1123</v>
      </c>
      <c r="B18" s="64">
        <f>VLOOKUP($A18,'Return Data'!$B$7:$R$2292,3,0)</f>
        <v>44662</v>
      </c>
      <c r="C18" s="65">
        <f>VLOOKUP($A18,'Return Data'!$B$7:$R$2292,4,0)</f>
        <v>82.936000000000007</v>
      </c>
      <c r="D18" s="65">
        <f>VLOOKUP($A18,'Return Data'!$B$7:$R$2292,10,0)</f>
        <v>0.1123</v>
      </c>
      <c r="E18" s="66">
        <f t="shared" si="0"/>
        <v>6</v>
      </c>
      <c r="F18" s="65">
        <f>VLOOKUP($A18,'Return Data'!$B$7:$R$2292,11,0)</f>
        <v>1.6373</v>
      </c>
      <c r="G18" s="66">
        <f t="shared" si="1"/>
        <v>4</v>
      </c>
      <c r="H18" s="65">
        <f>VLOOKUP($A18,'Return Data'!$B$7:$R$2292,12,0)</f>
        <v>14.249499999999999</v>
      </c>
      <c r="I18" s="66">
        <f t="shared" si="2"/>
        <v>9</v>
      </c>
      <c r="J18" s="65">
        <f>VLOOKUP($A18,'Return Data'!$B$7:$R$2292,13,0)</f>
        <v>27.717600000000001</v>
      </c>
      <c r="K18" s="66">
        <f t="shared" si="3"/>
        <v>12</v>
      </c>
      <c r="L18" s="65">
        <f>VLOOKUP($A18,'Return Data'!$B$7:$R$2292,17,0)</f>
        <v>56.943399999999997</v>
      </c>
      <c r="M18" s="66">
        <f t="shared" si="4"/>
        <v>6</v>
      </c>
      <c r="N18" s="65">
        <f>VLOOKUP($A18,'Return Data'!$B$7:$R$2292,14,0)</f>
        <v>26.074000000000002</v>
      </c>
      <c r="O18" s="66">
        <f t="shared" si="5"/>
        <v>6</v>
      </c>
      <c r="P18" s="65">
        <f>VLOOKUP($A18,'Return Data'!$B$7:$R$2292,15,0)</f>
        <v>17.184999999999999</v>
      </c>
      <c r="Q18" s="66">
        <f t="shared" si="6"/>
        <v>6</v>
      </c>
      <c r="R18" s="65">
        <f>VLOOKUP($A18,'Return Data'!$B$7:$R$2292,16,0)</f>
        <v>21.213000000000001</v>
      </c>
      <c r="S18" s="67">
        <f t="shared" si="7"/>
        <v>5</v>
      </c>
    </row>
    <row r="19" spans="1:19" x14ac:dyDescent="0.3">
      <c r="A19" s="63" t="s">
        <v>1124</v>
      </c>
      <c r="B19" s="64">
        <f>VLOOKUP($A19,'Return Data'!$B$7:$R$2292,3,0)</f>
        <v>44662</v>
      </c>
      <c r="C19" s="65">
        <f>VLOOKUP($A19,'Return Data'!$B$7:$R$2292,4,0)</f>
        <v>228.02</v>
      </c>
      <c r="D19" s="65">
        <f>VLOOKUP($A19,'Return Data'!$B$7:$R$2292,10,0)</f>
        <v>-0.55820000000000003</v>
      </c>
      <c r="E19" s="66">
        <f t="shared" si="0"/>
        <v>9</v>
      </c>
      <c r="F19" s="65">
        <f>VLOOKUP($A19,'Return Data'!$B$7:$R$2292,11,0)</f>
        <v>-3.5937999999999999</v>
      </c>
      <c r="G19" s="66">
        <f t="shared" si="1"/>
        <v>21</v>
      </c>
      <c r="H19" s="65">
        <f>VLOOKUP($A19,'Return Data'!$B$7:$R$2292,12,0)</f>
        <v>8.4725000000000001</v>
      </c>
      <c r="I19" s="66">
        <f t="shared" si="2"/>
        <v>21</v>
      </c>
      <c r="J19" s="65">
        <f>VLOOKUP($A19,'Return Data'!$B$7:$R$2292,13,0)</f>
        <v>18.618300000000001</v>
      </c>
      <c r="K19" s="66">
        <f t="shared" si="3"/>
        <v>22</v>
      </c>
      <c r="L19" s="65">
        <f>VLOOKUP($A19,'Return Data'!$B$7:$R$2292,17,0)</f>
        <v>43.326799999999999</v>
      </c>
      <c r="M19" s="66">
        <f t="shared" si="4"/>
        <v>20</v>
      </c>
      <c r="N19" s="65">
        <f>VLOOKUP($A19,'Return Data'!$B$7:$R$2292,14,0)</f>
        <v>17.208200000000001</v>
      </c>
      <c r="O19" s="66">
        <f t="shared" si="5"/>
        <v>20</v>
      </c>
      <c r="P19" s="65">
        <f>VLOOKUP($A19,'Return Data'!$B$7:$R$2292,15,0)</f>
        <v>12.7315</v>
      </c>
      <c r="Q19" s="66">
        <f t="shared" si="6"/>
        <v>17</v>
      </c>
      <c r="R19" s="65">
        <f>VLOOKUP($A19,'Return Data'!$B$7:$R$2292,16,0)</f>
        <v>19.734100000000002</v>
      </c>
      <c r="S19" s="67">
        <f t="shared" si="7"/>
        <v>14</v>
      </c>
    </row>
    <row r="20" spans="1:19" x14ac:dyDescent="0.3">
      <c r="A20" s="63" t="s">
        <v>1126</v>
      </c>
      <c r="B20" s="64">
        <f>VLOOKUP($A20,'Return Data'!$B$7:$R$2292,3,0)</f>
        <v>44662</v>
      </c>
      <c r="C20" s="65">
        <f>VLOOKUP($A20,'Return Data'!$B$7:$R$2292,4,0)</f>
        <v>19.433399999999999</v>
      </c>
      <c r="D20" s="65">
        <f>VLOOKUP($A20,'Return Data'!$B$7:$R$2292,10,0)</f>
        <v>-0.109</v>
      </c>
      <c r="E20" s="66">
        <f t="shared" si="0"/>
        <v>7</v>
      </c>
      <c r="F20" s="65">
        <f>VLOOKUP($A20,'Return Data'!$B$7:$R$2292,11,0)</f>
        <v>1.5387999999999999</v>
      </c>
      <c r="G20" s="66">
        <f t="shared" si="1"/>
        <v>5</v>
      </c>
      <c r="H20" s="65">
        <f>VLOOKUP($A20,'Return Data'!$B$7:$R$2292,12,0)</f>
        <v>15.0579</v>
      </c>
      <c r="I20" s="66">
        <f t="shared" si="2"/>
        <v>7</v>
      </c>
      <c r="J20" s="65">
        <f>VLOOKUP($A20,'Return Data'!$B$7:$R$2292,13,0)</f>
        <v>33.202199999999998</v>
      </c>
      <c r="K20" s="66">
        <f t="shared" si="3"/>
        <v>5</v>
      </c>
      <c r="L20" s="65">
        <f>VLOOKUP($A20,'Return Data'!$B$7:$R$2292,17,0)</f>
        <v>52.203600000000002</v>
      </c>
      <c r="M20" s="66">
        <f t="shared" si="4"/>
        <v>14</v>
      </c>
      <c r="N20" s="65">
        <f>VLOOKUP($A20,'Return Data'!$B$7:$R$2292,14,0)</f>
        <v>26.3613</v>
      </c>
      <c r="O20" s="66">
        <f t="shared" si="5"/>
        <v>4</v>
      </c>
      <c r="P20" s="65"/>
      <c r="Q20" s="66"/>
      <c r="R20" s="65">
        <f>VLOOKUP($A20,'Return Data'!$B$7:$R$2292,16,0)</f>
        <v>17.151299999999999</v>
      </c>
      <c r="S20" s="67">
        <f t="shared" si="7"/>
        <v>22</v>
      </c>
    </row>
    <row r="21" spans="1:19" x14ac:dyDescent="0.3">
      <c r="A21" s="63" t="s">
        <v>1128</v>
      </c>
      <c r="B21" s="64">
        <f>VLOOKUP($A21,'Return Data'!$B$7:$R$2292,3,0)</f>
        <v>44662</v>
      </c>
      <c r="C21" s="65">
        <f>VLOOKUP($A21,'Return Data'!$B$7:$R$2292,4,0)</f>
        <v>22.2</v>
      </c>
      <c r="D21" s="65">
        <f>VLOOKUP($A21,'Return Data'!$B$7:$R$2292,10,0)</f>
        <v>-0.45739999999999997</v>
      </c>
      <c r="E21" s="66">
        <f t="shared" si="0"/>
        <v>8</v>
      </c>
      <c r="F21" s="65">
        <f>VLOOKUP($A21,'Return Data'!$B$7:$R$2292,11,0)</f>
        <v>1.1758</v>
      </c>
      <c r="G21" s="66">
        <f t="shared" si="1"/>
        <v>7</v>
      </c>
      <c r="H21" s="65">
        <f>VLOOKUP($A21,'Return Data'!$B$7:$R$2292,12,0)</f>
        <v>14.5747</v>
      </c>
      <c r="I21" s="66">
        <f t="shared" si="2"/>
        <v>8</v>
      </c>
      <c r="J21" s="65">
        <f>VLOOKUP($A21,'Return Data'!$B$7:$R$2292,13,0)</f>
        <v>30.511500000000002</v>
      </c>
      <c r="K21" s="66">
        <f t="shared" si="3"/>
        <v>8</v>
      </c>
      <c r="L21" s="65">
        <f>VLOOKUP($A21,'Return Data'!$B$7:$R$2292,17,0)</f>
        <v>59.408999999999999</v>
      </c>
      <c r="M21" s="66">
        <f t="shared" si="4"/>
        <v>4</v>
      </c>
      <c r="N21" s="65"/>
      <c r="O21" s="66"/>
      <c r="P21" s="65"/>
      <c r="Q21" s="66"/>
      <c r="R21" s="65">
        <f>VLOOKUP($A21,'Return Data'!$B$7:$R$2292,16,0)</f>
        <v>34.302399999999999</v>
      </c>
      <c r="S21" s="67">
        <f t="shared" si="7"/>
        <v>2</v>
      </c>
    </row>
    <row r="22" spans="1:19" x14ac:dyDescent="0.3">
      <c r="A22" s="63" t="s">
        <v>1130</v>
      </c>
      <c r="B22" s="64">
        <f>VLOOKUP($A22,'Return Data'!$B$7:$R$2292,3,0)</f>
        <v>44662</v>
      </c>
      <c r="C22" s="65">
        <f>VLOOKUP($A22,'Return Data'!$B$7:$R$2292,4,0)</f>
        <v>52.453299999999999</v>
      </c>
      <c r="D22" s="65">
        <f>VLOOKUP($A22,'Return Data'!$B$7:$R$2292,10,0)</f>
        <v>0.37830000000000003</v>
      </c>
      <c r="E22" s="66">
        <f t="shared" si="0"/>
        <v>5</v>
      </c>
      <c r="F22" s="65">
        <f>VLOOKUP($A22,'Return Data'!$B$7:$R$2292,11,0)</f>
        <v>9.3795999999999999</v>
      </c>
      <c r="G22" s="66">
        <f t="shared" si="1"/>
        <v>2</v>
      </c>
      <c r="H22" s="65">
        <f>VLOOKUP($A22,'Return Data'!$B$7:$R$2292,12,0)</f>
        <v>32.528399999999998</v>
      </c>
      <c r="I22" s="66">
        <f t="shared" si="2"/>
        <v>1</v>
      </c>
      <c r="J22" s="65">
        <f>VLOOKUP($A22,'Return Data'!$B$7:$R$2292,13,0)</f>
        <v>46.510599999999997</v>
      </c>
      <c r="K22" s="66">
        <f t="shared" si="3"/>
        <v>2</v>
      </c>
      <c r="L22" s="65">
        <f>VLOOKUP($A22,'Return Data'!$B$7:$R$2292,17,0)</f>
        <v>55.473500000000001</v>
      </c>
      <c r="M22" s="66">
        <f t="shared" si="4"/>
        <v>8</v>
      </c>
      <c r="N22" s="65">
        <f>VLOOKUP($A22,'Return Data'!$B$7:$R$2292,14,0)</f>
        <v>25.222200000000001</v>
      </c>
      <c r="O22" s="66">
        <f t="shared" ref="O22:O29" si="8">RANK(N22,N$8:N$31,0)</f>
        <v>9</v>
      </c>
      <c r="P22" s="65">
        <f>VLOOKUP($A22,'Return Data'!$B$7:$R$2292,15,0)</f>
        <v>14.557399999999999</v>
      </c>
      <c r="Q22" s="66">
        <f t="shared" ref="Q22:Q29" si="9">RANK(P22,P$8:P$31,0)</f>
        <v>13</v>
      </c>
      <c r="R22" s="65">
        <f>VLOOKUP($A22,'Return Data'!$B$7:$R$2292,16,0)</f>
        <v>22.607399999999998</v>
      </c>
      <c r="S22" s="67">
        <f t="shared" si="7"/>
        <v>3</v>
      </c>
    </row>
    <row r="23" spans="1:19" x14ac:dyDescent="0.3">
      <c r="A23" s="63" t="s">
        <v>1133</v>
      </c>
      <c r="B23" s="64">
        <f>VLOOKUP($A23,'Return Data'!$B$7:$R$2292,3,0)</f>
        <v>44662</v>
      </c>
      <c r="C23" s="65">
        <f>VLOOKUP($A23,'Return Data'!$B$7:$R$2292,4,0)</f>
        <v>2226.9171999999999</v>
      </c>
      <c r="D23" s="65">
        <f>VLOOKUP($A23,'Return Data'!$B$7:$R$2292,10,0)</f>
        <v>-1.0883</v>
      </c>
      <c r="E23" s="66">
        <f t="shared" si="0"/>
        <v>11</v>
      </c>
      <c r="F23" s="65">
        <f>VLOOKUP($A23,'Return Data'!$B$7:$R$2292,11,0)</f>
        <v>-1.8259000000000001</v>
      </c>
      <c r="G23" s="66">
        <f t="shared" si="1"/>
        <v>18</v>
      </c>
      <c r="H23" s="65">
        <f>VLOOKUP($A23,'Return Data'!$B$7:$R$2292,12,0)</f>
        <v>15.9956</v>
      </c>
      <c r="I23" s="66">
        <f t="shared" si="2"/>
        <v>6</v>
      </c>
      <c r="J23" s="65">
        <f>VLOOKUP($A23,'Return Data'!$B$7:$R$2292,13,0)</f>
        <v>31.833100000000002</v>
      </c>
      <c r="K23" s="66">
        <f t="shared" si="3"/>
        <v>6</v>
      </c>
      <c r="L23" s="65">
        <f>VLOOKUP($A23,'Return Data'!$B$7:$R$2292,17,0)</f>
        <v>54.305399999999999</v>
      </c>
      <c r="M23" s="66">
        <f t="shared" si="4"/>
        <v>10</v>
      </c>
      <c r="N23" s="65">
        <f>VLOOKUP($A23,'Return Data'!$B$7:$R$2292,14,0)</f>
        <v>24.015699999999999</v>
      </c>
      <c r="O23" s="66">
        <f t="shared" si="8"/>
        <v>11</v>
      </c>
      <c r="P23" s="65">
        <f>VLOOKUP($A23,'Return Data'!$B$7:$R$2292,15,0)</f>
        <v>17.1782</v>
      </c>
      <c r="Q23" s="66">
        <f t="shared" si="9"/>
        <v>7</v>
      </c>
      <c r="R23" s="65">
        <f>VLOOKUP($A23,'Return Data'!$B$7:$R$2292,16,0)</f>
        <v>17.330300000000001</v>
      </c>
      <c r="S23" s="67">
        <f t="shared" si="7"/>
        <v>21</v>
      </c>
    </row>
    <row r="24" spans="1:19" x14ac:dyDescent="0.3">
      <c r="A24" s="63" t="s">
        <v>1134</v>
      </c>
      <c r="B24" s="64">
        <f>VLOOKUP($A24,'Return Data'!$B$7:$R$2292,3,0)</f>
        <v>44662</v>
      </c>
      <c r="C24" s="65">
        <f>VLOOKUP($A24,'Return Data'!$B$7:$R$2292,4,0)</f>
        <v>48.25</v>
      </c>
      <c r="D24" s="65">
        <f>VLOOKUP($A24,'Return Data'!$B$7:$R$2292,10,0)</f>
        <v>-3.9419</v>
      </c>
      <c r="E24" s="66">
        <f t="shared" si="0"/>
        <v>20</v>
      </c>
      <c r="F24" s="65">
        <f>VLOOKUP($A24,'Return Data'!$B$7:$R$2292,11,0)</f>
        <v>0.77280000000000004</v>
      </c>
      <c r="G24" s="66">
        <f t="shared" si="1"/>
        <v>9</v>
      </c>
      <c r="H24" s="65">
        <f>VLOOKUP($A24,'Return Data'!$B$7:$R$2292,12,0)</f>
        <v>18.492100000000001</v>
      </c>
      <c r="I24" s="66">
        <f t="shared" si="2"/>
        <v>3</v>
      </c>
      <c r="J24" s="65">
        <f>VLOOKUP($A24,'Return Data'!$B$7:$R$2292,13,0)</f>
        <v>36.492199999999997</v>
      </c>
      <c r="K24" s="66">
        <f t="shared" si="3"/>
        <v>3</v>
      </c>
      <c r="L24" s="65">
        <f>VLOOKUP($A24,'Return Data'!$B$7:$R$2292,17,0)</f>
        <v>70.239999999999995</v>
      </c>
      <c r="M24" s="66">
        <f t="shared" si="4"/>
        <v>1</v>
      </c>
      <c r="N24" s="65">
        <f>VLOOKUP($A24,'Return Data'!$B$7:$R$2292,14,0)</f>
        <v>36.368899999999996</v>
      </c>
      <c r="O24" s="66">
        <f t="shared" si="8"/>
        <v>1</v>
      </c>
      <c r="P24" s="65">
        <f>VLOOKUP($A24,'Return Data'!$B$7:$R$2292,15,0)</f>
        <v>20.617000000000001</v>
      </c>
      <c r="Q24" s="66">
        <f t="shared" si="9"/>
        <v>3</v>
      </c>
      <c r="R24" s="65">
        <f>VLOOKUP($A24,'Return Data'!$B$7:$R$2292,16,0)</f>
        <v>20.709599999999998</v>
      </c>
      <c r="S24" s="67">
        <f t="shared" si="7"/>
        <v>7</v>
      </c>
    </row>
    <row r="25" spans="1:19" x14ac:dyDescent="0.3">
      <c r="A25" s="63" t="s">
        <v>1139</v>
      </c>
      <c r="B25" s="64">
        <f>VLOOKUP($A25,'Return Data'!$B$7:$R$2292,3,0)</f>
        <v>44662</v>
      </c>
      <c r="C25" s="65">
        <f>VLOOKUP($A25,'Return Data'!$B$7:$R$2292,4,0)</f>
        <v>141.74199999999999</v>
      </c>
      <c r="D25" s="65">
        <f>VLOOKUP($A25,'Return Data'!$B$7:$R$2292,10,0)</f>
        <v>9.9306999999999999</v>
      </c>
      <c r="E25" s="66">
        <f t="shared" si="0"/>
        <v>1</v>
      </c>
      <c r="F25" s="65">
        <f>VLOOKUP($A25,'Return Data'!$B$7:$R$2292,11,0)</f>
        <v>13.318099999999999</v>
      </c>
      <c r="G25" s="66">
        <f t="shared" si="1"/>
        <v>1</v>
      </c>
      <c r="H25" s="65">
        <f>VLOOKUP($A25,'Return Data'!$B$7:$R$2292,12,0)</f>
        <v>25.801400000000001</v>
      </c>
      <c r="I25" s="66">
        <f t="shared" si="2"/>
        <v>2</v>
      </c>
      <c r="J25" s="65">
        <f>VLOOKUP($A25,'Return Data'!$B$7:$R$2292,13,0)</f>
        <v>48.896500000000003</v>
      </c>
      <c r="K25" s="66">
        <f t="shared" si="3"/>
        <v>1</v>
      </c>
      <c r="L25" s="65">
        <f>VLOOKUP($A25,'Return Data'!$B$7:$R$2292,17,0)</f>
        <v>68.582999999999998</v>
      </c>
      <c r="M25" s="66">
        <f t="shared" si="4"/>
        <v>2</v>
      </c>
      <c r="N25" s="65">
        <f>VLOOKUP($A25,'Return Data'!$B$7:$R$2292,14,0)</f>
        <v>34.6389</v>
      </c>
      <c r="O25" s="66">
        <f t="shared" si="8"/>
        <v>2</v>
      </c>
      <c r="P25" s="65">
        <f>VLOOKUP($A25,'Return Data'!$B$7:$R$2292,15,0)</f>
        <v>23.664999999999999</v>
      </c>
      <c r="Q25" s="66">
        <f t="shared" si="9"/>
        <v>1</v>
      </c>
      <c r="R25" s="65">
        <f>VLOOKUP($A25,'Return Data'!$B$7:$R$2292,16,0)</f>
        <v>17.994900000000001</v>
      </c>
      <c r="S25" s="67">
        <f t="shared" si="7"/>
        <v>18</v>
      </c>
    </row>
    <row r="26" spans="1:19" x14ac:dyDescent="0.3">
      <c r="A26" s="63" t="s">
        <v>1140</v>
      </c>
      <c r="B26" s="64">
        <f>VLOOKUP($A26,'Return Data'!$B$7:$R$2292,3,0)</f>
        <v>44662</v>
      </c>
      <c r="C26" s="65">
        <f>VLOOKUP($A26,'Return Data'!$B$7:$R$2292,4,0)</f>
        <v>155.34700000000001</v>
      </c>
      <c r="D26" s="65">
        <f>VLOOKUP($A26,'Return Data'!$B$7:$R$2292,10,0)</f>
        <v>-1.8549</v>
      </c>
      <c r="E26" s="66">
        <f t="shared" si="0"/>
        <v>15</v>
      </c>
      <c r="F26" s="65">
        <f>VLOOKUP($A26,'Return Data'!$B$7:$R$2292,11,0)</f>
        <v>4.2389999999999999</v>
      </c>
      <c r="G26" s="66">
        <f t="shared" si="1"/>
        <v>3</v>
      </c>
      <c r="H26" s="65">
        <f>VLOOKUP($A26,'Return Data'!$B$7:$R$2292,12,0)</f>
        <v>17.311399999999999</v>
      </c>
      <c r="I26" s="66">
        <f t="shared" si="2"/>
        <v>5</v>
      </c>
      <c r="J26" s="65">
        <f>VLOOKUP($A26,'Return Data'!$B$7:$R$2292,13,0)</f>
        <v>30.644300000000001</v>
      </c>
      <c r="K26" s="66">
        <f t="shared" si="3"/>
        <v>7</v>
      </c>
      <c r="L26" s="65">
        <f>VLOOKUP($A26,'Return Data'!$B$7:$R$2292,17,0)</f>
        <v>61.9373</v>
      </c>
      <c r="M26" s="66">
        <f t="shared" si="4"/>
        <v>3</v>
      </c>
      <c r="N26" s="65">
        <f>VLOOKUP($A26,'Return Data'!$B$7:$R$2292,14,0)</f>
        <v>25.277899999999999</v>
      </c>
      <c r="O26" s="66">
        <f t="shared" si="8"/>
        <v>8</v>
      </c>
      <c r="P26" s="65">
        <f>VLOOKUP($A26,'Return Data'!$B$7:$R$2292,15,0)</f>
        <v>14.828099999999999</v>
      </c>
      <c r="Q26" s="66">
        <f t="shared" si="9"/>
        <v>12</v>
      </c>
      <c r="R26" s="65">
        <f>VLOOKUP($A26,'Return Data'!$B$7:$R$2292,16,0)</f>
        <v>20.358799999999999</v>
      </c>
      <c r="S26" s="67">
        <f t="shared" si="7"/>
        <v>10</v>
      </c>
    </row>
    <row r="27" spans="1:19" x14ac:dyDescent="0.3">
      <c r="A27" s="63" t="s">
        <v>1143</v>
      </c>
      <c r="B27" s="64">
        <f>VLOOKUP($A27,'Return Data'!$B$7:$R$2292,3,0)</f>
        <v>44662</v>
      </c>
      <c r="C27" s="65">
        <f>VLOOKUP($A27,'Return Data'!$B$7:$R$2292,4,0)</f>
        <v>766.12959999999998</v>
      </c>
      <c r="D27" s="65">
        <f>VLOOKUP($A27,'Return Data'!$B$7:$R$2292,10,0)</f>
        <v>-1.2573000000000001</v>
      </c>
      <c r="E27" s="66">
        <f t="shared" si="0"/>
        <v>12</v>
      </c>
      <c r="F27" s="65">
        <f>VLOOKUP($A27,'Return Data'!$B$7:$R$2292,11,0)</f>
        <v>-0.22500000000000001</v>
      </c>
      <c r="G27" s="66">
        <f t="shared" si="1"/>
        <v>13</v>
      </c>
      <c r="H27" s="65">
        <f>VLOOKUP($A27,'Return Data'!$B$7:$R$2292,12,0)</f>
        <v>12.2844</v>
      </c>
      <c r="I27" s="66">
        <f t="shared" si="2"/>
        <v>15</v>
      </c>
      <c r="J27" s="65">
        <f>VLOOKUP($A27,'Return Data'!$B$7:$R$2292,13,0)</f>
        <v>24.4131</v>
      </c>
      <c r="K27" s="66">
        <f t="shared" si="3"/>
        <v>19</v>
      </c>
      <c r="L27" s="65">
        <f>VLOOKUP($A27,'Return Data'!$B$7:$R$2292,17,0)</f>
        <v>45.9392</v>
      </c>
      <c r="M27" s="66">
        <f t="shared" si="4"/>
        <v>17</v>
      </c>
      <c r="N27" s="65">
        <f>VLOOKUP($A27,'Return Data'!$B$7:$R$2292,14,0)</f>
        <v>16.618400000000001</v>
      </c>
      <c r="O27" s="66">
        <f t="shared" si="8"/>
        <v>21</v>
      </c>
      <c r="P27" s="65">
        <f>VLOOKUP($A27,'Return Data'!$B$7:$R$2292,15,0)</f>
        <v>10.403</v>
      </c>
      <c r="Q27" s="66">
        <f t="shared" si="9"/>
        <v>21</v>
      </c>
      <c r="R27" s="65">
        <f>VLOOKUP($A27,'Return Data'!$B$7:$R$2292,16,0)</f>
        <v>17.342400000000001</v>
      </c>
      <c r="S27" s="67">
        <f t="shared" si="7"/>
        <v>20</v>
      </c>
    </row>
    <row r="28" spans="1:19" x14ac:dyDescent="0.3">
      <c r="A28" s="63" t="s">
        <v>1145</v>
      </c>
      <c r="B28" s="64">
        <f>VLOOKUP($A28,'Return Data'!$B$7:$R$2292,3,0)</f>
        <v>44662</v>
      </c>
      <c r="C28" s="65">
        <f>VLOOKUP($A28,'Return Data'!$B$7:$R$2292,4,0)</f>
        <v>270.5659</v>
      </c>
      <c r="D28" s="65">
        <f>VLOOKUP($A28,'Return Data'!$B$7:$R$2292,10,0)</f>
        <v>-1.5033000000000001</v>
      </c>
      <c r="E28" s="66">
        <f t="shared" si="0"/>
        <v>13</v>
      </c>
      <c r="F28" s="65">
        <f>VLOOKUP($A28,'Return Data'!$B$7:$R$2292,11,0)</f>
        <v>4.3200000000000002E-2</v>
      </c>
      <c r="G28" s="66">
        <f t="shared" si="1"/>
        <v>12</v>
      </c>
      <c r="H28" s="65">
        <f>VLOOKUP($A28,'Return Data'!$B$7:$R$2292,12,0)</f>
        <v>13.1356</v>
      </c>
      <c r="I28" s="66">
        <f t="shared" si="2"/>
        <v>12</v>
      </c>
      <c r="J28" s="65">
        <f>VLOOKUP($A28,'Return Data'!$B$7:$R$2292,13,0)</f>
        <v>25.2835</v>
      </c>
      <c r="K28" s="66">
        <f t="shared" si="3"/>
        <v>17</v>
      </c>
      <c r="L28" s="65">
        <f>VLOOKUP($A28,'Return Data'!$B$7:$R$2292,17,0)</f>
        <v>48.635300000000001</v>
      </c>
      <c r="M28" s="66">
        <f t="shared" si="4"/>
        <v>15</v>
      </c>
      <c r="N28" s="65">
        <f>VLOOKUP($A28,'Return Data'!$B$7:$R$2292,14,0)</f>
        <v>22.928100000000001</v>
      </c>
      <c r="O28" s="66">
        <f t="shared" si="8"/>
        <v>13</v>
      </c>
      <c r="P28" s="65">
        <f>VLOOKUP($A28,'Return Data'!$B$7:$R$2292,15,0)</f>
        <v>16.052900000000001</v>
      </c>
      <c r="Q28" s="66">
        <f t="shared" si="9"/>
        <v>8</v>
      </c>
      <c r="R28" s="65">
        <f>VLOOKUP($A28,'Return Data'!$B$7:$R$2292,16,0)</f>
        <v>20.139500000000002</v>
      </c>
      <c r="S28" s="67">
        <f t="shared" si="7"/>
        <v>11</v>
      </c>
    </row>
    <row r="29" spans="1:19" x14ac:dyDescent="0.3">
      <c r="A29" s="63" t="s">
        <v>1146</v>
      </c>
      <c r="B29" s="64">
        <f>VLOOKUP($A29,'Return Data'!$B$7:$R$2292,3,0)</f>
        <v>44662</v>
      </c>
      <c r="C29" s="65">
        <f>VLOOKUP($A29,'Return Data'!$B$7:$R$2292,4,0)</f>
        <v>79.3</v>
      </c>
      <c r="D29" s="65">
        <f>VLOOKUP($A29,'Return Data'!$B$7:$R$2292,10,0)</f>
        <v>1.0577000000000001</v>
      </c>
      <c r="E29" s="66">
        <f t="shared" si="0"/>
        <v>3</v>
      </c>
      <c r="F29" s="65">
        <f>VLOOKUP($A29,'Return Data'!$B$7:$R$2292,11,0)</f>
        <v>-1.4783999999999999</v>
      </c>
      <c r="G29" s="66">
        <f t="shared" si="1"/>
        <v>17</v>
      </c>
      <c r="H29" s="65">
        <f>VLOOKUP($A29,'Return Data'!$B$7:$R$2292,12,0)</f>
        <v>9.7273999999999994</v>
      </c>
      <c r="I29" s="66">
        <f t="shared" si="2"/>
        <v>20</v>
      </c>
      <c r="J29" s="65">
        <f>VLOOKUP($A29,'Return Data'!$B$7:$R$2292,13,0)</f>
        <v>20.920999999999999</v>
      </c>
      <c r="K29" s="66">
        <f t="shared" si="3"/>
        <v>20</v>
      </c>
      <c r="L29" s="65">
        <f>VLOOKUP($A29,'Return Data'!$B$7:$R$2292,17,0)</f>
        <v>42.896000000000001</v>
      </c>
      <c r="M29" s="66">
        <f t="shared" si="4"/>
        <v>21</v>
      </c>
      <c r="N29" s="65">
        <f>VLOOKUP($A29,'Return Data'!$B$7:$R$2292,14,0)</f>
        <v>21.270900000000001</v>
      </c>
      <c r="O29" s="66">
        <f t="shared" si="8"/>
        <v>14</v>
      </c>
      <c r="P29" s="65">
        <f>VLOOKUP($A29,'Return Data'!$B$7:$R$2292,15,0)</f>
        <v>15.0006</v>
      </c>
      <c r="Q29" s="66">
        <f t="shared" si="9"/>
        <v>11</v>
      </c>
      <c r="R29" s="65">
        <f>VLOOKUP($A29,'Return Data'!$B$7:$R$2292,16,0)</f>
        <v>17.533300000000001</v>
      </c>
      <c r="S29" s="67">
        <f t="shared" si="7"/>
        <v>19</v>
      </c>
    </row>
    <row r="30" spans="1:19" x14ac:dyDescent="0.3">
      <c r="A30" s="63" t="s">
        <v>1148</v>
      </c>
      <c r="B30" s="64">
        <f>VLOOKUP($A30,'Return Data'!$B$7:$R$2292,3,0)</f>
        <v>44662</v>
      </c>
      <c r="C30" s="65">
        <f>VLOOKUP($A30,'Return Data'!$B$7:$R$2292,4,0)</f>
        <v>28.35</v>
      </c>
      <c r="D30" s="65">
        <f>VLOOKUP($A30,'Return Data'!$B$7:$R$2292,10,0)</f>
        <v>-4.0933999999999999</v>
      </c>
      <c r="E30" s="66">
        <f t="shared" si="0"/>
        <v>21</v>
      </c>
      <c r="F30" s="65">
        <f>VLOOKUP($A30,'Return Data'!$B$7:$R$2292,11,0)</f>
        <v>-3.0106000000000002</v>
      </c>
      <c r="G30" s="66">
        <f t="shared" si="1"/>
        <v>20</v>
      </c>
      <c r="H30" s="65">
        <f>VLOOKUP($A30,'Return Data'!$B$7:$R$2292,12,0)</f>
        <v>11.5702</v>
      </c>
      <c r="I30" s="66">
        <f t="shared" si="2"/>
        <v>18</v>
      </c>
      <c r="J30" s="65">
        <f>VLOOKUP($A30,'Return Data'!$B$7:$R$2292,13,0)</f>
        <v>29.511199999999999</v>
      </c>
      <c r="K30" s="66">
        <f t="shared" si="3"/>
        <v>10</v>
      </c>
      <c r="L30" s="65"/>
      <c r="M30" s="66"/>
      <c r="N30" s="65"/>
      <c r="O30" s="66"/>
      <c r="P30" s="65"/>
      <c r="Q30" s="66"/>
      <c r="R30" s="65">
        <f>VLOOKUP($A30,'Return Data'!$B$7:$R$2292,16,0)</f>
        <v>66.163799999999995</v>
      </c>
      <c r="S30" s="67">
        <f t="shared" si="7"/>
        <v>1</v>
      </c>
    </row>
    <row r="31" spans="1:19" x14ac:dyDescent="0.3">
      <c r="A31" s="63" t="s">
        <v>1838</v>
      </c>
      <c r="B31" s="64">
        <f>VLOOKUP($A31,'Return Data'!$B$7:$R$2292,3,0)</f>
        <v>44662</v>
      </c>
      <c r="C31" s="65">
        <f>VLOOKUP($A31,'Return Data'!$B$7:$R$2292,4,0)</f>
        <v>203.3648</v>
      </c>
      <c r="D31" s="65">
        <f>VLOOKUP($A31,'Return Data'!$B$7:$R$2292,10,0)</f>
        <v>-3.5009000000000001</v>
      </c>
      <c r="E31" s="66">
        <f t="shared" si="0"/>
        <v>18</v>
      </c>
      <c r="F31" s="65">
        <f>VLOOKUP($A31,'Return Data'!$B$7:$R$2292,11,0)</f>
        <v>-1.0083</v>
      </c>
      <c r="G31" s="66">
        <f t="shared" si="1"/>
        <v>16</v>
      </c>
      <c r="H31" s="65">
        <f>VLOOKUP($A31,'Return Data'!$B$7:$R$2292,12,0)</f>
        <v>12.7515</v>
      </c>
      <c r="I31" s="66">
        <f t="shared" si="2"/>
        <v>14</v>
      </c>
      <c r="J31" s="65">
        <f>VLOOKUP($A31,'Return Data'!$B$7:$R$2292,13,0)</f>
        <v>26.511800000000001</v>
      </c>
      <c r="K31" s="66">
        <f t="shared" si="3"/>
        <v>16</v>
      </c>
      <c r="L31" s="65">
        <f>VLOOKUP($A31,'Return Data'!$B$7:$R$2292,17,0)</f>
        <v>53.827800000000003</v>
      </c>
      <c r="M31" s="66">
        <f>RANK(L31,L$8:L$31,0)</f>
        <v>11</v>
      </c>
      <c r="N31" s="65">
        <f>VLOOKUP($A31,'Return Data'!$B$7:$R$2292,14,0)</f>
        <v>24.561299999999999</v>
      </c>
      <c r="O31" s="66">
        <f>RANK(N31,N$8:N$31,0)</f>
        <v>10</v>
      </c>
      <c r="P31" s="65">
        <f>VLOOKUP($A31,'Return Data'!$B$7:$R$2292,15,0)</f>
        <v>15.037699999999999</v>
      </c>
      <c r="Q31" s="66">
        <f>RANK(P31,P$8:P$31,0)</f>
        <v>10</v>
      </c>
      <c r="R31" s="65">
        <f>VLOOKUP($A31,'Return Data'!$B$7:$R$2292,16,0)</f>
        <v>20.3917</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-1.2672083333333333</v>
      </c>
      <c r="E33" s="74"/>
      <c r="F33" s="75">
        <f>AVERAGE(F8:F31)</f>
        <v>-3.2612500000000107E-2</v>
      </c>
      <c r="G33" s="74"/>
      <c r="H33" s="75">
        <f>AVERAGE(H8:H31)</f>
        <v>13.768291666666668</v>
      </c>
      <c r="I33" s="74"/>
      <c r="J33" s="75">
        <f>AVERAGE(J8:J31)</f>
        <v>28.405595833333336</v>
      </c>
      <c r="K33" s="74"/>
      <c r="L33" s="75">
        <f>AVERAGE(L8:L31)</f>
        <v>52.436121739130428</v>
      </c>
      <c r="M33" s="74"/>
      <c r="N33" s="75">
        <f>AVERAGE(N8:N31)</f>
        <v>23.452331818181811</v>
      </c>
      <c r="O33" s="74"/>
      <c r="P33" s="75">
        <f>AVERAGE(P8:P31)</f>
        <v>15.563790476190476</v>
      </c>
      <c r="Q33" s="74"/>
      <c r="R33" s="75">
        <f>AVERAGE(R8:R31)</f>
        <v>21.761666666666667</v>
      </c>
      <c r="S33" s="76"/>
    </row>
    <row r="34" spans="1:19" x14ac:dyDescent="0.3">
      <c r="A34" s="73" t="s">
        <v>28</v>
      </c>
      <c r="B34" s="74"/>
      <c r="C34" s="74"/>
      <c r="D34" s="75">
        <f>MIN(D8:D31)</f>
        <v>-5.7535999999999996</v>
      </c>
      <c r="E34" s="74"/>
      <c r="F34" s="75">
        <f>MIN(F8:F31)</f>
        <v>-7.3212999999999999</v>
      </c>
      <c r="G34" s="74"/>
      <c r="H34" s="75">
        <f>MIN(H8:H31)</f>
        <v>3.7395</v>
      </c>
      <c r="I34" s="74"/>
      <c r="J34" s="75">
        <f>MIN(J8:J31)</f>
        <v>15.3398</v>
      </c>
      <c r="K34" s="74"/>
      <c r="L34" s="75">
        <f>MIN(L8:L31)</f>
        <v>39.053800000000003</v>
      </c>
      <c r="M34" s="74"/>
      <c r="N34" s="75">
        <f>MIN(N8:N31)</f>
        <v>16.1934</v>
      </c>
      <c r="O34" s="74"/>
      <c r="P34" s="75">
        <f>MIN(P8:P31)</f>
        <v>10.403</v>
      </c>
      <c r="Q34" s="74"/>
      <c r="R34" s="75">
        <f>MIN(R8:R31)</f>
        <v>12.542400000000001</v>
      </c>
      <c r="S34" s="76"/>
    </row>
    <row r="35" spans="1:19" ht="15" thickBot="1" x14ac:dyDescent="0.35">
      <c r="A35" s="77" t="s">
        <v>29</v>
      </c>
      <c r="B35" s="78"/>
      <c r="C35" s="78"/>
      <c r="D35" s="79">
        <f>MAX(D8:D31)</f>
        <v>9.9306999999999999</v>
      </c>
      <c r="E35" s="78"/>
      <c r="F35" s="79">
        <f>MAX(F8:F31)</f>
        <v>13.318099999999999</v>
      </c>
      <c r="G35" s="78"/>
      <c r="H35" s="79">
        <f>MAX(H8:H31)</f>
        <v>32.528399999999998</v>
      </c>
      <c r="I35" s="78"/>
      <c r="J35" s="79">
        <f>MAX(J8:J31)</f>
        <v>48.896500000000003</v>
      </c>
      <c r="K35" s="78"/>
      <c r="L35" s="79">
        <f>MAX(L8:L31)</f>
        <v>70.239999999999995</v>
      </c>
      <c r="M35" s="78"/>
      <c r="N35" s="79">
        <f>MAX(N8:N31)</f>
        <v>36.368899999999996</v>
      </c>
      <c r="O35" s="78"/>
      <c r="P35" s="79">
        <f>MAX(P8:P31)</f>
        <v>23.664999999999999</v>
      </c>
      <c r="Q35" s="78"/>
      <c r="R35" s="79">
        <f>MAX(R8:R31)</f>
        <v>66.163799999999995</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44662</v>
      </c>
      <c r="C8" s="65">
        <f>VLOOKUP($A8,'Return Data'!$B$7:$R$2292,4,0)</f>
        <v>480.94</v>
      </c>
      <c r="D8" s="65">
        <f>VLOOKUP($A8,'Return Data'!$B$7:$R$2292,10,0)</f>
        <v>-1.9490000000000001</v>
      </c>
      <c r="E8" s="66">
        <f t="shared" ref="E8:E31" si="0">RANK(D8,D$8:D$31,0)</f>
        <v>14</v>
      </c>
      <c r="F8" s="65">
        <f>VLOOKUP($A8,'Return Data'!$B$7:$R$2292,11,0)</f>
        <v>0.89159999999999995</v>
      </c>
      <c r="G8" s="66">
        <f t="shared" ref="G8:G31" si="1">RANK(F8,F$8:F$31,0)</f>
        <v>5</v>
      </c>
      <c r="H8" s="65">
        <f>VLOOKUP($A8,'Return Data'!$B$7:$R$2292,12,0)</f>
        <v>17.571999999999999</v>
      </c>
      <c r="I8" s="66">
        <f t="shared" ref="I8:I31" si="2">RANK(H8,H$8:H$31,0)</f>
        <v>3</v>
      </c>
      <c r="J8" s="65">
        <f>VLOOKUP($A8,'Return Data'!$B$7:$R$2292,13,0)</f>
        <v>33.383299999999998</v>
      </c>
      <c r="K8" s="66">
        <f t="shared" ref="K8:K31" si="3">RANK(J8,J$8:J$31,0)</f>
        <v>4</v>
      </c>
      <c r="L8" s="65">
        <f>VLOOKUP($A8,'Return Data'!$B$7:$R$2292,17,0)</f>
        <v>53.053100000000001</v>
      </c>
      <c r="M8" s="66">
        <f t="shared" ref="M8:M29" si="4">RANK(L8,L$8:L$31,0)</f>
        <v>10</v>
      </c>
      <c r="N8" s="65">
        <f>VLOOKUP($A8,'Return Data'!$B$7:$R$2292,14,0)</f>
        <v>18.744299999999999</v>
      </c>
      <c r="O8" s="66">
        <f t="shared" ref="O8:O20" si="5">RANK(N8,N$8:N$31,0)</f>
        <v>17</v>
      </c>
      <c r="P8" s="65">
        <f>VLOOKUP($A8,'Return Data'!$B$7:$R$2292,15,0)</f>
        <v>11.1165</v>
      </c>
      <c r="Q8" s="66">
        <f t="shared" ref="Q8:Q19" si="6">RANK(P8,P$8:P$31,0)</f>
        <v>18</v>
      </c>
      <c r="R8" s="65">
        <f>VLOOKUP($A8,'Return Data'!$B$7:$R$2292,16,0)</f>
        <v>21.9298</v>
      </c>
      <c r="S8" s="67">
        <f t="shared" ref="S8:S31" si="7">RANK(R8,R$8:R$31,0)</f>
        <v>5</v>
      </c>
    </row>
    <row r="9" spans="1:20" x14ac:dyDescent="0.3">
      <c r="A9" s="63" t="s">
        <v>1105</v>
      </c>
      <c r="B9" s="64">
        <f>VLOOKUP($A9,'Return Data'!$B$7:$R$2292,3,0)</f>
        <v>44662</v>
      </c>
      <c r="C9" s="65">
        <f>VLOOKUP($A9,'Return Data'!$B$7:$R$2292,4,0)</f>
        <v>68.55</v>
      </c>
      <c r="D9" s="65">
        <f>VLOOKUP($A9,'Return Data'!$B$7:$R$2292,10,0)</f>
        <v>-3.9378000000000002</v>
      </c>
      <c r="E9" s="66">
        <f t="shared" si="0"/>
        <v>19</v>
      </c>
      <c r="F9" s="65">
        <f>VLOOKUP($A9,'Return Data'!$B$7:$R$2292,11,0)</f>
        <v>-3.5186000000000002</v>
      </c>
      <c r="G9" s="66">
        <f t="shared" si="1"/>
        <v>19</v>
      </c>
      <c r="H9" s="65">
        <f>VLOOKUP($A9,'Return Data'!$B$7:$R$2292,12,0)</f>
        <v>10.9223</v>
      </c>
      <c r="I9" s="66">
        <f t="shared" si="2"/>
        <v>16</v>
      </c>
      <c r="J9" s="65">
        <f>VLOOKUP($A9,'Return Data'!$B$7:$R$2292,13,0)</f>
        <v>23.380099999999999</v>
      </c>
      <c r="K9" s="66">
        <f t="shared" si="3"/>
        <v>18</v>
      </c>
      <c r="L9" s="65">
        <f>VLOOKUP($A9,'Return Data'!$B$7:$R$2292,17,0)</f>
        <v>40.321199999999997</v>
      </c>
      <c r="M9" s="66">
        <f t="shared" si="4"/>
        <v>22</v>
      </c>
      <c r="N9" s="65">
        <f>VLOOKUP($A9,'Return Data'!$B$7:$R$2292,14,0)</f>
        <v>23.682600000000001</v>
      </c>
      <c r="O9" s="66">
        <f t="shared" si="5"/>
        <v>9</v>
      </c>
      <c r="P9" s="65">
        <f>VLOOKUP($A9,'Return Data'!$B$7:$R$2292,15,0)</f>
        <v>19.445799999999998</v>
      </c>
      <c r="Q9" s="66">
        <f t="shared" si="6"/>
        <v>2</v>
      </c>
      <c r="R9" s="65">
        <f>VLOOKUP($A9,'Return Data'!$B$7:$R$2292,16,0)</f>
        <v>18.843</v>
      </c>
      <c r="S9" s="67">
        <f t="shared" si="7"/>
        <v>9</v>
      </c>
    </row>
    <row r="10" spans="1:20" x14ac:dyDescent="0.3">
      <c r="A10" s="63" t="s">
        <v>2045</v>
      </c>
      <c r="B10" s="64">
        <f>VLOOKUP($A10,'Return Data'!$B$7:$R$2292,3,0)</f>
        <v>44662</v>
      </c>
      <c r="C10" s="65">
        <f>VLOOKUP($A10,'Return Data'!$B$7:$R$2292,4,0)</f>
        <v>60.109400000000001</v>
      </c>
      <c r="D10" s="65">
        <f>VLOOKUP($A10,'Return Data'!$B$7:$R$2292,10,0)</f>
        <v>0.89190000000000003</v>
      </c>
      <c r="E10" s="66">
        <f t="shared" si="0"/>
        <v>3</v>
      </c>
      <c r="F10" s="65">
        <f>VLOOKUP($A10,'Return Data'!$B$7:$R$2292,11,0)</f>
        <v>0.36630000000000001</v>
      </c>
      <c r="G10" s="66">
        <f t="shared" si="1"/>
        <v>8</v>
      </c>
      <c r="H10" s="65">
        <f>VLOOKUP($A10,'Return Data'!$B$7:$R$2292,12,0)</f>
        <v>11.9001</v>
      </c>
      <c r="I10" s="66">
        <f t="shared" si="2"/>
        <v>12</v>
      </c>
      <c r="J10" s="65">
        <f>VLOOKUP($A10,'Return Data'!$B$7:$R$2292,13,0)</f>
        <v>25.662500000000001</v>
      </c>
      <c r="K10" s="66">
        <f t="shared" si="3"/>
        <v>15</v>
      </c>
      <c r="L10" s="65">
        <f>VLOOKUP($A10,'Return Data'!$B$7:$R$2292,17,0)</f>
        <v>50.385899999999999</v>
      </c>
      <c r="M10" s="66">
        <f t="shared" si="4"/>
        <v>13</v>
      </c>
      <c r="N10" s="65">
        <f>VLOOKUP($A10,'Return Data'!$B$7:$R$2292,14,0)</f>
        <v>24.2818</v>
      </c>
      <c r="O10" s="66">
        <f t="shared" si="5"/>
        <v>6</v>
      </c>
      <c r="P10" s="65">
        <f>VLOOKUP($A10,'Return Data'!$B$7:$R$2292,15,0)</f>
        <v>14.0525</v>
      </c>
      <c r="Q10" s="66">
        <f t="shared" si="6"/>
        <v>10</v>
      </c>
      <c r="R10" s="65">
        <f>VLOOKUP($A10,'Return Data'!$B$7:$R$2292,16,0)</f>
        <v>11.898999999999999</v>
      </c>
      <c r="S10" s="67">
        <f t="shared" si="7"/>
        <v>22</v>
      </c>
    </row>
    <row r="11" spans="1:20" x14ac:dyDescent="0.3">
      <c r="A11" s="63" t="s">
        <v>1109</v>
      </c>
      <c r="B11" s="64">
        <f>VLOOKUP($A11,'Return Data'!$B$7:$R$2292,3,0)</f>
        <v>44662</v>
      </c>
      <c r="C11" s="65">
        <f>VLOOKUP($A11,'Return Data'!$B$7:$R$2292,4,0)</f>
        <v>89.37</v>
      </c>
      <c r="D11" s="65">
        <f>VLOOKUP($A11,'Return Data'!$B$7:$R$2292,10,0)</f>
        <v>-4.8982000000000001</v>
      </c>
      <c r="E11" s="66">
        <f t="shared" si="0"/>
        <v>23</v>
      </c>
      <c r="F11" s="65">
        <f>VLOOKUP($A11,'Return Data'!$B$7:$R$2292,11,0)</f>
        <v>-7.0678999999999998</v>
      </c>
      <c r="G11" s="66">
        <f t="shared" si="1"/>
        <v>22</v>
      </c>
      <c r="H11" s="65">
        <f>VLOOKUP($A11,'Return Data'!$B$7:$R$2292,12,0)</f>
        <v>2.9727000000000001</v>
      </c>
      <c r="I11" s="66">
        <f t="shared" si="2"/>
        <v>24</v>
      </c>
      <c r="J11" s="65">
        <f>VLOOKUP($A11,'Return Data'!$B$7:$R$2292,13,0)</f>
        <v>14.2079</v>
      </c>
      <c r="K11" s="66">
        <f t="shared" si="3"/>
        <v>24</v>
      </c>
      <c r="L11" s="65">
        <f>VLOOKUP($A11,'Return Data'!$B$7:$R$2292,17,0)</f>
        <v>37.709200000000003</v>
      </c>
      <c r="M11" s="66">
        <f t="shared" si="4"/>
        <v>23</v>
      </c>
      <c r="N11" s="65">
        <f>VLOOKUP($A11,'Return Data'!$B$7:$R$2292,14,0)</f>
        <v>17.9254</v>
      </c>
      <c r="O11" s="66">
        <f t="shared" si="5"/>
        <v>18</v>
      </c>
      <c r="P11" s="65">
        <f>VLOOKUP($A11,'Return Data'!$B$7:$R$2292,15,0)</f>
        <v>12.1638</v>
      </c>
      <c r="Q11" s="66">
        <f t="shared" si="6"/>
        <v>16</v>
      </c>
      <c r="R11" s="65">
        <f>VLOOKUP($A11,'Return Data'!$B$7:$R$2292,16,0)</f>
        <v>15.265599999999999</v>
      </c>
      <c r="S11" s="67">
        <f t="shared" si="7"/>
        <v>16</v>
      </c>
    </row>
    <row r="12" spans="1:20" x14ac:dyDescent="0.3">
      <c r="A12" s="63" t="s">
        <v>1111</v>
      </c>
      <c r="B12" s="64">
        <f>VLOOKUP($A12,'Return Data'!$B$7:$R$2292,3,0)</f>
        <v>44662</v>
      </c>
      <c r="C12" s="65">
        <f>VLOOKUP($A12,'Return Data'!$B$7:$R$2292,4,0)</f>
        <v>51.616</v>
      </c>
      <c r="D12" s="65">
        <f>VLOOKUP($A12,'Return Data'!$B$7:$R$2292,10,0)</f>
        <v>-1.0316000000000001</v>
      </c>
      <c r="E12" s="66">
        <f t="shared" si="0"/>
        <v>10</v>
      </c>
      <c r="F12" s="65">
        <f>VLOOKUP($A12,'Return Data'!$B$7:$R$2292,11,0)</f>
        <v>-0.47049999999999997</v>
      </c>
      <c r="G12" s="66">
        <f t="shared" si="1"/>
        <v>11</v>
      </c>
      <c r="H12" s="65">
        <f>VLOOKUP($A12,'Return Data'!$B$7:$R$2292,12,0)</f>
        <v>11.7544</v>
      </c>
      <c r="I12" s="66">
        <f t="shared" si="2"/>
        <v>14</v>
      </c>
      <c r="J12" s="65">
        <f>VLOOKUP($A12,'Return Data'!$B$7:$R$2292,13,0)</f>
        <v>28.248100000000001</v>
      </c>
      <c r="K12" s="66">
        <f t="shared" si="3"/>
        <v>9</v>
      </c>
      <c r="L12" s="65">
        <f>VLOOKUP($A12,'Return Data'!$B$7:$R$2292,17,0)</f>
        <v>54.740099999999998</v>
      </c>
      <c r="M12" s="66">
        <f t="shared" si="4"/>
        <v>6</v>
      </c>
      <c r="N12" s="65">
        <f>VLOOKUP($A12,'Return Data'!$B$7:$R$2292,14,0)</f>
        <v>24.964099999999998</v>
      </c>
      <c r="O12" s="66">
        <f t="shared" si="5"/>
        <v>3</v>
      </c>
      <c r="P12" s="65">
        <f>VLOOKUP($A12,'Return Data'!$B$7:$R$2292,15,0)</f>
        <v>16.670400000000001</v>
      </c>
      <c r="Q12" s="66">
        <f t="shared" si="6"/>
        <v>4</v>
      </c>
      <c r="R12" s="65">
        <f>VLOOKUP($A12,'Return Data'!$B$7:$R$2292,16,0)</f>
        <v>12.160600000000001</v>
      </c>
      <c r="S12" s="67">
        <f t="shared" si="7"/>
        <v>21</v>
      </c>
    </row>
    <row r="13" spans="1:20" x14ac:dyDescent="0.3">
      <c r="A13" s="63" t="s">
        <v>1112</v>
      </c>
      <c r="B13" s="64">
        <f>VLOOKUP($A13,'Return Data'!$B$7:$R$2292,3,0)</f>
        <v>44662</v>
      </c>
      <c r="C13" s="65">
        <f>VLOOKUP($A13,'Return Data'!$B$7:$R$2292,4,0)</f>
        <v>1478.2819</v>
      </c>
      <c r="D13" s="65">
        <f>VLOOKUP($A13,'Return Data'!$B$7:$R$2292,10,0)</f>
        <v>-4.3285</v>
      </c>
      <c r="E13" s="66">
        <f t="shared" si="0"/>
        <v>20</v>
      </c>
      <c r="F13" s="65">
        <f>VLOOKUP($A13,'Return Data'!$B$7:$R$2292,11,0)</f>
        <v>-7.6864999999999997</v>
      </c>
      <c r="G13" s="66">
        <f t="shared" si="1"/>
        <v>24</v>
      </c>
      <c r="H13" s="65">
        <f>VLOOKUP($A13,'Return Data'!$B$7:$R$2292,12,0)</f>
        <v>4.6093999999999999</v>
      </c>
      <c r="I13" s="66">
        <f t="shared" si="2"/>
        <v>23</v>
      </c>
      <c r="J13" s="65">
        <f>VLOOKUP($A13,'Return Data'!$B$7:$R$2292,13,0)</f>
        <v>16.0029</v>
      </c>
      <c r="K13" s="66">
        <f t="shared" si="3"/>
        <v>23</v>
      </c>
      <c r="L13" s="65">
        <f>VLOOKUP($A13,'Return Data'!$B$7:$R$2292,17,0)</f>
        <v>42.995600000000003</v>
      </c>
      <c r="M13" s="66">
        <f t="shared" si="4"/>
        <v>19</v>
      </c>
      <c r="N13" s="65">
        <f>VLOOKUP($A13,'Return Data'!$B$7:$R$2292,14,0)</f>
        <v>15.2357</v>
      </c>
      <c r="O13" s="66">
        <f t="shared" si="5"/>
        <v>22</v>
      </c>
      <c r="P13" s="65">
        <f>VLOOKUP($A13,'Return Data'!$B$7:$R$2292,15,0)</f>
        <v>10.9732</v>
      </c>
      <c r="Q13" s="66">
        <f t="shared" si="6"/>
        <v>19</v>
      </c>
      <c r="R13" s="65">
        <f>VLOOKUP($A13,'Return Data'!$B$7:$R$2292,16,0)</f>
        <v>19.2501</v>
      </c>
      <c r="S13" s="67">
        <f t="shared" si="7"/>
        <v>7</v>
      </c>
    </row>
    <row r="14" spans="1:20" x14ac:dyDescent="0.3">
      <c r="A14" s="63" t="s">
        <v>1114</v>
      </c>
      <c r="B14" s="64">
        <f>VLOOKUP($A14,'Return Data'!$B$7:$R$2292,3,0)</f>
        <v>44662</v>
      </c>
      <c r="C14" s="65">
        <f>VLOOKUP($A14,'Return Data'!$B$7:$R$2292,4,0)</f>
        <v>94.59</v>
      </c>
      <c r="D14" s="65">
        <f>VLOOKUP($A14,'Return Data'!$B$7:$R$2292,10,0)</f>
        <v>0.61480000000000001</v>
      </c>
      <c r="E14" s="66">
        <f t="shared" si="0"/>
        <v>4</v>
      </c>
      <c r="F14" s="65">
        <f>VLOOKUP($A14,'Return Data'!$B$7:$R$2292,11,0)</f>
        <v>4.4400000000000002E-2</v>
      </c>
      <c r="G14" s="66">
        <f t="shared" si="1"/>
        <v>9</v>
      </c>
      <c r="H14" s="65">
        <f>VLOOKUP($A14,'Return Data'!$B$7:$R$2292,12,0)</f>
        <v>12.862399999999999</v>
      </c>
      <c r="I14" s="66">
        <f t="shared" si="2"/>
        <v>10</v>
      </c>
      <c r="J14" s="65">
        <f>VLOOKUP($A14,'Return Data'!$B$7:$R$2292,13,0)</f>
        <v>26.056100000000001</v>
      </c>
      <c r="K14" s="66">
        <f t="shared" si="3"/>
        <v>13</v>
      </c>
      <c r="L14" s="65">
        <f>VLOOKUP($A14,'Return Data'!$B$7:$R$2292,17,0)</f>
        <v>52.000300000000003</v>
      </c>
      <c r="M14" s="66">
        <f t="shared" si="4"/>
        <v>12</v>
      </c>
      <c r="N14" s="65">
        <f>VLOOKUP($A14,'Return Data'!$B$7:$R$2292,14,0)</f>
        <v>19.360600000000002</v>
      </c>
      <c r="O14" s="66">
        <f t="shared" si="5"/>
        <v>15</v>
      </c>
      <c r="P14" s="65">
        <f>VLOOKUP($A14,'Return Data'!$B$7:$R$2292,15,0)</f>
        <v>13.204599999999999</v>
      </c>
      <c r="Q14" s="66">
        <f t="shared" si="6"/>
        <v>13</v>
      </c>
      <c r="R14" s="65">
        <f>VLOOKUP($A14,'Return Data'!$B$7:$R$2292,16,0)</f>
        <v>16.3888</v>
      </c>
      <c r="S14" s="67">
        <f t="shared" si="7"/>
        <v>13</v>
      </c>
    </row>
    <row r="15" spans="1:20" x14ac:dyDescent="0.3">
      <c r="A15" s="63" t="s">
        <v>1116</v>
      </c>
      <c r="B15" s="64">
        <f>VLOOKUP($A15,'Return Data'!$B$7:$R$2292,3,0)</f>
        <v>44662</v>
      </c>
      <c r="C15" s="65">
        <f>VLOOKUP($A15,'Return Data'!$B$7:$R$2292,4,0)</f>
        <v>163.71</v>
      </c>
      <c r="D15" s="65">
        <f>VLOOKUP($A15,'Return Data'!$B$7:$R$2292,10,0)</f>
        <v>-2.2160000000000002</v>
      </c>
      <c r="E15" s="66">
        <f t="shared" si="0"/>
        <v>16</v>
      </c>
      <c r="F15" s="65">
        <f>VLOOKUP($A15,'Return Data'!$B$7:$R$2292,11,0)</f>
        <v>-1.3556999999999999</v>
      </c>
      <c r="G15" s="66">
        <f t="shared" si="1"/>
        <v>15</v>
      </c>
      <c r="H15" s="65">
        <f>VLOOKUP($A15,'Return Data'!$B$7:$R$2292,12,0)</f>
        <v>9.9019999999999992</v>
      </c>
      <c r="I15" s="66">
        <f t="shared" si="2"/>
        <v>19</v>
      </c>
      <c r="J15" s="65">
        <f>VLOOKUP($A15,'Return Data'!$B$7:$R$2292,13,0)</f>
        <v>25.988900000000001</v>
      </c>
      <c r="K15" s="66">
        <f t="shared" si="3"/>
        <v>14</v>
      </c>
      <c r="L15" s="65">
        <f>VLOOKUP($A15,'Return Data'!$B$7:$R$2292,17,0)</f>
        <v>54.737000000000002</v>
      </c>
      <c r="M15" s="66">
        <f t="shared" si="4"/>
        <v>7</v>
      </c>
      <c r="N15" s="65">
        <f>VLOOKUP($A15,'Return Data'!$B$7:$R$2292,14,0)</f>
        <v>19.345600000000001</v>
      </c>
      <c r="O15" s="66">
        <f t="shared" si="5"/>
        <v>16</v>
      </c>
      <c r="P15" s="65">
        <f>VLOOKUP($A15,'Return Data'!$B$7:$R$2292,15,0)</f>
        <v>12.8949</v>
      </c>
      <c r="Q15" s="66">
        <f t="shared" si="6"/>
        <v>15</v>
      </c>
      <c r="R15" s="65">
        <f>VLOOKUP($A15,'Return Data'!$B$7:$R$2292,16,0)</f>
        <v>17.360700000000001</v>
      </c>
      <c r="S15" s="67">
        <f t="shared" si="7"/>
        <v>11</v>
      </c>
    </row>
    <row r="16" spans="1:20" x14ac:dyDescent="0.3">
      <c r="A16" s="63" t="s">
        <v>1118</v>
      </c>
      <c r="B16" s="64">
        <f>VLOOKUP($A16,'Return Data'!$B$7:$R$2292,3,0)</f>
        <v>44662</v>
      </c>
      <c r="C16" s="65">
        <f>VLOOKUP($A16,'Return Data'!$B$7:$R$2292,4,0)</f>
        <v>17.059999999999999</v>
      </c>
      <c r="D16" s="65">
        <f>VLOOKUP($A16,'Return Data'!$B$7:$R$2292,10,0)</f>
        <v>-6.0054999999999996</v>
      </c>
      <c r="E16" s="66">
        <f t="shared" si="0"/>
        <v>24</v>
      </c>
      <c r="F16" s="65">
        <f>VLOOKUP($A16,'Return Data'!$B$7:$R$2292,11,0)</f>
        <v>-7.1817000000000002</v>
      </c>
      <c r="G16" s="66">
        <f t="shared" si="1"/>
        <v>23</v>
      </c>
      <c r="H16" s="65">
        <f>VLOOKUP($A16,'Return Data'!$B$7:$R$2292,12,0)</f>
        <v>6.0286</v>
      </c>
      <c r="I16" s="66">
        <f t="shared" si="2"/>
        <v>22</v>
      </c>
      <c r="J16" s="65">
        <f>VLOOKUP($A16,'Return Data'!$B$7:$R$2292,13,0)</f>
        <v>17.7364</v>
      </c>
      <c r="K16" s="66">
        <f t="shared" si="3"/>
        <v>21</v>
      </c>
      <c r="L16" s="65">
        <f>VLOOKUP($A16,'Return Data'!$B$7:$R$2292,17,0)</f>
        <v>44.4465</v>
      </c>
      <c r="M16" s="66">
        <f t="shared" si="4"/>
        <v>18</v>
      </c>
      <c r="N16" s="65">
        <f>VLOOKUP($A16,'Return Data'!$B$7:$R$2292,14,0)</f>
        <v>16.446000000000002</v>
      </c>
      <c r="O16" s="66">
        <f t="shared" si="5"/>
        <v>19</v>
      </c>
      <c r="P16" s="65">
        <f>VLOOKUP($A16,'Return Data'!$B$7:$R$2292,15,0)</f>
        <v>9.9381000000000004</v>
      </c>
      <c r="Q16" s="66">
        <f t="shared" si="6"/>
        <v>20</v>
      </c>
      <c r="R16" s="65">
        <f>VLOOKUP($A16,'Return Data'!$B$7:$R$2292,16,0)</f>
        <v>10.7943</v>
      </c>
      <c r="S16" s="67">
        <f t="shared" si="7"/>
        <v>23</v>
      </c>
    </row>
    <row r="17" spans="1:19" x14ac:dyDescent="0.3">
      <c r="A17" s="63" t="s">
        <v>1120</v>
      </c>
      <c r="B17" s="64">
        <f>VLOOKUP($A17,'Return Data'!$B$7:$R$2292,3,0)</f>
        <v>44662</v>
      </c>
      <c r="C17" s="65">
        <f>VLOOKUP($A17,'Return Data'!$B$7:$R$2292,4,0)</f>
        <v>88</v>
      </c>
      <c r="D17" s="65">
        <f>VLOOKUP($A17,'Return Data'!$B$7:$R$2292,10,0)</f>
        <v>-3.3921999999999999</v>
      </c>
      <c r="E17" s="66">
        <f t="shared" si="0"/>
        <v>17</v>
      </c>
      <c r="F17" s="65">
        <f>VLOOKUP($A17,'Return Data'!$B$7:$R$2292,11,0)</f>
        <v>-1.2235</v>
      </c>
      <c r="G17" s="66">
        <f t="shared" si="1"/>
        <v>14</v>
      </c>
      <c r="H17" s="65">
        <f>VLOOKUP($A17,'Return Data'!$B$7:$R$2292,12,0)</f>
        <v>10.622299999999999</v>
      </c>
      <c r="I17" s="66">
        <f t="shared" si="2"/>
        <v>17</v>
      </c>
      <c r="J17" s="65">
        <f>VLOOKUP($A17,'Return Data'!$B$7:$R$2292,13,0)</f>
        <v>26.0745</v>
      </c>
      <c r="K17" s="66">
        <f t="shared" si="3"/>
        <v>12</v>
      </c>
      <c r="L17" s="65">
        <f>VLOOKUP($A17,'Return Data'!$B$7:$R$2292,17,0)</f>
        <v>45.591799999999999</v>
      </c>
      <c r="M17" s="66">
        <f t="shared" si="4"/>
        <v>16</v>
      </c>
      <c r="N17" s="65">
        <f>VLOOKUP($A17,'Return Data'!$B$7:$R$2292,14,0)</f>
        <v>21.988099999999999</v>
      </c>
      <c r="O17" s="66">
        <f t="shared" si="5"/>
        <v>12</v>
      </c>
      <c r="P17" s="65">
        <f>VLOOKUP($A17,'Return Data'!$B$7:$R$2292,15,0)</f>
        <v>15.584199999999999</v>
      </c>
      <c r="Q17" s="66">
        <f t="shared" si="6"/>
        <v>7</v>
      </c>
      <c r="R17" s="65">
        <f>VLOOKUP($A17,'Return Data'!$B$7:$R$2292,16,0)</f>
        <v>15.6143</v>
      </c>
      <c r="S17" s="67">
        <f t="shared" si="7"/>
        <v>15</v>
      </c>
    </row>
    <row r="18" spans="1:19" x14ac:dyDescent="0.3">
      <c r="A18" s="63" t="s">
        <v>1122</v>
      </c>
      <c r="B18" s="64">
        <f>VLOOKUP($A18,'Return Data'!$B$7:$R$2292,3,0)</f>
        <v>44662</v>
      </c>
      <c r="C18" s="65">
        <f>VLOOKUP($A18,'Return Data'!$B$7:$R$2292,4,0)</f>
        <v>74.347999999999999</v>
      </c>
      <c r="D18" s="65">
        <f>VLOOKUP($A18,'Return Data'!$B$7:$R$2292,10,0)</f>
        <v>-0.20130000000000001</v>
      </c>
      <c r="E18" s="66">
        <f t="shared" si="0"/>
        <v>6</v>
      </c>
      <c r="F18" s="65">
        <f>VLOOKUP($A18,'Return Data'!$B$7:$R$2292,11,0)</f>
        <v>1.004</v>
      </c>
      <c r="G18" s="66">
        <f t="shared" si="1"/>
        <v>4</v>
      </c>
      <c r="H18" s="65">
        <f>VLOOKUP($A18,'Return Data'!$B$7:$R$2292,12,0)</f>
        <v>13.1732</v>
      </c>
      <c r="I18" s="66">
        <f t="shared" si="2"/>
        <v>9</v>
      </c>
      <c r="J18" s="65">
        <f>VLOOKUP($A18,'Return Data'!$B$7:$R$2292,13,0)</f>
        <v>26.114000000000001</v>
      </c>
      <c r="K18" s="66">
        <f t="shared" si="3"/>
        <v>11</v>
      </c>
      <c r="L18" s="65">
        <f>VLOOKUP($A18,'Return Data'!$B$7:$R$2292,17,0)</f>
        <v>54.982199999999999</v>
      </c>
      <c r="M18" s="66">
        <f t="shared" si="4"/>
        <v>5</v>
      </c>
      <c r="N18" s="65">
        <f>VLOOKUP($A18,'Return Data'!$B$7:$R$2292,14,0)</f>
        <v>24.496300000000002</v>
      </c>
      <c r="O18" s="66">
        <f t="shared" si="5"/>
        <v>4</v>
      </c>
      <c r="P18" s="65">
        <f>VLOOKUP($A18,'Return Data'!$B$7:$R$2292,15,0)</f>
        <v>15.7258</v>
      </c>
      <c r="Q18" s="66">
        <f t="shared" si="6"/>
        <v>6</v>
      </c>
      <c r="R18" s="65">
        <f>VLOOKUP($A18,'Return Data'!$B$7:$R$2292,16,0)</f>
        <v>14.265599999999999</v>
      </c>
      <c r="S18" s="67">
        <f t="shared" si="7"/>
        <v>18</v>
      </c>
    </row>
    <row r="19" spans="1:19" x14ac:dyDescent="0.3">
      <c r="A19" s="63" t="s">
        <v>1125</v>
      </c>
      <c r="B19" s="64">
        <f>VLOOKUP($A19,'Return Data'!$B$7:$R$2292,3,0)</f>
        <v>44662</v>
      </c>
      <c r="C19" s="65">
        <f>VLOOKUP($A19,'Return Data'!$B$7:$R$2292,4,0)</f>
        <v>208.99</v>
      </c>
      <c r="D19" s="65">
        <f>VLOOKUP($A19,'Return Data'!$B$7:$R$2292,10,0)</f>
        <v>-0.83509999999999995</v>
      </c>
      <c r="E19" s="66">
        <f t="shared" si="0"/>
        <v>9</v>
      </c>
      <c r="F19" s="65">
        <f>VLOOKUP($A19,'Return Data'!$B$7:$R$2292,11,0)</f>
        <v>-4.133</v>
      </c>
      <c r="G19" s="66">
        <f t="shared" si="1"/>
        <v>21</v>
      </c>
      <c r="H19" s="65">
        <f>VLOOKUP($A19,'Return Data'!$B$7:$R$2292,12,0)</f>
        <v>7.5438999999999998</v>
      </c>
      <c r="I19" s="66">
        <f t="shared" si="2"/>
        <v>21</v>
      </c>
      <c r="J19" s="65">
        <f>VLOOKUP($A19,'Return Data'!$B$7:$R$2292,13,0)</f>
        <v>17.258600000000001</v>
      </c>
      <c r="K19" s="66">
        <f t="shared" si="3"/>
        <v>22</v>
      </c>
      <c r="L19" s="65">
        <f>VLOOKUP($A19,'Return Data'!$B$7:$R$2292,17,0)</f>
        <v>41.704000000000001</v>
      </c>
      <c r="M19" s="66">
        <f t="shared" si="4"/>
        <v>21</v>
      </c>
      <c r="N19" s="65">
        <f>VLOOKUP($A19,'Return Data'!$B$7:$R$2292,14,0)</f>
        <v>15.857900000000001</v>
      </c>
      <c r="O19" s="66">
        <f t="shared" si="5"/>
        <v>20</v>
      </c>
      <c r="P19" s="65">
        <f>VLOOKUP($A19,'Return Data'!$B$7:$R$2292,15,0)</f>
        <v>11.5319</v>
      </c>
      <c r="Q19" s="66">
        <f t="shared" si="6"/>
        <v>17</v>
      </c>
      <c r="R19" s="65">
        <f>VLOOKUP($A19,'Return Data'!$B$7:$R$2292,16,0)</f>
        <v>18.756799999999998</v>
      </c>
      <c r="S19" s="67">
        <f t="shared" si="7"/>
        <v>10</v>
      </c>
    </row>
    <row r="20" spans="1:19" x14ac:dyDescent="0.3">
      <c r="A20" s="63" t="s">
        <v>1127</v>
      </c>
      <c r="B20" s="64">
        <f>VLOOKUP($A20,'Return Data'!$B$7:$R$2292,3,0)</f>
        <v>44662</v>
      </c>
      <c r="C20" s="65">
        <f>VLOOKUP($A20,'Return Data'!$B$7:$R$2292,4,0)</f>
        <v>18.059699999999999</v>
      </c>
      <c r="D20" s="65">
        <f>VLOOKUP($A20,'Return Data'!$B$7:$R$2292,10,0)</f>
        <v>-0.51890000000000003</v>
      </c>
      <c r="E20" s="66">
        <f t="shared" si="0"/>
        <v>7</v>
      </c>
      <c r="F20" s="65">
        <f>VLOOKUP($A20,'Return Data'!$B$7:$R$2292,11,0)</f>
        <v>0.68459999999999999</v>
      </c>
      <c r="G20" s="66">
        <f t="shared" si="1"/>
        <v>6</v>
      </c>
      <c r="H20" s="65">
        <f>VLOOKUP($A20,'Return Data'!$B$7:$R$2292,12,0)</f>
        <v>13.590199999999999</v>
      </c>
      <c r="I20" s="66">
        <f t="shared" si="2"/>
        <v>7</v>
      </c>
      <c r="J20" s="65">
        <f>VLOOKUP($A20,'Return Data'!$B$7:$R$2292,13,0)</f>
        <v>30.961300000000001</v>
      </c>
      <c r="K20" s="66">
        <f t="shared" si="3"/>
        <v>5</v>
      </c>
      <c r="L20" s="65">
        <f>VLOOKUP($A20,'Return Data'!$B$7:$R$2292,17,0)</f>
        <v>49.694800000000001</v>
      </c>
      <c r="M20" s="66">
        <f t="shared" si="4"/>
        <v>14</v>
      </c>
      <c r="N20" s="65">
        <f>VLOOKUP($A20,'Return Data'!$B$7:$R$2292,14,0)</f>
        <v>24.311299999999999</v>
      </c>
      <c r="O20" s="66">
        <f t="shared" si="5"/>
        <v>5</v>
      </c>
      <c r="P20" s="65"/>
      <c r="Q20" s="66"/>
      <c r="R20" s="65">
        <f>VLOOKUP($A20,'Return Data'!$B$7:$R$2292,16,0)</f>
        <v>15.1228</v>
      </c>
      <c r="S20" s="67">
        <f t="shared" si="7"/>
        <v>17</v>
      </c>
    </row>
    <row r="21" spans="1:19" x14ac:dyDescent="0.3">
      <c r="A21" s="63" t="s">
        <v>1129</v>
      </c>
      <c r="B21" s="64">
        <f>VLOOKUP($A21,'Return Data'!$B$7:$R$2292,3,0)</f>
        <v>44662</v>
      </c>
      <c r="C21" s="65">
        <f>VLOOKUP($A21,'Return Data'!$B$7:$R$2292,4,0)</f>
        <v>21.295000000000002</v>
      </c>
      <c r="D21" s="65">
        <f>VLOOKUP($A21,'Return Data'!$B$7:$R$2292,10,0)</f>
        <v>-0.76890000000000003</v>
      </c>
      <c r="E21" s="66">
        <f t="shared" si="0"/>
        <v>8</v>
      </c>
      <c r="F21" s="65">
        <f>VLOOKUP($A21,'Return Data'!$B$7:$R$2292,11,0)</f>
        <v>0.505</v>
      </c>
      <c r="G21" s="66">
        <f t="shared" si="1"/>
        <v>7</v>
      </c>
      <c r="H21" s="65">
        <f>VLOOKUP($A21,'Return Data'!$B$7:$R$2292,12,0)</f>
        <v>13.41</v>
      </c>
      <c r="I21" s="66">
        <f t="shared" si="2"/>
        <v>8</v>
      </c>
      <c r="J21" s="65">
        <f>VLOOKUP($A21,'Return Data'!$B$7:$R$2292,13,0)</f>
        <v>28.725100000000001</v>
      </c>
      <c r="K21" s="66">
        <f t="shared" si="3"/>
        <v>8</v>
      </c>
      <c r="L21" s="65">
        <f>VLOOKUP($A21,'Return Data'!$B$7:$R$2292,17,0)</f>
        <v>57.072400000000002</v>
      </c>
      <c r="M21" s="66">
        <f t="shared" si="4"/>
        <v>4</v>
      </c>
      <c r="N21" s="65"/>
      <c r="O21" s="66"/>
      <c r="P21" s="65"/>
      <c r="Q21" s="66"/>
      <c r="R21" s="65">
        <f>VLOOKUP($A21,'Return Data'!$B$7:$R$2292,16,0)</f>
        <v>32.251199999999997</v>
      </c>
      <c r="S21" s="67">
        <f t="shared" si="7"/>
        <v>2</v>
      </c>
    </row>
    <row r="22" spans="1:19" x14ac:dyDescent="0.3">
      <c r="A22" s="63" t="s">
        <v>1131</v>
      </c>
      <c r="B22" s="64">
        <f>VLOOKUP($A22,'Return Data'!$B$7:$R$2292,3,0)</f>
        <v>44662</v>
      </c>
      <c r="C22" s="65">
        <f>VLOOKUP($A22,'Return Data'!$B$7:$R$2292,4,0)</f>
        <v>47.447899999999997</v>
      </c>
      <c r="D22" s="65">
        <f>VLOOKUP($A22,'Return Data'!$B$7:$R$2292,10,0)</f>
        <v>0.1089</v>
      </c>
      <c r="E22" s="66">
        <f t="shared" si="0"/>
        <v>5</v>
      </c>
      <c r="F22" s="65">
        <f>VLOOKUP($A22,'Return Data'!$B$7:$R$2292,11,0)</f>
        <v>8.7696000000000005</v>
      </c>
      <c r="G22" s="66">
        <f t="shared" si="1"/>
        <v>2</v>
      </c>
      <c r="H22" s="65">
        <f>VLOOKUP($A22,'Return Data'!$B$7:$R$2292,12,0)</f>
        <v>31.374600000000001</v>
      </c>
      <c r="I22" s="66">
        <f t="shared" si="2"/>
        <v>1</v>
      </c>
      <c r="J22" s="65">
        <f>VLOOKUP($A22,'Return Data'!$B$7:$R$2292,13,0)</f>
        <v>44.802199999999999</v>
      </c>
      <c r="K22" s="66">
        <f t="shared" si="3"/>
        <v>2</v>
      </c>
      <c r="L22" s="65">
        <f>VLOOKUP($A22,'Return Data'!$B$7:$R$2292,17,0)</f>
        <v>53.5809</v>
      </c>
      <c r="M22" s="66">
        <f t="shared" si="4"/>
        <v>8</v>
      </c>
      <c r="N22" s="65">
        <f>VLOOKUP($A22,'Return Data'!$B$7:$R$2292,14,0)</f>
        <v>23.7362</v>
      </c>
      <c r="O22" s="66">
        <f t="shared" ref="O22:O29" si="8">RANK(N22,N$8:N$31,0)</f>
        <v>8</v>
      </c>
      <c r="P22" s="65">
        <f>VLOOKUP($A22,'Return Data'!$B$7:$R$2292,15,0)</f>
        <v>13.1462</v>
      </c>
      <c r="Q22" s="66">
        <f t="shared" ref="Q22:Q29" si="9">RANK(P22,P$8:P$31,0)</f>
        <v>14</v>
      </c>
      <c r="R22" s="65">
        <f>VLOOKUP($A22,'Return Data'!$B$7:$R$2292,16,0)</f>
        <v>21.104500000000002</v>
      </c>
      <c r="S22" s="67">
        <f t="shared" si="7"/>
        <v>6</v>
      </c>
    </row>
    <row r="23" spans="1:19" x14ac:dyDescent="0.3">
      <c r="A23" s="63" t="s">
        <v>1132</v>
      </c>
      <c r="B23" s="64">
        <f>VLOOKUP($A23,'Return Data'!$B$7:$R$2292,3,0)</f>
        <v>44662</v>
      </c>
      <c r="C23" s="65">
        <f>VLOOKUP($A23,'Return Data'!$B$7:$R$2292,4,0)</f>
        <v>2086.7013999999999</v>
      </c>
      <c r="D23" s="65">
        <f>VLOOKUP($A23,'Return Data'!$B$7:$R$2292,10,0)</f>
        <v>-1.2915000000000001</v>
      </c>
      <c r="E23" s="66">
        <f t="shared" si="0"/>
        <v>11</v>
      </c>
      <c r="F23" s="65">
        <f>VLOOKUP($A23,'Return Data'!$B$7:$R$2292,11,0)</f>
        <v>-2.218</v>
      </c>
      <c r="G23" s="66">
        <f t="shared" si="1"/>
        <v>18</v>
      </c>
      <c r="H23" s="65">
        <f>VLOOKUP($A23,'Return Data'!$B$7:$R$2292,12,0)</f>
        <v>15.3118</v>
      </c>
      <c r="I23" s="66">
        <f t="shared" si="2"/>
        <v>6</v>
      </c>
      <c r="J23" s="65">
        <f>VLOOKUP($A23,'Return Data'!$B$7:$R$2292,13,0)</f>
        <v>30.811499999999999</v>
      </c>
      <c r="K23" s="66">
        <f t="shared" si="3"/>
        <v>6</v>
      </c>
      <c r="L23" s="65">
        <f>VLOOKUP($A23,'Return Data'!$B$7:$R$2292,17,0)</f>
        <v>53.178199999999997</v>
      </c>
      <c r="M23" s="66">
        <f t="shared" si="4"/>
        <v>9</v>
      </c>
      <c r="N23" s="65">
        <f>VLOOKUP($A23,'Return Data'!$B$7:$R$2292,14,0)</f>
        <v>23.154800000000002</v>
      </c>
      <c r="O23" s="66">
        <f t="shared" si="8"/>
        <v>11</v>
      </c>
      <c r="P23" s="65">
        <f>VLOOKUP($A23,'Return Data'!$B$7:$R$2292,15,0)</f>
        <v>16.350899999999999</v>
      </c>
      <c r="Q23" s="66">
        <f t="shared" si="9"/>
        <v>5</v>
      </c>
      <c r="R23" s="65">
        <f>VLOOKUP($A23,'Return Data'!$B$7:$R$2292,16,0)</f>
        <v>22.304099999999998</v>
      </c>
      <c r="S23" s="67">
        <f t="shared" si="7"/>
        <v>4</v>
      </c>
    </row>
    <row r="24" spans="1:19" x14ac:dyDescent="0.3">
      <c r="A24" s="63" t="s">
        <v>1135</v>
      </c>
      <c r="B24" s="64">
        <f>VLOOKUP($A24,'Return Data'!$B$7:$R$2292,3,0)</f>
        <v>44662</v>
      </c>
      <c r="C24" s="65">
        <f>VLOOKUP($A24,'Return Data'!$B$7:$R$2292,4,0)</f>
        <v>43.53</v>
      </c>
      <c r="D24" s="65">
        <f>VLOOKUP($A24,'Return Data'!$B$7:$R$2292,10,0)</f>
        <v>-4.3506999999999998</v>
      </c>
      <c r="E24" s="66">
        <f t="shared" si="0"/>
        <v>21</v>
      </c>
      <c r="F24" s="65">
        <f>VLOOKUP($A24,'Return Data'!$B$7:$R$2292,11,0)</f>
        <v>-0.1147</v>
      </c>
      <c r="G24" s="66">
        <f t="shared" si="1"/>
        <v>10</v>
      </c>
      <c r="H24" s="65">
        <f>VLOOKUP($A24,'Return Data'!$B$7:$R$2292,12,0)</f>
        <v>16.859100000000002</v>
      </c>
      <c r="I24" s="66">
        <f t="shared" si="2"/>
        <v>4</v>
      </c>
      <c r="J24" s="65">
        <f>VLOOKUP($A24,'Return Data'!$B$7:$R$2292,13,0)</f>
        <v>33.979700000000001</v>
      </c>
      <c r="K24" s="66">
        <f t="shared" si="3"/>
        <v>3</v>
      </c>
      <c r="L24" s="65">
        <f>VLOOKUP($A24,'Return Data'!$B$7:$R$2292,17,0)</f>
        <v>67.131299999999996</v>
      </c>
      <c r="M24" s="66">
        <f t="shared" si="4"/>
        <v>1</v>
      </c>
      <c r="N24" s="65">
        <f>VLOOKUP($A24,'Return Data'!$B$7:$R$2292,14,0)</f>
        <v>34.042000000000002</v>
      </c>
      <c r="O24" s="66">
        <f t="shared" si="8"/>
        <v>1</v>
      </c>
      <c r="P24" s="65">
        <f>VLOOKUP($A24,'Return Data'!$B$7:$R$2292,15,0)</f>
        <v>18.602900000000002</v>
      </c>
      <c r="Q24" s="66">
        <f t="shared" si="9"/>
        <v>3</v>
      </c>
      <c r="R24" s="65">
        <f>VLOOKUP($A24,'Return Data'!$B$7:$R$2292,16,0)</f>
        <v>19.232600000000001</v>
      </c>
      <c r="S24" s="67">
        <f t="shared" si="7"/>
        <v>8</v>
      </c>
    </row>
    <row r="25" spans="1:19" x14ac:dyDescent="0.3">
      <c r="A25" s="63" t="s">
        <v>1138</v>
      </c>
      <c r="B25" s="64">
        <f>VLOOKUP($A25,'Return Data'!$B$7:$R$2292,3,0)</f>
        <v>44662</v>
      </c>
      <c r="C25" s="65">
        <f>VLOOKUP($A25,'Return Data'!$B$7:$R$2292,4,0)</f>
        <v>132.7055</v>
      </c>
      <c r="D25" s="65">
        <f>VLOOKUP($A25,'Return Data'!$B$7:$R$2292,10,0)</f>
        <v>9.4384999999999994</v>
      </c>
      <c r="E25" s="66">
        <f t="shared" si="0"/>
        <v>1</v>
      </c>
      <c r="F25" s="65">
        <f>VLOOKUP($A25,'Return Data'!$B$7:$R$2292,11,0)</f>
        <v>12.2296</v>
      </c>
      <c r="G25" s="66">
        <f t="shared" si="1"/>
        <v>1</v>
      </c>
      <c r="H25" s="65">
        <f>VLOOKUP($A25,'Return Data'!$B$7:$R$2292,12,0)</f>
        <v>23.880400000000002</v>
      </c>
      <c r="I25" s="66">
        <f t="shared" si="2"/>
        <v>2</v>
      </c>
      <c r="J25" s="65">
        <f>VLOOKUP($A25,'Return Data'!$B$7:$R$2292,13,0)</f>
        <v>45.551400000000001</v>
      </c>
      <c r="K25" s="66">
        <f t="shared" si="3"/>
        <v>1</v>
      </c>
      <c r="L25" s="65">
        <f>VLOOKUP($A25,'Return Data'!$B$7:$R$2292,17,0)</f>
        <v>65.337000000000003</v>
      </c>
      <c r="M25" s="66">
        <f t="shared" si="4"/>
        <v>2</v>
      </c>
      <c r="N25" s="65">
        <f>VLOOKUP($A25,'Return Data'!$B$7:$R$2292,14,0)</f>
        <v>32.240900000000003</v>
      </c>
      <c r="O25" s="66">
        <f t="shared" si="8"/>
        <v>2</v>
      </c>
      <c r="P25" s="65">
        <f>VLOOKUP($A25,'Return Data'!$B$7:$R$2292,15,0)</f>
        <v>22.173300000000001</v>
      </c>
      <c r="Q25" s="66">
        <f t="shared" si="9"/>
        <v>1</v>
      </c>
      <c r="R25" s="65">
        <f>VLOOKUP($A25,'Return Data'!$B$7:$R$2292,16,0)</f>
        <v>13.0137</v>
      </c>
      <c r="S25" s="67">
        <f t="shared" si="7"/>
        <v>19</v>
      </c>
    </row>
    <row r="26" spans="1:19" x14ac:dyDescent="0.3">
      <c r="A26" s="63" t="s">
        <v>1141</v>
      </c>
      <c r="B26" s="64">
        <f>VLOOKUP($A26,'Return Data'!$B$7:$R$2292,3,0)</f>
        <v>44662</v>
      </c>
      <c r="C26" s="65">
        <f>VLOOKUP($A26,'Return Data'!$B$7:$R$2292,4,0)</f>
        <v>142.59639999999999</v>
      </c>
      <c r="D26" s="65">
        <f>VLOOKUP($A26,'Return Data'!$B$7:$R$2292,10,0)</f>
        <v>-2.0861999999999998</v>
      </c>
      <c r="E26" s="66">
        <f t="shared" si="0"/>
        <v>15</v>
      </c>
      <c r="F26" s="65">
        <f>VLOOKUP($A26,'Return Data'!$B$7:$R$2292,11,0)</f>
        <v>3.7610000000000001</v>
      </c>
      <c r="G26" s="66">
        <f t="shared" si="1"/>
        <v>3</v>
      </c>
      <c r="H26" s="65">
        <f>VLOOKUP($A26,'Return Data'!$B$7:$R$2292,12,0)</f>
        <v>16.510100000000001</v>
      </c>
      <c r="I26" s="66">
        <f t="shared" si="2"/>
        <v>5</v>
      </c>
      <c r="J26" s="65">
        <f>VLOOKUP($A26,'Return Data'!$B$7:$R$2292,13,0)</f>
        <v>29.449400000000001</v>
      </c>
      <c r="K26" s="66">
        <f t="shared" si="3"/>
        <v>7</v>
      </c>
      <c r="L26" s="65">
        <f>VLOOKUP($A26,'Return Data'!$B$7:$R$2292,17,0)</f>
        <v>60.488500000000002</v>
      </c>
      <c r="M26" s="66">
        <f t="shared" si="4"/>
        <v>3</v>
      </c>
      <c r="N26" s="65">
        <f>VLOOKUP($A26,'Return Data'!$B$7:$R$2292,14,0)</f>
        <v>24.181100000000001</v>
      </c>
      <c r="O26" s="66">
        <f t="shared" si="8"/>
        <v>7</v>
      </c>
      <c r="P26" s="65">
        <f>VLOOKUP($A26,'Return Data'!$B$7:$R$2292,15,0)</f>
        <v>13.7258</v>
      </c>
      <c r="Q26" s="66">
        <f t="shared" si="9"/>
        <v>12</v>
      </c>
      <c r="R26" s="65">
        <f>VLOOKUP($A26,'Return Data'!$B$7:$R$2292,16,0)</f>
        <v>16.870100000000001</v>
      </c>
      <c r="S26" s="67">
        <f t="shared" si="7"/>
        <v>12</v>
      </c>
    </row>
    <row r="27" spans="1:19" x14ac:dyDescent="0.3">
      <c r="A27" s="63" t="s">
        <v>1142</v>
      </c>
      <c r="B27" s="64">
        <f>VLOOKUP($A27,'Return Data'!$B$7:$R$2292,3,0)</f>
        <v>44662</v>
      </c>
      <c r="C27" s="65">
        <f>VLOOKUP($A27,'Return Data'!$B$7:$R$2292,4,0)</f>
        <v>721.58209999999997</v>
      </c>
      <c r="D27" s="65">
        <f>VLOOKUP($A27,'Return Data'!$B$7:$R$2292,10,0)</f>
        <v>-1.4859</v>
      </c>
      <c r="E27" s="66">
        <f t="shared" si="0"/>
        <v>12</v>
      </c>
      <c r="F27" s="65">
        <f>VLOOKUP($A27,'Return Data'!$B$7:$R$2292,11,0)</f>
        <v>-0.65529999999999999</v>
      </c>
      <c r="G27" s="66">
        <f t="shared" si="1"/>
        <v>13</v>
      </c>
      <c r="H27" s="65">
        <f>VLOOKUP($A27,'Return Data'!$B$7:$R$2292,12,0)</f>
        <v>11.5861</v>
      </c>
      <c r="I27" s="66">
        <f t="shared" si="2"/>
        <v>15</v>
      </c>
      <c r="J27" s="65">
        <f>VLOOKUP($A27,'Return Data'!$B$7:$R$2292,13,0)</f>
        <v>23.362300000000001</v>
      </c>
      <c r="K27" s="66">
        <f t="shared" si="3"/>
        <v>19</v>
      </c>
      <c r="L27" s="65">
        <f>VLOOKUP($A27,'Return Data'!$B$7:$R$2292,17,0)</f>
        <v>44.744100000000003</v>
      </c>
      <c r="M27" s="66">
        <f t="shared" si="4"/>
        <v>17</v>
      </c>
      <c r="N27" s="65">
        <f>VLOOKUP($A27,'Return Data'!$B$7:$R$2292,14,0)</f>
        <v>15.679600000000001</v>
      </c>
      <c r="O27" s="66">
        <f t="shared" si="8"/>
        <v>21</v>
      </c>
      <c r="P27" s="65">
        <f>VLOOKUP($A27,'Return Data'!$B$7:$R$2292,15,0)</f>
        <v>9.5330999999999992</v>
      </c>
      <c r="Q27" s="66">
        <f t="shared" si="9"/>
        <v>21</v>
      </c>
      <c r="R27" s="65">
        <f>VLOOKUP($A27,'Return Data'!$B$7:$R$2292,16,0)</f>
        <v>24.2014</v>
      </c>
      <c r="S27" s="67">
        <f t="shared" si="7"/>
        <v>3</v>
      </c>
    </row>
    <row r="28" spans="1:19" x14ac:dyDescent="0.3">
      <c r="A28" s="63" t="s">
        <v>1144</v>
      </c>
      <c r="B28" s="64">
        <f>VLOOKUP($A28,'Return Data'!$B$7:$R$2292,3,0)</f>
        <v>44662</v>
      </c>
      <c r="C28" s="65">
        <f>VLOOKUP($A28,'Return Data'!$B$7:$R$2292,4,0)</f>
        <v>247.60489999999999</v>
      </c>
      <c r="D28" s="65">
        <f>VLOOKUP($A28,'Return Data'!$B$7:$R$2292,10,0)</f>
        <v>-1.8033999999999999</v>
      </c>
      <c r="E28" s="66">
        <f t="shared" si="0"/>
        <v>13</v>
      </c>
      <c r="F28" s="65">
        <f>VLOOKUP($A28,'Return Data'!$B$7:$R$2292,11,0)</f>
        <v>-0.57430000000000003</v>
      </c>
      <c r="G28" s="66">
        <f t="shared" si="1"/>
        <v>12</v>
      </c>
      <c r="H28" s="65">
        <f>VLOOKUP($A28,'Return Data'!$B$7:$R$2292,12,0)</f>
        <v>12.080399999999999</v>
      </c>
      <c r="I28" s="66">
        <f t="shared" si="2"/>
        <v>11</v>
      </c>
      <c r="J28" s="65">
        <f>VLOOKUP($A28,'Return Data'!$B$7:$R$2292,13,0)</f>
        <v>23.739799999999999</v>
      </c>
      <c r="K28" s="66">
        <f t="shared" si="3"/>
        <v>17</v>
      </c>
      <c r="L28" s="65">
        <f>VLOOKUP($A28,'Return Data'!$B$7:$R$2292,17,0)</f>
        <v>46.815100000000001</v>
      </c>
      <c r="M28" s="66">
        <f t="shared" si="4"/>
        <v>15</v>
      </c>
      <c r="N28" s="65">
        <f>VLOOKUP($A28,'Return Data'!$B$7:$R$2292,14,0)</f>
        <v>21.3049</v>
      </c>
      <c r="O28" s="66">
        <f t="shared" si="8"/>
        <v>13</v>
      </c>
      <c r="P28" s="65">
        <f>VLOOKUP($A28,'Return Data'!$B$7:$R$2292,15,0)</f>
        <v>14.7317</v>
      </c>
      <c r="Q28" s="66">
        <f t="shared" si="9"/>
        <v>8</v>
      </c>
      <c r="R28" s="65">
        <f>VLOOKUP($A28,'Return Data'!$B$7:$R$2292,16,0)</f>
        <v>12.238099999999999</v>
      </c>
      <c r="S28" s="67">
        <f t="shared" si="7"/>
        <v>20</v>
      </c>
    </row>
    <row r="29" spans="1:19" x14ac:dyDescent="0.3">
      <c r="A29" s="63" t="s">
        <v>1147</v>
      </c>
      <c r="B29" s="64">
        <f>VLOOKUP($A29,'Return Data'!$B$7:$R$2292,3,0)</f>
        <v>44662</v>
      </c>
      <c r="C29" s="65">
        <f>VLOOKUP($A29,'Return Data'!$B$7:$R$2292,4,0)</f>
        <v>76.03</v>
      </c>
      <c r="D29" s="65">
        <f>VLOOKUP($A29,'Return Data'!$B$7:$R$2292,10,0)</f>
        <v>0.96950000000000003</v>
      </c>
      <c r="E29" s="66">
        <f t="shared" si="0"/>
        <v>2</v>
      </c>
      <c r="F29" s="65">
        <f>VLOOKUP($A29,'Return Data'!$B$7:$R$2292,11,0)</f>
        <v>-1.6684000000000001</v>
      </c>
      <c r="G29" s="66">
        <f t="shared" si="1"/>
        <v>17</v>
      </c>
      <c r="H29" s="65">
        <f>VLOOKUP($A29,'Return Data'!$B$7:$R$2292,12,0)</f>
        <v>9.4114000000000004</v>
      </c>
      <c r="I29" s="66">
        <f t="shared" si="2"/>
        <v>20</v>
      </c>
      <c r="J29" s="65">
        <f>VLOOKUP($A29,'Return Data'!$B$7:$R$2292,13,0)</f>
        <v>20.472200000000001</v>
      </c>
      <c r="K29" s="66">
        <f t="shared" si="3"/>
        <v>20</v>
      </c>
      <c r="L29" s="65">
        <f>VLOOKUP($A29,'Return Data'!$B$7:$R$2292,17,0)</f>
        <v>42.365299999999998</v>
      </c>
      <c r="M29" s="66">
        <f t="shared" si="4"/>
        <v>20</v>
      </c>
      <c r="N29" s="65">
        <f>VLOOKUP($A29,'Return Data'!$B$7:$R$2292,14,0)</f>
        <v>20.788900000000002</v>
      </c>
      <c r="O29" s="66">
        <f t="shared" si="8"/>
        <v>14</v>
      </c>
      <c r="P29" s="65">
        <f>VLOOKUP($A29,'Return Data'!$B$7:$R$2292,15,0)</f>
        <v>14.5288</v>
      </c>
      <c r="Q29" s="66">
        <f t="shared" si="9"/>
        <v>9</v>
      </c>
      <c r="R29" s="65">
        <f>VLOOKUP($A29,'Return Data'!$B$7:$R$2292,16,0)</f>
        <v>7.6219000000000001</v>
      </c>
      <c r="S29" s="67">
        <f t="shared" si="7"/>
        <v>24</v>
      </c>
    </row>
    <row r="30" spans="1:19" x14ac:dyDescent="0.3">
      <c r="A30" s="63" t="s">
        <v>1149</v>
      </c>
      <c r="B30" s="64">
        <f>VLOOKUP($A30,'Return Data'!$B$7:$R$2292,3,0)</f>
        <v>44662</v>
      </c>
      <c r="C30" s="65">
        <f>VLOOKUP($A30,'Return Data'!$B$7:$R$2292,4,0)</f>
        <v>27.65</v>
      </c>
      <c r="D30" s="65">
        <f>VLOOKUP($A30,'Return Data'!$B$7:$R$2292,10,0)</f>
        <v>-4.4245000000000001</v>
      </c>
      <c r="E30" s="66">
        <f t="shared" si="0"/>
        <v>22</v>
      </c>
      <c r="F30" s="65">
        <f>VLOOKUP($A30,'Return Data'!$B$7:$R$2292,11,0)</f>
        <v>-3.6585000000000001</v>
      </c>
      <c r="G30" s="66">
        <f t="shared" si="1"/>
        <v>20</v>
      </c>
      <c r="H30" s="65">
        <f>VLOOKUP($A30,'Return Data'!$B$7:$R$2292,12,0)</f>
        <v>10.4674</v>
      </c>
      <c r="I30" s="66">
        <f t="shared" si="2"/>
        <v>18</v>
      </c>
      <c r="J30" s="65">
        <f>VLOOKUP($A30,'Return Data'!$B$7:$R$2292,13,0)</f>
        <v>27.772600000000001</v>
      </c>
      <c r="K30" s="66">
        <f t="shared" si="3"/>
        <v>10</v>
      </c>
      <c r="L30" s="65"/>
      <c r="M30" s="66"/>
      <c r="N30" s="65"/>
      <c r="O30" s="66"/>
      <c r="P30" s="65"/>
      <c r="Q30" s="66"/>
      <c r="R30" s="65">
        <f>VLOOKUP($A30,'Return Data'!$B$7:$R$2292,16,0)</f>
        <v>64.151700000000005</v>
      </c>
      <c r="S30" s="67">
        <f t="shared" si="7"/>
        <v>1</v>
      </c>
    </row>
    <row r="31" spans="1:19" x14ac:dyDescent="0.3">
      <c r="A31" s="63" t="s">
        <v>1839</v>
      </c>
      <c r="B31" s="64">
        <f>VLOOKUP($A31,'Return Data'!$B$7:$R$2292,3,0)</f>
        <v>44662</v>
      </c>
      <c r="C31" s="65">
        <f>VLOOKUP($A31,'Return Data'!$B$7:$R$2292,4,0)</f>
        <v>188.1431</v>
      </c>
      <c r="D31" s="65">
        <f>VLOOKUP($A31,'Return Data'!$B$7:$R$2292,10,0)</f>
        <v>-3.7528999999999999</v>
      </c>
      <c r="E31" s="66">
        <f t="shared" si="0"/>
        <v>18</v>
      </c>
      <c r="F31" s="65">
        <f>VLOOKUP($A31,'Return Data'!$B$7:$R$2292,11,0)</f>
        <v>-1.5102</v>
      </c>
      <c r="G31" s="66">
        <f t="shared" si="1"/>
        <v>16</v>
      </c>
      <c r="H31" s="65">
        <f>VLOOKUP($A31,'Return Data'!$B$7:$R$2292,12,0)</f>
        <v>11.895799999999999</v>
      </c>
      <c r="I31" s="66">
        <f t="shared" si="2"/>
        <v>13</v>
      </c>
      <c r="J31" s="65">
        <f>VLOOKUP($A31,'Return Data'!$B$7:$R$2292,13,0)</f>
        <v>25.263500000000001</v>
      </c>
      <c r="K31" s="66">
        <f t="shared" si="3"/>
        <v>16</v>
      </c>
      <c r="L31" s="65">
        <f>VLOOKUP($A31,'Return Data'!$B$7:$R$2292,17,0)</f>
        <v>52.365499999999997</v>
      </c>
      <c r="M31" s="66">
        <f>RANK(L31,L$8:L$31,0)</f>
        <v>11</v>
      </c>
      <c r="N31" s="65">
        <f>VLOOKUP($A31,'Return Data'!$B$7:$R$2292,14,0)</f>
        <v>23.439</v>
      </c>
      <c r="O31" s="66">
        <f>RANK(N31,N$8:N$31,0)</f>
        <v>10</v>
      </c>
      <c r="P31" s="65">
        <f>VLOOKUP($A31,'Return Data'!$B$7:$R$2292,15,0)</f>
        <v>13.996499999999999</v>
      </c>
      <c r="Q31" s="66">
        <f>RANK(P31,P$8:P$31,0)</f>
        <v>11</v>
      </c>
      <c r="R31" s="65">
        <f>VLOOKUP($A31,'Return Data'!$B$7:$R$2292,16,0)</f>
        <v>16.011099999999999</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-1.5522708333333333</v>
      </c>
      <c r="E33" s="74"/>
      <c r="F33" s="75">
        <f>AVERAGE(F8:F31)</f>
        <v>-0.61586249999999976</v>
      </c>
      <c r="G33" s="74"/>
      <c r="H33" s="75">
        <f>AVERAGE(H8:H31)</f>
        <v>12.760025000000001</v>
      </c>
      <c r="I33" s="74"/>
      <c r="J33" s="75">
        <f>AVERAGE(J8:J31)</f>
        <v>26.875179166666669</v>
      </c>
      <c r="K33" s="74"/>
      <c r="L33" s="75">
        <f>AVERAGE(L8:L31)</f>
        <v>50.671304347826087</v>
      </c>
      <c r="M33" s="74"/>
      <c r="N33" s="75">
        <f>AVERAGE(N8:N31)</f>
        <v>22.054868181818186</v>
      </c>
      <c r="O33" s="74"/>
      <c r="P33" s="75">
        <f>AVERAGE(P8:P31)</f>
        <v>14.290042857142859</v>
      </c>
      <c r="Q33" s="74"/>
      <c r="R33" s="75">
        <f>AVERAGE(R8:R31)</f>
        <v>19.027158333333329</v>
      </c>
      <c r="S33" s="76"/>
    </row>
    <row r="34" spans="1:19" x14ac:dyDescent="0.3">
      <c r="A34" s="73" t="s">
        <v>28</v>
      </c>
      <c r="B34" s="74"/>
      <c r="C34" s="74"/>
      <c r="D34" s="75">
        <f>MIN(D8:D31)</f>
        <v>-6.0054999999999996</v>
      </c>
      <c r="E34" s="74"/>
      <c r="F34" s="75">
        <f>MIN(F8:F31)</f>
        <v>-7.6864999999999997</v>
      </c>
      <c r="G34" s="74"/>
      <c r="H34" s="75">
        <f>MIN(H8:H31)</f>
        <v>2.9727000000000001</v>
      </c>
      <c r="I34" s="74"/>
      <c r="J34" s="75">
        <f>MIN(J8:J31)</f>
        <v>14.2079</v>
      </c>
      <c r="K34" s="74"/>
      <c r="L34" s="75">
        <f>MIN(L8:L31)</f>
        <v>37.709200000000003</v>
      </c>
      <c r="M34" s="74"/>
      <c r="N34" s="75">
        <f>MIN(N8:N31)</f>
        <v>15.2357</v>
      </c>
      <c r="O34" s="74"/>
      <c r="P34" s="75">
        <f>MIN(P8:P31)</f>
        <v>9.5330999999999992</v>
      </c>
      <c r="Q34" s="74"/>
      <c r="R34" s="75">
        <f>MIN(R8:R31)</f>
        <v>7.6219000000000001</v>
      </c>
      <c r="S34" s="76"/>
    </row>
    <row r="35" spans="1:19" ht="15" thickBot="1" x14ac:dyDescent="0.35">
      <c r="A35" s="77" t="s">
        <v>29</v>
      </c>
      <c r="B35" s="78"/>
      <c r="C35" s="78"/>
      <c r="D35" s="79">
        <f>MAX(D8:D31)</f>
        <v>9.4384999999999994</v>
      </c>
      <c r="E35" s="78"/>
      <c r="F35" s="79">
        <f>MAX(F8:F31)</f>
        <v>12.2296</v>
      </c>
      <c r="G35" s="78"/>
      <c r="H35" s="79">
        <f>MAX(H8:H31)</f>
        <v>31.374600000000001</v>
      </c>
      <c r="I35" s="78"/>
      <c r="J35" s="79">
        <f>MAX(J8:J31)</f>
        <v>45.551400000000001</v>
      </c>
      <c r="K35" s="78"/>
      <c r="L35" s="79">
        <f>MAX(L8:L31)</f>
        <v>67.131299999999996</v>
      </c>
      <c r="M35" s="78"/>
      <c r="N35" s="79">
        <f>MAX(N8:N31)</f>
        <v>34.042000000000002</v>
      </c>
      <c r="O35" s="78"/>
      <c r="P35" s="79">
        <f>MAX(P8:P31)</f>
        <v>22.173300000000001</v>
      </c>
      <c r="Q35" s="78"/>
      <c r="R35" s="79">
        <f>MAX(R8:R31)</f>
        <v>64.151700000000005</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44662</v>
      </c>
      <c r="C8" s="65">
        <f>VLOOKUP($A8,'Return Data'!$B$7:$R$2292,4,0)</f>
        <v>1259.3</v>
      </c>
      <c r="D8" s="65">
        <f>VLOOKUP($A8,'Return Data'!$B$7:$R$2292,10,0)</f>
        <v>-2.1659999999999999</v>
      </c>
      <c r="E8" s="66">
        <f t="shared" ref="E8:E39" si="0">RANK(D8,D$8:D$39,0)</f>
        <v>14</v>
      </c>
      <c r="F8" s="65">
        <f>VLOOKUP($A8,'Return Data'!$B$7:$R$2292,11,0)</f>
        <v>-2.5996000000000001</v>
      </c>
      <c r="G8" s="66">
        <f t="shared" ref="G8:G39" si="1">RANK(F8,F$8:F$39,0)</f>
        <v>22</v>
      </c>
      <c r="H8" s="65">
        <f>VLOOKUP($A8,'Return Data'!$B$7:$R$2292,12,0)</f>
        <v>9.5976999999999997</v>
      </c>
      <c r="I8" s="66">
        <f t="shared" ref="I8:I39" si="2">RANK(H8,H$8:H$39,0)</f>
        <v>24</v>
      </c>
      <c r="J8" s="65">
        <f>VLOOKUP($A8,'Return Data'!$B$7:$R$2292,13,0)</f>
        <v>22.183800000000002</v>
      </c>
      <c r="K8" s="66">
        <f t="shared" ref="K8:K39" si="3">RANK(J8,J$8:J$39,0)</f>
        <v>18</v>
      </c>
      <c r="L8" s="65">
        <f>VLOOKUP($A8,'Return Data'!$B$7:$R$2292,17,0)</f>
        <v>42.893300000000004</v>
      </c>
      <c r="M8" s="66">
        <f t="shared" ref="M8:M39" si="4">RANK(L8,L$8:L$39,0)</f>
        <v>13</v>
      </c>
      <c r="N8" s="65">
        <f>VLOOKUP($A8,'Return Data'!$B$7:$R$2292,14,0)</f>
        <v>17.6204</v>
      </c>
      <c r="O8" s="66">
        <f t="shared" ref="O8:O20" si="5">RANK(N8,N$8:N$39,0)</f>
        <v>17</v>
      </c>
      <c r="P8" s="65">
        <f>VLOOKUP($A8,'Return Data'!$B$7:$R$2292,15,0)</f>
        <v>13.9025</v>
      </c>
      <c r="Q8" s="66">
        <f>RANK(P8,P$8:P$39,0)</f>
        <v>16</v>
      </c>
      <c r="R8" s="65">
        <f>VLOOKUP($A8,'Return Data'!$B$7:$R$2292,16,0)</f>
        <v>17.6541</v>
      </c>
      <c r="S8" s="67">
        <f t="shared" ref="S8:S39" si="6">RANK(R8,R$8:R$39,0)</f>
        <v>6</v>
      </c>
    </row>
    <row r="9" spans="1:20" x14ac:dyDescent="0.3">
      <c r="A9" s="63" t="s">
        <v>1712</v>
      </c>
      <c r="B9" s="64">
        <f>VLOOKUP($A9,'Return Data'!$B$7:$R$2292,3,0)</f>
        <v>44662</v>
      </c>
      <c r="C9" s="65">
        <f>VLOOKUP($A9,'Return Data'!$B$7:$R$2292,4,0)</f>
        <v>19.86</v>
      </c>
      <c r="D9" s="65">
        <f>VLOOKUP($A9,'Return Data'!$B$7:$R$2292,10,0)</f>
        <v>-7.0225</v>
      </c>
      <c r="E9" s="66">
        <f t="shared" si="0"/>
        <v>31</v>
      </c>
      <c r="F9" s="65">
        <f>VLOOKUP($A9,'Return Data'!$B$7:$R$2292,11,0)</f>
        <v>-5.5186000000000002</v>
      </c>
      <c r="G9" s="66">
        <f t="shared" si="1"/>
        <v>28</v>
      </c>
      <c r="H9" s="65">
        <f>VLOOKUP($A9,'Return Data'!$B$7:$R$2292,12,0)</f>
        <v>9.5421999999999993</v>
      </c>
      <c r="I9" s="66">
        <f t="shared" si="2"/>
        <v>25</v>
      </c>
      <c r="J9" s="65">
        <f>VLOOKUP($A9,'Return Data'!$B$7:$R$2292,13,0)</f>
        <v>20.363600000000002</v>
      </c>
      <c r="K9" s="66">
        <f t="shared" si="3"/>
        <v>22</v>
      </c>
      <c r="L9" s="65">
        <f>VLOOKUP($A9,'Return Data'!$B$7:$R$2292,17,0)</f>
        <v>32.586500000000001</v>
      </c>
      <c r="M9" s="66">
        <f t="shared" si="4"/>
        <v>27</v>
      </c>
      <c r="N9" s="65">
        <f>VLOOKUP($A9,'Return Data'!$B$7:$R$2292,14,0)</f>
        <v>19.713699999999999</v>
      </c>
      <c r="O9" s="66">
        <f t="shared" si="5"/>
        <v>11</v>
      </c>
      <c r="P9" s="65"/>
      <c r="Q9" s="66"/>
      <c r="R9" s="65">
        <f>VLOOKUP($A9,'Return Data'!$B$7:$R$2292,16,0)</f>
        <v>16.875299999999999</v>
      </c>
      <c r="S9" s="67">
        <f t="shared" si="6"/>
        <v>10</v>
      </c>
    </row>
    <row r="10" spans="1:20" x14ac:dyDescent="0.3">
      <c r="A10" s="63" t="s">
        <v>2026</v>
      </c>
      <c r="B10" s="64">
        <f>VLOOKUP($A10,'Return Data'!$B$7:$R$2292,3,0)</f>
        <v>44662</v>
      </c>
      <c r="C10" s="65">
        <f>VLOOKUP($A10,'Return Data'!$B$7:$R$2292,4,0)</f>
        <v>191.28530000000001</v>
      </c>
      <c r="D10" s="65">
        <f>VLOOKUP($A10,'Return Data'!$B$7:$R$2292,10,0)</f>
        <v>-2.5695000000000001</v>
      </c>
      <c r="E10" s="66">
        <f t="shared" si="0"/>
        <v>15</v>
      </c>
      <c r="F10" s="65">
        <f>VLOOKUP($A10,'Return Data'!$B$7:$R$2292,11,0)</f>
        <v>-0.31509999999999999</v>
      </c>
      <c r="G10" s="66">
        <f t="shared" si="1"/>
        <v>13</v>
      </c>
      <c r="H10" s="65">
        <f>VLOOKUP($A10,'Return Data'!$B$7:$R$2292,12,0)</f>
        <v>19.9055</v>
      </c>
      <c r="I10" s="66">
        <f t="shared" si="2"/>
        <v>5</v>
      </c>
      <c r="J10" s="65">
        <f>VLOOKUP($A10,'Return Data'!$B$7:$R$2292,13,0)</f>
        <v>34.009599999999999</v>
      </c>
      <c r="K10" s="66">
        <f t="shared" si="3"/>
        <v>4</v>
      </c>
      <c r="L10" s="65">
        <f>VLOOKUP($A10,'Return Data'!$B$7:$R$2292,17,0)</f>
        <v>48.6492</v>
      </c>
      <c r="M10" s="66">
        <f t="shared" si="4"/>
        <v>8</v>
      </c>
      <c r="N10" s="65">
        <f>VLOOKUP($A10,'Return Data'!$B$7:$R$2292,14,0)</f>
        <v>22.732199999999999</v>
      </c>
      <c r="O10" s="66">
        <f t="shared" si="5"/>
        <v>5</v>
      </c>
      <c r="P10" s="65">
        <f>VLOOKUP($A10,'Return Data'!$B$7:$R$2292,15,0)</f>
        <v>15.3086</v>
      </c>
      <c r="Q10" s="66">
        <f t="shared" ref="Q10:Q20" si="7">RANK(P10,P$8:P$39,0)</f>
        <v>8</v>
      </c>
      <c r="R10" s="65">
        <f>VLOOKUP($A10,'Return Data'!$B$7:$R$2292,16,0)</f>
        <v>15.415800000000001</v>
      </c>
      <c r="S10" s="67">
        <f t="shared" si="6"/>
        <v>22</v>
      </c>
    </row>
    <row r="11" spans="1:20" x14ac:dyDescent="0.3">
      <c r="A11" s="63" t="s">
        <v>1732</v>
      </c>
      <c r="B11" s="64">
        <f>VLOOKUP($A11,'Return Data'!$B$7:$R$2292,3,0)</f>
        <v>44662</v>
      </c>
      <c r="C11" s="65">
        <f>VLOOKUP($A11,'Return Data'!$B$7:$R$2292,4,0)</f>
        <v>242.09</v>
      </c>
      <c r="D11" s="65">
        <f>VLOOKUP($A11,'Return Data'!$B$7:$R$2292,10,0)</f>
        <v>-4.6477000000000004</v>
      </c>
      <c r="E11" s="66">
        <f t="shared" si="0"/>
        <v>24</v>
      </c>
      <c r="F11" s="65">
        <f>VLOOKUP($A11,'Return Data'!$B$7:$R$2292,11,0)</f>
        <v>-2.7789999999999999</v>
      </c>
      <c r="G11" s="66">
        <f t="shared" si="1"/>
        <v>24</v>
      </c>
      <c r="H11" s="65">
        <f>VLOOKUP($A11,'Return Data'!$B$7:$R$2292,12,0)</f>
        <v>11.193300000000001</v>
      </c>
      <c r="I11" s="66">
        <f t="shared" si="2"/>
        <v>18</v>
      </c>
      <c r="J11" s="65">
        <f>VLOOKUP($A11,'Return Data'!$B$7:$R$2292,13,0)</f>
        <v>22.509</v>
      </c>
      <c r="K11" s="66">
        <f t="shared" si="3"/>
        <v>17</v>
      </c>
      <c r="L11" s="65">
        <f>VLOOKUP($A11,'Return Data'!$B$7:$R$2292,17,0)</f>
        <v>39.101500000000001</v>
      </c>
      <c r="M11" s="66">
        <f t="shared" si="4"/>
        <v>19</v>
      </c>
      <c r="N11" s="65">
        <f>VLOOKUP($A11,'Return Data'!$B$7:$R$2292,14,0)</f>
        <v>20.500299999999999</v>
      </c>
      <c r="O11" s="66">
        <f t="shared" si="5"/>
        <v>9</v>
      </c>
      <c r="P11" s="65">
        <f>VLOOKUP($A11,'Return Data'!$B$7:$R$2292,15,0)</f>
        <v>17.034500000000001</v>
      </c>
      <c r="Q11" s="66">
        <f t="shared" si="7"/>
        <v>5</v>
      </c>
      <c r="R11" s="65">
        <f>VLOOKUP($A11,'Return Data'!$B$7:$R$2292,16,0)</f>
        <v>15.4297</v>
      </c>
      <c r="S11" s="67">
        <f t="shared" si="6"/>
        <v>21</v>
      </c>
    </row>
    <row r="12" spans="1:20" x14ac:dyDescent="0.3">
      <c r="A12" s="102" t="s">
        <v>1776</v>
      </c>
      <c r="B12" s="64">
        <f>VLOOKUP($A12,'Return Data'!$B$7:$R$2292,3,0)</f>
        <v>44662</v>
      </c>
      <c r="C12" s="65">
        <f>VLOOKUP($A12,'Return Data'!$B$7:$R$2292,4,0)</f>
        <v>69.355999999999995</v>
      </c>
      <c r="D12" s="65">
        <f>VLOOKUP($A12,'Return Data'!$B$7:$R$2292,10,0)</f>
        <v>-6.5472000000000001</v>
      </c>
      <c r="E12" s="66">
        <f t="shared" si="0"/>
        <v>30</v>
      </c>
      <c r="F12" s="65">
        <f>VLOOKUP($A12,'Return Data'!$B$7:$R$2292,11,0)</f>
        <v>-6.4539</v>
      </c>
      <c r="G12" s="66">
        <f t="shared" si="1"/>
        <v>29</v>
      </c>
      <c r="H12" s="65">
        <f>VLOOKUP($A12,'Return Data'!$B$7:$R$2292,12,0)</f>
        <v>4.8956999999999997</v>
      </c>
      <c r="I12" s="66">
        <f t="shared" si="2"/>
        <v>29</v>
      </c>
      <c r="J12" s="65">
        <f>VLOOKUP($A12,'Return Data'!$B$7:$R$2292,13,0)</f>
        <v>17.5047</v>
      </c>
      <c r="K12" s="66">
        <f t="shared" si="3"/>
        <v>26</v>
      </c>
      <c r="L12" s="65">
        <f>VLOOKUP($A12,'Return Data'!$B$7:$R$2292,17,0)</f>
        <v>38.0655</v>
      </c>
      <c r="M12" s="66">
        <f t="shared" si="4"/>
        <v>22</v>
      </c>
      <c r="N12" s="65">
        <f>VLOOKUP($A12,'Return Data'!$B$7:$R$2292,14,0)</f>
        <v>19.6342</v>
      </c>
      <c r="O12" s="66">
        <f t="shared" si="5"/>
        <v>12</v>
      </c>
      <c r="P12" s="65">
        <f>VLOOKUP($A12,'Return Data'!$B$7:$R$2292,15,0)</f>
        <v>15.145300000000001</v>
      </c>
      <c r="Q12" s="66">
        <f t="shared" si="7"/>
        <v>10</v>
      </c>
      <c r="R12" s="65">
        <f>VLOOKUP($A12,'Return Data'!$B$7:$R$2292,16,0)</f>
        <v>15.755699999999999</v>
      </c>
      <c r="S12" s="67">
        <f t="shared" si="6"/>
        <v>17</v>
      </c>
    </row>
    <row r="13" spans="1:20" x14ac:dyDescent="0.3">
      <c r="A13" s="102" t="s">
        <v>1695</v>
      </c>
      <c r="B13" s="64">
        <f>VLOOKUP($A13,'Return Data'!$B$7:$R$2292,3,0)</f>
        <v>44662</v>
      </c>
      <c r="C13" s="65">
        <f>VLOOKUP($A13,'Return Data'!$B$7:$R$2292,4,0)</f>
        <v>25.402000000000001</v>
      </c>
      <c r="D13" s="65">
        <f>VLOOKUP($A13,'Return Data'!$B$7:$R$2292,10,0)</f>
        <v>-2.0966999999999998</v>
      </c>
      <c r="E13" s="66">
        <f t="shared" si="0"/>
        <v>13</v>
      </c>
      <c r="F13" s="65">
        <f>VLOOKUP($A13,'Return Data'!$B$7:$R$2292,11,0)</f>
        <v>-0.2278</v>
      </c>
      <c r="G13" s="66">
        <f t="shared" si="1"/>
        <v>12</v>
      </c>
      <c r="H13" s="65">
        <f>VLOOKUP($A13,'Return Data'!$B$7:$R$2292,12,0)</f>
        <v>12.234299999999999</v>
      </c>
      <c r="I13" s="66">
        <f t="shared" si="2"/>
        <v>15</v>
      </c>
      <c r="J13" s="65">
        <f>VLOOKUP($A13,'Return Data'!$B$7:$R$2292,13,0)</f>
        <v>24.733599999999999</v>
      </c>
      <c r="K13" s="66">
        <f t="shared" si="3"/>
        <v>13</v>
      </c>
      <c r="L13" s="65">
        <f>VLOOKUP($A13,'Return Data'!$B$7:$R$2292,17,0)</f>
        <v>42.643599999999999</v>
      </c>
      <c r="M13" s="66">
        <f t="shared" si="4"/>
        <v>14</v>
      </c>
      <c r="N13" s="65">
        <f>VLOOKUP($A13,'Return Data'!$B$7:$R$2292,14,0)</f>
        <v>18.925799999999999</v>
      </c>
      <c r="O13" s="66">
        <f t="shared" si="5"/>
        <v>14</v>
      </c>
      <c r="P13" s="65">
        <f>VLOOKUP($A13,'Return Data'!$B$7:$R$2292,15,0)</f>
        <v>15.7623</v>
      </c>
      <c r="Q13" s="66">
        <f t="shared" si="7"/>
        <v>6</v>
      </c>
      <c r="R13" s="65">
        <f>VLOOKUP($A13,'Return Data'!$B$7:$R$2292,16,0)</f>
        <v>13.8459</v>
      </c>
      <c r="S13" s="67">
        <f t="shared" si="6"/>
        <v>26</v>
      </c>
    </row>
    <row r="14" spans="1:20" x14ac:dyDescent="0.3">
      <c r="A14" s="63" t="s">
        <v>1702</v>
      </c>
      <c r="B14" s="64">
        <f>VLOOKUP($A14,'Return Data'!$B$7:$R$2292,3,0)</f>
        <v>44662</v>
      </c>
      <c r="C14" s="65">
        <f>VLOOKUP($A14,'Return Data'!$B$7:$R$2292,4,0)</f>
        <v>1063.2369000000001</v>
      </c>
      <c r="D14" s="65">
        <f>VLOOKUP($A14,'Return Data'!$B$7:$R$2292,10,0)</f>
        <v>-1.7989999999999999</v>
      </c>
      <c r="E14" s="66">
        <f t="shared" si="0"/>
        <v>11</v>
      </c>
      <c r="F14" s="65">
        <f>VLOOKUP($A14,'Return Data'!$B$7:$R$2292,11,0)</f>
        <v>0.39879999999999999</v>
      </c>
      <c r="G14" s="66">
        <f t="shared" si="1"/>
        <v>6</v>
      </c>
      <c r="H14" s="65">
        <f>VLOOKUP($A14,'Return Data'!$B$7:$R$2292,12,0)</f>
        <v>16.724</v>
      </c>
      <c r="I14" s="66">
        <f t="shared" si="2"/>
        <v>7</v>
      </c>
      <c r="J14" s="65">
        <f>VLOOKUP($A14,'Return Data'!$B$7:$R$2292,13,0)</f>
        <v>27.572199999999999</v>
      </c>
      <c r="K14" s="66">
        <f t="shared" si="3"/>
        <v>8</v>
      </c>
      <c r="L14" s="65">
        <f>VLOOKUP($A14,'Return Data'!$B$7:$R$2292,17,0)</f>
        <v>49.122300000000003</v>
      </c>
      <c r="M14" s="66">
        <f t="shared" si="4"/>
        <v>6</v>
      </c>
      <c r="N14" s="65">
        <f>VLOOKUP($A14,'Return Data'!$B$7:$R$2292,14,0)</f>
        <v>18.5686</v>
      </c>
      <c r="O14" s="66">
        <f t="shared" si="5"/>
        <v>15</v>
      </c>
      <c r="P14" s="65">
        <f>VLOOKUP($A14,'Return Data'!$B$7:$R$2292,15,0)</f>
        <v>14.270799999999999</v>
      </c>
      <c r="Q14" s="66">
        <f t="shared" si="7"/>
        <v>15</v>
      </c>
      <c r="R14" s="65">
        <f>VLOOKUP($A14,'Return Data'!$B$7:$R$2292,16,0)</f>
        <v>16.698399999999999</v>
      </c>
      <c r="S14" s="67">
        <f t="shared" si="6"/>
        <v>11</v>
      </c>
    </row>
    <row r="15" spans="1:20" x14ac:dyDescent="0.3">
      <c r="A15" s="63" t="s">
        <v>1704</v>
      </c>
      <c r="B15" s="64">
        <f>VLOOKUP($A15,'Return Data'!$B$7:$R$2292,3,0)</f>
        <v>44662</v>
      </c>
      <c r="C15" s="65">
        <f>VLOOKUP($A15,'Return Data'!$B$7:$R$2292,4,0)</f>
        <v>1132.165</v>
      </c>
      <c r="D15" s="65">
        <f>VLOOKUP($A15,'Return Data'!$B$7:$R$2292,10,0)</f>
        <v>3.9411</v>
      </c>
      <c r="E15" s="66">
        <f t="shared" si="0"/>
        <v>2</v>
      </c>
      <c r="F15" s="65">
        <f>VLOOKUP($A15,'Return Data'!$B$7:$R$2292,11,0)</f>
        <v>5.3536999999999999</v>
      </c>
      <c r="G15" s="66">
        <f t="shared" si="1"/>
        <v>2</v>
      </c>
      <c r="H15" s="65">
        <f>VLOOKUP($A15,'Return Data'!$B$7:$R$2292,12,0)</f>
        <v>20.259</v>
      </c>
      <c r="I15" s="66">
        <f t="shared" si="2"/>
        <v>4</v>
      </c>
      <c r="J15" s="65">
        <f>VLOOKUP($A15,'Return Data'!$B$7:$R$2292,13,0)</f>
        <v>32.805399999999999</v>
      </c>
      <c r="K15" s="66">
        <f t="shared" si="3"/>
        <v>5</v>
      </c>
      <c r="L15" s="65">
        <f>VLOOKUP($A15,'Return Data'!$B$7:$R$2292,17,0)</f>
        <v>49.103900000000003</v>
      </c>
      <c r="M15" s="66">
        <f t="shared" si="4"/>
        <v>7</v>
      </c>
      <c r="N15" s="65">
        <f>VLOOKUP($A15,'Return Data'!$B$7:$R$2292,14,0)</f>
        <v>16.921199999999999</v>
      </c>
      <c r="O15" s="66">
        <f t="shared" si="5"/>
        <v>21</v>
      </c>
      <c r="P15" s="65">
        <f>VLOOKUP($A15,'Return Data'!$B$7:$R$2292,15,0)</f>
        <v>14.541399999999999</v>
      </c>
      <c r="Q15" s="66">
        <f t="shared" si="7"/>
        <v>13</v>
      </c>
      <c r="R15" s="65">
        <f>VLOOKUP($A15,'Return Data'!$B$7:$R$2292,16,0)</f>
        <v>15.658300000000001</v>
      </c>
      <c r="S15" s="67">
        <f t="shared" si="6"/>
        <v>19</v>
      </c>
    </row>
    <row r="16" spans="1:20" x14ac:dyDescent="0.3">
      <c r="A16" s="119" t="s">
        <v>1698</v>
      </c>
      <c r="B16" s="64">
        <f>VLOOKUP($A16,'Return Data'!$B$7:$R$2292,3,0)</f>
        <v>44662</v>
      </c>
      <c r="C16" s="65">
        <f>VLOOKUP($A16,'Return Data'!$B$7:$R$2292,4,0)</f>
        <v>145.3758</v>
      </c>
      <c r="D16" s="65">
        <f>VLOOKUP($A16,'Return Data'!$B$7:$R$2292,10,0)</f>
        <v>-4.2291999999999996</v>
      </c>
      <c r="E16" s="66">
        <f t="shared" si="0"/>
        <v>21</v>
      </c>
      <c r="F16" s="65">
        <f>VLOOKUP($A16,'Return Data'!$B$7:$R$2292,11,0)</f>
        <v>-3.1699999999999999E-2</v>
      </c>
      <c r="G16" s="66">
        <f t="shared" si="1"/>
        <v>11</v>
      </c>
      <c r="H16" s="65">
        <f>VLOOKUP($A16,'Return Data'!$B$7:$R$2292,12,0)</f>
        <v>13.7425</v>
      </c>
      <c r="I16" s="66">
        <f t="shared" si="2"/>
        <v>11</v>
      </c>
      <c r="J16" s="65">
        <f>VLOOKUP($A16,'Return Data'!$B$7:$R$2292,13,0)</f>
        <v>25.6755</v>
      </c>
      <c r="K16" s="66">
        <f t="shared" si="3"/>
        <v>11</v>
      </c>
      <c r="L16" s="65">
        <f>VLOOKUP($A16,'Return Data'!$B$7:$R$2292,17,0)</f>
        <v>42.063400000000001</v>
      </c>
      <c r="M16" s="66">
        <f t="shared" si="4"/>
        <v>15</v>
      </c>
      <c r="N16" s="65">
        <f>VLOOKUP($A16,'Return Data'!$B$7:$R$2292,14,0)</f>
        <v>16.328499999999998</v>
      </c>
      <c r="O16" s="66">
        <f t="shared" si="5"/>
        <v>23</v>
      </c>
      <c r="P16" s="65">
        <f>VLOOKUP($A16,'Return Data'!$B$7:$R$2292,15,0)</f>
        <v>12.617699999999999</v>
      </c>
      <c r="Q16" s="66">
        <f t="shared" si="7"/>
        <v>20</v>
      </c>
      <c r="R16" s="65">
        <f>VLOOKUP($A16,'Return Data'!$B$7:$R$2292,16,0)</f>
        <v>15.47</v>
      </c>
      <c r="S16" s="67">
        <f t="shared" si="6"/>
        <v>20</v>
      </c>
    </row>
    <row r="17" spans="1:19" x14ac:dyDescent="0.3">
      <c r="A17" s="120" t="s">
        <v>1211</v>
      </c>
      <c r="B17" s="64">
        <f>VLOOKUP($A17,'Return Data'!$B$7:$R$2292,3,0)</f>
        <v>44662</v>
      </c>
      <c r="C17" s="65">
        <f>VLOOKUP($A17,'Return Data'!$B$7:$R$2292,4,0)</f>
        <v>492.09</v>
      </c>
      <c r="D17" s="65">
        <f>VLOOKUP($A17,'Return Data'!$B$7:$R$2292,10,0)</f>
        <v>-1.6528</v>
      </c>
      <c r="E17" s="66">
        <f t="shared" si="0"/>
        <v>10</v>
      </c>
      <c r="F17" s="65">
        <f>VLOOKUP($A17,'Return Data'!$B$7:$R$2292,11,0)</f>
        <v>0.1608</v>
      </c>
      <c r="G17" s="66">
        <f t="shared" si="1"/>
        <v>8</v>
      </c>
      <c r="H17" s="65">
        <f>VLOOKUP($A17,'Return Data'!$B$7:$R$2292,12,0)</f>
        <v>12.818099999999999</v>
      </c>
      <c r="I17" s="66">
        <f t="shared" si="2"/>
        <v>14</v>
      </c>
      <c r="J17" s="65">
        <f>VLOOKUP($A17,'Return Data'!$B$7:$R$2292,13,0)</f>
        <v>26.312999999999999</v>
      </c>
      <c r="K17" s="66">
        <f t="shared" si="3"/>
        <v>10</v>
      </c>
      <c r="L17" s="65">
        <f>VLOOKUP($A17,'Return Data'!$B$7:$R$2292,17,0)</f>
        <v>44.554400000000001</v>
      </c>
      <c r="M17" s="66">
        <f t="shared" si="4"/>
        <v>9</v>
      </c>
      <c r="N17" s="65">
        <f>VLOOKUP($A17,'Return Data'!$B$7:$R$2292,14,0)</f>
        <v>16.456299999999999</v>
      </c>
      <c r="O17" s="66">
        <f t="shared" si="5"/>
        <v>22</v>
      </c>
      <c r="P17" s="65">
        <f>VLOOKUP($A17,'Return Data'!$B$7:$R$2292,15,0)</f>
        <v>13.0108</v>
      </c>
      <c r="Q17" s="66">
        <f t="shared" si="7"/>
        <v>19</v>
      </c>
      <c r="R17" s="65">
        <f>VLOOKUP($A17,'Return Data'!$B$7:$R$2292,16,0)</f>
        <v>16.131599999999999</v>
      </c>
      <c r="S17" s="67">
        <f t="shared" si="6"/>
        <v>15</v>
      </c>
    </row>
    <row r="18" spans="1:19" x14ac:dyDescent="0.3">
      <c r="A18" s="63" t="s">
        <v>1706</v>
      </c>
      <c r="B18" s="64">
        <f>VLOOKUP($A18,'Return Data'!$B$7:$R$2292,3,0)</f>
        <v>44662</v>
      </c>
      <c r="C18" s="65">
        <f>VLOOKUP($A18,'Return Data'!$B$7:$R$2292,4,0)</f>
        <v>38.979999999999997</v>
      </c>
      <c r="D18" s="65">
        <f>VLOOKUP($A18,'Return Data'!$B$7:$R$2292,10,0)</f>
        <v>-3.7292999999999998</v>
      </c>
      <c r="E18" s="66">
        <f t="shared" si="0"/>
        <v>18</v>
      </c>
      <c r="F18" s="65">
        <f>VLOOKUP($A18,'Return Data'!$B$7:$R$2292,11,0)</f>
        <v>0.1542</v>
      </c>
      <c r="G18" s="66">
        <f t="shared" si="1"/>
        <v>9</v>
      </c>
      <c r="H18" s="65">
        <f>VLOOKUP($A18,'Return Data'!$B$7:$R$2292,12,0)</f>
        <v>17.338999999999999</v>
      </c>
      <c r="I18" s="66">
        <f t="shared" si="2"/>
        <v>6</v>
      </c>
      <c r="J18" s="65">
        <f>VLOOKUP($A18,'Return Data'!$B$7:$R$2292,13,0)</f>
        <v>29.933299999999999</v>
      </c>
      <c r="K18" s="66">
        <f t="shared" si="3"/>
        <v>6</v>
      </c>
      <c r="L18" s="65">
        <f>VLOOKUP($A18,'Return Data'!$B$7:$R$2292,17,0)</f>
        <v>41.942700000000002</v>
      </c>
      <c r="M18" s="66">
        <f t="shared" si="4"/>
        <v>17</v>
      </c>
      <c r="N18" s="65">
        <f>VLOOKUP($A18,'Return Data'!$B$7:$R$2292,14,0)</f>
        <v>20.620699999999999</v>
      </c>
      <c r="O18" s="66">
        <f t="shared" si="5"/>
        <v>8</v>
      </c>
      <c r="P18" s="65">
        <f>VLOOKUP($A18,'Return Data'!$B$7:$R$2292,15,0)</f>
        <v>15.145899999999999</v>
      </c>
      <c r="Q18" s="66">
        <f t="shared" si="7"/>
        <v>9</v>
      </c>
      <c r="R18" s="65">
        <f>VLOOKUP($A18,'Return Data'!$B$7:$R$2292,16,0)</f>
        <v>18.427600000000002</v>
      </c>
      <c r="S18" s="67">
        <f t="shared" si="6"/>
        <v>5</v>
      </c>
    </row>
    <row r="19" spans="1:19" x14ac:dyDescent="0.3">
      <c r="A19" s="63" t="s">
        <v>1727</v>
      </c>
      <c r="B19" s="64">
        <f>VLOOKUP($A19,'Return Data'!$B$7:$R$2292,3,0)</f>
        <v>44662</v>
      </c>
      <c r="C19" s="65">
        <f>VLOOKUP($A19,'Return Data'!$B$7:$R$2292,4,0)</f>
        <v>146.05000000000001</v>
      </c>
      <c r="D19" s="65">
        <f>VLOOKUP($A19,'Return Data'!$B$7:$R$2292,10,0)</f>
        <v>-4.5487000000000002</v>
      </c>
      <c r="E19" s="66">
        <f t="shared" si="0"/>
        <v>23</v>
      </c>
      <c r="F19" s="65">
        <f>VLOOKUP($A19,'Return Data'!$B$7:$R$2292,11,0)</f>
        <v>-1.1974</v>
      </c>
      <c r="G19" s="66">
        <f t="shared" si="1"/>
        <v>17</v>
      </c>
      <c r="H19" s="65">
        <f>VLOOKUP($A19,'Return Data'!$B$7:$R$2292,12,0)</f>
        <v>12.0875</v>
      </c>
      <c r="I19" s="66">
        <f t="shared" si="2"/>
        <v>16</v>
      </c>
      <c r="J19" s="65">
        <f>VLOOKUP($A19,'Return Data'!$B$7:$R$2292,13,0)</f>
        <v>21.425000000000001</v>
      </c>
      <c r="K19" s="66">
        <f t="shared" si="3"/>
        <v>20</v>
      </c>
      <c r="L19" s="65">
        <f>VLOOKUP($A19,'Return Data'!$B$7:$R$2292,17,0)</f>
        <v>36.043100000000003</v>
      </c>
      <c r="M19" s="66">
        <f t="shared" si="4"/>
        <v>24</v>
      </c>
      <c r="N19" s="65">
        <f>VLOOKUP($A19,'Return Data'!$B$7:$R$2292,14,0)</f>
        <v>14.644500000000001</v>
      </c>
      <c r="O19" s="66">
        <f t="shared" si="5"/>
        <v>26</v>
      </c>
      <c r="P19" s="65">
        <f>VLOOKUP($A19,'Return Data'!$B$7:$R$2292,15,0)</f>
        <v>11.1477</v>
      </c>
      <c r="Q19" s="66">
        <f t="shared" si="7"/>
        <v>22</v>
      </c>
      <c r="R19" s="65">
        <f>VLOOKUP($A19,'Return Data'!$B$7:$R$2292,16,0)</f>
        <v>14.8415</v>
      </c>
      <c r="S19" s="67">
        <f t="shared" si="6"/>
        <v>24</v>
      </c>
    </row>
    <row r="20" spans="1:19" x14ac:dyDescent="0.3">
      <c r="A20" s="63" t="s">
        <v>1214</v>
      </c>
      <c r="B20" s="64">
        <f>VLOOKUP($A20,'Return Data'!$B$7:$R$2292,3,0)</f>
        <v>44662</v>
      </c>
      <c r="C20" s="65">
        <f>VLOOKUP($A20,'Return Data'!$B$7:$R$2292,4,0)</f>
        <v>88.67</v>
      </c>
      <c r="D20" s="65">
        <f>VLOOKUP($A20,'Return Data'!$B$7:$R$2292,10,0)</f>
        <v>-6.407</v>
      </c>
      <c r="E20" s="66">
        <f t="shared" si="0"/>
        <v>29</v>
      </c>
      <c r="F20" s="65">
        <f>VLOOKUP($A20,'Return Data'!$B$7:$R$2292,11,0)</f>
        <v>-3.2092999999999998</v>
      </c>
      <c r="G20" s="66">
        <f t="shared" si="1"/>
        <v>25</v>
      </c>
      <c r="H20" s="65">
        <f>VLOOKUP($A20,'Return Data'!$B$7:$R$2292,12,0)</f>
        <v>7.1022999999999996</v>
      </c>
      <c r="I20" s="66">
        <f t="shared" si="2"/>
        <v>28</v>
      </c>
      <c r="J20" s="65">
        <f>VLOOKUP($A20,'Return Data'!$B$7:$R$2292,13,0)</f>
        <v>25.275500000000001</v>
      </c>
      <c r="K20" s="66">
        <f t="shared" si="3"/>
        <v>12</v>
      </c>
      <c r="L20" s="65">
        <f>VLOOKUP($A20,'Return Data'!$B$7:$R$2292,17,0)</f>
        <v>43.0274</v>
      </c>
      <c r="M20" s="66">
        <f t="shared" si="4"/>
        <v>11</v>
      </c>
      <c r="N20" s="65">
        <f>VLOOKUP($A20,'Return Data'!$B$7:$R$2292,14,0)</f>
        <v>20.076499999999999</v>
      </c>
      <c r="O20" s="66">
        <f t="shared" si="5"/>
        <v>10</v>
      </c>
      <c r="P20" s="65">
        <f>VLOOKUP($A20,'Return Data'!$B$7:$R$2292,15,0)</f>
        <v>13.786300000000001</v>
      </c>
      <c r="Q20" s="66">
        <f t="shared" si="7"/>
        <v>17</v>
      </c>
      <c r="R20" s="65">
        <f>VLOOKUP($A20,'Return Data'!$B$7:$R$2292,16,0)</f>
        <v>18.891500000000001</v>
      </c>
      <c r="S20" s="67">
        <f t="shared" si="6"/>
        <v>4</v>
      </c>
    </row>
    <row r="21" spans="1:19" x14ac:dyDescent="0.3">
      <c r="A21" s="63" t="s">
        <v>1215</v>
      </c>
      <c r="B21" s="64">
        <f>VLOOKUP($A21,'Return Data'!$B$7:$R$2292,3,0)</f>
        <v>44662</v>
      </c>
      <c r="C21" s="65">
        <f>VLOOKUP($A21,'Return Data'!$B$7:$R$2292,4,0)</f>
        <v>14.2385</v>
      </c>
      <c r="D21" s="65">
        <f>VLOOKUP($A21,'Return Data'!$B$7:$R$2292,10,0)</f>
        <v>-4.0190000000000001</v>
      </c>
      <c r="E21" s="66">
        <f t="shared" si="0"/>
        <v>20</v>
      </c>
      <c r="F21" s="65">
        <f>VLOOKUP($A21,'Return Data'!$B$7:$R$2292,11,0)</f>
        <v>-10.6363</v>
      </c>
      <c r="G21" s="66">
        <f t="shared" si="1"/>
        <v>32</v>
      </c>
      <c r="H21" s="65">
        <f>VLOOKUP($A21,'Return Data'!$B$7:$R$2292,12,0)</f>
        <v>-4.6379999999999999</v>
      </c>
      <c r="I21" s="66">
        <f t="shared" si="2"/>
        <v>32</v>
      </c>
      <c r="J21" s="65">
        <f>VLOOKUP($A21,'Return Data'!$B$7:$R$2292,13,0)</f>
        <v>3.7587000000000002</v>
      </c>
      <c r="K21" s="66">
        <f t="shared" si="3"/>
        <v>31</v>
      </c>
      <c r="L21" s="65">
        <f>VLOOKUP($A21,'Return Data'!$B$7:$R$2292,17,0)</f>
        <v>28.6876</v>
      </c>
      <c r="M21" s="66">
        <f t="shared" si="4"/>
        <v>30</v>
      </c>
      <c r="N21" s="65"/>
      <c r="O21" s="66"/>
      <c r="P21" s="65"/>
      <c r="Q21" s="66"/>
      <c r="R21" s="65">
        <f>VLOOKUP($A21,'Return Data'!$B$7:$R$2292,16,0)</f>
        <v>12.9131</v>
      </c>
      <c r="S21" s="67">
        <f t="shared" si="6"/>
        <v>29</v>
      </c>
    </row>
    <row r="22" spans="1:19" x14ac:dyDescent="0.3">
      <c r="A22" s="63" t="s">
        <v>1707</v>
      </c>
      <c r="B22" s="64">
        <f>VLOOKUP($A22,'Return Data'!$B$7:$R$2292,3,0)</f>
        <v>44662</v>
      </c>
      <c r="C22" s="65">
        <f>VLOOKUP($A22,'Return Data'!$B$7:$R$2292,4,0)</f>
        <v>56.842100000000002</v>
      </c>
      <c r="D22" s="65">
        <f>VLOOKUP($A22,'Return Data'!$B$7:$R$2292,10,0)</f>
        <v>-3.4952000000000001</v>
      </c>
      <c r="E22" s="66">
        <f t="shared" si="0"/>
        <v>17</v>
      </c>
      <c r="F22" s="65">
        <f>VLOOKUP($A22,'Return Data'!$B$7:$R$2292,11,0)</f>
        <v>-2.1457000000000002</v>
      </c>
      <c r="G22" s="66">
        <f t="shared" si="1"/>
        <v>19</v>
      </c>
      <c r="H22" s="65">
        <f>VLOOKUP($A22,'Return Data'!$B$7:$R$2292,12,0)</f>
        <v>14.985099999999999</v>
      </c>
      <c r="I22" s="66">
        <f t="shared" si="2"/>
        <v>9</v>
      </c>
      <c r="J22" s="65">
        <f>VLOOKUP($A22,'Return Data'!$B$7:$R$2292,13,0)</f>
        <v>22.117599999999999</v>
      </c>
      <c r="K22" s="66">
        <f t="shared" si="3"/>
        <v>19</v>
      </c>
      <c r="L22" s="65">
        <f>VLOOKUP($A22,'Return Data'!$B$7:$R$2292,17,0)</f>
        <v>38.888500000000001</v>
      </c>
      <c r="M22" s="66">
        <f t="shared" si="4"/>
        <v>20</v>
      </c>
      <c r="N22" s="65">
        <f>VLOOKUP($A22,'Return Data'!$B$7:$R$2292,14,0)</f>
        <v>19.5044</v>
      </c>
      <c r="O22" s="66">
        <f t="shared" ref="O22:O34" si="8">RANK(N22,N$8:N$39,0)</f>
        <v>13</v>
      </c>
      <c r="P22" s="65">
        <f>VLOOKUP($A22,'Return Data'!$B$7:$R$2292,15,0)</f>
        <v>14.422800000000001</v>
      </c>
      <c r="Q22" s="66">
        <f>RANK(P22,P$8:P$39,0)</f>
        <v>14</v>
      </c>
      <c r="R22" s="65">
        <f>VLOOKUP($A22,'Return Data'!$B$7:$R$2292,16,0)</f>
        <v>16.5411</v>
      </c>
      <c r="S22" s="67">
        <f t="shared" si="6"/>
        <v>13</v>
      </c>
    </row>
    <row r="23" spans="1:19" x14ac:dyDescent="0.3">
      <c r="A23" s="63" t="s">
        <v>1715</v>
      </c>
      <c r="B23" s="64">
        <f>VLOOKUP($A23,'Return Data'!$B$7:$R$2292,3,0)</f>
        <v>44662</v>
      </c>
      <c r="C23" s="65">
        <f>VLOOKUP($A23,'Return Data'!$B$7:$R$2292,4,0)</f>
        <v>58.197000000000003</v>
      </c>
      <c r="D23" s="65">
        <f>VLOOKUP($A23,'Return Data'!$B$7:$R$2292,10,0)</f>
        <v>-1.9806999999999999</v>
      </c>
      <c r="E23" s="66">
        <f t="shared" si="0"/>
        <v>12</v>
      </c>
      <c r="F23" s="65">
        <f>VLOOKUP($A23,'Return Data'!$B$7:$R$2292,11,0)</f>
        <v>-0.83160000000000001</v>
      </c>
      <c r="G23" s="66">
        <f t="shared" si="1"/>
        <v>15</v>
      </c>
      <c r="H23" s="65">
        <f>VLOOKUP($A23,'Return Data'!$B$7:$R$2292,12,0)</f>
        <v>9.7683999999999997</v>
      </c>
      <c r="I23" s="66">
        <f t="shared" si="2"/>
        <v>23</v>
      </c>
      <c r="J23" s="65">
        <f>VLOOKUP($A23,'Return Data'!$B$7:$R$2292,13,0)</f>
        <v>17.534099999999999</v>
      </c>
      <c r="K23" s="66">
        <f t="shared" si="3"/>
        <v>25</v>
      </c>
      <c r="L23" s="65">
        <f>VLOOKUP($A23,'Return Data'!$B$7:$R$2292,17,0)</f>
        <v>38.052700000000002</v>
      </c>
      <c r="M23" s="66">
        <f t="shared" si="4"/>
        <v>23</v>
      </c>
      <c r="N23" s="65">
        <f>VLOOKUP($A23,'Return Data'!$B$7:$R$2292,14,0)</f>
        <v>15.8864</v>
      </c>
      <c r="O23" s="66">
        <f t="shared" si="8"/>
        <v>24</v>
      </c>
      <c r="P23" s="65">
        <f>VLOOKUP($A23,'Return Data'!$B$7:$R$2292,15,0)</f>
        <v>13.716200000000001</v>
      </c>
      <c r="Q23" s="66">
        <f>RANK(P23,P$8:P$39,0)</f>
        <v>18</v>
      </c>
      <c r="R23" s="65">
        <f>VLOOKUP($A23,'Return Data'!$B$7:$R$2292,16,0)</f>
        <v>17.165199999999999</v>
      </c>
      <c r="S23" s="67">
        <f t="shared" si="6"/>
        <v>9</v>
      </c>
    </row>
    <row r="24" spans="1:19" x14ac:dyDescent="0.3">
      <c r="A24" s="63" t="s">
        <v>1729</v>
      </c>
      <c r="B24" s="64">
        <f>VLOOKUP($A24,'Return Data'!$B$7:$R$2292,3,0)</f>
        <v>44662</v>
      </c>
      <c r="C24" s="65">
        <f>VLOOKUP($A24,'Return Data'!$B$7:$R$2292,4,0)</f>
        <v>129.572</v>
      </c>
      <c r="D24" s="65">
        <f>VLOOKUP($A24,'Return Data'!$B$7:$R$2292,10,0)</f>
        <v>-0.8448</v>
      </c>
      <c r="E24" s="66">
        <f t="shared" si="0"/>
        <v>8</v>
      </c>
      <c r="F24" s="65">
        <f>VLOOKUP($A24,'Return Data'!$B$7:$R$2292,11,0)</f>
        <v>-0.93879999999999997</v>
      </c>
      <c r="G24" s="66">
        <f t="shared" si="1"/>
        <v>16</v>
      </c>
      <c r="H24" s="65">
        <f>VLOOKUP($A24,'Return Data'!$B$7:$R$2292,12,0)</f>
        <v>10.8078</v>
      </c>
      <c r="I24" s="66">
        <f t="shared" si="2"/>
        <v>21</v>
      </c>
      <c r="J24" s="65">
        <f>VLOOKUP($A24,'Return Data'!$B$7:$R$2292,13,0)</f>
        <v>19.203700000000001</v>
      </c>
      <c r="K24" s="66">
        <f t="shared" si="3"/>
        <v>24</v>
      </c>
      <c r="L24" s="65">
        <f>VLOOKUP($A24,'Return Data'!$B$7:$R$2292,17,0)</f>
        <v>38.720100000000002</v>
      </c>
      <c r="M24" s="66">
        <f t="shared" si="4"/>
        <v>21</v>
      </c>
      <c r="N24" s="65">
        <f>VLOOKUP($A24,'Return Data'!$B$7:$R$2292,14,0)</f>
        <v>14.9223</v>
      </c>
      <c r="O24" s="66">
        <f t="shared" si="8"/>
        <v>25</v>
      </c>
      <c r="P24" s="65">
        <f>VLOOKUP($A24,'Return Data'!$B$7:$R$2292,15,0)</f>
        <v>11.564</v>
      </c>
      <c r="Q24" s="66">
        <f>RANK(P24,P$8:P$39,0)</f>
        <v>21</v>
      </c>
      <c r="R24" s="65">
        <f>VLOOKUP($A24,'Return Data'!$B$7:$R$2292,16,0)</f>
        <v>14.120900000000001</v>
      </c>
      <c r="S24" s="67">
        <f t="shared" si="6"/>
        <v>25</v>
      </c>
    </row>
    <row r="25" spans="1:19" x14ac:dyDescent="0.3">
      <c r="A25" s="63" t="s">
        <v>1731</v>
      </c>
      <c r="B25" s="64">
        <f>VLOOKUP($A25,'Return Data'!$B$7:$R$2292,3,0)</f>
        <v>44662</v>
      </c>
      <c r="C25" s="65">
        <f>VLOOKUP($A25,'Return Data'!$B$7:$R$2292,4,0)</f>
        <v>70.866799999999998</v>
      </c>
      <c r="D25" s="65">
        <f>VLOOKUP($A25,'Return Data'!$B$7:$R$2292,10,0)</f>
        <v>-5.1741999999999999</v>
      </c>
      <c r="E25" s="66">
        <f t="shared" si="0"/>
        <v>27</v>
      </c>
      <c r="F25" s="65">
        <f>VLOOKUP($A25,'Return Data'!$B$7:$R$2292,11,0)</f>
        <v>-2.3776000000000002</v>
      </c>
      <c r="G25" s="66">
        <f t="shared" si="1"/>
        <v>20</v>
      </c>
      <c r="H25" s="65">
        <f>VLOOKUP($A25,'Return Data'!$B$7:$R$2292,12,0)</f>
        <v>7.5444000000000004</v>
      </c>
      <c r="I25" s="66">
        <f t="shared" si="2"/>
        <v>26</v>
      </c>
      <c r="J25" s="65">
        <f>VLOOKUP($A25,'Return Data'!$B$7:$R$2292,13,0)</f>
        <v>15.0784</v>
      </c>
      <c r="K25" s="66">
        <f t="shared" si="3"/>
        <v>29</v>
      </c>
      <c r="L25" s="65">
        <f>VLOOKUP($A25,'Return Data'!$B$7:$R$2292,17,0)</f>
        <v>28.873999999999999</v>
      </c>
      <c r="M25" s="66">
        <f t="shared" si="4"/>
        <v>29</v>
      </c>
      <c r="N25" s="65">
        <f>VLOOKUP($A25,'Return Data'!$B$7:$R$2292,14,0)</f>
        <v>13.7933</v>
      </c>
      <c r="O25" s="66">
        <f t="shared" si="8"/>
        <v>27</v>
      </c>
      <c r="P25" s="65">
        <f>VLOOKUP($A25,'Return Data'!$B$7:$R$2292,15,0)</f>
        <v>9.9857999999999993</v>
      </c>
      <c r="Q25" s="66">
        <f>RANK(P25,P$8:P$39,0)</f>
        <v>23</v>
      </c>
      <c r="R25" s="65">
        <f>VLOOKUP($A25,'Return Data'!$B$7:$R$2292,16,0)</f>
        <v>10.750999999999999</v>
      </c>
      <c r="S25" s="67">
        <f t="shared" si="6"/>
        <v>30</v>
      </c>
    </row>
    <row r="26" spans="1:19" x14ac:dyDescent="0.3">
      <c r="A26" s="63" t="s">
        <v>1217</v>
      </c>
      <c r="B26" s="64">
        <f>VLOOKUP($A26,'Return Data'!$B$7:$R$2292,3,0)</f>
        <v>44662</v>
      </c>
      <c r="C26" s="65">
        <f>VLOOKUP($A26,'Return Data'!$B$7:$R$2292,4,0)</f>
        <v>23.758299999999998</v>
      </c>
      <c r="D26" s="65">
        <f>VLOOKUP($A26,'Return Data'!$B$7:$R$2292,10,0)</f>
        <v>1.2081</v>
      </c>
      <c r="E26" s="66">
        <f t="shared" si="0"/>
        <v>5</v>
      </c>
      <c r="F26" s="65">
        <f>VLOOKUP($A26,'Return Data'!$B$7:$R$2292,11,0)</f>
        <v>3.1905999999999999</v>
      </c>
      <c r="G26" s="66">
        <f t="shared" si="1"/>
        <v>4</v>
      </c>
      <c r="H26" s="65">
        <f>VLOOKUP($A26,'Return Data'!$B$7:$R$2292,12,0)</f>
        <v>20.713899999999999</v>
      </c>
      <c r="I26" s="66">
        <f t="shared" si="2"/>
        <v>3</v>
      </c>
      <c r="J26" s="65">
        <f>VLOOKUP($A26,'Return Data'!$B$7:$R$2292,13,0)</f>
        <v>38.447600000000001</v>
      </c>
      <c r="K26" s="66">
        <f t="shared" si="3"/>
        <v>2</v>
      </c>
      <c r="L26" s="65">
        <f>VLOOKUP($A26,'Return Data'!$B$7:$R$2292,17,0)</f>
        <v>54.466700000000003</v>
      </c>
      <c r="M26" s="66">
        <f t="shared" si="4"/>
        <v>3</v>
      </c>
      <c r="N26" s="65">
        <f>VLOOKUP($A26,'Return Data'!$B$7:$R$2292,14,0)</f>
        <v>28.321999999999999</v>
      </c>
      <c r="O26" s="66">
        <f t="shared" si="8"/>
        <v>2</v>
      </c>
      <c r="P26" s="65"/>
      <c r="Q26" s="66"/>
      <c r="R26" s="65">
        <f>VLOOKUP($A26,'Return Data'!$B$7:$R$2292,16,0)</f>
        <v>19.227599999999999</v>
      </c>
      <c r="S26" s="67">
        <f t="shared" si="6"/>
        <v>3</v>
      </c>
    </row>
    <row r="27" spans="1:19" x14ac:dyDescent="0.3">
      <c r="A27" s="63" t="s">
        <v>1725</v>
      </c>
      <c r="B27" s="64">
        <f>VLOOKUP($A27,'Return Data'!$B$7:$R$2292,3,0)</f>
        <v>44662</v>
      </c>
      <c r="C27" s="65">
        <f>VLOOKUP($A27,'Return Data'!$B$7:$R$2292,4,0)</f>
        <v>35.878599999999999</v>
      </c>
      <c r="D27" s="65">
        <f>VLOOKUP($A27,'Return Data'!$B$7:$R$2292,10,0)</f>
        <v>-6.375</v>
      </c>
      <c r="E27" s="66">
        <f t="shared" si="0"/>
        <v>28</v>
      </c>
      <c r="F27" s="65">
        <f>VLOOKUP($A27,'Return Data'!$B$7:$R$2292,11,0)</f>
        <v>-7.8173000000000004</v>
      </c>
      <c r="G27" s="66">
        <f t="shared" si="1"/>
        <v>31</v>
      </c>
      <c r="H27" s="65">
        <f>VLOOKUP($A27,'Return Data'!$B$7:$R$2292,12,0)</f>
        <v>-0.90890000000000004</v>
      </c>
      <c r="I27" s="66">
        <f t="shared" si="2"/>
        <v>31</v>
      </c>
      <c r="J27" s="65">
        <f>VLOOKUP($A27,'Return Data'!$B$7:$R$2292,13,0)</f>
        <v>5.0678999999999998</v>
      </c>
      <c r="K27" s="66">
        <f t="shared" si="3"/>
        <v>30</v>
      </c>
      <c r="L27" s="65">
        <f>VLOOKUP($A27,'Return Data'!$B$7:$R$2292,17,0)</f>
        <v>28.144600000000001</v>
      </c>
      <c r="M27" s="66">
        <f t="shared" si="4"/>
        <v>31</v>
      </c>
      <c r="N27" s="65">
        <f>VLOOKUP($A27,'Return Data'!$B$7:$R$2292,14,0)</f>
        <v>9.8460999999999999</v>
      </c>
      <c r="O27" s="66">
        <f t="shared" si="8"/>
        <v>30</v>
      </c>
      <c r="P27" s="65">
        <f>VLOOKUP($A27,'Return Data'!$B$7:$R$2292,15,0)</f>
        <v>8.2989999999999995</v>
      </c>
      <c r="Q27" s="66">
        <f>RANK(P27,P$8:P$39,0)</f>
        <v>25</v>
      </c>
      <c r="R27" s="65">
        <f>VLOOKUP($A27,'Return Data'!$B$7:$R$2292,16,0)</f>
        <v>17.411999999999999</v>
      </c>
      <c r="S27" s="67">
        <f t="shared" si="6"/>
        <v>8</v>
      </c>
    </row>
    <row r="28" spans="1:19" x14ac:dyDescent="0.3">
      <c r="A28" s="63" t="s">
        <v>1910</v>
      </c>
      <c r="B28" s="64">
        <f>VLOOKUP($A28,'Return Data'!$B$7:$R$2292,3,0)</f>
        <v>44662</v>
      </c>
      <c r="C28" s="65">
        <f>VLOOKUP($A28,'Return Data'!$B$7:$R$2292,4,0)</f>
        <v>17.2881</v>
      </c>
      <c r="D28" s="65">
        <f>VLOOKUP($A28,'Return Data'!$B$7:$R$2292,10,0)</f>
        <v>-3.2172999999999998</v>
      </c>
      <c r="E28" s="66">
        <f t="shared" si="0"/>
        <v>16</v>
      </c>
      <c r="F28" s="65">
        <f>VLOOKUP($A28,'Return Data'!$B$7:$R$2292,11,0)</f>
        <v>-1.2216</v>
      </c>
      <c r="G28" s="66">
        <f t="shared" si="1"/>
        <v>18</v>
      </c>
      <c r="H28" s="65">
        <f>VLOOKUP($A28,'Return Data'!$B$7:$R$2292,12,0)</f>
        <v>13.5425</v>
      </c>
      <c r="I28" s="66">
        <f t="shared" si="2"/>
        <v>12</v>
      </c>
      <c r="J28" s="65">
        <f>VLOOKUP($A28,'Return Data'!$B$7:$R$2292,13,0)</f>
        <v>24.1631</v>
      </c>
      <c r="K28" s="66">
        <f t="shared" si="3"/>
        <v>14</v>
      </c>
      <c r="L28" s="65">
        <f>VLOOKUP($A28,'Return Data'!$B$7:$R$2292,17,0)</f>
        <v>39.627299999999998</v>
      </c>
      <c r="M28" s="66">
        <f t="shared" si="4"/>
        <v>18</v>
      </c>
      <c r="N28" s="65">
        <f>VLOOKUP($A28,'Return Data'!$B$7:$R$2292,14,0)</f>
        <v>16.959399999999999</v>
      </c>
      <c r="O28" s="66">
        <f t="shared" si="8"/>
        <v>20</v>
      </c>
      <c r="P28" s="65"/>
      <c r="Q28" s="66"/>
      <c r="R28" s="65">
        <f>VLOOKUP($A28,'Return Data'!$B$7:$R$2292,16,0)</f>
        <v>15.6776</v>
      </c>
      <c r="S28" s="67">
        <f t="shared" si="6"/>
        <v>18</v>
      </c>
    </row>
    <row r="29" spans="1:19" x14ac:dyDescent="0.3">
      <c r="A29" s="63" t="s">
        <v>1220</v>
      </c>
      <c r="B29" s="64">
        <f>VLOOKUP($A29,'Return Data'!$B$7:$R$2292,3,0)</f>
        <v>44662</v>
      </c>
      <c r="C29" s="65">
        <f>VLOOKUP($A29,'Return Data'!$B$7:$R$2292,4,0)</f>
        <v>166.73169999999999</v>
      </c>
      <c r="D29" s="65">
        <f>VLOOKUP($A29,'Return Data'!$B$7:$R$2292,10,0)</f>
        <v>3.3786999999999998</v>
      </c>
      <c r="E29" s="66">
        <f t="shared" si="0"/>
        <v>3</v>
      </c>
      <c r="F29" s="65">
        <f>VLOOKUP($A29,'Return Data'!$B$7:$R$2292,11,0)</f>
        <v>4.3685</v>
      </c>
      <c r="G29" s="66">
        <f t="shared" si="1"/>
        <v>3</v>
      </c>
      <c r="H29" s="65">
        <f>VLOOKUP($A29,'Return Data'!$B$7:$R$2292,12,0)</f>
        <v>23.5137</v>
      </c>
      <c r="I29" s="66">
        <f t="shared" si="2"/>
        <v>2</v>
      </c>
      <c r="J29" s="65">
        <f>VLOOKUP($A29,'Return Data'!$B$7:$R$2292,13,0)</f>
        <v>37.916600000000003</v>
      </c>
      <c r="K29" s="66">
        <f t="shared" si="3"/>
        <v>3</v>
      </c>
      <c r="L29" s="65">
        <f>VLOOKUP($A29,'Return Data'!$B$7:$R$2292,17,0)</f>
        <v>52.548299999999998</v>
      </c>
      <c r="M29" s="66">
        <f t="shared" si="4"/>
        <v>4</v>
      </c>
      <c r="N29" s="65">
        <f>VLOOKUP($A29,'Return Data'!$B$7:$R$2292,14,0)</f>
        <v>17.121300000000002</v>
      </c>
      <c r="O29" s="66">
        <f t="shared" si="8"/>
        <v>19</v>
      </c>
      <c r="P29" s="65">
        <f>VLOOKUP($A29,'Return Data'!$B$7:$R$2292,15,0)</f>
        <v>14.5464</v>
      </c>
      <c r="Q29" s="66">
        <f>RANK(P29,P$8:P$39,0)</f>
        <v>12</v>
      </c>
      <c r="R29" s="65">
        <f>VLOOKUP($A29,'Return Data'!$B$7:$R$2292,16,0)</f>
        <v>15.2461</v>
      </c>
      <c r="S29" s="67">
        <f t="shared" si="6"/>
        <v>23</v>
      </c>
    </row>
    <row r="30" spans="1:19" x14ac:dyDescent="0.3">
      <c r="A30" s="63" t="s">
        <v>1688</v>
      </c>
      <c r="B30" s="64">
        <f>VLOOKUP($A30,'Return Data'!$B$7:$R$2292,3,0)</f>
        <v>44662</v>
      </c>
      <c r="C30" s="65">
        <f>VLOOKUP($A30,'Return Data'!$B$7:$R$2292,4,0)</f>
        <v>53.482300000000002</v>
      </c>
      <c r="D30" s="65">
        <f>VLOOKUP($A30,'Return Data'!$B$7:$R$2292,10,0)</f>
        <v>-1.5362</v>
      </c>
      <c r="E30" s="66">
        <f t="shared" si="0"/>
        <v>9</v>
      </c>
      <c r="F30" s="65">
        <f>VLOOKUP($A30,'Return Data'!$B$7:$R$2292,11,0)</f>
        <v>-0.79590000000000005</v>
      </c>
      <c r="G30" s="66">
        <f t="shared" si="1"/>
        <v>14</v>
      </c>
      <c r="H30" s="65">
        <f>VLOOKUP($A30,'Return Data'!$B$7:$R$2292,12,0)</f>
        <v>15.988</v>
      </c>
      <c r="I30" s="66">
        <f t="shared" si="2"/>
        <v>8</v>
      </c>
      <c r="J30" s="65">
        <f>VLOOKUP($A30,'Return Data'!$B$7:$R$2292,13,0)</f>
        <v>28.2423</v>
      </c>
      <c r="K30" s="66">
        <f t="shared" si="3"/>
        <v>7</v>
      </c>
      <c r="L30" s="65">
        <f>VLOOKUP($A30,'Return Data'!$B$7:$R$2292,17,0)</f>
        <v>50.310200000000002</v>
      </c>
      <c r="M30" s="66">
        <f t="shared" si="4"/>
        <v>5</v>
      </c>
      <c r="N30" s="65">
        <f>VLOOKUP($A30,'Return Data'!$B$7:$R$2292,14,0)</f>
        <v>27.5044</v>
      </c>
      <c r="O30" s="66">
        <f t="shared" si="8"/>
        <v>4</v>
      </c>
      <c r="P30" s="65">
        <f>VLOOKUP($A30,'Return Data'!$B$7:$R$2292,15,0)</f>
        <v>21.801600000000001</v>
      </c>
      <c r="Q30" s="66">
        <f>RANK(P30,P$8:P$39,0)</f>
        <v>2</v>
      </c>
      <c r="R30" s="65">
        <f>VLOOKUP($A30,'Return Data'!$B$7:$R$2292,16,0)</f>
        <v>20.7925</v>
      </c>
      <c r="S30" s="67">
        <f t="shared" si="6"/>
        <v>2</v>
      </c>
    </row>
    <row r="31" spans="1:19" x14ac:dyDescent="0.3">
      <c r="A31" s="63" t="s">
        <v>1716</v>
      </c>
      <c r="B31" s="64">
        <f>VLOOKUP($A31,'Return Data'!$B$7:$R$2292,3,0)</f>
        <v>44662</v>
      </c>
      <c r="C31" s="65">
        <f>VLOOKUP($A31,'Return Data'!$B$7:$R$2292,4,0)</f>
        <v>29.32</v>
      </c>
      <c r="D31" s="65">
        <f>VLOOKUP($A31,'Return Data'!$B$7:$R$2292,10,0)</f>
        <v>-4.8978000000000002</v>
      </c>
      <c r="E31" s="66">
        <f t="shared" si="0"/>
        <v>26</v>
      </c>
      <c r="F31" s="65">
        <f>VLOOKUP($A31,'Return Data'!$B$7:$R$2292,11,0)</f>
        <v>-2.6236999999999999</v>
      </c>
      <c r="G31" s="66">
        <f t="shared" si="1"/>
        <v>23</v>
      </c>
      <c r="H31" s="65">
        <f>VLOOKUP($A31,'Return Data'!$B$7:$R$2292,12,0)</f>
        <v>11.9511</v>
      </c>
      <c r="I31" s="66">
        <f t="shared" si="2"/>
        <v>17</v>
      </c>
      <c r="J31" s="65">
        <f>VLOOKUP($A31,'Return Data'!$B$7:$R$2292,13,0)</f>
        <v>26.816600000000001</v>
      </c>
      <c r="K31" s="66">
        <f t="shared" si="3"/>
        <v>9</v>
      </c>
      <c r="L31" s="65">
        <f>VLOOKUP($A31,'Return Data'!$B$7:$R$2292,17,0)</f>
        <v>56.185899999999997</v>
      </c>
      <c r="M31" s="66">
        <f t="shared" si="4"/>
        <v>2</v>
      </c>
      <c r="N31" s="65">
        <f>VLOOKUP($A31,'Return Data'!$B$7:$R$2292,14,0)</f>
        <v>28.187899999999999</v>
      </c>
      <c r="O31" s="66">
        <f t="shared" si="8"/>
        <v>3</v>
      </c>
      <c r="P31" s="65">
        <f>VLOOKUP($A31,'Return Data'!$B$7:$R$2292,15,0)</f>
        <v>19.372800000000002</v>
      </c>
      <c r="Q31" s="66">
        <f>RANK(P31,P$8:P$39,0)</f>
        <v>3</v>
      </c>
      <c r="R31" s="65">
        <f>VLOOKUP($A31,'Return Data'!$B$7:$R$2292,16,0)</f>
        <v>16.334599999999998</v>
      </c>
      <c r="S31" s="67">
        <f t="shared" si="6"/>
        <v>14</v>
      </c>
    </row>
    <row r="32" spans="1:19" x14ac:dyDescent="0.3">
      <c r="A32" s="63" t="s">
        <v>1222</v>
      </c>
      <c r="B32" s="64">
        <f>VLOOKUP($A32,'Return Data'!$B$7:$R$2292,3,0)</f>
        <v>44662</v>
      </c>
      <c r="C32" s="65">
        <f>VLOOKUP($A32,'Return Data'!$B$7:$R$2292,4,0)</f>
        <v>470.13900000000001</v>
      </c>
      <c r="D32" s="65">
        <f>VLOOKUP($A32,'Return Data'!$B$7:$R$2292,10,0)</f>
        <v>5.4222000000000001</v>
      </c>
      <c r="E32" s="66">
        <f t="shared" si="0"/>
        <v>1</v>
      </c>
      <c r="F32" s="65">
        <f>VLOOKUP($A32,'Return Data'!$B$7:$R$2292,11,0)</f>
        <v>8.4658999999999995</v>
      </c>
      <c r="G32" s="66">
        <f t="shared" si="1"/>
        <v>1</v>
      </c>
      <c r="H32" s="65">
        <f>VLOOKUP($A32,'Return Data'!$B$7:$R$2292,12,0)</f>
        <v>24.213799999999999</v>
      </c>
      <c r="I32" s="66">
        <f t="shared" si="2"/>
        <v>1</v>
      </c>
      <c r="J32" s="65">
        <f>VLOOKUP($A32,'Return Data'!$B$7:$R$2292,13,0)</f>
        <v>42.5334</v>
      </c>
      <c r="K32" s="66">
        <f t="shared" si="3"/>
        <v>1</v>
      </c>
      <c r="L32" s="65">
        <f>VLOOKUP($A32,'Return Data'!$B$7:$R$2292,17,0)</f>
        <v>72.9178</v>
      </c>
      <c r="M32" s="66">
        <f t="shared" si="4"/>
        <v>1</v>
      </c>
      <c r="N32" s="65">
        <f>VLOOKUP($A32,'Return Data'!$B$7:$R$2292,14,0)</f>
        <v>36.248899999999999</v>
      </c>
      <c r="O32" s="66">
        <f t="shared" si="8"/>
        <v>1</v>
      </c>
      <c r="P32" s="65">
        <f>VLOOKUP($A32,'Return Data'!$B$7:$R$2292,15,0)</f>
        <v>25.621700000000001</v>
      </c>
      <c r="Q32" s="66">
        <f>RANK(P32,P$8:P$39,0)</f>
        <v>1</v>
      </c>
      <c r="R32" s="65">
        <f>VLOOKUP($A32,'Return Data'!$B$7:$R$2292,16,0)</f>
        <v>22.110499999999998</v>
      </c>
      <c r="S32" s="67">
        <f t="shared" si="6"/>
        <v>1</v>
      </c>
    </row>
    <row r="33" spans="1:19" x14ac:dyDescent="0.3">
      <c r="A33" s="63" t="s">
        <v>1718</v>
      </c>
      <c r="B33" s="64">
        <f>VLOOKUP($A33,'Return Data'!$B$7:$R$2292,3,0)</f>
        <v>44662</v>
      </c>
      <c r="C33" s="65">
        <f>VLOOKUP($A33,'Return Data'!$B$7:$R$2292,4,0)</f>
        <v>84.551400000000001</v>
      </c>
      <c r="D33" s="65">
        <f>VLOOKUP($A33,'Return Data'!$B$7:$R$2292,10,0)</f>
        <v>-0.5111</v>
      </c>
      <c r="E33" s="66">
        <f t="shared" si="0"/>
        <v>7</v>
      </c>
      <c r="F33" s="65">
        <f>VLOOKUP($A33,'Return Data'!$B$7:$R$2292,11,0)</f>
        <v>0.22750000000000001</v>
      </c>
      <c r="G33" s="66">
        <f t="shared" si="1"/>
        <v>7</v>
      </c>
      <c r="H33" s="65">
        <f>VLOOKUP($A33,'Return Data'!$B$7:$R$2292,12,0)</f>
        <v>12.938000000000001</v>
      </c>
      <c r="I33" s="66">
        <f t="shared" si="2"/>
        <v>13</v>
      </c>
      <c r="J33" s="65">
        <f>VLOOKUP($A33,'Return Data'!$B$7:$R$2292,13,0)</f>
        <v>24.057200000000002</v>
      </c>
      <c r="K33" s="66">
        <f t="shared" si="3"/>
        <v>16</v>
      </c>
      <c r="L33" s="65">
        <f>VLOOKUP($A33,'Return Data'!$B$7:$R$2292,17,0)</f>
        <v>41.948700000000002</v>
      </c>
      <c r="M33" s="66">
        <f t="shared" si="4"/>
        <v>16</v>
      </c>
      <c r="N33" s="65">
        <f>VLOOKUP($A33,'Return Data'!$B$7:$R$2292,14,0)</f>
        <v>18.247</v>
      </c>
      <c r="O33" s="66">
        <f t="shared" si="8"/>
        <v>16</v>
      </c>
      <c r="P33" s="65">
        <f>VLOOKUP($A33,'Return Data'!$B$7:$R$2292,15,0)</f>
        <v>14.7094</v>
      </c>
      <c r="Q33" s="66">
        <f>RANK(P33,P$8:P$39,0)</f>
        <v>11</v>
      </c>
      <c r="R33" s="65">
        <f>VLOOKUP($A33,'Return Data'!$B$7:$R$2292,16,0)</f>
        <v>17.458400000000001</v>
      </c>
      <c r="S33" s="67">
        <f t="shared" si="6"/>
        <v>7</v>
      </c>
    </row>
    <row r="34" spans="1:19" x14ac:dyDescent="0.3">
      <c r="A34" s="63" t="s">
        <v>1720</v>
      </c>
      <c r="B34" s="64">
        <f>VLOOKUP($A34,'Return Data'!$B$7:$R$2292,3,0)</f>
        <v>44662</v>
      </c>
      <c r="C34" s="65">
        <f>VLOOKUP($A34,'Return Data'!$B$7:$R$2292,4,0)</f>
        <v>15.560600000000001</v>
      </c>
      <c r="D34" s="65">
        <f>VLOOKUP($A34,'Return Data'!$B$7:$R$2292,10,0)</f>
        <v>-3.7972999999999999</v>
      </c>
      <c r="E34" s="66">
        <f t="shared" si="0"/>
        <v>19</v>
      </c>
      <c r="F34" s="65">
        <f>VLOOKUP($A34,'Return Data'!$B$7:$R$2292,11,0)</f>
        <v>-2.5257000000000001</v>
      </c>
      <c r="G34" s="66">
        <f t="shared" si="1"/>
        <v>21</v>
      </c>
      <c r="H34" s="65">
        <f>VLOOKUP($A34,'Return Data'!$B$7:$R$2292,12,0)</f>
        <v>10.9229</v>
      </c>
      <c r="I34" s="66">
        <f t="shared" si="2"/>
        <v>20</v>
      </c>
      <c r="J34" s="65">
        <f>VLOOKUP($A34,'Return Data'!$B$7:$R$2292,13,0)</f>
        <v>17.212900000000001</v>
      </c>
      <c r="K34" s="66">
        <f t="shared" si="3"/>
        <v>27</v>
      </c>
      <c r="L34" s="65">
        <f>VLOOKUP($A34,'Return Data'!$B$7:$R$2292,17,0)</f>
        <v>31.635300000000001</v>
      </c>
      <c r="M34" s="66">
        <f t="shared" si="4"/>
        <v>28</v>
      </c>
      <c r="N34" s="65">
        <f>VLOOKUP($A34,'Return Data'!$B$7:$R$2292,14,0)</f>
        <v>13.652799999999999</v>
      </c>
      <c r="O34" s="66">
        <f t="shared" si="8"/>
        <v>28</v>
      </c>
      <c r="P34" s="65"/>
      <c r="Q34" s="66"/>
      <c r="R34" s="65">
        <f>VLOOKUP($A34,'Return Data'!$B$7:$R$2292,16,0)</f>
        <v>13.315899999999999</v>
      </c>
      <c r="S34" s="67">
        <f t="shared" si="6"/>
        <v>28</v>
      </c>
    </row>
    <row r="35" spans="1:19" x14ac:dyDescent="0.3">
      <c r="A35" s="63" t="s">
        <v>1223</v>
      </c>
      <c r="B35" s="64">
        <f>VLOOKUP($A35,'Return Data'!$B$7:$R$2292,3,0)</f>
        <v>0</v>
      </c>
      <c r="C35" s="65">
        <f>VLOOKUP($A35,'Return Data'!$B$7:$R$2292,4,0)</f>
        <v>0</v>
      </c>
      <c r="D35" s="65">
        <f>VLOOKUP($A35,'Return Data'!$B$7:$R$2292,10,0)</f>
        <v>0</v>
      </c>
      <c r="E35" s="66">
        <f t="shared" si="0"/>
        <v>6</v>
      </c>
      <c r="F35" s="65">
        <f>VLOOKUP($A35,'Return Data'!$B$7:$R$2292,11,0)</f>
        <v>0</v>
      </c>
      <c r="G35" s="66">
        <f t="shared" si="1"/>
        <v>10</v>
      </c>
      <c r="H35" s="65">
        <f>VLOOKUP($A35,'Return Data'!$B$7:$R$2292,12,0)</f>
        <v>0</v>
      </c>
      <c r="I35" s="66">
        <f t="shared" si="2"/>
        <v>30</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44662</v>
      </c>
      <c r="C36" s="65">
        <f>VLOOKUP($A36,'Return Data'!$B$7:$R$2292,4,0)</f>
        <v>16.967099999999999</v>
      </c>
      <c r="D36" s="65">
        <f>VLOOKUP($A36,'Return Data'!$B$7:$R$2292,10,0)</f>
        <v>-4.5397999999999996</v>
      </c>
      <c r="E36" s="66">
        <f t="shared" si="0"/>
        <v>22</v>
      </c>
      <c r="F36" s="65">
        <f>VLOOKUP($A36,'Return Data'!$B$7:$R$2292,11,0)</f>
        <v>-3.2970999999999999</v>
      </c>
      <c r="G36" s="66">
        <f t="shared" si="1"/>
        <v>26</v>
      </c>
      <c r="H36" s="65">
        <f>VLOOKUP($A36,'Return Data'!$B$7:$R$2292,12,0)</f>
        <v>10.930899999999999</v>
      </c>
      <c r="I36" s="66">
        <f t="shared" si="2"/>
        <v>19</v>
      </c>
      <c r="J36" s="65">
        <f>VLOOKUP($A36,'Return Data'!$B$7:$R$2292,13,0)</f>
        <v>19.906300000000002</v>
      </c>
      <c r="K36" s="66">
        <f t="shared" si="3"/>
        <v>23</v>
      </c>
      <c r="L36" s="65">
        <f>VLOOKUP($A36,'Return Data'!$B$7:$R$2292,17,0)</f>
        <v>34.442900000000002</v>
      </c>
      <c r="M36" s="66">
        <f t="shared" si="4"/>
        <v>26</v>
      </c>
      <c r="N36" s="65">
        <f>VLOOKUP($A36,'Return Data'!$B$7:$R$2292,14,0)</f>
        <v>17.304400000000001</v>
      </c>
      <c r="O36" s="66">
        <f>RANK(N36,N$8:N$39,0)</f>
        <v>18</v>
      </c>
      <c r="P36" s="65"/>
      <c r="Q36" s="66"/>
      <c r="R36" s="65">
        <f>VLOOKUP($A36,'Return Data'!$B$7:$R$2292,16,0)</f>
        <v>15.832000000000001</v>
      </c>
      <c r="S36" s="67">
        <f t="shared" si="6"/>
        <v>16</v>
      </c>
    </row>
    <row r="37" spans="1:19" x14ac:dyDescent="0.3">
      <c r="A37" s="63" t="s">
        <v>1722</v>
      </c>
      <c r="B37" s="64">
        <f>VLOOKUP($A37,'Return Data'!$B$7:$R$2292,3,0)</f>
        <v>44662</v>
      </c>
      <c r="C37" s="65">
        <f>VLOOKUP($A37,'Return Data'!$B$7:$R$2292,4,0)</f>
        <v>161.61000000000001</v>
      </c>
      <c r="D37" s="65">
        <f>VLOOKUP($A37,'Return Data'!$B$7:$R$2292,10,0)</f>
        <v>2.5118999999999998</v>
      </c>
      <c r="E37" s="66">
        <f t="shared" si="0"/>
        <v>4</v>
      </c>
      <c r="F37" s="65">
        <f>VLOOKUP($A37,'Return Data'!$B$7:$R$2292,11,0)</f>
        <v>1.7311000000000001</v>
      </c>
      <c r="G37" s="66">
        <f t="shared" si="1"/>
        <v>5</v>
      </c>
      <c r="H37" s="65">
        <f>VLOOKUP($A37,'Return Data'!$B$7:$R$2292,12,0)</f>
        <v>14.018599999999999</v>
      </c>
      <c r="I37" s="66">
        <f t="shared" si="2"/>
        <v>10</v>
      </c>
      <c r="J37" s="65">
        <f>VLOOKUP($A37,'Return Data'!$B$7:$R$2292,13,0)</f>
        <v>20.992699999999999</v>
      </c>
      <c r="K37" s="66">
        <f t="shared" si="3"/>
        <v>21</v>
      </c>
      <c r="L37" s="65">
        <f>VLOOKUP($A37,'Return Data'!$B$7:$R$2292,17,0)</f>
        <v>35.588700000000003</v>
      </c>
      <c r="M37" s="66">
        <f t="shared" si="4"/>
        <v>25</v>
      </c>
      <c r="N37" s="65">
        <f>VLOOKUP($A37,'Return Data'!$B$7:$R$2292,14,0)</f>
        <v>11.449199999999999</v>
      </c>
      <c r="O37" s="66">
        <f>RANK(N37,N$8:N$39,0)</f>
        <v>29</v>
      </c>
      <c r="P37" s="65">
        <f>VLOOKUP($A37,'Return Data'!$B$7:$R$2292,15,0)</f>
        <v>8.5512999999999995</v>
      </c>
      <c r="Q37" s="66">
        <f>RANK(P37,P$8:P$39,0)</f>
        <v>24</v>
      </c>
      <c r="R37" s="65">
        <f>VLOOKUP($A37,'Return Data'!$B$7:$R$2292,16,0)</f>
        <v>10.4938</v>
      </c>
      <c r="S37" s="67">
        <f t="shared" si="6"/>
        <v>31</v>
      </c>
    </row>
    <row r="38" spans="1:19" x14ac:dyDescent="0.3">
      <c r="A38" s="63" t="s">
        <v>1708</v>
      </c>
      <c r="B38" s="64">
        <f>VLOOKUP($A38,'Return Data'!$B$7:$R$2292,3,0)</f>
        <v>44662</v>
      </c>
      <c r="C38" s="65">
        <f>VLOOKUP($A38,'Return Data'!$B$7:$R$2292,4,0)</f>
        <v>35.72</v>
      </c>
      <c r="D38" s="65">
        <f>VLOOKUP($A38,'Return Data'!$B$7:$R$2292,10,0)</f>
        <v>-4.7973999999999997</v>
      </c>
      <c r="E38" s="66">
        <f t="shared" si="0"/>
        <v>25</v>
      </c>
      <c r="F38" s="65">
        <f>VLOOKUP($A38,'Return Data'!$B$7:$R$2292,11,0)</f>
        <v>-3.6937000000000002</v>
      </c>
      <c r="G38" s="66">
        <f t="shared" si="1"/>
        <v>27</v>
      </c>
      <c r="H38" s="65">
        <f>VLOOKUP($A38,'Return Data'!$B$7:$R$2292,12,0)</f>
        <v>10.3491</v>
      </c>
      <c r="I38" s="66">
        <f t="shared" si="2"/>
        <v>22</v>
      </c>
      <c r="J38" s="65">
        <f>VLOOKUP($A38,'Return Data'!$B$7:$R$2292,13,0)</f>
        <v>24.070900000000002</v>
      </c>
      <c r="K38" s="66">
        <f t="shared" si="3"/>
        <v>15</v>
      </c>
      <c r="L38" s="65">
        <f>VLOOKUP($A38,'Return Data'!$B$7:$R$2292,17,0)</f>
        <v>42.933199999999999</v>
      </c>
      <c r="M38" s="66">
        <f t="shared" si="4"/>
        <v>12</v>
      </c>
      <c r="N38" s="65">
        <f>VLOOKUP($A38,'Return Data'!$B$7:$R$2292,14,0)</f>
        <v>20.647099999999998</v>
      </c>
      <c r="O38" s="66">
        <f>RANK(N38,N$8:N$39,0)</f>
        <v>7</v>
      </c>
      <c r="P38" s="65">
        <f>VLOOKUP($A38,'Return Data'!$B$7:$R$2292,15,0)</f>
        <v>15.3164</v>
      </c>
      <c r="Q38" s="66">
        <f>RANK(P38,P$8:P$39,0)</f>
        <v>7</v>
      </c>
      <c r="R38" s="65">
        <f>VLOOKUP($A38,'Return Data'!$B$7:$R$2292,16,0)</f>
        <v>13.656499999999999</v>
      </c>
      <c r="S38" s="67">
        <f t="shared" si="6"/>
        <v>27</v>
      </c>
    </row>
    <row r="39" spans="1:19" x14ac:dyDescent="0.3">
      <c r="A39" s="63" t="s">
        <v>1778</v>
      </c>
      <c r="B39" s="64">
        <f>VLOOKUP($A39,'Return Data'!$B$7:$R$2292,3,0)</f>
        <v>44662</v>
      </c>
      <c r="C39" s="65">
        <f>VLOOKUP($A39,'Return Data'!$B$7:$R$2292,4,0)</f>
        <v>262.83699999999999</v>
      </c>
      <c r="D39" s="65">
        <f>VLOOKUP($A39,'Return Data'!$B$7:$R$2292,10,0)</f>
        <v>-8.3417999999999992</v>
      </c>
      <c r="E39" s="66">
        <f t="shared" si="0"/>
        <v>32</v>
      </c>
      <c r="F39" s="65">
        <f>VLOOKUP($A39,'Return Data'!$B$7:$R$2292,11,0)</f>
        <v>-6.9786000000000001</v>
      </c>
      <c r="G39" s="66">
        <f t="shared" si="1"/>
        <v>30</v>
      </c>
      <c r="H39" s="65">
        <f>VLOOKUP($A39,'Return Data'!$B$7:$R$2292,12,0)</f>
        <v>7.2282999999999999</v>
      </c>
      <c r="I39" s="66">
        <f t="shared" si="2"/>
        <v>27</v>
      </c>
      <c r="J39" s="65">
        <f>VLOOKUP($A39,'Return Data'!$B$7:$R$2292,13,0)</f>
        <v>16.590900000000001</v>
      </c>
      <c r="K39" s="66">
        <f t="shared" si="3"/>
        <v>28</v>
      </c>
      <c r="L39" s="65">
        <f>VLOOKUP($A39,'Return Data'!$B$7:$R$2292,17,0)</f>
        <v>43.854100000000003</v>
      </c>
      <c r="M39" s="66">
        <f t="shared" si="4"/>
        <v>10</v>
      </c>
      <c r="N39" s="65">
        <f>VLOOKUP($A39,'Return Data'!$B$7:$R$2292,14,0)</f>
        <v>21.321400000000001</v>
      </c>
      <c r="O39" s="66">
        <f>RANK(N39,N$8:N$39,0)</f>
        <v>6</v>
      </c>
      <c r="P39" s="65">
        <f>VLOOKUP($A39,'Return Data'!$B$7:$R$2292,15,0)</f>
        <v>17.578800000000001</v>
      </c>
      <c r="Q39" s="66">
        <f>RANK(P39,P$8:P$39,0)</f>
        <v>4</v>
      </c>
      <c r="R39" s="65">
        <f>VLOOKUP($A39,'Return Data'!$B$7:$R$2292,16,0)</f>
        <v>16.572800000000001</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-2.6400374999999991</v>
      </c>
      <c r="E41" s="74"/>
      <c r="F41" s="75">
        <f>AVERAGE(F8:F39)</f>
        <v>-1.3801531250000003</v>
      </c>
      <c r="G41" s="74"/>
      <c r="H41" s="75">
        <f>AVERAGE(H8:H39)</f>
        <v>11.915959375</v>
      </c>
      <c r="I41" s="74"/>
      <c r="J41" s="75">
        <f>AVERAGE(J8:J39)</f>
        <v>22.937971875000002</v>
      </c>
      <c r="K41" s="74"/>
      <c r="L41" s="75">
        <f>AVERAGE(L8:L39)</f>
        <v>40.863231249999991</v>
      </c>
      <c r="M41" s="74"/>
      <c r="N41" s="75">
        <f>AVERAGE(N8:N39)</f>
        <v>19.122040000000002</v>
      </c>
      <c r="O41" s="74"/>
      <c r="P41" s="75">
        <f>AVERAGE(P8:P39)</f>
        <v>14.686399999999999</v>
      </c>
      <c r="Q41" s="74"/>
      <c r="R41" s="75">
        <f>AVERAGE(R8:R39)</f>
        <v>15.52240625</v>
      </c>
      <c r="S41" s="76"/>
    </row>
    <row r="42" spans="1:19" x14ac:dyDescent="0.3">
      <c r="A42" s="73" t="s">
        <v>28</v>
      </c>
      <c r="B42" s="74"/>
      <c r="C42" s="74"/>
      <c r="D42" s="75">
        <f>MIN(D8:D39)</f>
        <v>-8.3417999999999992</v>
      </c>
      <c r="E42" s="74"/>
      <c r="F42" s="75">
        <f>MIN(F8:F39)</f>
        <v>-10.6363</v>
      </c>
      <c r="G42" s="74"/>
      <c r="H42" s="75">
        <f>MIN(H8:H39)</f>
        <v>-4.6379999999999999</v>
      </c>
      <c r="I42" s="74"/>
      <c r="J42" s="75">
        <f>MIN(J8:J39)</f>
        <v>0</v>
      </c>
      <c r="K42" s="74"/>
      <c r="L42" s="75">
        <f>MIN(L8:L39)</f>
        <v>0</v>
      </c>
      <c r="M42" s="74"/>
      <c r="N42" s="75">
        <f>MIN(N8:N39)</f>
        <v>9.8460999999999999</v>
      </c>
      <c r="O42" s="74"/>
      <c r="P42" s="75">
        <f>MIN(P8:P39)</f>
        <v>8.2989999999999995</v>
      </c>
      <c r="Q42" s="74"/>
      <c r="R42" s="75">
        <f>MIN(R8:R39)</f>
        <v>0</v>
      </c>
      <c r="S42" s="76"/>
    </row>
    <row r="43" spans="1:19" ht="15" thickBot="1" x14ac:dyDescent="0.35">
      <c r="A43" s="77" t="s">
        <v>29</v>
      </c>
      <c r="B43" s="78"/>
      <c r="C43" s="78"/>
      <c r="D43" s="79">
        <f>MAX(D8:D39)</f>
        <v>5.4222000000000001</v>
      </c>
      <c r="E43" s="78"/>
      <c r="F43" s="79">
        <f>MAX(F8:F39)</f>
        <v>8.4658999999999995</v>
      </c>
      <c r="G43" s="78"/>
      <c r="H43" s="79">
        <f>MAX(H8:H39)</f>
        <v>24.213799999999999</v>
      </c>
      <c r="I43" s="78"/>
      <c r="J43" s="79">
        <f>MAX(J8:J39)</f>
        <v>42.5334</v>
      </c>
      <c r="K43" s="78"/>
      <c r="L43" s="79">
        <f>MAX(L8:L39)</f>
        <v>72.9178</v>
      </c>
      <c r="M43" s="78"/>
      <c r="N43" s="79">
        <f>MAX(N8:N39)</f>
        <v>36.248899999999999</v>
      </c>
      <c r="O43" s="78"/>
      <c r="P43" s="79">
        <f>MAX(P8:P39)</f>
        <v>25.621700000000001</v>
      </c>
      <c r="Q43" s="78"/>
      <c r="R43" s="79">
        <f>MAX(R8:R39)</f>
        <v>22.110499999999998</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44662</v>
      </c>
      <c r="C8" s="65">
        <f>VLOOKUP($A8,'Return Data'!$B$7:$R$2292,4,0)</f>
        <v>1157.42</v>
      </c>
      <c r="D8" s="65">
        <f>VLOOKUP($A8,'Return Data'!$B$7:$R$2292,10,0)</f>
        <v>-2.3620000000000001</v>
      </c>
      <c r="E8" s="66">
        <f t="shared" ref="E8:E39" si="0">RANK(D8,D$8:D$39,0)</f>
        <v>13</v>
      </c>
      <c r="F8" s="65">
        <f>VLOOKUP($A8,'Return Data'!$B$7:$R$2292,11,0)</f>
        <v>-3.01</v>
      </c>
      <c r="G8" s="66">
        <f t="shared" ref="G8:G39" si="1">RANK(F8,F$8:F$39,0)</f>
        <v>21</v>
      </c>
      <c r="H8" s="65">
        <f>VLOOKUP($A8,'Return Data'!$B$7:$R$2292,12,0)</f>
        <v>8.8701000000000008</v>
      </c>
      <c r="I8" s="66">
        <f t="shared" ref="I8:I39" si="2">RANK(H8,H$8:H$39,0)</f>
        <v>24</v>
      </c>
      <c r="J8" s="65">
        <f>VLOOKUP($A8,'Return Data'!$B$7:$R$2292,13,0)</f>
        <v>21.1248</v>
      </c>
      <c r="K8" s="66">
        <f t="shared" ref="K8:K39" si="3">RANK(J8,J$8:J$39,0)</f>
        <v>18</v>
      </c>
      <c r="L8" s="65">
        <f>VLOOKUP($A8,'Return Data'!$B$7:$R$2292,17,0)</f>
        <v>41.6492</v>
      </c>
      <c r="M8" s="66">
        <f t="shared" ref="M8:M39" si="4">RANK(L8,L$8:L$39,0)</f>
        <v>12</v>
      </c>
      <c r="N8" s="65">
        <f>VLOOKUP($A8,'Return Data'!$B$7:$R$2292,14,0)</f>
        <v>16.603999999999999</v>
      </c>
      <c r="O8" s="66">
        <f t="shared" ref="O8:O20" si="5">RANK(N8,N$8:N$39,0)</f>
        <v>17</v>
      </c>
      <c r="P8" s="65">
        <f>VLOOKUP($A8,'Return Data'!$B$7:$R$2292,15,0)</f>
        <v>12.802199999999999</v>
      </c>
      <c r="Q8" s="66">
        <f>RANK(P8,P$8:P$39,0)</f>
        <v>16</v>
      </c>
      <c r="R8" s="65">
        <f>VLOOKUP($A8,'Return Data'!$B$7:$R$2292,16,0)</f>
        <v>22.262799999999999</v>
      </c>
      <c r="S8" s="67">
        <f t="shared" ref="S8:S39" si="6">RANK(R8,R$8:R$39,0)</f>
        <v>1</v>
      </c>
    </row>
    <row r="9" spans="1:20" x14ac:dyDescent="0.3">
      <c r="A9" s="63" t="s">
        <v>1713</v>
      </c>
      <c r="B9" s="64">
        <f>VLOOKUP($A9,'Return Data'!$B$7:$R$2292,3,0)</f>
        <v>44662</v>
      </c>
      <c r="C9" s="65">
        <f>VLOOKUP($A9,'Return Data'!$B$7:$R$2292,4,0)</f>
        <v>18.62</v>
      </c>
      <c r="D9" s="65">
        <f>VLOOKUP($A9,'Return Data'!$B$7:$R$2292,10,0)</f>
        <v>-7.2709000000000001</v>
      </c>
      <c r="E9" s="66">
        <f t="shared" si="0"/>
        <v>31</v>
      </c>
      <c r="F9" s="65">
        <f>VLOOKUP($A9,'Return Data'!$B$7:$R$2292,11,0)</f>
        <v>-6.1018999999999997</v>
      </c>
      <c r="G9" s="66">
        <f t="shared" si="1"/>
        <v>28</v>
      </c>
      <c r="H9" s="65">
        <f>VLOOKUP($A9,'Return Data'!$B$7:$R$2292,12,0)</f>
        <v>8.5082000000000004</v>
      </c>
      <c r="I9" s="66">
        <f t="shared" si="2"/>
        <v>25</v>
      </c>
      <c r="J9" s="65">
        <f>VLOOKUP($A9,'Return Data'!$B$7:$R$2292,13,0)</f>
        <v>18.825800000000001</v>
      </c>
      <c r="K9" s="66">
        <f t="shared" si="3"/>
        <v>22</v>
      </c>
      <c r="L9" s="65">
        <f>VLOOKUP($A9,'Return Data'!$B$7:$R$2292,17,0)</f>
        <v>30.8444</v>
      </c>
      <c r="M9" s="66">
        <f t="shared" si="4"/>
        <v>27</v>
      </c>
      <c r="N9" s="65">
        <f>VLOOKUP($A9,'Return Data'!$B$7:$R$2292,14,0)</f>
        <v>18.095800000000001</v>
      </c>
      <c r="O9" s="66">
        <f t="shared" si="5"/>
        <v>13</v>
      </c>
      <c r="P9" s="65"/>
      <c r="Q9" s="66"/>
      <c r="R9" s="65">
        <f>VLOOKUP($A9,'Return Data'!$B$7:$R$2292,16,0)</f>
        <v>15.1752</v>
      </c>
      <c r="S9" s="67">
        <f t="shared" si="6"/>
        <v>17</v>
      </c>
    </row>
    <row r="10" spans="1:20" x14ac:dyDescent="0.3">
      <c r="A10" s="63" t="s">
        <v>2046</v>
      </c>
      <c r="B10" s="64">
        <f>VLOOKUP($A10,'Return Data'!$B$7:$R$2292,3,0)</f>
        <v>44662</v>
      </c>
      <c r="C10" s="65">
        <f>VLOOKUP($A10,'Return Data'!$B$7:$R$2292,4,0)</f>
        <v>176.34479999999999</v>
      </c>
      <c r="D10" s="65">
        <f>VLOOKUP($A10,'Return Data'!$B$7:$R$2292,10,0)</f>
        <v>-2.7814000000000001</v>
      </c>
      <c r="E10" s="66">
        <f t="shared" si="0"/>
        <v>15</v>
      </c>
      <c r="F10" s="65">
        <f>VLOOKUP($A10,'Return Data'!$B$7:$R$2292,11,0)</f>
        <v>-0.76259999999999994</v>
      </c>
      <c r="G10" s="66">
        <f t="shared" si="1"/>
        <v>12</v>
      </c>
      <c r="H10" s="65">
        <f>VLOOKUP($A10,'Return Data'!$B$7:$R$2292,12,0)</f>
        <v>19.087499999999999</v>
      </c>
      <c r="I10" s="66">
        <f t="shared" si="2"/>
        <v>4</v>
      </c>
      <c r="J10" s="65">
        <f>VLOOKUP($A10,'Return Data'!$B$7:$R$2292,13,0)</f>
        <v>32.849800000000002</v>
      </c>
      <c r="K10" s="66">
        <f t="shared" si="3"/>
        <v>4</v>
      </c>
      <c r="L10" s="65">
        <f>VLOOKUP($A10,'Return Data'!$B$7:$R$2292,17,0)</f>
        <v>47.429400000000001</v>
      </c>
      <c r="M10" s="66">
        <f t="shared" si="4"/>
        <v>8</v>
      </c>
      <c r="N10" s="65">
        <f>VLOOKUP($A10,'Return Data'!$B$7:$R$2292,14,0)</f>
        <v>21.746300000000002</v>
      </c>
      <c r="O10" s="66">
        <f t="shared" si="5"/>
        <v>5</v>
      </c>
      <c r="P10" s="65">
        <f>VLOOKUP($A10,'Return Data'!$B$7:$R$2292,15,0)</f>
        <v>14.2872</v>
      </c>
      <c r="Q10" s="66">
        <f t="shared" ref="Q10:Q20" si="7">RANK(P10,P$8:P$39,0)</f>
        <v>7</v>
      </c>
      <c r="R10" s="65">
        <f>VLOOKUP($A10,'Return Data'!$B$7:$R$2292,16,0)</f>
        <v>16.691299999999998</v>
      </c>
      <c r="S10" s="67">
        <f t="shared" si="6"/>
        <v>11</v>
      </c>
    </row>
    <row r="11" spans="1:20" x14ac:dyDescent="0.3">
      <c r="A11" s="63" t="s">
        <v>1733</v>
      </c>
      <c r="B11" s="64">
        <f>VLOOKUP($A11,'Return Data'!$B$7:$R$2292,3,0)</f>
        <v>44662</v>
      </c>
      <c r="C11" s="65">
        <f>VLOOKUP($A11,'Return Data'!$B$7:$R$2292,4,0)</f>
        <v>224.52</v>
      </c>
      <c r="D11" s="65">
        <f>VLOOKUP($A11,'Return Data'!$B$7:$R$2292,10,0)</f>
        <v>-4.9650999999999996</v>
      </c>
      <c r="E11" s="66">
        <f t="shared" si="0"/>
        <v>24</v>
      </c>
      <c r="F11" s="65">
        <f>VLOOKUP($A11,'Return Data'!$B$7:$R$2292,11,0)</f>
        <v>-3.4363999999999999</v>
      </c>
      <c r="G11" s="66">
        <f t="shared" si="1"/>
        <v>23</v>
      </c>
      <c r="H11" s="65">
        <f>VLOOKUP($A11,'Return Data'!$B$7:$R$2292,12,0)</f>
        <v>10.0426</v>
      </c>
      <c r="I11" s="66">
        <f t="shared" si="2"/>
        <v>19</v>
      </c>
      <c r="J11" s="65">
        <f>VLOOKUP($A11,'Return Data'!$B$7:$R$2292,13,0)</f>
        <v>20.8461</v>
      </c>
      <c r="K11" s="66">
        <f t="shared" si="3"/>
        <v>20</v>
      </c>
      <c r="L11" s="65">
        <f>VLOOKUP($A11,'Return Data'!$B$7:$R$2292,17,0)</f>
        <v>37.233199999999997</v>
      </c>
      <c r="M11" s="66">
        <f t="shared" si="4"/>
        <v>20</v>
      </c>
      <c r="N11" s="65">
        <f>VLOOKUP($A11,'Return Data'!$B$7:$R$2292,14,0)</f>
        <v>18.961400000000001</v>
      </c>
      <c r="O11" s="66">
        <f t="shared" si="5"/>
        <v>9</v>
      </c>
      <c r="P11" s="65">
        <f>VLOOKUP($A11,'Return Data'!$B$7:$R$2292,15,0)</f>
        <v>15.825799999999999</v>
      </c>
      <c r="Q11" s="66">
        <f t="shared" si="7"/>
        <v>5</v>
      </c>
      <c r="R11" s="65">
        <f>VLOOKUP($A11,'Return Data'!$B$7:$R$2292,16,0)</f>
        <v>18.2288</v>
      </c>
      <c r="S11" s="67">
        <f t="shared" si="6"/>
        <v>5</v>
      </c>
    </row>
    <row r="12" spans="1:20" x14ac:dyDescent="0.3">
      <c r="A12" s="102" t="s">
        <v>1777</v>
      </c>
      <c r="B12" s="64">
        <f>VLOOKUP($A12,'Return Data'!$B$7:$R$2292,3,0)</f>
        <v>44662</v>
      </c>
      <c r="C12" s="65">
        <f>VLOOKUP($A12,'Return Data'!$B$7:$R$2292,4,0)</f>
        <v>64.566000000000003</v>
      </c>
      <c r="D12" s="65">
        <f>VLOOKUP($A12,'Return Data'!$B$7:$R$2292,10,0)</f>
        <v>-6.8070000000000004</v>
      </c>
      <c r="E12" s="66">
        <f t="shared" si="0"/>
        <v>30</v>
      </c>
      <c r="F12" s="65">
        <f>VLOOKUP($A12,'Return Data'!$B$7:$R$2292,11,0)</f>
        <v>-6.9922000000000004</v>
      </c>
      <c r="G12" s="66">
        <f t="shared" si="1"/>
        <v>29</v>
      </c>
      <c r="H12" s="65">
        <f>VLOOKUP($A12,'Return Data'!$B$7:$R$2292,12,0)</f>
        <v>3.9878</v>
      </c>
      <c r="I12" s="66">
        <f t="shared" si="2"/>
        <v>29</v>
      </c>
      <c r="J12" s="65">
        <f>VLOOKUP($A12,'Return Data'!$B$7:$R$2292,13,0)</f>
        <v>16.192799999999998</v>
      </c>
      <c r="K12" s="66">
        <f t="shared" si="3"/>
        <v>26</v>
      </c>
      <c r="L12" s="65">
        <f>VLOOKUP($A12,'Return Data'!$B$7:$R$2292,17,0)</f>
        <v>36.6158</v>
      </c>
      <c r="M12" s="66">
        <f t="shared" si="4"/>
        <v>23</v>
      </c>
      <c r="N12" s="65">
        <f>VLOOKUP($A12,'Return Data'!$B$7:$R$2292,14,0)</f>
        <v>18.429400000000001</v>
      </c>
      <c r="O12" s="66">
        <f t="shared" si="5"/>
        <v>12</v>
      </c>
      <c r="P12" s="65">
        <f>VLOOKUP($A12,'Return Data'!$B$7:$R$2292,15,0)</f>
        <v>14.103300000000001</v>
      </c>
      <c r="Q12" s="66">
        <f t="shared" si="7"/>
        <v>8</v>
      </c>
      <c r="R12" s="65">
        <f>VLOOKUP($A12,'Return Data'!$B$7:$R$2292,16,0)</f>
        <v>13.377800000000001</v>
      </c>
      <c r="S12" s="67">
        <f t="shared" si="6"/>
        <v>22</v>
      </c>
    </row>
    <row r="13" spans="1:20" x14ac:dyDescent="0.3">
      <c r="A13" s="102" t="s">
        <v>1696</v>
      </c>
      <c r="B13" s="64">
        <f>VLOOKUP($A13,'Return Data'!$B$7:$R$2292,3,0)</f>
        <v>44662</v>
      </c>
      <c r="C13" s="65">
        <f>VLOOKUP($A13,'Return Data'!$B$7:$R$2292,4,0)</f>
        <v>23.14</v>
      </c>
      <c r="D13" s="65">
        <f>VLOOKUP($A13,'Return Data'!$B$7:$R$2292,10,0)</f>
        <v>-2.5274000000000001</v>
      </c>
      <c r="E13" s="66">
        <f t="shared" si="0"/>
        <v>14</v>
      </c>
      <c r="F13" s="65">
        <f>VLOOKUP($A13,'Return Data'!$B$7:$R$2292,11,0)</f>
        <v>-1.0942000000000001</v>
      </c>
      <c r="G13" s="66">
        <f t="shared" si="1"/>
        <v>13</v>
      </c>
      <c r="H13" s="65">
        <f>VLOOKUP($A13,'Return Data'!$B$7:$R$2292,12,0)</f>
        <v>10.7654</v>
      </c>
      <c r="I13" s="66">
        <f t="shared" si="2"/>
        <v>16</v>
      </c>
      <c r="J13" s="65">
        <f>VLOOKUP($A13,'Return Data'!$B$7:$R$2292,13,0)</f>
        <v>22.557099999999998</v>
      </c>
      <c r="K13" s="66">
        <f t="shared" si="3"/>
        <v>15</v>
      </c>
      <c r="L13" s="65">
        <f>VLOOKUP($A13,'Return Data'!$B$7:$R$2292,17,0)</f>
        <v>40.156500000000001</v>
      </c>
      <c r="M13" s="66">
        <f t="shared" si="4"/>
        <v>16</v>
      </c>
      <c r="N13" s="65">
        <f>VLOOKUP($A13,'Return Data'!$B$7:$R$2292,14,0)</f>
        <v>16.8459</v>
      </c>
      <c r="O13" s="66">
        <f t="shared" si="5"/>
        <v>16</v>
      </c>
      <c r="P13" s="65">
        <f>VLOOKUP($A13,'Return Data'!$B$7:$R$2292,15,0)</f>
        <v>14.0549</v>
      </c>
      <c r="Q13" s="66">
        <f t="shared" si="7"/>
        <v>9</v>
      </c>
      <c r="R13" s="65">
        <f>VLOOKUP($A13,'Return Data'!$B$7:$R$2292,16,0)</f>
        <v>12.378500000000001</v>
      </c>
      <c r="S13" s="67">
        <f t="shared" si="6"/>
        <v>26</v>
      </c>
    </row>
    <row r="14" spans="1:20" x14ac:dyDescent="0.3">
      <c r="A14" s="63" t="s">
        <v>1701</v>
      </c>
      <c r="B14" s="64">
        <f>VLOOKUP($A14,'Return Data'!$B$7:$R$2292,3,0)</f>
        <v>44662</v>
      </c>
      <c r="C14" s="65">
        <f>VLOOKUP($A14,'Return Data'!$B$7:$R$2292,4,0)</f>
        <v>979.39520000000005</v>
      </c>
      <c r="D14" s="65">
        <f>VLOOKUP($A14,'Return Data'!$B$7:$R$2292,10,0)</f>
        <v>-1.974</v>
      </c>
      <c r="E14" s="66">
        <f t="shared" si="0"/>
        <v>11</v>
      </c>
      <c r="F14" s="65">
        <f>VLOOKUP($A14,'Return Data'!$B$7:$R$2292,11,0)</f>
        <v>4.24E-2</v>
      </c>
      <c r="G14" s="66">
        <f t="shared" si="1"/>
        <v>6</v>
      </c>
      <c r="H14" s="65">
        <f>VLOOKUP($A14,'Return Data'!$B$7:$R$2292,12,0)</f>
        <v>16.097100000000001</v>
      </c>
      <c r="I14" s="66">
        <f t="shared" si="2"/>
        <v>7</v>
      </c>
      <c r="J14" s="65">
        <f>VLOOKUP($A14,'Return Data'!$B$7:$R$2292,13,0)</f>
        <v>26.6631</v>
      </c>
      <c r="K14" s="66">
        <f t="shared" si="3"/>
        <v>8</v>
      </c>
      <c r="L14" s="65">
        <f>VLOOKUP($A14,'Return Data'!$B$7:$R$2292,17,0)</f>
        <v>48.037700000000001</v>
      </c>
      <c r="M14" s="66">
        <f t="shared" si="4"/>
        <v>7</v>
      </c>
      <c r="N14" s="65">
        <f>VLOOKUP($A14,'Return Data'!$B$7:$R$2292,14,0)</f>
        <v>17.6814</v>
      </c>
      <c r="O14" s="66">
        <f t="shared" si="5"/>
        <v>14</v>
      </c>
      <c r="P14" s="65">
        <f>VLOOKUP($A14,'Return Data'!$B$7:$R$2292,15,0)</f>
        <v>13.294</v>
      </c>
      <c r="Q14" s="66">
        <f t="shared" si="7"/>
        <v>15</v>
      </c>
      <c r="R14" s="65">
        <f>VLOOKUP($A14,'Return Data'!$B$7:$R$2292,16,0)</f>
        <v>18.104199999999999</v>
      </c>
      <c r="S14" s="67">
        <f t="shared" si="6"/>
        <v>6</v>
      </c>
    </row>
    <row r="15" spans="1:20" x14ac:dyDescent="0.3">
      <c r="A15" s="63" t="s">
        <v>1703</v>
      </c>
      <c r="B15" s="64">
        <f>VLOOKUP($A15,'Return Data'!$B$7:$R$2292,3,0)</f>
        <v>44662</v>
      </c>
      <c r="C15" s="65">
        <f>VLOOKUP($A15,'Return Data'!$B$7:$R$2292,4,0)</f>
        <v>1058.1189999999999</v>
      </c>
      <c r="D15" s="65">
        <f>VLOOKUP($A15,'Return Data'!$B$7:$R$2292,10,0)</f>
        <v>3.76</v>
      </c>
      <c r="E15" s="66">
        <f t="shared" si="0"/>
        <v>2</v>
      </c>
      <c r="F15" s="65">
        <f>VLOOKUP($A15,'Return Data'!$B$7:$R$2292,11,0)</f>
        <v>5.0034000000000001</v>
      </c>
      <c r="G15" s="66">
        <f t="shared" si="1"/>
        <v>2</v>
      </c>
      <c r="H15" s="65">
        <f>VLOOKUP($A15,'Return Data'!$B$7:$R$2292,12,0)</f>
        <v>19.676300000000001</v>
      </c>
      <c r="I15" s="66">
        <f t="shared" si="2"/>
        <v>3</v>
      </c>
      <c r="J15" s="65">
        <f>VLOOKUP($A15,'Return Data'!$B$7:$R$2292,13,0)</f>
        <v>31.96</v>
      </c>
      <c r="K15" s="66">
        <f t="shared" si="3"/>
        <v>5</v>
      </c>
      <c r="L15" s="65">
        <f>VLOOKUP($A15,'Return Data'!$B$7:$R$2292,17,0)</f>
        <v>48.203200000000002</v>
      </c>
      <c r="M15" s="66">
        <f t="shared" si="4"/>
        <v>6</v>
      </c>
      <c r="N15" s="65">
        <f>VLOOKUP($A15,'Return Data'!$B$7:$R$2292,14,0)</f>
        <v>16.240400000000001</v>
      </c>
      <c r="O15" s="66">
        <f t="shared" si="5"/>
        <v>19</v>
      </c>
      <c r="P15" s="65">
        <f>VLOOKUP($A15,'Return Data'!$B$7:$R$2292,15,0)</f>
        <v>13.7409</v>
      </c>
      <c r="Q15" s="66">
        <f t="shared" si="7"/>
        <v>11</v>
      </c>
      <c r="R15" s="65">
        <f>VLOOKUP($A15,'Return Data'!$B$7:$R$2292,16,0)</f>
        <v>18.625299999999999</v>
      </c>
      <c r="S15" s="67">
        <f t="shared" si="6"/>
        <v>4</v>
      </c>
    </row>
    <row r="16" spans="1:20" x14ac:dyDescent="0.3">
      <c r="A16" s="119" t="s">
        <v>1697</v>
      </c>
      <c r="B16" s="64">
        <f>VLOOKUP($A16,'Return Data'!$B$7:$R$2292,3,0)</f>
        <v>44662</v>
      </c>
      <c r="C16" s="65">
        <f>VLOOKUP($A16,'Return Data'!$B$7:$R$2292,4,0)</f>
        <v>134.0521</v>
      </c>
      <c r="D16" s="65">
        <f>VLOOKUP($A16,'Return Data'!$B$7:$R$2292,10,0)</f>
        <v>-4.5145999999999997</v>
      </c>
      <c r="E16" s="66">
        <f t="shared" si="0"/>
        <v>20</v>
      </c>
      <c r="F16" s="65">
        <f>VLOOKUP($A16,'Return Data'!$B$7:$R$2292,11,0)</f>
        <v>-0.623</v>
      </c>
      <c r="G16" s="66">
        <f t="shared" si="1"/>
        <v>11</v>
      </c>
      <c r="H16" s="65">
        <f>VLOOKUP($A16,'Return Data'!$B$7:$R$2292,12,0)</f>
        <v>12.7311</v>
      </c>
      <c r="I16" s="66">
        <f t="shared" si="2"/>
        <v>11</v>
      </c>
      <c r="J16" s="65">
        <f>VLOOKUP($A16,'Return Data'!$B$7:$R$2292,13,0)</f>
        <v>24.200099999999999</v>
      </c>
      <c r="K16" s="66">
        <f t="shared" si="3"/>
        <v>11</v>
      </c>
      <c r="L16" s="65">
        <f>VLOOKUP($A16,'Return Data'!$B$7:$R$2292,17,0)</f>
        <v>40.4176</v>
      </c>
      <c r="M16" s="66">
        <f t="shared" si="4"/>
        <v>15</v>
      </c>
      <c r="N16" s="65">
        <f>VLOOKUP($A16,'Return Data'!$B$7:$R$2292,14,0)</f>
        <v>14.9917</v>
      </c>
      <c r="O16" s="66">
        <f t="shared" si="5"/>
        <v>22</v>
      </c>
      <c r="P16" s="65">
        <f>VLOOKUP($A16,'Return Data'!$B$7:$R$2292,15,0)</f>
        <v>11.509499999999999</v>
      </c>
      <c r="Q16" s="66">
        <f t="shared" si="7"/>
        <v>20</v>
      </c>
      <c r="R16" s="65">
        <f>VLOOKUP($A16,'Return Data'!$B$7:$R$2292,16,0)</f>
        <v>15.383599999999999</v>
      </c>
      <c r="S16" s="67">
        <f t="shared" si="6"/>
        <v>16</v>
      </c>
    </row>
    <row r="17" spans="1:19" x14ac:dyDescent="0.3">
      <c r="A17" s="120" t="s">
        <v>1210</v>
      </c>
      <c r="B17" s="64">
        <f>VLOOKUP($A17,'Return Data'!$B$7:$R$2292,3,0)</f>
        <v>44662</v>
      </c>
      <c r="C17" s="65">
        <f>VLOOKUP($A17,'Return Data'!$B$7:$R$2292,4,0)</f>
        <v>453.21</v>
      </c>
      <c r="D17" s="65">
        <f>VLOOKUP($A17,'Return Data'!$B$7:$R$2292,10,0)</f>
        <v>-1.8729</v>
      </c>
      <c r="E17" s="66">
        <f t="shared" si="0"/>
        <v>10</v>
      </c>
      <c r="F17" s="65">
        <f>VLOOKUP($A17,'Return Data'!$B$7:$R$2292,11,0)</f>
        <v>-0.29260000000000003</v>
      </c>
      <c r="G17" s="66">
        <f t="shared" si="1"/>
        <v>9</v>
      </c>
      <c r="H17" s="65">
        <f>VLOOKUP($A17,'Return Data'!$B$7:$R$2292,12,0)</f>
        <v>12.0448</v>
      </c>
      <c r="I17" s="66">
        <f t="shared" si="2"/>
        <v>13</v>
      </c>
      <c r="J17" s="65">
        <f>VLOOKUP($A17,'Return Data'!$B$7:$R$2292,13,0)</f>
        <v>25.1616</v>
      </c>
      <c r="K17" s="66">
        <f t="shared" si="3"/>
        <v>9</v>
      </c>
      <c r="L17" s="65">
        <f>VLOOKUP($A17,'Return Data'!$B$7:$R$2292,17,0)</f>
        <v>43.205300000000001</v>
      </c>
      <c r="M17" s="66">
        <f t="shared" si="4"/>
        <v>9</v>
      </c>
      <c r="N17" s="65">
        <f>VLOOKUP($A17,'Return Data'!$B$7:$R$2292,14,0)</f>
        <v>15.368600000000001</v>
      </c>
      <c r="O17" s="66">
        <f t="shared" si="5"/>
        <v>21</v>
      </c>
      <c r="P17" s="65">
        <f>VLOOKUP($A17,'Return Data'!$B$7:$R$2292,15,0)</f>
        <v>11.894399999999999</v>
      </c>
      <c r="Q17" s="66">
        <f t="shared" si="7"/>
        <v>19</v>
      </c>
      <c r="R17" s="65">
        <f>VLOOKUP($A17,'Return Data'!$B$7:$R$2292,16,0)</f>
        <v>14.8498</v>
      </c>
      <c r="S17" s="67">
        <f t="shared" si="6"/>
        <v>18</v>
      </c>
    </row>
    <row r="18" spans="1:19" x14ac:dyDescent="0.3">
      <c r="A18" s="63" t="s">
        <v>1705</v>
      </c>
      <c r="B18" s="64">
        <f>VLOOKUP($A18,'Return Data'!$B$7:$R$2292,3,0)</f>
        <v>44662</v>
      </c>
      <c r="C18" s="65">
        <f>VLOOKUP($A18,'Return Data'!$B$7:$R$2292,4,0)</f>
        <v>35.1</v>
      </c>
      <c r="D18" s="65">
        <f>VLOOKUP($A18,'Return Data'!$B$7:$R$2292,10,0)</f>
        <v>-4.0458999999999996</v>
      </c>
      <c r="E18" s="66">
        <f t="shared" si="0"/>
        <v>18</v>
      </c>
      <c r="F18" s="65">
        <f>VLOOKUP($A18,'Return Data'!$B$7:$R$2292,11,0)</f>
        <v>-0.51019999999999999</v>
      </c>
      <c r="G18" s="66">
        <f t="shared" si="1"/>
        <v>10</v>
      </c>
      <c r="H18" s="65">
        <f>VLOOKUP($A18,'Return Data'!$B$7:$R$2292,12,0)</f>
        <v>16.148199999999999</v>
      </c>
      <c r="I18" s="66">
        <f t="shared" si="2"/>
        <v>6</v>
      </c>
      <c r="J18" s="65">
        <f>VLOOKUP($A18,'Return Data'!$B$7:$R$2292,13,0)</f>
        <v>28.149000000000001</v>
      </c>
      <c r="K18" s="66">
        <f t="shared" si="3"/>
        <v>6</v>
      </c>
      <c r="L18" s="65">
        <f>VLOOKUP($A18,'Return Data'!$B$7:$R$2292,17,0)</f>
        <v>40.098399999999998</v>
      </c>
      <c r="M18" s="66">
        <f t="shared" si="4"/>
        <v>17</v>
      </c>
      <c r="N18" s="65">
        <f>VLOOKUP($A18,'Return Data'!$B$7:$R$2292,14,0)</f>
        <v>18.998000000000001</v>
      </c>
      <c r="O18" s="66">
        <f t="shared" si="5"/>
        <v>8</v>
      </c>
      <c r="P18" s="65">
        <f>VLOOKUP($A18,'Return Data'!$B$7:$R$2292,15,0)</f>
        <v>13.3043</v>
      </c>
      <c r="Q18" s="66">
        <f t="shared" si="7"/>
        <v>14</v>
      </c>
      <c r="R18" s="65">
        <f>VLOOKUP($A18,'Return Data'!$B$7:$R$2292,16,0)</f>
        <v>16.893899999999999</v>
      </c>
      <c r="S18" s="67">
        <f t="shared" si="6"/>
        <v>10</v>
      </c>
    </row>
    <row r="19" spans="1:19" x14ac:dyDescent="0.3">
      <c r="A19" s="63" t="s">
        <v>1728</v>
      </c>
      <c r="B19" s="64">
        <f>VLOOKUP($A19,'Return Data'!$B$7:$R$2292,3,0)</f>
        <v>44662</v>
      </c>
      <c r="C19" s="65">
        <f>VLOOKUP($A19,'Return Data'!$B$7:$R$2292,4,0)</f>
        <v>136.75</v>
      </c>
      <c r="D19" s="65">
        <f>VLOOKUP($A19,'Return Data'!$B$7:$R$2292,10,0)</f>
        <v>-4.7104999999999997</v>
      </c>
      <c r="E19" s="66">
        <f t="shared" si="0"/>
        <v>22</v>
      </c>
      <c r="F19" s="65">
        <f>VLOOKUP($A19,'Return Data'!$B$7:$R$2292,11,0)</f>
        <v>-1.5479000000000001</v>
      </c>
      <c r="G19" s="66">
        <f t="shared" si="1"/>
        <v>17</v>
      </c>
      <c r="H19" s="65">
        <f>VLOOKUP($A19,'Return Data'!$B$7:$R$2292,12,0)</f>
        <v>11.4961</v>
      </c>
      <c r="I19" s="66">
        <f t="shared" si="2"/>
        <v>15</v>
      </c>
      <c r="J19" s="65">
        <f>VLOOKUP($A19,'Return Data'!$B$7:$R$2292,13,0)</f>
        <v>20.569600000000001</v>
      </c>
      <c r="K19" s="66">
        <f t="shared" si="3"/>
        <v>21</v>
      </c>
      <c r="L19" s="65">
        <f>VLOOKUP($A19,'Return Data'!$B$7:$R$2292,17,0)</f>
        <v>35.090899999999998</v>
      </c>
      <c r="M19" s="66">
        <f t="shared" si="4"/>
        <v>25</v>
      </c>
      <c r="N19" s="65">
        <f>VLOOKUP($A19,'Return Data'!$B$7:$R$2292,14,0)</f>
        <v>13.856</v>
      </c>
      <c r="O19" s="66">
        <f t="shared" si="5"/>
        <v>26</v>
      </c>
      <c r="P19" s="65">
        <f>VLOOKUP($A19,'Return Data'!$B$7:$R$2292,15,0)</f>
        <v>10.362</v>
      </c>
      <c r="Q19" s="66">
        <f t="shared" si="7"/>
        <v>22</v>
      </c>
      <c r="R19" s="65">
        <f>VLOOKUP($A19,'Return Data'!$B$7:$R$2292,16,0)</f>
        <v>17.1267</v>
      </c>
      <c r="S19" s="67">
        <f t="shared" si="6"/>
        <v>8</v>
      </c>
    </row>
    <row r="20" spans="1:19" x14ac:dyDescent="0.3">
      <c r="A20" s="63" t="s">
        <v>1213</v>
      </c>
      <c r="B20" s="64">
        <f>VLOOKUP($A20,'Return Data'!$B$7:$R$2292,3,0)</f>
        <v>44662</v>
      </c>
      <c r="C20" s="65">
        <f>VLOOKUP($A20,'Return Data'!$B$7:$R$2292,4,0)</f>
        <v>77.73</v>
      </c>
      <c r="D20" s="65">
        <f>VLOOKUP($A20,'Return Data'!$B$7:$R$2292,10,0)</f>
        <v>-6.7314999999999996</v>
      </c>
      <c r="E20" s="66">
        <f t="shared" si="0"/>
        <v>29</v>
      </c>
      <c r="F20" s="65">
        <f>VLOOKUP($A20,'Return Data'!$B$7:$R$2292,11,0)</f>
        <v>-3.8828</v>
      </c>
      <c r="G20" s="66">
        <f t="shared" si="1"/>
        <v>25</v>
      </c>
      <c r="H20" s="65">
        <f>VLOOKUP($A20,'Return Data'!$B$7:$R$2292,12,0)</f>
        <v>6.0147000000000004</v>
      </c>
      <c r="I20" s="66">
        <f t="shared" si="2"/>
        <v>28</v>
      </c>
      <c r="J20" s="65">
        <f>VLOOKUP($A20,'Return Data'!$B$7:$R$2292,13,0)</f>
        <v>23.596800000000002</v>
      </c>
      <c r="K20" s="66">
        <f t="shared" si="3"/>
        <v>12</v>
      </c>
      <c r="L20" s="65">
        <f>VLOOKUP($A20,'Return Data'!$B$7:$R$2292,17,0)</f>
        <v>41.115600000000001</v>
      </c>
      <c r="M20" s="66">
        <f t="shared" si="4"/>
        <v>13</v>
      </c>
      <c r="N20" s="65">
        <f>VLOOKUP($A20,'Return Data'!$B$7:$R$2292,14,0)</f>
        <v>18.4754</v>
      </c>
      <c r="O20" s="66">
        <f t="shared" si="5"/>
        <v>11</v>
      </c>
      <c r="P20" s="65">
        <f>VLOOKUP($A20,'Return Data'!$B$7:$R$2292,15,0)</f>
        <v>12.1439</v>
      </c>
      <c r="Q20" s="66">
        <f t="shared" si="7"/>
        <v>18</v>
      </c>
      <c r="R20" s="65">
        <f>VLOOKUP($A20,'Return Data'!$B$7:$R$2292,16,0)</f>
        <v>15.6823</v>
      </c>
      <c r="S20" s="67">
        <f t="shared" si="6"/>
        <v>15</v>
      </c>
    </row>
    <row r="21" spans="1:19" x14ac:dyDescent="0.3">
      <c r="A21" s="63" t="s">
        <v>1216</v>
      </c>
      <c r="B21" s="64">
        <f>VLOOKUP($A21,'Return Data'!$B$7:$R$2292,3,0)</f>
        <v>44662</v>
      </c>
      <c r="C21" s="65">
        <f>VLOOKUP($A21,'Return Data'!$B$7:$R$2292,4,0)</f>
        <v>13.3781</v>
      </c>
      <c r="D21" s="65">
        <f>VLOOKUP($A21,'Return Data'!$B$7:$R$2292,10,0)</f>
        <v>-4.5259999999999998</v>
      </c>
      <c r="E21" s="66">
        <f t="shared" si="0"/>
        <v>21</v>
      </c>
      <c r="F21" s="65">
        <f>VLOOKUP($A21,'Return Data'!$B$7:$R$2292,11,0)</f>
        <v>-11.588900000000001</v>
      </c>
      <c r="G21" s="66">
        <f t="shared" si="1"/>
        <v>32</v>
      </c>
      <c r="H21" s="65">
        <f>VLOOKUP($A21,'Return Data'!$B$7:$R$2292,12,0)</f>
        <v>-6.1759000000000004</v>
      </c>
      <c r="I21" s="66">
        <f t="shared" si="2"/>
        <v>32</v>
      </c>
      <c r="J21" s="65">
        <f>VLOOKUP($A21,'Return Data'!$B$7:$R$2292,13,0)</f>
        <v>1.54</v>
      </c>
      <c r="K21" s="66">
        <f t="shared" si="3"/>
        <v>31</v>
      </c>
      <c r="L21" s="65">
        <f>VLOOKUP($A21,'Return Data'!$B$7:$R$2292,17,0)</f>
        <v>25.937000000000001</v>
      </c>
      <c r="M21" s="66">
        <f t="shared" si="4"/>
        <v>31</v>
      </c>
      <c r="N21" s="65"/>
      <c r="O21" s="66"/>
      <c r="P21" s="65"/>
      <c r="Q21" s="66"/>
      <c r="R21" s="65">
        <f>VLOOKUP($A21,'Return Data'!$B$7:$R$2292,16,0)</f>
        <v>10.5199</v>
      </c>
      <c r="S21" s="67">
        <f t="shared" si="6"/>
        <v>29</v>
      </c>
    </row>
    <row r="22" spans="1:19" x14ac:dyDescent="0.3">
      <c r="A22" s="63" t="s">
        <v>2050</v>
      </c>
      <c r="B22" s="64">
        <f>VLOOKUP($A22,'Return Data'!$B$7:$R$2292,3,0)</f>
        <v>44662</v>
      </c>
      <c r="C22" s="65">
        <f>VLOOKUP($A22,'Return Data'!$B$7:$R$2292,4,0)</f>
        <v>51.931800000000003</v>
      </c>
      <c r="D22" s="65">
        <f>VLOOKUP($A22,'Return Data'!$B$7:$R$2292,10,0)</f>
        <v>-3.6652</v>
      </c>
      <c r="E22" s="66">
        <f t="shared" si="0"/>
        <v>16</v>
      </c>
      <c r="F22" s="65">
        <f>VLOOKUP($A22,'Return Data'!$B$7:$R$2292,11,0)</f>
        <v>-2.5137999999999998</v>
      </c>
      <c r="G22" s="66">
        <f t="shared" si="1"/>
        <v>19</v>
      </c>
      <c r="H22" s="65">
        <f>VLOOKUP($A22,'Return Data'!$B$7:$R$2292,12,0)</f>
        <v>14.322800000000001</v>
      </c>
      <c r="I22" s="66">
        <f t="shared" si="2"/>
        <v>9</v>
      </c>
      <c r="J22" s="65">
        <f>VLOOKUP($A22,'Return Data'!$B$7:$R$2292,13,0)</f>
        <v>21.1783</v>
      </c>
      <c r="K22" s="66">
        <f t="shared" si="3"/>
        <v>17</v>
      </c>
      <c r="L22" s="65">
        <f>VLOOKUP($A22,'Return Data'!$B$7:$R$2292,17,0)</f>
        <v>37.817599999999999</v>
      </c>
      <c r="M22" s="66">
        <f t="shared" si="4"/>
        <v>18</v>
      </c>
      <c r="N22" s="65">
        <f>VLOOKUP($A22,'Return Data'!$B$7:$R$2292,14,0)</f>
        <v>18.581700000000001</v>
      </c>
      <c r="O22" s="66">
        <f t="shared" ref="O22:O34" si="8">RANK(N22,N$8:N$39,0)</f>
        <v>10</v>
      </c>
      <c r="P22" s="65">
        <f>VLOOKUP($A22,'Return Data'!$B$7:$R$2292,15,0)</f>
        <v>13.537100000000001</v>
      </c>
      <c r="Q22" s="66">
        <f>RANK(P22,P$8:P$39,0)</f>
        <v>13</v>
      </c>
      <c r="R22" s="65">
        <f>VLOOKUP($A22,'Return Data'!$B$7:$R$2292,16,0)</f>
        <v>12.921200000000001</v>
      </c>
      <c r="S22" s="67">
        <f t="shared" si="6"/>
        <v>25</v>
      </c>
    </row>
    <row r="23" spans="1:19" x14ac:dyDescent="0.3">
      <c r="A23" s="63" t="s">
        <v>1714</v>
      </c>
      <c r="B23" s="64">
        <f>VLOOKUP($A23,'Return Data'!$B$7:$R$2292,3,0)</f>
        <v>44662</v>
      </c>
      <c r="C23" s="65">
        <f>VLOOKUP($A23,'Return Data'!$B$7:$R$2292,4,0)</f>
        <v>53.173000000000002</v>
      </c>
      <c r="D23" s="65">
        <f>VLOOKUP($A23,'Return Data'!$B$7:$R$2292,10,0)</f>
        <v>-2.2105999999999999</v>
      </c>
      <c r="E23" s="66">
        <f t="shared" si="0"/>
        <v>12</v>
      </c>
      <c r="F23" s="65">
        <f>VLOOKUP($A23,'Return Data'!$B$7:$R$2292,11,0)</f>
        <v>-1.3029999999999999</v>
      </c>
      <c r="G23" s="66">
        <f t="shared" si="1"/>
        <v>16</v>
      </c>
      <c r="H23" s="65">
        <f>VLOOKUP($A23,'Return Data'!$B$7:$R$2292,12,0)</f>
        <v>8.9901</v>
      </c>
      <c r="I23" s="66">
        <f t="shared" si="2"/>
        <v>23</v>
      </c>
      <c r="J23" s="65">
        <f>VLOOKUP($A23,'Return Data'!$B$7:$R$2292,13,0)</f>
        <v>16.418500000000002</v>
      </c>
      <c r="K23" s="66">
        <f t="shared" si="3"/>
        <v>25</v>
      </c>
      <c r="L23" s="65">
        <f>VLOOKUP($A23,'Return Data'!$B$7:$R$2292,17,0)</f>
        <v>36.7408</v>
      </c>
      <c r="M23" s="66">
        <f t="shared" si="4"/>
        <v>22</v>
      </c>
      <c r="N23" s="65">
        <f>VLOOKUP($A23,'Return Data'!$B$7:$R$2292,14,0)</f>
        <v>14.786799999999999</v>
      </c>
      <c r="O23" s="66">
        <f t="shared" si="8"/>
        <v>23</v>
      </c>
      <c r="P23" s="65">
        <f>VLOOKUP($A23,'Return Data'!$B$7:$R$2292,15,0)</f>
        <v>12.5754</v>
      </c>
      <c r="Q23" s="66">
        <f>RANK(P23,P$8:P$39,0)</f>
        <v>17</v>
      </c>
      <c r="R23" s="65">
        <f>VLOOKUP($A23,'Return Data'!$B$7:$R$2292,16,0)</f>
        <v>14.1944</v>
      </c>
      <c r="S23" s="67">
        <f t="shared" si="6"/>
        <v>20</v>
      </c>
    </row>
    <row r="24" spans="1:19" x14ac:dyDescent="0.3">
      <c r="A24" s="63" t="s">
        <v>1730</v>
      </c>
      <c r="B24" s="64">
        <f>VLOOKUP($A24,'Return Data'!$B$7:$R$2292,3,0)</f>
        <v>44662</v>
      </c>
      <c r="C24" s="65">
        <f>VLOOKUP($A24,'Return Data'!$B$7:$R$2292,4,0)</f>
        <v>121.50700000000001</v>
      </c>
      <c r="D24" s="65">
        <f>VLOOKUP($A24,'Return Data'!$B$7:$R$2292,10,0)</f>
        <v>-1.0166999999999999</v>
      </c>
      <c r="E24" s="66">
        <f t="shared" si="0"/>
        <v>8</v>
      </c>
      <c r="F24" s="65">
        <f>VLOOKUP($A24,'Return Data'!$B$7:$R$2292,11,0)</f>
        <v>-1.2901</v>
      </c>
      <c r="G24" s="66">
        <f t="shared" si="1"/>
        <v>15</v>
      </c>
      <c r="H24" s="65">
        <f>VLOOKUP($A24,'Return Data'!$B$7:$R$2292,12,0)</f>
        <v>10.202400000000001</v>
      </c>
      <c r="I24" s="66">
        <f t="shared" si="2"/>
        <v>18</v>
      </c>
      <c r="J24" s="65">
        <f>VLOOKUP($A24,'Return Data'!$B$7:$R$2292,13,0)</f>
        <v>18.329799999999999</v>
      </c>
      <c r="K24" s="66">
        <f t="shared" si="3"/>
        <v>23</v>
      </c>
      <c r="L24" s="65">
        <f>VLOOKUP($A24,'Return Data'!$B$7:$R$2292,17,0)</f>
        <v>37.728299999999997</v>
      </c>
      <c r="M24" s="66">
        <f t="shared" si="4"/>
        <v>19</v>
      </c>
      <c r="N24" s="65">
        <f>VLOOKUP($A24,'Return Data'!$B$7:$R$2292,14,0)</f>
        <v>14.1227</v>
      </c>
      <c r="O24" s="66">
        <f t="shared" si="8"/>
        <v>25</v>
      </c>
      <c r="P24" s="65">
        <f>VLOOKUP($A24,'Return Data'!$B$7:$R$2292,15,0)</f>
        <v>10.7675</v>
      </c>
      <c r="Q24" s="66">
        <f>RANK(P24,P$8:P$39,0)</f>
        <v>21</v>
      </c>
      <c r="R24" s="65">
        <f>VLOOKUP($A24,'Return Data'!$B$7:$R$2292,16,0)</f>
        <v>15.9099</v>
      </c>
      <c r="S24" s="67">
        <f t="shared" si="6"/>
        <v>13</v>
      </c>
    </row>
    <row r="25" spans="1:19" x14ac:dyDescent="0.3">
      <c r="A25" s="63" t="s">
        <v>1925</v>
      </c>
      <c r="B25" s="64">
        <f>VLOOKUP($A25,'Return Data'!$B$7:$R$2292,3,0)</f>
        <v>44662</v>
      </c>
      <c r="C25" s="65">
        <f>VLOOKUP($A25,'Return Data'!$B$7:$R$2292,4,0)</f>
        <v>66.1815</v>
      </c>
      <c r="D25" s="65">
        <f>VLOOKUP($A25,'Return Data'!$B$7:$R$2292,10,0)</f>
        <v>-5.3959000000000001</v>
      </c>
      <c r="E25" s="66">
        <f t="shared" si="0"/>
        <v>27</v>
      </c>
      <c r="F25" s="65">
        <f>VLOOKUP($A25,'Return Data'!$B$7:$R$2292,11,0)</f>
        <v>-2.8451</v>
      </c>
      <c r="G25" s="66">
        <f t="shared" si="1"/>
        <v>20</v>
      </c>
      <c r="H25" s="65">
        <f>VLOOKUP($A25,'Return Data'!$B$7:$R$2292,12,0)</f>
        <v>6.7587999999999999</v>
      </c>
      <c r="I25" s="66">
        <f t="shared" si="2"/>
        <v>26</v>
      </c>
      <c r="J25" s="65">
        <f>VLOOKUP($A25,'Return Data'!$B$7:$R$2292,13,0)</f>
        <v>13.957700000000001</v>
      </c>
      <c r="K25" s="66">
        <f t="shared" si="3"/>
        <v>29</v>
      </c>
      <c r="L25" s="65">
        <f>VLOOKUP($A25,'Return Data'!$B$7:$R$2292,17,0)</f>
        <v>27.667300000000001</v>
      </c>
      <c r="M25" s="66">
        <f t="shared" si="4"/>
        <v>29</v>
      </c>
      <c r="N25" s="65">
        <f>VLOOKUP($A25,'Return Data'!$B$7:$R$2292,14,0)</f>
        <v>12.8346</v>
      </c>
      <c r="O25" s="66">
        <f t="shared" si="8"/>
        <v>27</v>
      </c>
      <c r="P25" s="65">
        <f>VLOOKUP($A25,'Return Data'!$B$7:$R$2292,15,0)</f>
        <v>9.0215999999999994</v>
      </c>
      <c r="Q25" s="66">
        <f>RANK(P25,P$8:P$39,0)</f>
        <v>23</v>
      </c>
      <c r="R25" s="65">
        <f>VLOOKUP($A25,'Return Data'!$B$7:$R$2292,16,0)</f>
        <v>9.1170000000000009</v>
      </c>
      <c r="S25" s="67">
        <f t="shared" si="6"/>
        <v>31</v>
      </c>
    </row>
    <row r="26" spans="1:19" x14ac:dyDescent="0.3">
      <c r="A26" s="63" t="s">
        <v>1218</v>
      </c>
      <c r="B26" s="64">
        <f>VLOOKUP($A26,'Return Data'!$B$7:$R$2292,3,0)</f>
        <v>44662</v>
      </c>
      <c r="C26" s="65">
        <f>VLOOKUP($A26,'Return Data'!$B$7:$R$2292,4,0)</f>
        <v>21.559799999999999</v>
      </c>
      <c r="D26" s="65">
        <f>VLOOKUP($A26,'Return Data'!$B$7:$R$2292,10,0)</f>
        <v>0.76129999999999998</v>
      </c>
      <c r="E26" s="66">
        <f t="shared" si="0"/>
        <v>5</v>
      </c>
      <c r="F26" s="65">
        <f>VLOOKUP($A26,'Return Data'!$B$7:$R$2292,11,0)</f>
        <v>2.2703000000000002</v>
      </c>
      <c r="G26" s="66">
        <f t="shared" si="1"/>
        <v>4</v>
      </c>
      <c r="H26" s="65">
        <f>VLOOKUP($A26,'Return Data'!$B$7:$R$2292,12,0)</f>
        <v>19.081399999999999</v>
      </c>
      <c r="I26" s="66">
        <f t="shared" si="2"/>
        <v>5</v>
      </c>
      <c r="J26" s="65">
        <f>VLOOKUP($A26,'Return Data'!$B$7:$R$2292,13,0)</f>
        <v>35.971600000000002</v>
      </c>
      <c r="K26" s="66">
        <f t="shared" si="3"/>
        <v>3</v>
      </c>
      <c r="L26" s="65">
        <f>VLOOKUP($A26,'Return Data'!$B$7:$R$2292,17,0)</f>
        <v>51.761600000000001</v>
      </c>
      <c r="M26" s="66">
        <f t="shared" si="4"/>
        <v>3</v>
      </c>
      <c r="N26" s="65">
        <f>VLOOKUP($A26,'Return Data'!$B$7:$R$2292,14,0)</f>
        <v>26.119599999999998</v>
      </c>
      <c r="O26" s="66">
        <f t="shared" si="8"/>
        <v>3</v>
      </c>
      <c r="P26" s="65"/>
      <c r="Q26" s="66"/>
      <c r="R26" s="65">
        <f>VLOOKUP($A26,'Return Data'!$B$7:$R$2292,16,0)</f>
        <v>16.8978</v>
      </c>
      <c r="S26" s="67">
        <f t="shared" si="6"/>
        <v>9</v>
      </c>
    </row>
    <row r="27" spans="1:19" x14ac:dyDescent="0.3">
      <c r="A27" s="63" t="s">
        <v>1726</v>
      </c>
      <c r="B27" s="64">
        <f>VLOOKUP($A27,'Return Data'!$B$7:$R$2292,3,0)</f>
        <v>44662</v>
      </c>
      <c r="C27" s="65">
        <f>VLOOKUP($A27,'Return Data'!$B$7:$R$2292,4,0)</f>
        <v>33.2896</v>
      </c>
      <c r="D27" s="65">
        <f>VLOOKUP($A27,'Return Data'!$B$7:$R$2292,10,0)</f>
        <v>-6.5799000000000003</v>
      </c>
      <c r="E27" s="66">
        <f t="shared" si="0"/>
        <v>28</v>
      </c>
      <c r="F27" s="65">
        <f>VLOOKUP($A27,'Return Data'!$B$7:$R$2292,11,0)</f>
        <v>-8.2225999999999999</v>
      </c>
      <c r="G27" s="66">
        <f t="shared" si="1"/>
        <v>31</v>
      </c>
      <c r="H27" s="65">
        <f>VLOOKUP($A27,'Return Data'!$B$7:$R$2292,12,0)</f>
        <v>-1.5724</v>
      </c>
      <c r="I27" s="66">
        <f t="shared" si="2"/>
        <v>31</v>
      </c>
      <c r="J27" s="65">
        <f>VLOOKUP($A27,'Return Data'!$B$7:$R$2292,13,0)</f>
        <v>4.1192000000000002</v>
      </c>
      <c r="K27" s="66">
        <f t="shared" si="3"/>
        <v>30</v>
      </c>
      <c r="L27" s="65">
        <f>VLOOKUP($A27,'Return Data'!$B$7:$R$2292,17,0)</f>
        <v>26.978400000000001</v>
      </c>
      <c r="M27" s="66">
        <f t="shared" si="4"/>
        <v>30</v>
      </c>
      <c r="N27" s="65">
        <f>VLOOKUP($A27,'Return Data'!$B$7:$R$2292,14,0)</f>
        <v>8.8614999999999995</v>
      </c>
      <c r="O27" s="66">
        <f t="shared" si="8"/>
        <v>30</v>
      </c>
      <c r="P27" s="65">
        <f>VLOOKUP($A27,'Return Data'!$B$7:$R$2292,15,0)</f>
        <v>7.3110999999999997</v>
      </c>
      <c r="Q27" s="66">
        <f>RANK(P27,P$8:P$39,0)</f>
        <v>25</v>
      </c>
      <c r="R27" s="65">
        <f>VLOOKUP($A27,'Return Data'!$B$7:$R$2292,16,0)</f>
        <v>16.3123</v>
      </c>
      <c r="S27" s="67">
        <f t="shared" si="6"/>
        <v>12</v>
      </c>
    </row>
    <row r="28" spans="1:19" x14ac:dyDescent="0.3">
      <c r="A28" s="63" t="s">
        <v>1911</v>
      </c>
      <c r="B28" s="64">
        <f>VLOOKUP($A28,'Return Data'!$B$7:$R$2292,3,0)</f>
        <v>44662</v>
      </c>
      <c r="C28" s="65">
        <f>VLOOKUP($A28,'Return Data'!$B$7:$R$2292,4,0)</f>
        <v>15.998900000000001</v>
      </c>
      <c r="D28" s="65">
        <f>VLOOKUP($A28,'Return Data'!$B$7:$R$2292,10,0)</f>
        <v>-3.7242999999999999</v>
      </c>
      <c r="E28" s="66">
        <f t="shared" si="0"/>
        <v>17</v>
      </c>
      <c r="F28" s="65">
        <f>VLOOKUP($A28,'Return Data'!$B$7:$R$2292,11,0)</f>
        <v>-2.1981999999999999</v>
      </c>
      <c r="G28" s="66">
        <f t="shared" si="1"/>
        <v>18</v>
      </c>
      <c r="H28" s="65">
        <f>VLOOKUP($A28,'Return Data'!$B$7:$R$2292,12,0)</f>
        <v>11.916399999999999</v>
      </c>
      <c r="I28" s="66">
        <f t="shared" si="2"/>
        <v>14</v>
      </c>
      <c r="J28" s="65">
        <f>VLOOKUP($A28,'Return Data'!$B$7:$R$2292,13,0)</f>
        <v>21.782299999999999</v>
      </c>
      <c r="K28" s="66">
        <f t="shared" si="3"/>
        <v>16</v>
      </c>
      <c r="L28" s="65">
        <f>VLOOKUP($A28,'Return Data'!$B$7:$R$2292,17,0)</f>
        <v>36.845500000000001</v>
      </c>
      <c r="M28" s="66">
        <f t="shared" si="4"/>
        <v>21</v>
      </c>
      <c r="N28" s="65">
        <f>VLOOKUP($A28,'Return Data'!$B$7:$R$2292,14,0)</f>
        <v>14.665100000000001</v>
      </c>
      <c r="O28" s="66">
        <f t="shared" si="8"/>
        <v>24</v>
      </c>
      <c r="P28" s="65"/>
      <c r="Q28" s="66"/>
      <c r="R28" s="65">
        <f>VLOOKUP($A28,'Return Data'!$B$7:$R$2292,16,0)</f>
        <v>13.317</v>
      </c>
      <c r="S28" s="67">
        <f t="shared" si="6"/>
        <v>23</v>
      </c>
    </row>
    <row r="29" spans="1:19" x14ac:dyDescent="0.3">
      <c r="A29" s="63" t="s">
        <v>1219</v>
      </c>
      <c r="B29" s="64">
        <f>VLOOKUP($A29,'Return Data'!$B$7:$R$2292,3,0)</f>
        <v>44662</v>
      </c>
      <c r="C29" s="65">
        <f>VLOOKUP($A29,'Return Data'!$B$7:$R$2292,4,0)</f>
        <v>155.83070000000001</v>
      </c>
      <c r="D29" s="65">
        <f>VLOOKUP($A29,'Return Data'!$B$7:$R$2292,10,0)</f>
        <v>3.1882999999999999</v>
      </c>
      <c r="E29" s="66">
        <f t="shared" si="0"/>
        <v>3</v>
      </c>
      <c r="F29" s="65">
        <f>VLOOKUP($A29,'Return Data'!$B$7:$R$2292,11,0)</f>
        <v>3.9944999999999999</v>
      </c>
      <c r="G29" s="66">
        <f t="shared" si="1"/>
        <v>3</v>
      </c>
      <c r="H29" s="65">
        <f>VLOOKUP($A29,'Return Data'!$B$7:$R$2292,12,0)</f>
        <v>22.874199999999998</v>
      </c>
      <c r="I29" s="66">
        <f t="shared" si="2"/>
        <v>1</v>
      </c>
      <c r="J29" s="65">
        <f>VLOOKUP($A29,'Return Data'!$B$7:$R$2292,13,0)</f>
        <v>36.982900000000001</v>
      </c>
      <c r="K29" s="66">
        <f t="shared" si="3"/>
        <v>2</v>
      </c>
      <c r="L29" s="65">
        <f>VLOOKUP($A29,'Return Data'!$B$7:$R$2292,17,0)</f>
        <v>51.531399999999998</v>
      </c>
      <c r="M29" s="66">
        <f t="shared" si="4"/>
        <v>4</v>
      </c>
      <c r="N29" s="65">
        <f>VLOOKUP($A29,'Return Data'!$B$7:$R$2292,14,0)</f>
        <v>16.340599999999998</v>
      </c>
      <c r="O29" s="66">
        <f t="shared" si="8"/>
        <v>18</v>
      </c>
      <c r="P29" s="65">
        <f>VLOOKUP($A29,'Return Data'!$B$7:$R$2292,15,0)</f>
        <v>13.744899999999999</v>
      </c>
      <c r="Q29" s="66">
        <f>RANK(P29,P$8:P$39,0)</f>
        <v>10</v>
      </c>
      <c r="R29" s="65">
        <f>VLOOKUP($A29,'Return Data'!$B$7:$R$2292,16,0)</f>
        <v>17.4771</v>
      </c>
      <c r="S29" s="67">
        <f t="shared" si="6"/>
        <v>7</v>
      </c>
    </row>
    <row r="30" spans="1:19" x14ac:dyDescent="0.3">
      <c r="A30" s="63" t="s">
        <v>1687</v>
      </c>
      <c r="B30" s="64">
        <f>VLOOKUP($A30,'Return Data'!$B$7:$R$2292,3,0)</f>
        <v>44662</v>
      </c>
      <c r="C30" s="65">
        <f>VLOOKUP($A30,'Return Data'!$B$7:$R$2292,4,0)</f>
        <v>50.371400000000001</v>
      </c>
      <c r="D30" s="65">
        <f>VLOOKUP($A30,'Return Data'!$B$7:$R$2292,10,0)</f>
        <v>-1.7739</v>
      </c>
      <c r="E30" s="66">
        <f t="shared" si="0"/>
        <v>9</v>
      </c>
      <c r="F30" s="65">
        <f>VLOOKUP($A30,'Return Data'!$B$7:$R$2292,11,0)</f>
        <v>-1.2755000000000001</v>
      </c>
      <c r="G30" s="66">
        <f t="shared" si="1"/>
        <v>14</v>
      </c>
      <c r="H30" s="65">
        <f>VLOOKUP($A30,'Return Data'!$B$7:$R$2292,12,0)</f>
        <v>15.139099999999999</v>
      </c>
      <c r="I30" s="66">
        <f t="shared" si="2"/>
        <v>8</v>
      </c>
      <c r="J30" s="65">
        <f>VLOOKUP($A30,'Return Data'!$B$7:$R$2292,13,0)</f>
        <v>26.941199999999998</v>
      </c>
      <c r="K30" s="66">
        <f t="shared" si="3"/>
        <v>7</v>
      </c>
      <c r="L30" s="65">
        <f>VLOOKUP($A30,'Return Data'!$B$7:$R$2292,17,0)</f>
        <v>48.828899999999997</v>
      </c>
      <c r="M30" s="66">
        <f t="shared" si="4"/>
        <v>5</v>
      </c>
      <c r="N30" s="65">
        <f>VLOOKUP($A30,'Return Data'!$B$7:$R$2292,14,0)</f>
        <v>26.3276</v>
      </c>
      <c r="O30" s="66">
        <f t="shared" si="8"/>
        <v>2</v>
      </c>
      <c r="P30" s="65">
        <f>VLOOKUP($A30,'Return Data'!$B$7:$R$2292,15,0)</f>
        <v>20.830500000000001</v>
      </c>
      <c r="Q30" s="66">
        <f>RANK(P30,P$8:P$39,0)</f>
        <v>2</v>
      </c>
      <c r="R30" s="65">
        <f>VLOOKUP($A30,'Return Data'!$B$7:$R$2292,16,0)</f>
        <v>19.979900000000001</v>
      </c>
      <c r="S30" s="67">
        <f t="shared" si="6"/>
        <v>2</v>
      </c>
    </row>
    <row r="31" spans="1:19" x14ac:dyDescent="0.3">
      <c r="A31" s="63" t="s">
        <v>1717</v>
      </c>
      <c r="B31" s="64">
        <f>VLOOKUP($A31,'Return Data'!$B$7:$R$2292,3,0)</f>
        <v>44662</v>
      </c>
      <c r="C31" s="65">
        <f>VLOOKUP($A31,'Return Data'!$B$7:$R$2292,4,0)</f>
        <v>26.28</v>
      </c>
      <c r="D31" s="65">
        <f>VLOOKUP($A31,'Return Data'!$B$7:$R$2292,10,0)</f>
        <v>-5.2972999999999999</v>
      </c>
      <c r="E31" s="66">
        <f t="shared" si="0"/>
        <v>26</v>
      </c>
      <c r="F31" s="65">
        <f>VLOOKUP($A31,'Return Data'!$B$7:$R$2292,11,0)</f>
        <v>-3.4887999999999999</v>
      </c>
      <c r="G31" s="66">
        <f t="shared" si="1"/>
        <v>24</v>
      </c>
      <c r="H31" s="65">
        <f>VLOOKUP($A31,'Return Data'!$B$7:$R$2292,12,0)</f>
        <v>10.327500000000001</v>
      </c>
      <c r="I31" s="66">
        <f t="shared" si="2"/>
        <v>17</v>
      </c>
      <c r="J31" s="65">
        <f>VLOOKUP($A31,'Return Data'!$B$7:$R$2292,13,0)</f>
        <v>24.372900000000001</v>
      </c>
      <c r="K31" s="66">
        <f t="shared" si="3"/>
        <v>10</v>
      </c>
      <c r="L31" s="65">
        <f>VLOOKUP($A31,'Return Data'!$B$7:$R$2292,17,0)</f>
        <v>53.138599999999997</v>
      </c>
      <c r="M31" s="66">
        <f t="shared" si="4"/>
        <v>2</v>
      </c>
      <c r="N31" s="65">
        <f>VLOOKUP($A31,'Return Data'!$B$7:$R$2292,14,0)</f>
        <v>25.742899999999999</v>
      </c>
      <c r="O31" s="66">
        <f t="shared" si="8"/>
        <v>4</v>
      </c>
      <c r="P31" s="65">
        <f>VLOOKUP($A31,'Return Data'!$B$7:$R$2292,15,0)</f>
        <v>17.1007</v>
      </c>
      <c r="Q31" s="66">
        <f>RANK(P31,P$8:P$39,0)</f>
        <v>3</v>
      </c>
      <c r="R31" s="65">
        <f>VLOOKUP($A31,'Return Data'!$B$7:$R$2292,16,0)</f>
        <v>14.5572</v>
      </c>
      <c r="S31" s="67">
        <f t="shared" si="6"/>
        <v>19</v>
      </c>
    </row>
    <row r="32" spans="1:19" x14ac:dyDescent="0.3">
      <c r="A32" s="63" t="s">
        <v>1221</v>
      </c>
      <c r="B32" s="64">
        <f>VLOOKUP($A32,'Return Data'!$B$7:$R$2292,3,0)</f>
        <v>44662</v>
      </c>
      <c r="C32" s="65">
        <f>VLOOKUP($A32,'Return Data'!$B$7:$R$2292,4,0)</f>
        <v>448.60629999999998</v>
      </c>
      <c r="D32" s="65">
        <f>VLOOKUP($A32,'Return Data'!$B$7:$R$2292,10,0)</f>
        <v>5.0608000000000004</v>
      </c>
      <c r="E32" s="66">
        <f t="shared" si="0"/>
        <v>1</v>
      </c>
      <c r="F32" s="65">
        <f>VLOOKUP($A32,'Return Data'!$B$7:$R$2292,11,0)</f>
        <v>7.6116000000000001</v>
      </c>
      <c r="G32" s="66">
        <f t="shared" si="1"/>
        <v>1</v>
      </c>
      <c r="H32" s="65">
        <f>VLOOKUP($A32,'Return Data'!$B$7:$R$2292,12,0)</f>
        <v>22.641200000000001</v>
      </c>
      <c r="I32" s="66">
        <f t="shared" si="2"/>
        <v>2</v>
      </c>
      <c r="J32" s="65">
        <f>VLOOKUP($A32,'Return Data'!$B$7:$R$2292,13,0)</f>
        <v>40.043500000000002</v>
      </c>
      <c r="K32" s="66">
        <f t="shared" si="3"/>
        <v>1</v>
      </c>
      <c r="L32" s="65">
        <f>VLOOKUP($A32,'Return Data'!$B$7:$R$2292,17,0)</f>
        <v>70.084699999999998</v>
      </c>
      <c r="M32" s="66">
        <f t="shared" si="4"/>
        <v>1</v>
      </c>
      <c r="N32" s="65">
        <f>VLOOKUP($A32,'Return Data'!$B$7:$R$2292,14,0)</f>
        <v>34.6843</v>
      </c>
      <c r="O32" s="66">
        <f t="shared" si="8"/>
        <v>1</v>
      </c>
      <c r="P32" s="65">
        <f>VLOOKUP($A32,'Return Data'!$B$7:$R$2292,15,0)</f>
        <v>24.5581</v>
      </c>
      <c r="Q32" s="66">
        <f>RANK(P32,P$8:P$39,0)</f>
        <v>1</v>
      </c>
      <c r="R32" s="65">
        <f>VLOOKUP($A32,'Return Data'!$B$7:$R$2292,16,0)</f>
        <v>19.78</v>
      </c>
      <c r="S32" s="67">
        <f t="shared" si="6"/>
        <v>3</v>
      </c>
    </row>
    <row r="33" spans="1:19" x14ac:dyDescent="0.3">
      <c r="A33" s="63" t="s">
        <v>1719</v>
      </c>
      <c r="B33" s="64">
        <f>VLOOKUP($A33,'Return Data'!$B$7:$R$2292,3,0)</f>
        <v>44662</v>
      </c>
      <c r="C33" s="65">
        <f>VLOOKUP($A33,'Return Data'!$B$7:$R$2292,4,0)</f>
        <v>77.840999999999994</v>
      </c>
      <c r="D33" s="65">
        <f>VLOOKUP($A33,'Return Data'!$B$7:$R$2292,10,0)</f>
        <v>-0.75570000000000004</v>
      </c>
      <c r="E33" s="66">
        <f t="shared" si="0"/>
        <v>7</v>
      </c>
      <c r="F33" s="65">
        <f>VLOOKUP($A33,'Return Data'!$B$7:$R$2292,11,0)</f>
        <v>-0.25530000000000003</v>
      </c>
      <c r="G33" s="66">
        <f t="shared" si="1"/>
        <v>8</v>
      </c>
      <c r="H33" s="65">
        <f>VLOOKUP($A33,'Return Data'!$B$7:$R$2292,12,0)</f>
        <v>12.125500000000001</v>
      </c>
      <c r="I33" s="66">
        <f t="shared" si="2"/>
        <v>12</v>
      </c>
      <c r="J33" s="65">
        <f>VLOOKUP($A33,'Return Data'!$B$7:$R$2292,13,0)</f>
        <v>22.854299999999999</v>
      </c>
      <c r="K33" s="66">
        <f t="shared" si="3"/>
        <v>14</v>
      </c>
      <c r="L33" s="65">
        <f>VLOOKUP($A33,'Return Data'!$B$7:$R$2292,17,0)</f>
        <v>40.586599999999997</v>
      </c>
      <c r="M33" s="66">
        <f t="shared" si="4"/>
        <v>14</v>
      </c>
      <c r="N33" s="65">
        <f>VLOOKUP($A33,'Return Data'!$B$7:$R$2292,14,0)</f>
        <v>17.136900000000001</v>
      </c>
      <c r="O33" s="66">
        <f t="shared" si="8"/>
        <v>15</v>
      </c>
      <c r="P33" s="65">
        <f>VLOOKUP($A33,'Return Data'!$B$7:$R$2292,15,0)</f>
        <v>13.5549</v>
      </c>
      <c r="Q33" s="66">
        <f>RANK(P33,P$8:P$39,0)</f>
        <v>12</v>
      </c>
      <c r="R33" s="65">
        <f>VLOOKUP($A33,'Return Data'!$B$7:$R$2292,16,0)</f>
        <v>13.177</v>
      </c>
      <c r="S33" s="67">
        <f t="shared" si="6"/>
        <v>24</v>
      </c>
    </row>
    <row r="34" spans="1:19" x14ac:dyDescent="0.3">
      <c r="A34" s="63" t="s">
        <v>1721</v>
      </c>
      <c r="B34" s="64">
        <f>VLOOKUP($A34,'Return Data'!$B$7:$R$2292,3,0)</f>
        <v>44662</v>
      </c>
      <c r="C34" s="65">
        <f>VLOOKUP($A34,'Return Data'!$B$7:$R$2292,4,0)</f>
        <v>14.5931</v>
      </c>
      <c r="D34" s="65">
        <f>VLOOKUP($A34,'Return Data'!$B$7:$R$2292,10,0)</f>
        <v>-4.2278000000000002</v>
      </c>
      <c r="E34" s="66">
        <f t="shared" si="0"/>
        <v>19</v>
      </c>
      <c r="F34" s="65">
        <f>VLOOKUP($A34,'Return Data'!$B$7:$R$2292,11,0)</f>
        <v>-3.4094000000000002</v>
      </c>
      <c r="G34" s="66">
        <f t="shared" si="1"/>
        <v>22</v>
      </c>
      <c r="H34" s="65">
        <f>VLOOKUP($A34,'Return Data'!$B$7:$R$2292,12,0)</f>
        <v>9.4025999999999996</v>
      </c>
      <c r="I34" s="66">
        <f t="shared" si="2"/>
        <v>22</v>
      </c>
      <c r="J34" s="65">
        <f>VLOOKUP($A34,'Return Data'!$B$7:$R$2292,13,0)</f>
        <v>15.0785</v>
      </c>
      <c r="K34" s="66">
        <f t="shared" si="3"/>
        <v>28</v>
      </c>
      <c r="L34" s="65">
        <f>VLOOKUP($A34,'Return Data'!$B$7:$R$2292,17,0)</f>
        <v>29.2759</v>
      </c>
      <c r="M34" s="66">
        <f t="shared" si="4"/>
        <v>28</v>
      </c>
      <c r="N34" s="65">
        <f>VLOOKUP($A34,'Return Data'!$B$7:$R$2292,14,0)</f>
        <v>11.595800000000001</v>
      </c>
      <c r="O34" s="66">
        <f t="shared" si="8"/>
        <v>28</v>
      </c>
      <c r="P34" s="65"/>
      <c r="Q34" s="66"/>
      <c r="R34" s="65">
        <f>VLOOKUP($A34,'Return Data'!$B$7:$R$2292,16,0)</f>
        <v>11.277900000000001</v>
      </c>
      <c r="S34" s="67">
        <f t="shared" si="6"/>
        <v>28</v>
      </c>
    </row>
    <row r="35" spans="1:19" x14ac:dyDescent="0.3">
      <c r="A35" s="63" t="s">
        <v>1224</v>
      </c>
      <c r="B35" s="64">
        <f>VLOOKUP($A35,'Return Data'!$B$7:$R$2292,3,0)</f>
        <v>0</v>
      </c>
      <c r="C35" s="65">
        <f>VLOOKUP($A35,'Return Data'!$B$7:$R$2292,4,0)</f>
        <v>0</v>
      </c>
      <c r="D35" s="65">
        <f>VLOOKUP($A35,'Return Data'!$B$7:$R$2292,10,0)</f>
        <v>0</v>
      </c>
      <c r="E35" s="66">
        <f t="shared" si="0"/>
        <v>6</v>
      </c>
      <c r="F35" s="65">
        <f>VLOOKUP($A35,'Return Data'!$B$7:$R$2292,11,0)</f>
        <v>0</v>
      </c>
      <c r="G35" s="66">
        <f t="shared" si="1"/>
        <v>7</v>
      </c>
      <c r="H35" s="65">
        <f>VLOOKUP($A35,'Return Data'!$B$7:$R$2292,12,0)</f>
        <v>0</v>
      </c>
      <c r="I35" s="66">
        <f t="shared" si="2"/>
        <v>30</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44662</v>
      </c>
      <c r="C36" s="65">
        <f>VLOOKUP($A36,'Return Data'!$B$7:$R$2292,4,0)</f>
        <v>15.9476</v>
      </c>
      <c r="D36" s="65">
        <f>VLOOKUP($A36,'Return Data'!$B$7:$R$2292,10,0)</f>
        <v>-4.8613999999999997</v>
      </c>
      <c r="E36" s="66">
        <f t="shared" si="0"/>
        <v>23</v>
      </c>
      <c r="F36" s="65">
        <f>VLOOKUP($A36,'Return Data'!$B$7:$R$2292,11,0)</f>
        <v>-3.9630999999999998</v>
      </c>
      <c r="G36" s="66">
        <f t="shared" si="1"/>
        <v>26</v>
      </c>
      <c r="H36" s="65">
        <f>VLOOKUP($A36,'Return Data'!$B$7:$R$2292,12,0)</f>
        <v>9.7691999999999997</v>
      </c>
      <c r="I36" s="66">
        <f t="shared" si="2"/>
        <v>20</v>
      </c>
      <c r="J36" s="65">
        <f>VLOOKUP($A36,'Return Data'!$B$7:$R$2292,13,0)</f>
        <v>18.239899999999999</v>
      </c>
      <c r="K36" s="66">
        <f t="shared" si="3"/>
        <v>24</v>
      </c>
      <c r="L36" s="65">
        <f>VLOOKUP($A36,'Return Data'!$B$7:$R$2292,17,0)</f>
        <v>32.388800000000003</v>
      </c>
      <c r="M36" s="66">
        <f t="shared" si="4"/>
        <v>26</v>
      </c>
      <c r="N36" s="65">
        <f>VLOOKUP($A36,'Return Data'!$B$7:$R$2292,14,0)</f>
        <v>15.4077</v>
      </c>
      <c r="O36" s="66">
        <f>RANK(N36,N$8:N$39,0)</f>
        <v>20</v>
      </c>
      <c r="P36" s="65"/>
      <c r="Q36" s="66"/>
      <c r="R36" s="65">
        <f>VLOOKUP($A36,'Return Data'!$B$7:$R$2292,16,0)</f>
        <v>13.8537</v>
      </c>
      <c r="S36" s="67">
        <f t="shared" si="6"/>
        <v>21</v>
      </c>
    </row>
    <row r="37" spans="1:19" x14ac:dyDescent="0.3">
      <c r="A37" s="63" t="s">
        <v>1723</v>
      </c>
      <c r="B37" s="64">
        <f>VLOOKUP($A37,'Return Data'!$B$7:$R$2292,3,0)</f>
        <v>44662</v>
      </c>
      <c r="C37" s="65">
        <f>VLOOKUP($A37,'Return Data'!$B$7:$R$2292,4,0)</f>
        <v>155.61000000000001</v>
      </c>
      <c r="D37" s="65">
        <f>VLOOKUP($A37,'Return Data'!$B$7:$R$2292,10,0)</f>
        <v>2.5030999999999999</v>
      </c>
      <c r="E37" s="66">
        <f t="shared" si="0"/>
        <v>4</v>
      </c>
      <c r="F37" s="65">
        <f>VLOOKUP($A37,'Return Data'!$B$7:$R$2292,11,0)</f>
        <v>1.7192000000000001</v>
      </c>
      <c r="G37" s="66">
        <f t="shared" si="1"/>
        <v>5</v>
      </c>
      <c r="H37" s="65">
        <f>VLOOKUP($A37,'Return Data'!$B$7:$R$2292,12,0)</f>
        <v>13.9833</v>
      </c>
      <c r="I37" s="66">
        <f t="shared" si="2"/>
        <v>10</v>
      </c>
      <c r="J37" s="65">
        <f>VLOOKUP($A37,'Return Data'!$B$7:$R$2292,13,0)</f>
        <v>20.9373</v>
      </c>
      <c r="K37" s="66">
        <f t="shared" si="3"/>
        <v>19</v>
      </c>
      <c r="L37" s="65">
        <f>VLOOKUP($A37,'Return Data'!$B$7:$R$2292,17,0)</f>
        <v>35.4863</v>
      </c>
      <c r="M37" s="66">
        <f t="shared" si="4"/>
        <v>24</v>
      </c>
      <c r="N37" s="65">
        <f>VLOOKUP($A37,'Return Data'!$B$7:$R$2292,14,0)</f>
        <v>11.3559</v>
      </c>
      <c r="O37" s="66">
        <f>RANK(N37,N$8:N$39,0)</f>
        <v>29</v>
      </c>
      <c r="P37" s="65">
        <f>VLOOKUP($A37,'Return Data'!$B$7:$R$2292,15,0)</f>
        <v>8.4339999999999993</v>
      </c>
      <c r="Q37" s="66">
        <f>RANK(P37,P$8:P$39,0)</f>
        <v>24</v>
      </c>
      <c r="R37" s="65">
        <f>VLOOKUP($A37,'Return Data'!$B$7:$R$2292,16,0)</f>
        <v>10.2164</v>
      </c>
      <c r="S37" s="67">
        <f t="shared" si="6"/>
        <v>30</v>
      </c>
    </row>
    <row r="38" spans="1:19" x14ac:dyDescent="0.3">
      <c r="A38" s="63" t="s">
        <v>1709</v>
      </c>
      <c r="B38" s="64">
        <f>VLOOKUP($A38,'Return Data'!$B$7:$R$2292,3,0)</f>
        <v>44662</v>
      </c>
      <c r="C38" s="65">
        <f>VLOOKUP($A38,'Return Data'!$B$7:$R$2292,4,0)</f>
        <v>33.32</v>
      </c>
      <c r="D38" s="65">
        <f>VLOOKUP($A38,'Return Data'!$B$7:$R$2292,10,0)</f>
        <v>-5.0983000000000001</v>
      </c>
      <c r="E38" s="66">
        <f t="shared" si="0"/>
        <v>25</v>
      </c>
      <c r="F38" s="65">
        <f>VLOOKUP($A38,'Return Data'!$B$7:$R$2292,11,0)</f>
        <v>-4.1978</v>
      </c>
      <c r="G38" s="66">
        <f t="shared" si="1"/>
        <v>27</v>
      </c>
      <c r="H38" s="65">
        <f>VLOOKUP($A38,'Return Data'!$B$7:$R$2292,12,0)</f>
        <v>9.5332000000000008</v>
      </c>
      <c r="I38" s="66">
        <f t="shared" si="2"/>
        <v>21</v>
      </c>
      <c r="J38" s="65">
        <f>VLOOKUP($A38,'Return Data'!$B$7:$R$2292,13,0)</f>
        <v>22.8614</v>
      </c>
      <c r="K38" s="66">
        <f t="shared" si="3"/>
        <v>13</v>
      </c>
      <c r="L38" s="65">
        <f>VLOOKUP($A38,'Return Data'!$B$7:$R$2292,17,0)</f>
        <v>41.712299999999999</v>
      </c>
      <c r="M38" s="66">
        <f t="shared" si="4"/>
        <v>11</v>
      </c>
      <c r="N38" s="65">
        <f>VLOOKUP($A38,'Return Data'!$B$7:$R$2292,14,0)</f>
        <v>19.675799999999999</v>
      </c>
      <c r="O38" s="66">
        <f>RANK(N38,N$8:N$39,0)</f>
        <v>7</v>
      </c>
      <c r="P38" s="65">
        <f>VLOOKUP($A38,'Return Data'!$B$7:$R$2292,15,0)</f>
        <v>14.479100000000001</v>
      </c>
      <c r="Q38" s="66">
        <f>RANK(P38,P$8:P$39,0)</f>
        <v>6</v>
      </c>
      <c r="R38" s="65">
        <f>VLOOKUP($A38,'Return Data'!$B$7:$R$2292,16,0)</f>
        <v>11.7385</v>
      </c>
      <c r="S38" s="67">
        <f t="shared" si="6"/>
        <v>27</v>
      </c>
    </row>
    <row r="39" spans="1:19" x14ac:dyDescent="0.3">
      <c r="A39" s="63" t="s">
        <v>1779</v>
      </c>
      <c r="B39" s="64">
        <f>VLOOKUP($A39,'Return Data'!$B$7:$R$2292,3,0)</f>
        <v>44662</v>
      </c>
      <c r="C39" s="65">
        <f>VLOOKUP($A39,'Return Data'!$B$7:$R$2292,4,0)</f>
        <v>251.0461</v>
      </c>
      <c r="D39" s="65">
        <f>VLOOKUP($A39,'Return Data'!$B$7:$R$2292,10,0)</f>
        <v>-8.5442999999999998</v>
      </c>
      <c r="E39" s="66">
        <f t="shared" si="0"/>
        <v>32</v>
      </c>
      <c r="F39" s="65">
        <f>VLOOKUP($A39,'Return Data'!$B$7:$R$2292,11,0)</f>
        <v>-7.3792</v>
      </c>
      <c r="G39" s="66">
        <f t="shared" si="1"/>
        <v>30</v>
      </c>
      <c r="H39" s="65">
        <f>VLOOKUP($A39,'Return Data'!$B$7:$R$2292,12,0)</f>
        <v>6.5462999999999996</v>
      </c>
      <c r="I39" s="66">
        <f t="shared" si="2"/>
        <v>27</v>
      </c>
      <c r="J39" s="65">
        <f>VLOOKUP($A39,'Return Data'!$B$7:$R$2292,13,0)</f>
        <v>15.6447</v>
      </c>
      <c r="K39" s="66">
        <f t="shared" si="3"/>
        <v>27</v>
      </c>
      <c r="L39" s="65">
        <f>VLOOKUP($A39,'Return Data'!$B$7:$R$2292,17,0)</f>
        <v>42.773000000000003</v>
      </c>
      <c r="M39" s="66">
        <f t="shared" si="4"/>
        <v>10</v>
      </c>
      <c r="N39" s="65">
        <f>VLOOKUP($A39,'Return Data'!$B$7:$R$2292,14,0)</f>
        <v>20.491399999999999</v>
      </c>
      <c r="O39" s="66">
        <f>RANK(N39,N$8:N$39,0)</f>
        <v>6</v>
      </c>
      <c r="P39" s="65">
        <f>VLOOKUP($A39,'Return Data'!$B$7:$R$2292,15,0)</f>
        <v>16.864799999999999</v>
      </c>
      <c r="Q39" s="66">
        <f>RANK(P39,P$8:P$39,0)</f>
        <v>4</v>
      </c>
      <c r="R39" s="65">
        <f>VLOOKUP($A39,'Return Data'!$B$7:$R$2292,16,0)</f>
        <v>15.817600000000001</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-2.9052187499999995</v>
      </c>
      <c r="E41" s="74"/>
      <c r="F41" s="75">
        <f>AVERAGE(F8:F39)</f>
        <v>-1.9232249999999995</v>
      </c>
      <c r="G41" s="74"/>
      <c r="H41" s="75">
        <f>AVERAGE(H8:H39)</f>
        <v>10.979237500000002</v>
      </c>
      <c r="I41" s="74"/>
      <c r="J41" s="75">
        <f>AVERAGE(J8:J39)</f>
        <v>21.560956249999997</v>
      </c>
      <c r="K41" s="74"/>
      <c r="L41" s="75">
        <f>AVERAGE(L8:L39)</f>
        <v>39.293131249999995</v>
      </c>
      <c r="M41" s="74"/>
      <c r="N41" s="75">
        <f>AVERAGE(N8:N39)</f>
        <v>17.834173333333336</v>
      </c>
      <c r="O41" s="74"/>
      <c r="P41" s="75">
        <f>AVERAGE(P8:P39)</f>
        <v>13.604084000000006</v>
      </c>
      <c r="Q41" s="74"/>
      <c r="R41" s="75">
        <f>AVERAGE(R8:R39)</f>
        <v>14.745156250000003</v>
      </c>
      <c r="S41" s="76"/>
    </row>
    <row r="42" spans="1:19" x14ac:dyDescent="0.3">
      <c r="A42" s="73" t="s">
        <v>28</v>
      </c>
      <c r="B42" s="74"/>
      <c r="C42" s="74"/>
      <c r="D42" s="75">
        <f>MIN(D8:D39)</f>
        <v>-8.5442999999999998</v>
      </c>
      <c r="E42" s="74"/>
      <c r="F42" s="75">
        <f>MIN(F8:F39)</f>
        <v>-11.588900000000001</v>
      </c>
      <c r="G42" s="74"/>
      <c r="H42" s="75">
        <f>MIN(H8:H39)</f>
        <v>-6.1759000000000004</v>
      </c>
      <c r="I42" s="74"/>
      <c r="J42" s="75">
        <f>MIN(J8:J39)</f>
        <v>0</v>
      </c>
      <c r="K42" s="74"/>
      <c r="L42" s="75">
        <f>MIN(L8:L39)</f>
        <v>0</v>
      </c>
      <c r="M42" s="74"/>
      <c r="N42" s="75">
        <f>MIN(N8:N39)</f>
        <v>8.8614999999999995</v>
      </c>
      <c r="O42" s="74"/>
      <c r="P42" s="75">
        <f>MIN(P8:P39)</f>
        <v>7.3110999999999997</v>
      </c>
      <c r="Q42" s="74"/>
      <c r="R42" s="75">
        <f>MIN(R8:R39)</f>
        <v>0</v>
      </c>
      <c r="S42" s="76"/>
    </row>
    <row r="43" spans="1:19" ht="15" thickBot="1" x14ac:dyDescent="0.35">
      <c r="A43" s="77" t="s">
        <v>29</v>
      </c>
      <c r="B43" s="78"/>
      <c r="C43" s="78"/>
      <c r="D43" s="79">
        <f>MAX(D8:D39)</f>
        <v>5.0608000000000004</v>
      </c>
      <c r="E43" s="78"/>
      <c r="F43" s="79">
        <f>MAX(F8:F39)</f>
        <v>7.6116000000000001</v>
      </c>
      <c r="G43" s="78"/>
      <c r="H43" s="79">
        <f>MAX(H8:H39)</f>
        <v>22.874199999999998</v>
      </c>
      <c r="I43" s="78"/>
      <c r="J43" s="79">
        <f>MAX(J8:J39)</f>
        <v>40.043500000000002</v>
      </c>
      <c r="K43" s="78"/>
      <c r="L43" s="79">
        <f>MAX(L8:L39)</f>
        <v>70.084699999999998</v>
      </c>
      <c r="M43" s="78"/>
      <c r="N43" s="79">
        <f>MAX(N8:N39)</f>
        <v>34.6843</v>
      </c>
      <c r="O43" s="78"/>
      <c r="P43" s="79">
        <f>MAX(P8:P39)</f>
        <v>24.5581</v>
      </c>
      <c r="Q43" s="78"/>
      <c r="R43" s="79">
        <f>MAX(R8:R39)</f>
        <v>22.262799999999999</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44662</v>
      </c>
      <c r="C8" s="65">
        <f>VLOOKUP($A8,'Return Data'!$B$7:$R$2292,4,0)</f>
        <v>74.411799999999999</v>
      </c>
      <c r="D8" s="65">
        <f>VLOOKUP($A8,'Return Data'!$B$7:$R$2292,10,0)</f>
        <v>-1.242</v>
      </c>
      <c r="E8" s="66">
        <f t="shared" ref="E8:E21" si="0">RANK(D8,D$8:D$21,0)</f>
        <v>6</v>
      </c>
      <c r="F8" s="65">
        <f>VLOOKUP($A8,'Return Data'!$B$7:$R$2292,11,0)</f>
        <v>-1.8322000000000001</v>
      </c>
      <c r="G8" s="66">
        <f t="shared" ref="G8:G21" si="1">RANK(F8,F$8:F$21,0)</f>
        <v>13</v>
      </c>
      <c r="H8" s="65">
        <f>VLOOKUP($A8,'Return Data'!$B$7:$R$2292,12,0)</f>
        <v>10.098800000000001</v>
      </c>
      <c r="I8" s="66">
        <f t="shared" ref="I8:I21" si="2">RANK(H8,H$8:H$21,0)</f>
        <v>12</v>
      </c>
      <c r="J8" s="65">
        <f>VLOOKUP($A8,'Return Data'!$B$7:$R$2292,13,0)</f>
        <v>20.825399999999998</v>
      </c>
      <c r="K8" s="66">
        <f t="shared" ref="K8:K21" si="3">RANK(J8,J$8:J$21,0)</f>
        <v>11</v>
      </c>
      <c r="L8" s="65">
        <f>VLOOKUP($A8,'Return Data'!$B$7:$R$2292,17,0)</f>
        <v>45.616500000000002</v>
      </c>
      <c r="M8" s="66">
        <f t="shared" ref="M8:M21" si="4">RANK(L8,L$8:L$21,0)</f>
        <v>7</v>
      </c>
      <c r="N8" s="65">
        <f>VLOOKUP($A8,'Return Data'!$B$7:$R$2292,14,0)</f>
        <v>13.071999999999999</v>
      </c>
      <c r="O8" s="66">
        <f t="shared" ref="O8:O19" si="5">RANK(N8,N$8:N$21,0)</f>
        <v>12</v>
      </c>
      <c r="P8" s="65">
        <f>VLOOKUP($A8,'Return Data'!$B$7:$R$2292,15,0)</f>
        <v>6.9345999999999997</v>
      </c>
      <c r="Q8" s="66">
        <f>RANK(P8,P$8:P$21,0)</f>
        <v>11</v>
      </c>
      <c r="R8" s="65">
        <f>VLOOKUP($A8,'Return Data'!$B$7:$R$2292,16,0)</f>
        <v>15.356400000000001</v>
      </c>
      <c r="S8" s="67">
        <f t="shared" ref="S8:S21" si="6">RANK(R8,R$8:R$21,0)</f>
        <v>9</v>
      </c>
    </row>
    <row r="9" spans="1:20" x14ac:dyDescent="0.3">
      <c r="A9" s="63" t="s">
        <v>31</v>
      </c>
      <c r="B9" s="64">
        <f>VLOOKUP($A9,'Return Data'!$B$7:$R$2292,3,0)</f>
        <v>44662</v>
      </c>
      <c r="C9" s="65">
        <f>VLOOKUP($A9,'Return Data'!$B$7:$R$2292,4,0)</f>
        <v>443.04899999999998</v>
      </c>
      <c r="D9" s="65">
        <f>VLOOKUP($A9,'Return Data'!$B$7:$R$2292,10,0)</f>
        <v>-1.5884</v>
      </c>
      <c r="E9" s="66">
        <f t="shared" si="0"/>
        <v>8</v>
      </c>
      <c r="F9" s="65">
        <f>VLOOKUP($A9,'Return Data'!$B$7:$R$2292,11,0)</f>
        <v>0.12089999999999999</v>
      </c>
      <c r="G9" s="66">
        <f t="shared" si="1"/>
        <v>4</v>
      </c>
      <c r="H9" s="65">
        <f>VLOOKUP($A9,'Return Data'!$B$7:$R$2292,12,0)</f>
        <v>14.549200000000001</v>
      </c>
      <c r="I9" s="66">
        <f t="shared" si="2"/>
        <v>6</v>
      </c>
      <c r="J9" s="65">
        <f>VLOOKUP($A9,'Return Data'!$B$7:$R$2292,13,0)</f>
        <v>26.387899999999998</v>
      </c>
      <c r="K9" s="66">
        <f t="shared" si="3"/>
        <v>6</v>
      </c>
      <c r="L9" s="65">
        <f>VLOOKUP($A9,'Return Data'!$B$7:$R$2292,17,0)</f>
        <v>45.650799999999997</v>
      </c>
      <c r="M9" s="66">
        <f t="shared" si="4"/>
        <v>6</v>
      </c>
      <c r="N9" s="65">
        <f>VLOOKUP($A9,'Return Data'!$B$7:$R$2292,14,0)</f>
        <v>14.0045</v>
      </c>
      <c r="O9" s="66">
        <f t="shared" si="5"/>
        <v>10</v>
      </c>
      <c r="P9" s="65">
        <f>VLOOKUP($A9,'Return Data'!$B$7:$R$2292,15,0)</f>
        <v>11.8726</v>
      </c>
      <c r="Q9" s="66">
        <f>RANK(P9,P$8:P$21,0)</f>
        <v>8</v>
      </c>
      <c r="R9" s="65">
        <f>VLOOKUP($A9,'Return Data'!$B$7:$R$2292,16,0)</f>
        <v>14.3847</v>
      </c>
      <c r="S9" s="67">
        <f t="shared" si="6"/>
        <v>11</v>
      </c>
    </row>
    <row r="10" spans="1:20" x14ac:dyDescent="0.3">
      <c r="A10" s="63" t="s">
        <v>32</v>
      </c>
      <c r="B10" s="64">
        <f>VLOOKUP($A10,'Return Data'!$B$7:$R$2292,3,0)</f>
        <v>44662</v>
      </c>
      <c r="C10" s="65">
        <f>VLOOKUP($A10,'Return Data'!$B$7:$R$2292,4,0)</f>
        <v>262.83999999999997</v>
      </c>
      <c r="D10" s="65">
        <f>VLOOKUP($A10,'Return Data'!$B$7:$R$2292,10,0)</f>
        <v>4.8967999999999998</v>
      </c>
      <c r="E10" s="66">
        <f t="shared" si="0"/>
        <v>1</v>
      </c>
      <c r="F10" s="65">
        <f>VLOOKUP($A10,'Return Data'!$B$7:$R$2292,11,0)</f>
        <v>4.4673999999999996</v>
      </c>
      <c r="G10" s="66">
        <f t="shared" si="1"/>
        <v>2</v>
      </c>
      <c r="H10" s="65">
        <f>VLOOKUP($A10,'Return Data'!$B$7:$R$2292,12,0)</f>
        <v>22.262499999999999</v>
      </c>
      <c r="I10" s="66">
        <f t="shared" si="2"/>
        <v>1</v>
      </c>
      <c r="J10" s="65">
        <f>VLOOKUP($A10,'Return Data'!$B$7:$R$2292,13,0)</f>
        <v>32.969099999999997</v>
      </c>
      <c r="K10" s="66">
        <f t="shared" si="3"/>
        <v>2</v>
      </c>
      <c r="L10" s="65">
        <f>VLOOKUP($A10,'Return Data'!$B$7:$R$2292,17,0)</f>
        <v>49.845300000000002</v>
      </c>
      <c r="M10" s="66">
        <f t="shared" si="4"/>
        <v>3</v>
      </c>
      <c r="N10" s="65">
        <f>VLOOKUP($A10,'Return Data'!$B$7:$R$2292,14,0)</f>
        <v>21.418299999999999</v>
      </c>
      <c r="O10" s="66">
        <f t="shared" si="5"/>
        <v>2</v>
      </c>
      <c r="P10" s="65">
        <f>VLOOKUP($A10,'Return Data'!$B$7:$R$2292,15,0)</f>
        <v>14.5303</v>
      </c>
      <c r="Q10" s="66">
        <f>RANK(P10,P$8:P$21,0)</f>
        <v>3</v>
      </c>
      <c r="R10" s="65">
        <f>VLOOKUP($A10,'Return Data'!$B$7:$R$2292,16,0)</f>
        <v>20.3307</v>
      </c>
      <c r="S10" s="67">
        <f t="shared" si="6"/>
        <v>1</v>
      </c>
    </row>
    <row r="11" spans="1:20" x14ac:dyDescent="0.3">
      <c r="A11" s="63" t="s">
        <v>33</v>
      </c>
      <c r="B11" s="64">
        <f>VLOOKUP($A11,'Return Data'!$B$7:$R$2292,3,0)</f>
        <v>44662</v>
      </c>
      <c r="C11" s="65">
        <f>VLOOKUP($A11,'Return Data'!$B$7:$R$2292,4,0)</f>
        <v>16.13</v>
      </c>
      <c r="D11" s="65">
        <f>VLOOKUP($A11,'Return Data'!$B$7:$R$2292,10,0)</f>
        <v>-1.6463000000000001</v>
      </c>
      <c r="E11" s="66">
        <f t="shared" si="0"/>
        <v>9</v>
      </c>
      <c r="F11" s="65">
        <f>VLOOKUP($A11,'Return Data'!$B$7:$R$2292,11,0)</f>
        <v>-1.5863</v>
      </c>
      <c r="G11" s="66">
        <f t="shared" si="1"/>
        <v>11</v>
      </c>
      <c r="H11" s="65">
        <f>VLOOKUP($A11,'Return Data'!$B$7:$R$2292,12,0)</f>
        <v>11.858499999999999</v>
      </c>
      <c r="I11" s="66">
        <f t="shared" si="2"/>
        <v>10</v>
      </c>
      <c r="J11" s="65">
        <f>VLOOKUP($A11,'Return Data'!$B$7:$R$2292,13,0)</f>
        <v>22.475300000000001</v>
      </c>
      <c r="K11" s="66">
        <f t="shared" si="3"/>
        <v>8</v>
      </c>
      <c r="L11" s="65">
        <f>VLOOKUP($A11,'Return Data'!$B$7:$R$2292,17,0)</f>
        <v>40.723100000000002</v>
      </c>
      <c r="M11" s="66">
        <f t="shared" si="4"/>
        <v>11</v>
      </c>
      <c r="N11" s="65">
        <f>VLOOKUP($A11,'Return Data'!$B$7:$R$2292,14,0)</f>
        <v>15.812099999999999</v>
      </c>
      <c r="O11" s="66">
        <f t="shared" si="5"/>
        <v>8</v>
      </c>
      <c r="P11" s="65"/>
      <c r="Q11" s="66"/>
      <c r="R11" s="65">
        <f>VLOOKUP($A11,'Return Data'!$B$7:$R$2292,16,0)</f>
        <v>14.020300000000001</v>
      </c>
      <c r="S11" s="67">
        <f t="shared" si="6"/>
        <v>12</v>
      </c>
    </row>
    <row r="12" spans="1:20" x14ac:dyDescent="0.3">
      <c r="A12" s="63" t="s">
        <v>34</v>
      </c>
      <c r="B12" s="64">
        <f>VLOOKUP($A12,'Return Data'!$B$7:$R$2292,3,0)</f>
        <v>44662</v>
      </c>
      <c r="C12" s="65">
        <f>VLOOKUP($A12,'Return Data'!$B$7:$R$2292,4,0)</f>
        <v>92.19</v>
      </c>
      <c r="D12" s="65">
        <f>VLOOKUP($A12,'Return Data'!$B$7:$R$2292,10,0)</f>
        <v>-1.2425999999999999</v>
      </c>
      <c r="E12" s="66">
        <f t="shared" si="0"/>
        <v>7</v>
      </c>
      <c r="F12" s="65">
        <f>VLOOKUP($A12,'Return Data'!$B$7:$R$2292,11,0)</f>
        <v>5</v>
      </c>
      <c r="G12" s="66">
        <f t="shared" si="1"/>
        <v>1</v>
      </c>
      <c r="H12" s="65">
        <f>VLOOKUP($A12,'Return Data'!$B$7:$R$2292,12,0)</f>
        <v>19.247199999999999</v>
      </c>
      <c r="I12" s="66">
        <f t="shared" si="2"/>
        <v>2</v>
      </c>
      <c r="J12" s="65">
        <f>VLOOKUP($A12,'Return Data'!$B$7:$R$2292,13,0)</f>
        <v>36.375700000000002</v>
      </c>
      <c r="K12" s="66">
        <f t="shared" si="3"/>
        <v>1</v>
      </c>
      <c r="L12" s="65">
        <f>VLOOKUP($A12,'Return Data'!$B$7:$R$2292,17,0)</f>
        <v>70.152199999999993</v>
      </c>
      <c r="M12" s="66">
        <f t="shared" si="4"/>
        <v>1</v>
      </c>
      <c r="N12" s="65">
        <f>VLOOKUP($A12,'Return Data'!$B$7:$R$2292,14,0)</f>
        <v>21.532800000000002</v>
      </c>
      <c r="O12" s="66">
        <f t="shared" si="5"/>
        <v>1</v>
      </c>
      <c r="P12" s="65">
        <f>VLOOKUP($A12,'Return Data'!$B$7:$R$2292,15,0)</f>
        <v>14.9796</v>
      </c>
      <c r="Q12" s="66">
        <f t="shared" ref="Q12:Q19" si="7">RANK(P12,P$8:P$21,0)</f>
        <v>1</v>
      </c>
      <c r="R12" s="65">
        <f>VLOOKUP($A12,'Return Data'!$B$7:$R$2292,16,0)</f>
        <v>17.056999999999999</v>
      </c>
      <c r="S12" s="67">
        <f t="shared" si="6"/>
        <v>5</v>
      </c>
    </row>
    <row r="13" spans="1:20" x14ac:dyDescent="0.3">
      <c r="A13" s="63" t="s">
        <v>35</v>
      </c>
      <c r="B13" s="64">
        <f>VLOOKUP($A13,'Return Data'!$B$7:$R$2292,3,0)</f>
        <v>44662</v>
      </c>
      <c r="C13" s="65">
        <f>VLOOKUP($A13,'Return Data'!$B$7:$R$2292,4,0)</f>
        <v>17.1343</v>
      </c>
      <c r="D13" s="65">
        <f>VLOOKUP($A13,'Return Data'!$B$7:$R$2292,10,0)</f>
        <v>-2.9619</v>
      </c>
      <c r="E13" s="66">
        <f t="shared" si="0"/>
        <v>13</v>
      </c>
      <c r="F13" s="65">
        <f>VLOOKUP($A13,'Return Data'!$B$7:$R$2292,11,0)</f>
        <v>-1.2266999999999999</v>
      </c>
      <c r="G13" s="66">
        <f t="shared" si="1"/>
        <v>9</v>
      </c>
      <c r="H13" s="65">
        <f>VLOOKUP($A13,'Return Data'!$B$7:$R$2292,12,0)</f>
        <v>10.186999999999999</v>
      </c>
      <c r="I13" s="66">
        <f t="shared" si="2"/>
        <v>11</v>
      </c>
      <c r="J13" s="65">
        <f>VLOOKUP($A13,'Return Data'!$B$7:$R$2292,13,0)</f>
        <v>19.506900000000002</v>
      </c>
      <c r="K13" s="66">
        <f t="shared" si="3"/>
        <v>13</v>
      </c>
      <c r="L13" s="65">
        <f>VLOOKUP($A13,'Return Data'!$B$7:$R$2292,17,0)</f>
        <v>36.076300000000003</v>
      </c>
      <c r="M13" s="66">
        <f t="shared" si="4"/>
        <v>14</v>
      </c>
      <c r="N13" s="65">
        <f>VLOOKUP($A13,'Return Data'!$B$7:$R$2292,14,0)</f>
        <v>13.219099999999999</v>
      </c>
      <c r="O13" s="66">
        <f t="shared" si="5"/>
        <v>11</v>
      </c>
      <c r="P13" s="65">
        <f>VLOOKUP($A13,'Return Data'!$B$7:$R$2292,15,0)</f>
        <v>5.7485999999999997</v>
      </c>
      <c r="Q13" s="66">
        <f t="shared" si="7"/>
        <v>12</v>
      </c>
      <c r="R13" s="65">
        <f>VLOOKUP($A13,'Return Data'!$B$7:$R$2292,16,0)</f>
        <v>8.5047999999999995</v>
      </c>
      <c r="S13" s="67">
        <f t="shared" si="6"/>
        <v>14</v>
      </c>
    </row>
    <row r="14" spans="1:20" x14ac:dyDescent="0.3">
      <c r="A14" s="63" t="s">
        <v>36</v>
      </c>
      <c r="B14" s="64">
        <f>VLOOKUP($A14,'Return Data'!$B$7:$R$2292,3,0)</f>
        <v>44662</v>
      </c>
      <c r="C14" s="65">
        <f>VLOOKUP($A14,'Return Data'!$B$7:$R$2292,4,0)</f>
        <v>416.759502954786</v>
      </c>
      <c r="D14" s="65">
        <f>VLOOKUP($A14,'Return Data'!$B$7:$R$2292,10,0)</f>
        <v>-3.2835999999999999</v>
      </c>
      <c r="E14" s="66">
        <f t="shared" si="0"/>
        <v>14</v>
      </c>
      <c r="F14" s="65">
        <f>VLOOKUP($A14,'Return Data'!$B$7:$R$2292,11,0)</f>
        <v>-1.9610000000000001</v>
      </c>
      <c r="G14" s="66">
        <f t="shared" si="1"/>
        <v>14</v>
      </c>
      <c r="H14" s="65">
        <f>VLOOKUP($A14,'Return Data'!$B$7:$R$2292,12,0)</f>
        <v>12.5307</v>
      </c>
      <c r="I14" s="66">
        <f t="shared" si="2"/>
        <v>9</v>
      </c>
      <c r="J14" s="65">
        <f>VLOOKUP($A14,'Return Data'!$B$7:$R$2292,13,0)</f>
        <v>21.694299999999998</v>
      </c>
      <c r="K14" s="66">
        <f t="shared" si="3"/>
        <v>9</v>
      </c>
      <c r="L14" s="65">
        <f>VLOOKUP($A14,'Return Data'!$B$7:$R$2292,17,0)</f>
        <v>42.208500000000001</v>
      </c>
      <c r="M14" s="66">
        <f t="shared" si="4"/>
        <v>9</v>
      </c>
      <c r="N14" s="65">
        <f>VLOOKUP($A14,'Return Data'!$B$7:$R$2292,14,0)</f>
        <v>16.7668</v>
      </c>
      <c r="O14" s="66">
        <f t="shared" si="5"/>
        <v>7</v>
      </c>
      <c r="P14" s="65">
        <f>VLOOKUP($A14,'Return Data'!$B$7:$R$2292,15,0)</f>
        <v>12.6473</v>
      </c>
      <c r="Q14" s="66">
        <f t="shared" si="7"/>
        <v>5</v>
      </c>
      <c r="R14" s="65">
        <f>VLOOKUP($A14,'Return Data'!$B$7:$R$2292,16,0)</f>
        <v>16.178000000000001</v>
      </c>
      <c r="S14" s="67">
        <f t="shared" si="6"/>
        <v>7</v>
      </c>
    </row>
    <row r="15" spans="1:20" x14ac:dyDescent="0.3">
      <c r="A15" s="63" t="s">
        <v>37</v>
      </c>
      <c r="B15" s="64">
        <f>VLOOKUP($A15,'Return Data'!$B$7:$R$2292,3,0)</f>
        <v>44662</v>
      </c>
      <c r="C15" s="65">
        <f>VLOOKUP($A15,'Return Data'!$B$7:$R$2292,4,0)</f>
        <v>59.073999999999998</v>
      </c>
      <c r="D15" s="65">
        <f>VLOOKUP($A15,'Return Data'!$B$7:$R$2292,10,0)</f>
        <v>-1.8362000000000001</v>
      </c>
      <c r="E15" s="66">
        <f t="shared" si="0"/>
        <v>10</v>
      </c>
      <c r="F15" s="65">
        <f>VLOOKUP($A15,'Return Data'!$B$7:$R$2292,11,0)</f>
        <v>-0.29199999999999998</v>
      </c>
      <c r="G15" s="66">
        <f t="shared" si="1"/>
        <v>6</v>
      </c>
      <c r="H15" s="65">
        <f>VLOOKUP($A15,'Return Data'!$B$7:$R$2292,12,0)</f>
        <v>14.885300000000001</v>
      </c>
      <c r="I15" s="66">
        <f t="shared" si="2"/>
        <v>4</v>
      </c>
      <c r="J15" s="65">
        <f>VLOOKUP($A15,'Return Data'!$B$7:$R$2292,13,0)</f>
        <v>26.523900000000001</v>
      </c>
      <c r="K15" s="66">
        <f t="shared" si="3"/>
        <v>5</v>
      </c>
      <c r="L15" s="65">
        <f>VLOOKUP($A15,'Return Data'!$B$7:$R$2292,17,0)</f>
        <v>49.178400000000003</v>
      </c>
      <c r="M15" s="66">
        <f t="shared" si="4"/>
        <v>5</v>
      </c>
      <c r="N15" s="65">
        <f>VLOOKUP($A15,'Return Data'!$B$7:$R$2292,14,0)</f>
        <v>18.1249</v>
      </c>
      <c r="O15" s="66">
        <f t="shared" si="5"/>
        <v>4</v>
      </c>
      <c r="P15" s="65">
        <f>VLOOKUP($A15,'Return Data'!$B$7:$R$2292,15,0)</f>
        <v>12.378500000000001</v>
      </c>
      <c r="Q15" s="66">
        <f t="shared" si="7"/>
        <v>7</v>
      </c>
      <c r="R15" s="65">
        <f>VLOOKUP($A15,'Return Data'!$B$7:$R$2292,16,0)</f>
        <v>15.585800000000001</v>
      </c>
      <c r="S15" s="67">
        <f t="shared" si="6"/>
        <v>8</v>
      </c>
    </row>
    <row r="16" spans="1:20" x14ac:dyDescent="0.3">
      <c r="A16" s="63" t="s">
        <v>38</v>
      </c>
      <c r="B16" s="64">
        <f>VLOOKUP($A16,'Return Data'!$B$7:$R$2292,3,0)</f>
        <v>44662</v>
      </c>
      <c r="C16" s="65">
        <f>VLOOKUP($A16,'Return Data'!$B$7:$R$2292,4,0)</f>
        <v>126.1069</v>
      </c>
      <c r="D16" s="65">
        <f>VLOOKUP($A16,'Return Data'!$B$7:$R$2292,10,0)</f>
        <v>0.1171</v>
      </c>
      <c r="E16" s="66">
        <f t="shared" si="0"/>
        <v>3</v>
      </c>
      <c r="F16" s="65">
        <f>VLOOKUP($A16,'Return Data'!$B$7:$R$2292,11,0)</f>
        <v>-0.1055</v>
      </c>
      <c r="G16" s="66">
        <f t="shared" si="1"/>
        <v>5</v>
      </c>
      <c r="H16" s="65">
        <f>VLOOKUP($A16,'Return Data'!$B$7:$R$2292,12,0)</f>
        <v>14.567399999999999</v>
      </c>
      <c r="I16" s="66">
        <f t="shared" si="2"/>
        <v>5</v>
      </c>
      <c r="J16" s="65">
        <f>VLOOKUP($A16,'Return Data'!$B$7:$R$2292,13,0)</f>
        <v>29.969200000000001</v>
      </c>
      <c r="K16" s="66">
        <f t="shared" si="3"/>
        <v>4</v>
      </c>
      <c r="L16" s="65">
        <f>VLOOKUP($A16,'Return Data'!$B$7:$R$2292,17,0)</f>
        <v>49.446199999999997</v>
      </c>
      <c r="M16" s="66">
        <f t="shared" si="4"/>
        <v>4</v>
      </c>
      <c r="N16" s="65">
        <f>VLOOKUP($A16,'Return Data'!$B$7:$R$2292,14,0)</f>
        <v>19.325099999999999</v>
      </c>
      <c r="O16" s="66">
        <f t="shared" si="5"/>
        <v>3</v>
      </c>
      <c r="P16" s="65">
        <f>VLOOKUP($A16,'Return Data'!$B$7:$R$2292,15,0)</f>
        <v>14.8062</v>
      </c>
      <c r="Q16" s="66">
        <f t="shared" si="7"/>
        <v>2</v>
      </c>
      <c r="R16" s="65">
        <f>VLOOKUP($A16,'Return Data'!$B$7:$R$2292,16,0)</f>
        <v>16.229900000000001</v>
      </c>
      <c r="S16" s="67">
        <f t="shared" si="6"/>
        <v>6</v>
      </c>
    </row>
    <row r="17" spans="1:19" x14ac:dyDescent="0.3">
      <c r="A17" s="63" t="s">
        <v>39</v>
      </c>
      <c r="B17" s="64">
        <f>VLOOKUP($A17,'Return Data'!$B$7:$R$2292,3,0)</f>
        <v>44662</v>
      </c>
      <c r="C17" s="65">
        <f>VLOOKUP($A17,'Return Data'!$B$7:$R$2292,4,0)</f>
        <v>76.84</v>
      </c>
      <c r="D17" s="65">
        <f>VLOOKUP($A17,'Return Data'!$B$7:$R$2292,10,0)</f>
        <v>-0.76200000000000001</v>
      </c>
      <c r="E17" s="66">
        <f t="shared" si="0"/>
        <v>5</v>
      </c>
      <c r="F17" s="65">
        <f>VLOOKUP($A17,'Return Data'!$B$7:$R$2292,11,0)</f>
        <v>-1.5124</v>
      </c>
      <c r="G17" s="66">
        <f t="shared" si="1"/>
        <v>10</v>
      </c>
      <c r="H17" s="65">
        <f>VLOOKUP($A17,'Return Data'!$B$7:$R$2292,12,0)</f>
        <v>6.7815000000000003</v>
      </c>
      <c r="I17" s="66">
        <f t="shared" si="2"/>
        <v>14</v>
      </c>
      <c r="J17" s="65">
        <f>VLOOKUP($A17,'Return Data'!$B$7:$R$2292,13,0)</f>
        <v>15.1851</v>
      </c>
      <c r="K17" s="66">
        <f t="shared" si="3"/>
        <v>14</v>
      </c>
      <c r="L17" s="65">
        <f>VLOOKUP($A17,'Return Data'!$B$7:$R$2292,17,0)</f>
        <v>39.1723</v>
      </c>
      <c r="M17" s="66">
        <f t="shared" si="4"/>
        <v>12</v>
      </c>
      <c r="N17" s="65">
        <f>VLOOKUP($A17,'Return Data'!$B$7:$R$2292,14,0)</f>
        <v>11.045199999999999</v>
      </c>
      <c r="O17" s="66">
        <f t="shared" si="5"/>
        <v>13</v>
      </c>
      <c r="P17" s="65">
        <f>VLOOKUP($A17,'Return Data'!$B$7:$R$2292,15,0)</f>
        <v>9.4993999999999996</v>
      </c>
      <c r="Q17" s="66">
        <f t="shared" si="7"/>
        <v>10</v>
      </c>
      <c r="R17" s="65">
        <f>VLOOKUP($A17,'Return Data'!$B$7:$R$2292,16,0)</f>
        <v>13.3164</v>
      </c>
      <c r="S17" s="67">
        <f t="shared" si="6"/>
        <v>13</v>
      </c>
    </row>
    <row r="18" spans="1:19" x14ac:dyDescent="0.3">
      <c r="A18" s="63" t="s">
        <v>40</v>
      </c>
      <c r="B18" s="64">
        <f>VLOOKUP($A18,'Return Data'!$B$7:$R$2292,3,0)</f>
        <v>44662</v>
      </c>
      <c r="C18" s="65">
        <f>VLOOKUP($A18,'Return Data'!$B$7:$R$2292,4,0)</f>
        <v>200.7268</v>
      </c>
      <c r="D18" s="65">
        <f>VLOOKUP($A18,'Return Data'!$B$7:$R$2292,10,0)</f>
        <v>-1.9480999999999999</v>
      </c>
      <c r="E18" s="66">
        <f t="shared" si="0"/>
        <v>11</v>
      </c>
      <c r="F18" s="65">
        <f>VLOOKUP($A18,'Return Data'!$B$7:$R$2292,11,0)</f>
        <v>-0.84989999999999999</v>
      </c>
      <c r="G18" s="66">
        <f t="shared" si="1"/>
        <v>8</v>
      </c>
      <c r="H18" s="65">
        <f>VLOOKUP($A18,'Return Data'!$B$7:$R$2292,12,0)</f>
        <v>14.529299999999999</v>
      </c>
      <c r="I18" s="66">
        <f t="shared" si="2"/>
        <v>7</v>
      </c>
      <c r="J18" s="65">
        <f>VLOOKUP($A18,'Return Data'!$B$7:$R$2292,13,0)</f>
        <v>21.5261</v>
      </c>
      <c r="K18" s="66">
        <f t="shared" si="3"/>
        <v>10</v>
      </c>
      <c r="L18" s="65">
        <f>VLOOKUP($A18,'Return Data'!$B$7:$R$2292,17,0)</f>
        <v>38.073700000000002</v>
      </c>
      <c r="M18" s="66">
        <f t="shared" si="4"/>
        <v>13</v>
      </c>
      <c r="N18" s="65">
        <f>VLOOKUP($A18,'Return Data'!$B$7:$R$2292,14,0)</f>
        <v>14.305300000000001</v>
      </c>
      <c r="O18" s="66">
        <f t="shared" si="5"/>
        <v>9</v>
      </c>
      <c r="P18" s="65">
        <f>VLOOKUP($A18,'Return Data'!$B$7:$R$2292,15,0)</f>
        <v>10.601699999999999</v>
      </c>
      <c r="Q18" s="66">
        <f t="shared" si="7"/>
        <v>9</v>
      </c>
      <c r="R18" s="65">
        <f>VLOOKUP($A18,'Return Data'!$B$7:$R$2292,16,0)</f>
        <v>18.359400000000001</v>
      </c>
      <c r="S18" s="67">
        <f t="shared" si="6"/>
        <v>2</v>
      </c>
    </row>
    <row r="19" spans="1:19" x14ac:dyDescent="0.3">
      <c r="A19" s="63" t="s">
        <v>43</v>
      </c>
      <c r="B19" s="64">
        <f>VLOOKUP($A19,'Return Data'!$B$7:$R$2292,3,0)</f>
        <v>44662</v>
      </c>
      <c r="C19" s="65">
        <f>VLOOKUP($A19,'Return Data'!$B$7:$R$2292,4,0)</f>
        <v>420.34010000000001</v>
      </c>
      <c r="D19" s="65">
        <f>VLOOKUP($A19,'Return Data'!$B$7:$R$2292,10,0)</f>
        <v>1.6220000000000001</v>
      </c>
      <c r="E19" s="66">
        <f t="shared" si="0"/>
        <v>2</v>
      </c>
      <c r="F19" s="65">
        <f>VLOOKUP($A19,'Return Data'!$B$7:$R$2292,11,0)</f>
        <v>3.7707999999999999</v>
      </c>
      <c r="G19" s="66">
        <f t="shared" si="1"/>
        <v>3</v>
      </c>
      <c r="H19" s="65">
        <f>VLOOKUP($A19,'Return Data'!$B$7:$R$2292,12,0)</f>
        <v>18.7715</v>
      </c>
      <c r="I19" s="66">
        <f t="shared" si="2"/>
        <v>3</v>
      </c>
      <c r="J19" s="65">
        <f>VLOOKUP($A19,'Return Data'!$B$7:$R$2292,13,0)</f>
        <v>32.757199999999997</v>
      </c>
      <c r="K19" s="66">
        <f t="shared" si="3"/>
        <v>3</v>
      </c>
      <c r="L19" s="65">
        <f>VLOOKUP($A19,'Return Data'!$B$7:$R$2292,17,0)</f>
        <v>55.874099999999999</v>
      </c>
      <c r="M19" s="66">
        <f t="shared" si="4"/>
        <v>2</v>
      </c>
      <c r="N19" s="65">
        <f>VLOOKUP($A19,'Return Data'!$B$7:$R$2292,14,0)</f>
        <v>17.523800000000001</v>
      </c>
      <c r="O19" s="66">
        <f t="shared" si="5"/>
        <v>6</v>
      </c>
      <c r="P19" s="65">
        <f>VLOOKUP($A19,'Return Data'!$B$7:$R$2292,15,0)</f>
        <v>12.388500000000001</v>
      </c>
      <c r="Q19" s="66">
        <f t="shared" si="7"/>
        <v>6</v>
      </c>
      <c r="R19" s="65">
        <f>VLOOKUP($A19,'Return Data'!$B$7:$R$2292,16,0)</f>
        <v>17.594100000000001</v>
      </c>
      <c r="S19" s="67">
        <f t="shared" si="6"/>
        <v>3</v>
      </c>
    </row>
    <row r="20" spans="1:19" x14ac:dyDescent="0.3">
      <c r="A20" s="63" t="s">
        <v>44</v>
      </c>
      <c r="B20" s="64">
        <f>VLOOKUP($A20,'Return Data'!$B$7:$R$2292,3,0)</f>
        <v>44662</v>
      </c>
      <c r="C20" s="65">
        <f>VLOOKUP($A20,'Return Data'!$B$7:$R$2292,4,0)</f>
        <v>17.079999999999998</v>
      </c>
      <c r="D20" s="65">
        <f>VLOOKUP($A20,'Return Data'!$B$7:$R$2292,10,0)</f>
        <v>-0.69769999999999999</v>
      </c>
      <c r="E20" s="66">
        <f t="shared" si="0"/>
        <v>4</v>
      </c>
      <c r="F20" s="65">
        <f>VLOOKUP($A20,'Return Data'!$B$7:$R$2292,11,0)</f>
        <v>-0.58209999999999995</v>
      </c>
      <c r="G20" s="66">
        <f t="shared" si="1"/>
        <v>7</v>
      </c>
      <c r="H20" s="65">
        <f>VLOOKUP($A20,'Return Data'!$B$7:$R$2292,12,0)</f>
        <v>14.2475</v>
      </c>
      <c r="I20" s="66">
        <f t="shared" si="2"/>
        <v>8</v>
      </c>
      <c r="J20" s="65">
        <f>VLOOKUP($A20,'Return Data'!$B$7:$R$2292,13,0)</f>
        <v>24.399100000000001</v>
      </c>
      <c r="K20" s="66">
        <f t="shared" si="3"/>
        <v>7</v>
      </c>
      <c r="L20" s="65">
        <f>VLOOKUP($A20,'Return Data'!$B$7:$R$2292,17,0)</f>
        <v>42.372300000000003</v>
      </c>
      <c r="M20" s="66">
        <f t="shared" si="4"/>
        <v>8</v>
      </c>
      <c r="N20" s="65"/>
      <c r="O20" s="66"/>
      <c r="P20" s="65"/>
      <c r="Q20" s="66"/>
      <c r="R20" s="65">
        <f>VLOOKUP($A20,'Return Data'!$B$7:$R$2292,16,0)</f>
        <v>17.323499999999999</v>
      </c>
      <c r="S20" s="67">
        <f t="shared" si="6"/>
        <v>4</v>
      </c>
    </row>
    <row r="21" spans="1:19" x14ac:dyDescent="0.3">
      <c r="A21" s="63" t="s">
        <v>45</v>
      </c>
      <c r="B21" s="64">
        <f>VLOOKUP($A21,'Return Data'!$B$7:$R$2292,3,0)</f>
        <v>44662</v>
      </c>
      <c r="C21" s="65">
        <f>VLOOKUP($A21,'Return Data'!$B$7:$R$2292,4,0)</f>
        <v>100.84690000000001</v>
      </c>
      <c r="D21" s="65">
        <f>VLOOKUP($A21,'Return Data'!$B$7:$R$2292,10,0)</f>
        <v>-2.5552999999999999</v>
      </c>
      <c r="E21" s="66">
        <f t="shared" si="0"/>
        <v>12</v>
      </c>
      <c r="F21" s="65">
        <f>VLOOKUP($A21,'Return Data'!$B$7:$R$2292,11,0)</f>
        <v>-1.6128</v>
      </c>
      <c r="G21" s="66">
        <f t="shared" si="1"/>
        <v>12</v>
      </c>
      <c r="H21" s="65">
        <f>VLOOKUP($A21,'Return Data'!$B$7:$R$2292,12,0)</f>
        <v>9.7461000000000002</v>
      </c>
      <c r="I21" s="66">
        <f t="shared" si="2"/>
        <v>13</v>
      </c>
      <c r="J21" s="65">
        <f>VLOOKUP($A21,'Return Data'!$B$7:$R$2292,13,0)</f>
        <v>20.6249</v>
      </c>
      <c r="K21" s="66">
        <f t="shared" si="3"/>
        <v>12</v>
      </c>
      <c r="L21" s="65">
        <f>VLOOKUP($A21,'Return Data'!$B$7:$R$2292,17,0)</f>
        <v>41.627499999999998</v>
      </c>
      <c r="M21" s="66">
        <f t="shared" si="4"/>
        <v>10</v>
      </c>
      <c r="N21" s="65">
        <f>VLOOKUP($A21,'Return Data'!$B$7:$R$2292,14,0)</f>
        <v>18.081</v>
      </c>
      <c r="O21" s="66">
        <f>RANK(N21,N$8:N$21,0)</f>
        <v>5</v>
      </c>
      <c r="P21" s="65">
        <f>VLOOKUP($A21,'Return Data'!$B$7:$R$2292,15,0)</f>
        <v>14.154400000000001</v>
      </c>
      <c r="Q21" s="66">
        <f>RANK(P21,P$8:P$21,0)</f>
        <v>4</v>
      </c>
      <c r="R21" s="65">
        <f>VLOOKUP($A21,'Return Data'!$B$7:$R$2292,16,0)</f>
        <v>14.8066</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-0.93772857142857136</v>
      </c>
      <c r="E23" s="74"/>
      <c r="F23" s="75">
        <f>AVERAGE(F8:F21)</f>
        <v>0.12844285714285708</v>
      </c>
      <c r="G23" s="74"/>
      <c r="H23" s="75">
        <f>AVERAGE(H8:H21)</f>
        <v>13.875892857142858</v>
      </c>
      <c r="I23" s="74"/>
      <c r="J23" s="75">
        <f>AVERAGE(J8:J21)</f>
        <v>25.087150000000001</v>
      </c>
      <c r="K23" s="74"/>
      <c r="L23" s="75">
        <f>AVERAGE(L8:L21)</f>
        <v>46.144085714285715</v>
      </c>
      <c r="M23" s="74"/>
      <c r="N23" s="75">
        <f>AVERAGE(N8:N21)</f>
        <v>16.479299999999999</v>
      </c>
      <c r="O23" s="74"/>
      <c r="P23" s="75">
        <f>AVERAGE(P8:P21)</f>
        <v>11.711808333333336</v>
      </c>
      <c r="Q23" s="74"/>
      <c r="R23" s="75">
        <f>AVERAGE(R8:R21)</f>
        <v>15.646257142857142</v>
      </c>
      <c r="S23" s="76"/>
    </row>
    <row r="24" spans="1:19" x14ac:dyDescent="0.3">
      <c r="A24" s="73" t="s">
        <v>28</v>
      </c>
      <c r="B24" s="74"/>
      <c r="C24" s="74"/>
      <c r="D24" s="75">
        <f>MIN(D8:D21)</f>
        <v>-3.2835999999999999</v>
      </c>
      <c r="E24" s="74"/>
      <c r="F24" s="75">
        <f>MIN(F8:F21)</f>
        <v>-1.9610000000000001</v>
      </c>
      <c r="G24" s="74"/>
      <c r="H24" s="75">
        <f>MIN(H8:H21)</f>
        <v>6.7815000000000003</v>
      </c>
      <c r="I24" s="74"/>
      <c r="J24" s="75">
        <f>MIN(J8:J21)</f>
        <v>15.1851</v>
      </c>
      <c r="K24" s="74"/>
      <c r="L24" s="75">
        <f>MIN(L8:L21)</f>
        <v>36.076300000000003</v>
      </c>
      <c r="M24" s="74"/>
      <c r="N24" s="75">
        <f>MIN(N8:N21)</f>
        <v>11.045199999999999</v>
      </c>
      <c r="O24" s="74"/>
      <c r="P24" s="75">
        <f>MIN(P8:P21)</f>
        <v>5.7485999999999997</v>
      </c>
      <c r="Q24" s="74"/>
      <c r="R24" s="75">
        <f>MIN(R8:R21)</f>
        <v>8.5047999999999995</v>
      </c>
      <c r="S24" s="76"/>
    </row>
    <row r="25" spans="1:19" ht="15" thickBot="1" x14ac:dyDescent="0.35">
      <c r="A25" s="77" t="s">
        <v>29</v>
      </c>
      <c r="B25" s="78"/>
      <c r="C25" s="78"/>
      <c r="D25" s="79">
        <f>MAX(D8:D21)</f>
        <v>4.8967999999999998</v>
      </c>
      <c r="E25" s="78"/>
      <c r="F25" s="79">
        <f>MAX(F8:F21)</f>
        <v>5</v>
      </c>
      <c r="G25" s="78"/>
      <c r="H25" s="79">
        <f>MAX(H8:H21)</f>
        <v>22.262499999999999</v>
      </c>
      <c r="I25" s="78"/>
      <c r="J25" s="79">
        <f>MAX(J8:J21)</f>
        <v>36.375700000000002</v>
      </c>
      <c r="K25" s="78"/>
      <c r="L25" s="79">
        <f>MAX(L8:L21)</f>
        <v>70.152199999999993</v>
      </c>
      <c r="M25" s="78"/>
      <c r="N25" s="79">
        <f>MAX(N8:N21)</f>
        <v>21.532800000000002</v>
      </c>
      <c r="O25" s="78"/>
      <c r="P25" s="79">
        <f>MAX(P8:P21)</f>
        <v>14.9796</v>
      </c>
      <c r="Q25" s="78"/>
      <c r="R25" s="79">
        <f>MAX(R8:R21)</f>
        <v>20.3307</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44662</v>
      </c>
      <c r="C8" s="65">
        <f>VLOOKUP($A8,'Return Data'!$B$7:$R$2292,4,0)</f>
        <v>713.29</v>
      </c>
      <c r="D8" s="65">
        <f>VLOOKUP($A8,'Return Data'!$B$7:$R$2292,10,0)</f>
        <v>-7.9280999999999997</v>
      </c>
      <c r="E8" s="66">
        <f t="shared" ref="E8:E33" si="0">RANK(D8,D$8:D$33,0)</f>
        <v>26</v>
      </c>
      <c r="F8" s="65">
        <f>VLOOKUP($A8,'Return Data'!$B$7:$R$2292,11,0)</f>
        <v>-6.3395000000000001</v>
      </c>
      <c r="G8" s="66">
        <f t="shared" ref="G8:G33" si="1">RANK(F8,F$8:F$33,0)</f>
        <v>26</v>
      </c>
      <c r="H8" s="65">
        <f>VLOOKUP($A8,'Return Data'!$B$7:$R$2292,12,0)</f>
        <v>9.4103999999999992</v>
      </c>
      <c r="I8" s="66">
        <f t="shared" ref="I8:I33" si="2">RANK(H8,H$8:H$33,0)</f>
        <v>20</v>
      </c>
      <c r="J8" s="65">
        <f>VLOOKUP($A8,'Return Data'!$B$7:$R$2292,13,0)</f>
        <v>19.351099999999999</v>
      </c>
      <c r="K8" s="66">
        <f>RANK(J8,J$8:J$33,0)</f>
        <v>24</v>
      </c>
      <c r="L8" s="65">
        <f>VLOOKUP($A8,'Return Data'!$B$7:$R$2292,17,0)</f>
        <v>45.050899999999999</v>
      </c>
      <c r="M8" s="66">
        <f>RANK(L8,L$8:L$33,0)</f>
        <v>12</v>
      </c>
      <c r="N8" s="65">
        <f>VLOOKUP($A8,'Return Data'!$B$7:$R$2292,14,0)</f>
        <v>19.142299999999999</v>
      </c>
      <c r="O8" s="66">
        <f>RANK(N8,N$8:N$33,0)</f>
        <v>13</v>
      </c>
      <c r="P8" s="65">
        <f>VLOOKUP($A8,'Return Data'!$B$7:$R$2292,15,0)</f>
        <v>12.989800000000001</v>
      </c>
      <c r="Q8" s="66">
        <f>RANK(P8,P$8:P$33,0)</f>
        <v>17</v>
      </c>
      <c r="R8" s="65">
        <f>VLOOKUP($A8,'Return Data'!$B$7:$R$2292,16,0)</f>
        <v>17.1816</v>
      </c>
      <c r="S8" s="67">
        <f>RANK(R8,R$8:R$33,0)</f>
        <v>12</v>
      </c>
    </row>
    <row r="9" spans="1:20" x14ac:dyDescent="0.3">
      <c r="A9" s="63" t="s">
        <v>871</v>
      </c>
      <c r="B9" s="64">
        <f>VLOOKUP($A9,'Return Data'!$B$7:$R$2292,3,0)</f>
        <v>44662</v>
      </c>
      <c r="C9" s="65">
        <f>VLOOKUP($A9,'Return Data'!$B$7:$R$2292,4,0)</f>
        <v>22.19</v>
      </c>
      <c r="D9" s="65">
        <f>VLOOKUP($A9,'Return Data'!$B$7:$R$2292,10,0)</f>
        <v>-2.5044</v>
      </c>
      <c r="E9" s="66">
        <f t="shared" si="0"/>
        <v>12</v>
      </c>
      <c r="F9" s="65">
        <f>VLOOKUP($A9,'Return Data'!$B$7:$R$2292,11,0)</f>
        <v>-2.2035999999999998</v>
      </c>
      <c r="G9" s="66">
        <f t="shared" si="1"/>
        <v>16</v>
      </c>
      <c r="H9" s="65">
        <f>VLOOKUP($A9,'Return Data'!$B$7:$R$2292,12,0)</f>
        <v>11.788399999999999</v>
      </c>
      <c r="I9" s="66">
        <f t="shared" si="2"/>
        <v>15</v>
      </c>
      <c r="J9" s="65">
        <f>VLOOKUP($A9,'Return Data'!$B$7:$R$2292,13,0)</f>
        <v>29.3124</v>
      </c>
      <c r="K9" s="66">
        <f t="shared" ref="K9:K33" si="3">RANK(J9,J$8:J$33,0)</f>
        <v>7</v>
      </c>
      <c r="L9" s="65">
        <f>VLOOKUP($A9,'Return Data'!$B$7:$R$2292,17,0)</f>
        <v>47.1233</v>
      </c>
      <c r="M9" s="66">
        <f t="shared" ref="M9:M33" si="4">RANK(L9,L$8:L$33,0)</f>
        <v>10</v>
      </c>
      <c r="N9" s="65">
        <f>VLOOKUP($A9,'Return Data'!$B$7:$R$2292,14,0)</f>
        <v>27.218900000000001</v>
      </c>
      <c r="O9" s="66">
        <f t="shared" ref="O9:O33" si="5">RANK(N9,N$8:N$33,0)</f>
        <v>1</v>
      </c>
      <c r="P9" s="65"/>
      <c r="Q9" s="66"/>
      <c r="R9" s="65">
        <f>VLOOKUP($A9,'Return Data'!$B$7:$R$2292,16,0)</f>
        <v>25.811900000000001</v>
      </c>
      <c r="S9" s="67">
        <f t="shared" ref="S9:S33" si="6">RANK(R9,R$8:R$33,0)</f>
        <v>2</v>
      </c>
    </row>
    <row r="10" spans="1:20" x14ac:dyDescent="0.3">
      <c r="A10" s="63" t="s">
        <v>873</v>
      </c>
      <c r="B10" s="64">
        <f>VLOOKUP($A10,'Return Data'!$B$7:$R$2292,3,0)</f>
        <v>44662</v>
      </c>
      <c r="C10" s="65">
        <f>VLOOKUP($A10,'Return Data'!$B$7:$R$2292,4,0)</f>
        <v>60.78</v>
      </c>
      <c r="D10" s="65">
        <f>VLOOKUP($A10,'Return Data'!$B$7:$R$2292,10,0)</f>
        <v>-4.524</v>
      </c>
      <c r="E10" s="66">
        <f t="shared" si="0"/>
        <v>22</v>
      </c>
      <c r="F10" s="65">
        <f>VLOOKUP($A10,'Return Data'!$B$7:$R$2292,11,0)</f>
        <v>-3.5543999999999998</v>
      </c>
      <c r="G10" s="66">
        <f t="shared" si="1"/>
        <v>23</v>
      </c>
      <c r="H10" s="65">
        <f>VLOOKUP($A10,'Return Data'!$B$7:$R$2292,12,0)</f>
        <v>8.4969999999999999</v>
      </c>
      <c r="I10" s="66">
        <f t="shared" si="2"/>
        <v>25</v>
      </c>
      <c r="J10" s="65">
        <f>VLOOKUP($A10,'Return Data'!$B$7:$R$2292,13,0)</f>
        <v>23.260999999999999</v>
      </c>
      <c r="K10" s="66">
        <f t="shared" si="3"/>
        <v>18</v>
      </c>
      <c r="L10" s="65">
        <f>VLOOKUP($A10,'Return Data'!$B$7:$R$2292,17,0)</f>
        <v>37.9985</v>
      </c>
      <c r="M10" s="66">
        <f t="shared" si="4"/>
        <v>24</v>
      </c>
      <c r="N10" s="65">
        <f>VLOOKUP($A10,'Return Data'!$B$7:$R$2292,14,0)</f>
        <v>19.298999999999999</v>
      </c>
      <c r="O10" s="66">
        <f t="shared" si="5"/>
        <v>12</v>
      </c>
      <c r="P10" s="65">
        <f>VLOOKUP($A10,'Return Data'!$B$7:$R$2292,15,0)</f>
        <v>13.1706</v>
      </c>
      <c r="Q10" s="66">
        <f t="shared" ref="Q10:Q33" si="7">RANK(P10,P$8:P$33,0)</f>
        <v>16</v>
      </c>
      <c r="R10" s="65">
        <f>VLOOKUP($A10,'Return Data'!$B$7:$R$2292,16,0)</f>
        <v>13.716200000000001</v>
      </c>
      <c r="S10" s="67">
        <f t="shared" si="6"/>
        <v>23</v>
      </c>
    </row>
    <row r="11" spans="1:20" x14ac:dyDescent="0.3">
      <c r="A11" s="63" t="s">
        <v>875</v>
      </c>
      <c r="B11" s="64">
        <f>VLOOKUP($A11,'Return Data'!$B$7:$R$2292,3,0)</f>
        <v>44662</v>
      </c>
      <c r="C11" s="65">
        <f>VLOOKUP($A11,'Return Data'!$B$7:$R$2292,4,0)</f>
        <v>178.69</v>
      </c>
      <c r="D11" s="65">
        <f>VLOOKUP($A11,'Return Data'!$B$7:$R$2292,10,0)</f>
        <v>-4.1157000000000004</v>
      </c>
      <c r="E11" s="66">
        <f t="shared" si="0"/>
        <v>20</v>
      </c>
      <c r="F11" s="65">
        <f>VLOOKUP($A11,'Return Data'!$B$7:$R$2292,11,0)</f>
        <v>-3.0859999999999999</v>
      </c>
      <c r="G11" s="66">
        <f t="shared" si="1"/>
        <v>21</v>
      </c>
      <c r="H11" s="65">
        <f>VLOOKUP($A11,'Return Data'!$B$7:$R$2292,12,0)</f>
        <v>11.201700000000001</v>
      </c>
      <c r="I11" s="66">
        <f t="shared" si="2"/>
        <v>18</v>
      </c>
      <c r="J11" s="65">
        <f>VLOOKUP($A11,'Return Data'!$B$7:$R$2292,13,0)</f>
        <v>24.966799999999999</v>
      </c>
      <c r="K11" s="66">
        <f t="shared" si="3"/>
        <v>11</v>
      </c>
      <c r="L11" s="65">
        <f>VLOOKUP($A11,'Return Data'!$B$7:$R$2292,17,0)</f>
        <v>43.9681</v>
      </c>
      <c r="M11" s="66">
        <f t="shared" si="4"/>
        <v>16</v>
      </c>
      <c r="N11" s="65">
        <f>VLOOKUP($A11,'Return Data'!$B$7:$R$2292,14,0)</f>
        <v>21.497</v>
      </c>
      <c r="O11" s="66">
        <f t="shared" si="5"/>
        <v>5</v>
      </c>
      <c r="P11" s="65">
        <f>VLOOKUP($A11,'Return Data'!$B$7:$R$2292,15,0)</f>
        <v>16.036000000000001</v>
      </c>
      <c r="Q11" s="66">
        <f t="shared" si="7"/>
        <v>4</v>
      </c>
      <c r="R11" s="65">
        <f>VLOOKUP($A11,'Return Data'!$B$7:$R$2292,16,0)</f>
        <v>22.235700000000001</v>
      </c>
      <c r="S11" s="67">
        <f t="shared" si="6"/>
        <v>6</v>
      </c>
    </row>
    <row r="12" spans="1:20" x14ac:dyDescent="0.3">
      <c r="A12" s="63" t="s">
        <v>877</v>
      </c>
      <c r="B12" s="64">
        <f>VLOOKUP($A12,'Return Data'!$B$7:$R$2292,3,0)</f>
        <v>44662</v>
      </c>
      <c r="C12" s="65">
        <f>VLOOKUP($A12,'Return Data'!$B$7:$R$2292,4,0)</f>
        <v>381.404</v>
      </c>
      <c r="D12" s="65">
        <f>VLOOKUP($A12,'Return Data'!$B$7:$R$2292,10,0)</f>
        <v>-2.7673000000000001</v>
      </c>
      <c r="E12" s="66">
        <f t="shared" si="0"/>
        <v>13</v>
      </c>
      <c r="F12" s="65">
        <f>VLOOKUP($A12,'Return Data'!$B$7:$R$2292,11,0)</f>
        <v>-4.7167000000000003</v>
      </c>
      <c r="G12" s="66">
        <f t="shared" si="1"/>
        <v>25</v>
      </c>
      <c r="H12" s="65">
        <f>VLOOKUP($A12,'Return Data'!$B$7:$R$2292,12,0)</f>
        <v>5.0488</v>
      </c>
      <c r="I12" s="66">
        <f t="shared" si="2"/>
        <v>26</v>
      </c>
      <c r="J12" s="65">
        <f>VLOOKUP($A12,'Return Data'!$B$7:$R$2292,13,0)</f>
        <v>18.963799999999999</v>
      </c>
      <c r="K12" s="66">
        <f t="shared" si="3"/>
        <v>25</v>
      </c>
      <c r="L12" s="65">
        <f>VLOOKUP($A12,'Return Data'!$B$7:$R$2292,17,0)</f>
        <v>41.261699999999998</v>
      </c>
      <c r="M12" s="66">
        <f t="shared" si="4"/>
        <v>22</v>
      </c>
      <c r="N12" s="65">
        <f>VLOOKUP($A12,'Return Data'!$B$7:$R$2292,14,0)</f>
        <v>18.071400000000001</v>
      </c>
      <c r="O12" s="66">
        <f t="shared" si="5"/>
        <v>16</v>
      </c>
      <c r="P12" s="65">
        <f>VLOOKUP($A12,'Return Data'!$B$7:$R$2292,15,0)</f>
        <v>13.8224</v>
      </c>
      <c r="Q12" s="66">
        <f t="shared" si="7"/>
        <v>14</v>
      </c>
      <c r="R12" s="65">
        <f>VLOOKUP($A12,'Return Data'!$B$7:$R$2292,16,0)</f>
        <v>16.7516</v>
      </c>
      <c r="S12" s="67">
        <f t="shared" si="6"/>
        <v>14</v>
      </c>
    </row>
    <row r="13" spans="1:20" x14ac:dyDescent="0.3">
      <c r="A13" s="63" t="s">
        <v>879</v>
      </c>
      <c r="B13" s="64">
        <f>VLOOKUP($A13,'Return Data'!$B$7:$R$2292,3,0)</f>
        <v>44662</v>
      </c>
      <c r="C13" s="65">
        <f>VLOOKUP($A13,'Return Data'!$B$7:$R$2292,4,0)</f>
        <v>59.389000000000003</v>
      </c>
      <c r="D13" s="65">
        <f>VLOOKUP($A13,'Return Data'!$B$7:$R$2292,10,0)</f>
        <v>-1.8947000000000001</v>
      </c>
      <c r="E13" s="66">
        <f t="shared" si="0"/>
        <v>8</v>
      </c>
      <c r="F13" s="65">
        <f>VLOOKUP($A13,'Return Data'!$B$7:$R$2292,11,0)</f>
        <v>-0.35899999999999999</v>
      </c>
      <c r="G13" s="66">
        <f t="shared" si="1"/>
        <v>10</v>
      </c>
      <c r="H13" s="65">
        <f>VLOOKUP($A13,'Return Data'!$B$7:$R$2292,12,0)</f>
        <v>12.0695</v>
      </c>
      <c r="I13" s="66">
        <f t="shared" si="2"/>
        <v>13</v>
      </c>
      <c r="J13" s="65">
        <f>VLOOKUP($A13,'Return Data'!$B$7:$R$2292,13,0)</f>
        <v>24.377500000000001</v>
      </c>
      <c r="K13" s="66">
        <f t="shared" si="3"/>
        <v>15</v>
      </c>
      <c r="L13" s="65">
        <f>VLOOKUP($A13,'Return Data'!$B$7:$R$2292,17,0)</f>
        <v>43.707900000000002</v>
      </c>
      <c r="M13" s="66">
        <f t="shared" si="4"/>
        <v>17</v>
      </c>
      <c r="N13" s="65">
        <f>VLOOKUP($A13,'Return Data'!$B$7:$R$2292,14,0)</f>
        <v>21.5425</v>
      </c>
      <c r="O13" s="66">
        <f t="shared" si="5"/>
        <v>4</v>
      </c>
      <c r="P13" s="65">
        <f>VLOOKUP($A13,'Return Data'!$B$7:$R$2292,15,0)</f>
        <v>17.071200000000001</v>
      </c>
      <c r="Q13" s="66">
        <f t="shared" si="7"/>
        <v>2</v>
      </c>
      <c r="R13" s="65">
        <f>VLOOKUP($A13,'Return Data'!$B$7:$R$2292,16,0)</f>
        <v>16.592700000000001</v>
      </c>
      <c r="S13" s="67">
        <f t="shared" si="6"/>
        <v>15</v>
      </c>
    </row>
    <row r="14" spans="1:20" x14ac:dyDescent="0.3">
      <c r="A14" s="63" t="s">
        <v>882</v>
      </c>
      <c r="B14" s="64">
        <f>VLOOKUP($A14,'Return Data'!$B$7:$R$2292,3,0)</f>
        <v>44662</v>
      </c>
      <c r="C14" s="65">
        <f>VLOOKUP($A14,'Return Data'!$B$7:$R$2292,4,0)</f>
        <v>131.88149999999999</v>
      </c>
      <c r="D14" s="65">
        <f>VLOOKUP($A14,'Return Data'!$B$7:$R$2292,10,0)</f>
        <v>-3.8037999999999998</v>
      </c>
      <c r="E14" s="66">
        <f t="shared" si="0"/>
        <v>18</v>
      </c>
      <c r="F14" s="65">
        <f>VLOOKUP($A14,'Return Data'!$B$7:$R$2292,11,0)</f>
        <v>-2.4699</v>
      </c>
      <c r="G14" s="66">
        <f t="shared" si="1"/>
        <v>17</v>
      </c>
      <c r="H14" s="65">
        <f>VLOOKUP($A14,'Return Data'!$B$7:$R$2292,12,0)</f>
        <v>9.4974000000000007</v>
      </c>
      <c r="I14" s="66">
        <f t="shared" si="2"/>
        <v>19</v>
      </c>
      <c r="J14" s="65">
        <f>VLOOKUP($A14,'Return Data'!$B$7:$R$2292,13,0)</f>
        <v>24.504799999999999</v>
      </c>
      <c r="K14" s="66">
        <f t="shared" si="3"/>
        <v>12</v>
      </c>
      <c r="L14" s="65">
        <f>VLOOKUP($A14,'Return Data'!$B$7:$R$2292,17,0)</f>
        <v>49.162399999999998</v>
      </c>
      <c r="M14" s="66">
        <f t="shared" si="4"/>
        <v>4</v>
      </c>
      <c r="N14" s="65">
        <f>VLOOKUP($A14,'Return Data'!$B$7:$R$2292,14,0)</f>
        <v>16.361499999999999</v>
      </c>
      <c r="O14" s="66">
        <f t="shared" si="5"/>
        <v>21</v>
      </c>
      <c r="P14" s="65">
        <f>VLOOKUP($A14,'Return Data'!$B$7:$R$2292,15,0)</f>
        <v>12.5639</v>
      </c>
      <c r="Q14" s="66">
        <f t="shared" si="7"/>
        <v>18</v>
      </c>
      <c r="R14" s="65">
        <f>VLOOKUP($A14,'Return Data'!$B$7:$R$2292,16,0)</f>
        <v>15.1267</v>
      </c>
      <c r="S14" s="67">
        <f t="shared" si="6"/>
        <v>20</v>
      </c>
    </row>
    <row r="15" spans="1:20" x14ac:dyDescent="0.3">
      <c r="A15" s="63" t="s">
        <v>1922</v>
      </c>
      <c r="B15" s="64">
        <f>VLOOKUP($A15,'Return Data'!$B$7:$R$2292,3,0)</f>
        <v>44662</v>
      </c>
      <c r="C15" s="65">
        <f>VLOOKUP($A15,'Return Data'!$B$7:$R$2292,4,0)</f>
        <v>196.81700000000001</v>
      </c>
      <c r="D15" s="65">
        <f>VLOOKUP($A15,'Return Data'!$B$7:$R$2292,10,0)</f>
        <v>0.83040000000000003</v>
      </c>
      <c r="E15" s="66">
        <f t="shared" si="0"/>
        <v>4</v>
      </c>
      <c r="F15" s="65">
        <f>VLOOKUP($A15,'Return Data'!$B$7:$R$2292,11,0)</f>
        <v>0.9768</v>
      </c>
      <c r="G15" s="66">
        <f t="shared" si="1"/>
        <v>7</v>
      </c>
      <c r="H15" s="65">
        <f>VLOOKUP($A15,'Return Data'!$B$7:$R$2292,12,0)</f>
        <v>16.728400000000001</v>
      </c>
      <c r="I15" s="66">
        <f t="shared" si="2"/>
        <v>5</v>
      </c>
      <c r="J15" s="65">
        <f>VLOOKUP($A15,'Return Data'!$B$7:$R$2292,13,0)</f>
        <v>30.692900000000002</v>
      </c>
      <c r="K15" s="66">
        <f t="shared" si="3"/>
        <v>5</v>
      </c>
      <c r="L15" s="65">
        <f>VLOOKUP($A15,'Return Data'!$B$7:$R$2292,17,0)</f>
        <v>50.800899999999999</v>
      </c>
      <c r="M15" s="66">
        <f t="shared" si="4"/>
        <v>2</v>
      </c>
      <c r="N15" s="65">
        <f>VLOOKUP($A15,'Return Data'!$B$7:$R$2292,14,0)</f>
        <v>19.442799999999998</v>
      </c>
      <c r="O15" s="66">
        <f t="shared" si="5"/>
        <v>11</v>
      </c>
      <c r="P15" s="65">
        <f>VLOOKUP($A15,'Return Data'!$B$7:$R$2292,15,0)</f>
        <v>14.341799999999999</v>
      </c>
      <c r="Q15" s="66">
        <f t="shared" si="7"/>
        <v>11</v>
      </c>
      <c r="R15" s="65">
        <f>VLOOKUP($A15,'Return Data'!$B$7:$R$2292,16,0)</f>
        <v>12.3269</v>
      </c>
      <c r="S15" s="67">
        <f t="shared" si="6"/>
        <v>26</v>
      </c>
    </row>
    <row r="16" spans="1:20" x14ac:dyDescent="0.3">
      <c r="A16" s="63" t="s">
        <v>883</v>
      </c>
      <c r="B16" s="64">
        <f>VLOOKUP($A16,'Return Data'!$B$7:$R$2292,3,0)</f>
        <v>44662</v>
      </c>
      <c r="C16" s="65">
        <f>VLOOKUP($A16,'Return Data'!$B$7:$R$2292,4,0)</f>
        <v>16.817599999999999</v>
      </c>
      <c r="D16" s="65">
        <f>VLOOKUP($A16,'Return Data'!$B$7:$R$2292,10,0)</f>
        <v>-4.2725</v>
      </c>
      <c r="E16" s="66">
        <f t="shared" si="0"/>
        <v>21</v>
      </c>
      <c r="F16" s="65">
        <f>VLOOKUP($A16,'Return Data'!$B$7:$R$2292,11,0)</f>
        <v>-2.5207999999999999</v>
      </c>
      <c r="G16" s="66">
        <f t="shared" si="1"/>
        <v>18</v>
      </c>
      <c r="H16" s="65">
        <f>VLOOKUP($A16,'Return Data'!$B$7:$R$2292,12,0)</f>
        <v>12.0419</v>
      </c>
      <c r="I16" s="66">
        <f t="shared" si="2"/>
        <v>14</v>
      </c>
      <c r="J16" s="65">
        <f>VLOOKUP($A16,'Return Data'!$B$7:$R$2292,13,0)</f>
        <v>24.438400000000001</v>
      </c>
      <c r="K16" s="66">
        <f t="shared" si="3"/>
        <v>14</v>
      </c>
      <c r="L16" s="65">
        <f>VLOOKUP($A16,'Return Data'!$B$7:$R$2292,17,0)</f>
        <v>41.915900000000001</v>
      </c>
      <c r="M16" s="66">
        <f t="shared" si="4"/>
        <v>19</v>
      </c>
      <c r="N16" s="65"/>
      <c r="O16" s="66"/>
      <c r="P16" s="65"/>
      <c r="Q16" s="66"/>
      <c r="R16" s="65">
        <f>VLOOKUP($A16,'Return Data'!$B$7:$R$2292,16,0)</f>
        <v>18.6418</v>
      </c>
      <c r="S16" s="67">
        <f t="shared" si="6"/>
        <v>8</v>
      </c>
    </row>
    <row r="17" spans="1:19" x14ac:dyDescent="0.3">
      <c r="A17" s="63" t="s">
        <v>886</v>
      </c>
      <c r="B17" s="64">
        <f>VLOOKUP($A17,'Return Data'!$B$7:$R$2292,3,0)</f>
        <v>44662</v>
      </c>
      <c r="C17" s="65">
        <f>VLOOKUP($A17,'Return Data'!$B$7:$R$2292,4,0)</f>
        <v>601.38</v>
      </c>
      <c r="D17" s="65">
        <f>VLOOKUP($A17,'Return Data'!$B$7:$R$2292,10,0)</f>
        <v>0.93989999999999996</v>
      </c>
      <c r="E17" s="66">
        <f t="shared" si="0"/>
        <v>3</v>
      </c>
      <c r="F17" s="65">
        <f>VLOOKUP($A17,'Return Data'!$B$7:$R$2292,11,0)</f>
        <v>1.5519000000000001</v>
      </c>
      <c r="G17" s="66">
        <f t="shared" si="1"/>
        <v>6</v>
      </c>
      <c r="H17" s="65">
        <f>VLOOKUP($A17,'Return Data'!$B$7:$R$2292,12,0)</f>
        <v>21.153099999999998</v>
      </c>
      <c r="I17" s="66">
        <f t="shared" si="2"/>
        <v>3</v>
      </c>
      <c r="J17" s="65">
        <f>VLOOKUP($A17,'Return Data'!$B$7:$R$2292,13,0)</f>
        <v>33.8095</v>
      </c>
      <c r="K17" s="66">
        <f t="shared" si="3"/>
        <v>3</v>
      </c>
      <c r="L17" s="65">
        <f>VLOOKUP($A17,'Return Data'!$B$7:$R$2292,17,0)</f>
        <v>50.266300000000001</v>
      </c>
      <c r="M17" s="66">
        <f t="shared" si="4"/>
        <v>3</v>
      </c>
      <c r="N17" s="65">
        <f>VLOOKUP($A17,'Return Data'!$B$7:$R$2292,14,0)</f>
        <v>20.3672</v>
      </c>
      <c r="O17" s="66">
        <f t="shared" si="5"/>
        <v>8</v>
      </c>
      <c r="P17" s="65">
        <f>VLOOKUP($A17,'Return Data'!$B$7:$R$2292,15,0)</f>
        <v>14.328799999999999</v>
      </c>
      <c r="Q17" s="66">
        <f t="shared" si="7"/>
        <v>12</v>
      </c>
      <c r="R17" s="65">
        <f>VLOOKUP($A17,'Return Data'!$B$7:$R$2292,16,0)</f>
        <v>15.788600000000001</v>
      </c>
      <c r="S17" s="67">
        <f t="shared" si="6"/>
        <v>18</v>
      </c>
    </row>
    <row r="18" spans="1:19" x14ac:dyDescent="0.3">
      <c r="A18" s="63" t="s">
        <v>887</v>
      </c>
      <c r="B18" s="64">
        <f>VLOOKUP($A18,'Return Data'!$B$7:$R$2292,3,0)</f>
        <v>44662</v>
      </c>
      <c r="C18" s="65">
        <f>VLOOKUP($A18,'Return Data'!$B$7:$R$2292,4,0)</f>
        <v>78.63</v>
      </c>
      <c r="D18" s="65">
        <f>VLOOKUP($A18,'Return Data'!$B$7:$R$2292,10,0)</f>
        <v>-2.238</v>
      </c>
      <c r="E18" s="66">
        <f t="shared" si="0"/>
        <v>10</v>
      </c>
      <c r="F18" s="65">
        <f>VLOOKUP($A18,'Return Data'!$B$7:$R$2292,11,0)</f>
        <v>-0.64439999999999997</v>
      </c>
      <c r="G18" s="66">
        <f t="shared" si="1"/>
        <v>12</v>
      </c>
      <c r="H18" s="65">
        <f>VLOOKUP($A18,'Return Data'!$B$7:$R$2292,12,0)</f>
        <v>11.3109</v>
      </c>
      <c r="I18" s="66">
        <f t="shared" si="2"/>
        <v>17</v>
      </c>
      <c r="J18" s="65">
        <f>VLOOKUP($A18,'Return Data'!$B$7:$R$2292,13,0)</f>
        <v>23.2059</v>
      </c>
      <c r="K18" s="66">
        <f t="shared" si="3"/>
        <v>19</v>
      </c>
      <c r="L18" s="65">
        <f>VLOOKUP($A18,'Return Data'!$B$7:$R$2292,17,0)</f>
        <v>45.1402</v>
      </c>
      <c r="M18" s="66">
        <f t="shared" si="4"/>
        <v>11</v>
      </c>
      <c r="N18" s="65">
        <f>VLOOKUP($A18,'Return Data'!$B$7:$R$2292,14,0)</f>
        <v>17.531300000000002</v>
      </c>
      <c r="O18" s="66">
        <f t="shared" si="5"/>
        <v>17</v>
      </c>
      <c r="P18" s="65">
        <f>VLOOKUP($A18,'Return Data'!$B$7:$R$2292,15,0)</f>
        <v>13.4932</v>
      </c>
      <c r="Q18" s="66">
        <f t="shared" si="7"/>
        <v>15</v>
      </c>
      <c r="R18" s="65">
        <f>VLOOKUP($A18,'Return Data'!$B$7:$R$2292,16,0)</f>
        <v>14.27</v>
      </c>
      <c r="S18" s="67">
        <f t="shared" si="6"/>
        <v>22</v>
      </c>
    </row>
    <row r="19" spans="1:19" x14ac:dyDescent="0.3">
      <c r="A19" s="63" t="s">
        <v>890</v>
      </c>
      <c r="B19" s="64">
        <f>VLOOKUP($A19,'Return Data'!$B$7:$R$2292,3,0)</f>
        <v>44662</v>
      </c>
      <c r="C19" s="65">
        <f>VLOOKUP($A19,'Return Data'!$B$7:$R$2292,4,0)</f>
        <v>59.21</v>
      </c>
      <c r="D19" s="65">
        <f>VLOOKUP($A19,'Return Data'!$B$7:$R$2292,10,0)</f>
        <v>-4.6383999999999999</v>
      </c>
      <c r="E19" s="66">
        <f t="shared" si="0"/>
        <v>23</v>
      </c>
      <c r="F19" s="65">
        <f>VLOOKUP($A19,'Return Data'!$B$7:$R$2292,11,0)</f>
        <v>-2.6472000000000002</v>
      </c>
      <c r="G19" s="66">
        <f t="shared" si="1"/>
        <v>19</v>
      </c>
      <c r="H19" s="65">
        <f>VLOOKUP($A19,'Return Data'!$B$7:$R$2292,12,0)</f>
        <v>8.6422000000000008</v>
      </c>
      <c r="I19" s="66">
        <f t="shared" si="2"/>
        <v>24</v>
      </c>
      <c r="J19" s="65">
        <f>VLOOKUP($A19,'Return Data'!$B$7:$R$2292,13,0)</f>
        <v>19.785599999999999</v>
      </c>
      <c r="K19" s="66">
        <f t="shared" si="3"/>
        <v>23</v>
      </c>
      <c r="L19" s="65">
        <f>VLOOKUP($A19,'Return Data'!$B$7:$R$2292,17,0)</f>
        <v>36.145499999999998</v>
      </c>
      <c r="M19" s="66">
        <f t="shared" si="4"/>
        <v>26</v>
      </c>
      <c r="N19" s="65">
        <f>VLOOKUP($A19,'Return Data'!$B$7:$R$2292,14,0)</f>
        <v>16.5014</v>
      </c>
      <c r="O19" s="66">
        <f t="shared" si="5"/>
        <v>20</v>
      </c>
      <c r="P19" s="65">
        <f>VLOOKUP($A19,'Return Data'!$B$7:$R$2292,15,0)</f>
        <v>15.495799999999999</v>
      </c>
      <c r="Q19" s="66">
        <f t="shared" si="7"/>
        <v>9</v>
      </c>
      <c r="R19" s="65">
        <f>VLOOKUP($A19,'Return Data'!$B$7:$R$2292,16,0)</f>
        <v>17.0305</v>
      </c>
      <c r="S19" s="67">
        <f t="shared" si="6"/>
        <v>13</v>
      </c>
    </row>
    <row r="20" spans="1:19" x14ac:dyDescent="0.3">
      <c r="A20" s="63" t="s">
        <v>892</v>
      </c>
      <c r="B20" s="64">
        <f>VLOOKUP($A20,'Return Data'!$B$7:$R$2292,3,0)</f>
        <v>44662</v>
      </c>
      <c r="C20" s="65">
        <f>VLOOKUP($A20,'Return Data'!$B$7:$R$2292,4,0)</f>
        <v>223.87200000000001</v>
      </c>
      <c r="D20" s="65">
        <f>VLOOKUP($A20,'Return Data'!$B$7:$R$2292,10,0)</f>
        <v>0.79600000000000004</v>
      </c>
      <c r="E20" s="66">
        <f t="shared" si="0"/>
        <v>5</v>
      </c>
      <c r="F20" s="65">
        <f>VLOOKUP($A20,'Return Data'!$B$7:$R$2292,11,0)</f>
        <v>2.7755999999999998</v>
      </c>
      <c r="G20" s="66">
        <f t="shared" si="1"/>
        <v>4</v>
      </c>
      <c r="H20" s="65">
        <f>VLOOKUP($A20,'Return Data'!$B$7:$R$2292,12,0)</f>
        <v>13.534599999999999</v>
      </c>
      <c r="I20" s="66">
        <f t="shared" si="2"/>
        <v>9</v>
      </c>
      <c r="J20" s="65">
        <f>VLOOKUP($A20,'Return Data'!$B$7:$R$2292,13,0)</f>
        <v>22.9998</v>
      </c>
      <c r="K20" s="66">
        <f t="shared" si="3"/>
        <v>20</v>
      </c>
      <c r="L20" s="65">
        <f>VLOOKUP($A20,'Return Data'!$B$7:$R$2292,17,0)</f>
        <v>44.668700000000001</v>
      </c>
      <c r="M20" s="66">
        <f t="shared" si="4"/>
        <v>13</v>
      </c>
      <c r="N20" s="65">
        <f>VLOOKUP($A20,'Return Data'!$B$7:$R$2292,14,0)</f>
        <v>20.714500000000001</v>
      </c>
      <c r="O20" s="66">
        <f t="shared" si="5"/>
        <v>6</v>
      </c>
      <c r="P20" s="65">
        <f>VLOOKUP($A20,'Return Data'!$B$7:$R$2292,15,0)</f>
        <v>15.5783</v>
      </c>
      <c r="Q20" s="66">
        <f t="shared" si="7"/>
        <v>8</v>
      </c>
      <c r="R20" s="65">
        <f>VLOOKUP($A20,'Return Data'!$B$7:$R$2292,16,0)</f>
        <v>17.342400000000001</v>
      </c>
      <c r="S20" s="67">
        <f t="shared" si="6"/>
        <v>11</v>
      </c>
    </row>
    <row r="21" spans="1:19" x14ac:dyDescent="0.3">
      <c r="A21" s="63" t="s">
        <v>893</v>
      </c>
      <c r="B21" s="64">
        <f>VLOOKUP($A21,'Return Data'!$B$7:$R$2292,3,0)</f>
        <v>44662</v>
      </c>
      <c r="C21" s="65">
        <f>VLOOKUP($A21,'Return Data'!$B$7:$R$2292,4,0)</f>
        <v>76.555000000000007</v>
      </c>
      <c r="D21" s="65">
        <f>VLOOKUP($A21,'Return Data'!$B$7:$R$2292,10,0)</f>
        <v>-3.3847999999999998</v>
      </c>
      <c r="E21" s="66">
        <f t="shared" si="0"/>
        <v>16</v>
      </c>
      <c r="F21" s="65">
        <f>VLOOKUP($A21,'Return Data'!$B$7:$R$2292,11,0)</f>
        <v>-0.43440000000000001</v>
      </c>
      <c r="G21" s="66">
        <f t="shared" si="1"/>
        <v>11</v>
      </c>
      <c r="H21" s="65">
        <f>VLOOKUP($A21,'Return Data'!$B$7:$R$2292,12,0)</f>
        <v>13.1968</v>
      </c>
      <c r="I21" s="66">
        <f t="shared" si="2"/>
        <v>10</v>
      </c>
      <c r="J21" s="65">
        <f>VLOOKUP($A21,'Return Data'!$B$7:$R$2292,13,0)</f>
        <v>22.109000000000002</v>
      </c>
      <c r="K21" s="66">
        <f t="shared" si="3"/>
        <v>22</v>
      </c>
      <c r="L21" s="65">
        <f>VLOOKUP($A21,'Return Data'!$B$7:$R$2292,17,0)</f>
        <v>37.551400000000001</v>
      </c>
      <c r="M21" s="66">
        <f t="shared" si="4"/>
        <v>25</v>
      </c>
      <c r="N21" s="65">
        <f>VLOOKUP($A21,'Return Data'!$B$7:$R$2292,14,0)</f>
        <v>16.107099999999999</v>
      </c>
      <c r="O21" s="66">
        <f t="shared" si="5"/>
        <v>22</v>
      </c>
      <c r="P21" s="65">
        <f>VLOOKUP($A21,'Return Data'!$B$7:$R$2292,15,0)</f>
        <v>11.5905</v>
      </c>
      <c r="Q21" s="66">
        <f t="shared" si="7"/>
        <v>20</v>
      </c>
      <c r="R21" s="65">
        <f>VLOOKUP($A21,'Return Data'!$B$7:$R$2292,16,0)</f>
        <v>14.6463</v>
      </c>
      <c r="S21" s="67">
        <f t="shared" si="6"/>
        <v>21</v>
      </c>
    </row>
    <row r="22" spans="1:19" x14ac:dyDescent="0.3">
      <c r="A22" s="63" t="s">
        <v>895</v>
      </c>
      <c r="B22" s="64">
        <f>VLOOKUP($A22,'Return Data'!$B$7:$R$2292,3,0)</f>
        <v>44662</v>
      </c>
      <c r="C22" s="65">
        <f>VLOOKUP($A22,'Return Data'!$B$7:$R$2292,4,0)</f>
        <v>27.3062</v>
      </c>
      <c r="D22" s="65">
        <f>VLOOKUP($A22,'Return Data'!$B$7:$R$2292,10,0)</f>
        <v>-2.2684000000000002</v>
      </c>
      <c r="E22" s="66">
        <f t="shared" si="0"/>
        <v>11</v>
      </c>
      <c r="F22" s="65">
        <f>VLOOKUP($A22,'Return Data'!$B$7:$R$2292,11,0)</f>
        <v>-0.25790000000000002</v>
      </c>
      <c r="G22" s="66">
        <f t="shared" si="1"/>
        <v>9</v>
      </c>
      <c r="H22" s="65">
        <f>VLOOKUP($A22,'Return Data'!$B$7:$R$2292,12,0)</f>
        <v>16.204000000000001</v>
      </c>
      <c r="I22" s="66">
        <f t="shared" si="2"/>
        <v>6</v>
      </c>
      <c r="J22" s="65">
        <f>VLOOKUP($A22,'Return Data'!$B$7:$R$2292,13,0)</f>
        <v>27.611599999999999</v>
      </c>
      <c r="K22" s="66">
        <f t="shared" si="3"/>
        <v>8</v>
      </c>
      <c r="L22" s="65">
        <f>VLOOKUP($A22,'Return Data'!$B$7:$R$2292,17,0)</f>
        <v>41.683399999999999</v>
      </c>
      <c r="M22" s="66">
        <f t="shared" si="4"/>
        <v>20</v>
      </c>
      <c r="N22" s="65">
        <f>VLOOKUP($A22,'Return Data'!$B$7:$R$2292,14,0)</f>
        <v>20.691600000000001</v>
      </c>
      <c r="O22" s="66">
        <f t="shared" si="5"/>
        <v>7</v>
      </c>
      <c r="P22" s="65">
        <f>VLOOKUP($A22,'Return Data'!$B$7:$R$2292,15,0)</f>
        <v>15.741199999999999</v>
      </c>
      <c r="Q22" s="66">
        <f t="shared" si="7"/>
        <v>6</v>
      </c>
      <c r="R22" s="65">
        <f>VLOOKUP($A22,'Return Data'!$B$7:$R$2292,16,0)</f>
        <v>15.132300000000001</v>
      </c>
      <c r="S22" s="67">
        <f t="shared" si="6"/>
        <v>19</v>
      </c>
    </row>
    <row r="23" spans="1:19" x14ac:dyDescent="0.3">
      <c r="A23" s="63" t="s">
        <v>897</v>
      </c>
      <c r="B23" s="64">
        <f>VLOOKUP($A23,'Return Data'!$B$7:$R$2292,3,0)</f>
        <v>44662</v>
      </c>
      <c r="C23" s="65">
        <f>VLOOKUP($A23,'Return Data'!$B$7:$R$2292,4,0)</f>
        <v>18.5062</v>
      </c>
      <c r="D23" s="65">
        <f>VLOOKUP($A23,'Return Data'!$B$7:$R$2292,10,0)</f>
        <v>1.0964</v>
      </c>
      <c r="E23" s="66">
        <f t="shared" si="0"/>
        <v>2</v>
      </c>
      <c r="F23" s="65">
        <f>VLOOKUP($A23,'Return Data'!$B$7:$R$2292,11,0)</f>
        <v>3.577</v>
      </c>
      <c r="G23" s="66">
        <f t="shared" si="1"/>
        <v>2</v>
      </c>
      <c r="H23" s="65">
        <f>VLOOKUP($A23,'Return Data'!$B$7:$R$2292,12,0)</f>
        <v>21.4876</v>
      </c>
      <c r="I23" s="66">
        <f t="shared" si="2"/>
        <v>2</v>
      </c>
      <c r="J23" s="65">
        <f>VLOOKUP($A23,'Return Data'!$B$7:$R$2292,13,0)</f>
        <v>35.741599999999998</v>
      </c>
      <c r="K23" s="66">
        <f t="shared" si="3"/>
        <v>2</v>
      </c>
      <c r="L23" s="65">
        <f>VLOOKUP($A23,'Return Data'!$B$7:$R$2292,17,0)</f>
        <v>52.134799999999998</v>
      </c>
      <c r="M23" s="66">
        <f t="shared" si="4"/>
        <v>1</v>
      </c>
      <c r="N23" s="65"/>
      <c r="O23" s="66"/>
      <c r="P23" s="65"/>
      <c r="Q23" s="66"/>
      <c r="R23" s="65">
        <f>VLOOKUP($A23,'Return Data'!$B$7:$R$2292,16,0)</f>
        <v>30.957899999999999</v>
      </c>
      <c r="S23" s="67">
        <f t="shared" si="6"/>
        <v>1</v>
      </c>
    </row>
    <row r="24" spans="1:19" x14ac:dyDescent="0.3">
      <c r="A24" s="63" t="s">
        <v>899</v>
      </c>
      <c r="B24" s="64">
        <f>VLOOKUP($A24,'Return Data'!$B$7:$R$2292,3,0)</f>
        <v>44662</v>
      </c>
      <c r="C24" s="65">
        <f>VLOOKUP($A24,'Return Data'!$B$7:$R$2292,4,0)</f>
        <v>106.44799999999999</v>
      </c>
      <c r="D24" s="65">
        <f>VLOOKUP($A24,'Return Data'!$B$7:$R$2292,10,0)</f>
        <v>-3.5394999999999999</v>
      </c>
      <c r="E24" s="66">
        <f t="shared" si="0"/>
        <v>17</v>
      </c>
      <c r="F24" s="65">
        <f>VLOOKUP($A24,'Return Data'!$B$7:$R$2292,11,0)</f>
        <v>-2.8298000000000001</v>
      </c>
      <c r="G24" s="66">
        <f t="shared" si="1"/>
        <v>20</v>
      </c>
      <c r="H24" s="65">
        <f>VLOOKUP($A24,'Return Data'!$B$7:$R$2292,12,0)</f>
        <v>11.327500000000001</v>
      </c>
      <c r="I24" s="66">
        <f t="shared" si="2"/>
        <v>16</v>
      </c>
      <c r="J24" s="65">
        <f>VLOOKUP($A24,'Return Data'!$B$7:$R$2292,13,0)</f>
        <v>23.929500000000001</v>
      </c>
      <c r="K24" s="66">
        <f t="shared" si="3"/>
        <v>17</v>
      </c>
      <c r="L24" s="65">
        <f>VLOOKUP($A24,'Return Data'!$B$7:$R$2292,17,0)</f>
        <v>48.606699999999996</v>
      </c>
      <c r="M24" s="66">
        <f t="shared" si="4"/>
        <v>6</v>
      </c>
      <c r="N24" s="65">
        <f>VLOOKUP($A24,'Return Data'!$B$7:$R$2292,14,0)</f>
        <v>23.747</v>
      </c>
      <c r="O24" s="66">
        <f t="shared" si="5"/>
        <v>3</v>
      </c>
      <c r="P24" s="65">
        <f>VLOOKUP($A24,'Return Data'!$B$7:$R$2292,15,0)</f>
        <v>18.755400000000002</v>
      </c>
      <c r="Q24" s="66">
        <f t="shared" si="7"/>
        <v>1</v>
      </c>
      <c r="R24" s="65">
        <f>VLOOKUP($A24,'Return Data'!$B$7:$R$2292,16,0)</f>
        <v>24.415700000000001</v>
      </c>
      <c r="S24" s="67">
        <f t="shared" si="6"/>
        <v>4</v>
      </c>
    </row>
    <row r="25" spans="1:19" x14ac:dyDescent="0.3">
      <c r="A25" s="63" t="s">
        <v>901</v>
      </c>
      <c r="B25" s="64">
        <f>VLOOKUP($A25,'Return Data'!$B$7:$R$2292,3,0)</f>
        <v>44662</v>
      </c>
      <c r="C25" s="65">
        <f>VLOOKUP($A25,'Return Data'!$B$7:$R$2292,4,0)</f>
        <v>16.779900000000001</v>
      </c>
      <c r="D25" s="65">
        <f>VLOOKUP($A25,'Return Data'!$B$7:$R$2292,10,0)</f>
        <v>-7.6357999999999997</v>
      </c>
      <c r="E25" s="66">
        <f t="shared" si="0"/>
        <v>25</v>
      </c>
      <c r="F25" s="65">
        <f>VLOOKUP($A25,'Return Data'!$B$7:$R$2292,11,0)</f>
        <v>-3.3982999999999999</v>
      </c>
      <c r="G25" s="66">
        <f t="shared" si="1"/>
        <v>22</v>
      </c>
      <c r="H25" s="65">
        <f>VLOOKUP($A25,'Return Data'!$B$7:$R$2292,12,0)</f>
        <v>8.6745999999999999</v>
      </c>
      <c r="I25" s="66">
        <f t="shared" si="2"/>
        <v>23</v>
      </c>
      <c r="J25" s="65">
        <f>VLOOKUP($A25,'Return Data'!$B$7:$R$2292,13,0)</f>
        <v>22.515000000000001</v>
      </c>
      <c r="K25" s="66">
        <f t="shared" si="3"/>
        <v>21</v>
      </c>
      <c r="L25" s="65">
        <f>VLOOKUP($A25,'Return Data'!$B$7:$R$2292,17,0)</f>
        <v>41.5929</v>
      </c>
      <c r="M25" s="66">
        <f t="shared" si="4"/>
        <v>21</v>
      </c>
      <c r="N25" s="65"/>
      <c r="O25" s="66"/>
      <c r="P25" s="65"/>
      <c r="Q25" s="66"/>
      <c r="R25" s="65">
        <f>VLOOKUP($A25,'Return Data'!$B$7:$R$2292,16,0)</f>
        <v>23.157499999999999</v>
      </c>
      <c r="S25" s="67">
        <f t="shared" si="6"/>
        <v>5</v>
      </c>
    </row>
    <row r="26" spans="1:19" x14ac:dyDescent="0.3">
      <c r="A26" s="63" t="s">
        <v>1912</v>
      </c>
      <c r="B26" s="64">
        <f>VLOOKUP($A26,'Return Data'!$B$7:$R$2292,3,0)</f>
        <v>44662</v>
      </c>
      <c r="C26" s="65">
        <f>VLOOKUP($A26,'Return Data'!$B$7:$R$2292,4,0)</f>
        <v>28.012699999999999</v>
      </c>
      <c r="D26" s="65">
        <f>VLOOKUP($A26,'Return Data'!$B$7:$R$2292,10,0)</f>
        <v>-2.0880999999999998</v>
      </c>
      <c r="E26" s="66">
        <f t="shared" si="0"/>
        <v>9</v>
      </c>
      <c r="F26" s="65">
        <f>VLOOKUP($A26,'Return Data'!$B$7:$R$2292,11,0)</f>
        <v>2.3601999999999999</v>
      </c>
      <c r="G26" s="66">
        <f t="shared" si="1"/>
        <v>5</v>
      </c>
      <c r="H26" s="65">
        <f>VLOOKUP($A26,'Return Data'!$B$7:$R$2292,12,0)</f>
        <v>19.110199999999999</v>
      </c>
      <c r="I26" s="66">
        <f t="shared" si="2"/>
        <v>4</v>
      </c>
      <c r="J26" s="65">
        <f>VLOOKUP($A26,'Return Data'!$B$7:$R$2292,13,0)</f>
        <v>29.592400000000001</v>
      </c>
      <c r="K26" s="66">
        <f t="shared" si="3"/>
        <v>6</v>
      </c>
      <c r="L26" s="65">
        <f>VLOOKUP($A26,'Return Data'!$B$7:$R$2292,17,0)</f>
        <v>48.815800000000003</v>
      </c>
      <c r="M26" s="66">
        <f t="shared" si="4"/>
        <v>5</v>
      </c>
      <c r="N26" s="65">
        <f>VLOOKUP($A26,'Return Data'!$B$7:$R$2292,14,0)</f>
        <v>19.922799999999999</v>
      </c>
      <c r="O26" s="66">
        <f t="shared" si="5"/>
        <v>10</v>
      </c>
      <c r="P26" s="65">
        <f>VLOOKUP($A26,'Return Data'!$B$7:$R$2292,15,0)</f>
        <v>14.6934</v>
      </c>
      <c r="Q26" s="66">
        <f t="shared" si="7"/>
        <v>10</v>
      </c>
      <c r="R26" s="65">
        <f>VLOOKUP($A26,'Return Data'!$B$7:$R$2292,16,0)</f>
        <v>17.617599999999999</v>
      </c>
      <c r="S26" s="67">
        <f t="shared" si="6"/>
        <v>9</v>
      </c>
    </row>
    <row r="27" spans="1:19" x14ac:dyDescent="0.3">
      <c r="A27" s="63" t="s">
        <v>904</v>
      </c>
      <c r="B27" s="64">
        <f>VLOOKUP($A27,'Return Data'!$B$7:$R$2292,3,0)</f>
        <v>44662</v>
      </c>
      <c r="C27" s="65">
        <f>VLOOKUP($A27,'Return Data'!$B$7:$R$2292,4,0)</f>
        <v>884.6164</v>
      </c>
      <c r="D27" s="65">
        <f>VLOOKUP($A27,'Return Data'!$B$7:$R$2292,10,0)</f>
        <v>-1.306</v>
      </c>
      <c r="E27" s="66">
        <f t="shared" si="0"/>
        <v>7</v>
      </c>
      <c r="F27" s="65">
        <f>VLOOKUP($A27,'Return Data'!$B$7:$R$2292,11,0)</f>
        <v>-1.9188000000000001</v>
      </c>
      <c r="G27" s="66">
        <f t="shared" si="1"/>
        <v>13</v>
      </c>
      <c r="H27" s="65">
        <f>VLOOKUP($A27,'Return Data'!$B$7:$R$2292,12,0)</f>
        <v>13.653499999999999</v>
      </c>
      <c r="I27" s="66">
        <f t="shared" si="2"/>
        <v>8</v>
      </c>
      <c r="J27" s="65">
        <f>VLOOKUP($A27,'Return Data'!$B$7:$R$2292,13,0)</f>
        <v>24.498000000000001</v>
      </c>
      <c r="K27" s="66">
        <f t="shared" si="3"/>
        <v>13</v>
      </c>
      <c r="L27" s="65">
        <f>VLOOKUP($A27,'Return Data'!$B$7:$R$2292,17,0)</f>
        <v>44.493000000000002</v>
      </c>
      <c r="M27" s="66">
        <f t="shared" si="4"/>
        <v>14</v>
      </c>
      <c r="N27" s="65">
        <f>VLOOKUP($A27,'Return Data'!$B$7:$R$2292,14,0)</f>
        <v>16.619299999999999</v>
      </c>
      <c r="O27" s="66">
        <f t="shared" si="5"/>
        <v>19</v>
      </c>
      <c r="P27" s="65">
        <f>VLOOKUP($A27,'Return Data'!$B$7:$R$2292,15,0)</f>
        <v>11.357100000000001</v>
      </c>
      <c r="Q27" s="66">
        <f t="shared" si="7"/>
        <v>21</v>
      </c>
      <c r="R27" s="65">
        <f>VLOOKUP($A27,'Return Data'!$B$7:$R$2292,16,0)</f>
        <v>13.5517</v>
      </c>
      <c r="S27" s="67">
        <f t="shared" si="6"/>
        <v>25</v>
      </c>
    </row>
    <row r="28" spans="1:19" x14ac:dyDescent="0.3">
      <c r="A28" s="63" t="s">
        <v>908</v>
      </c>
      <c r="B28" s="64">
        <f>VLOOKUP($A28,'Return Data'!$B$7:$R$2292,3,0)</f>
        <v>44662</v>
      </c>
      <c r="C28" s="65">
        <f>VLOOKUP($A28,'Return Data'!$B$7:$R$2292,4,0)</f>
        <v>75.703699999999998</v>
      </c>
      <c r="D28" s="65">
        <f>VLOOKUP($A28,'Return Data'!$B$7:$R$2292,10,0)</f>
        <v>6.9999000000000002</v>
      </c>
      <c r="E28" s="66">
        <f t="shared" si="0"/>
        <v>1</v>
      </c>
      <c r="F28" s="65">
        <f>VLOOKUP($A28,'Return Data'!$B$7:$R$2292,11,0)</f>
        <v>10.622299999999999</v>
      </c>
      <c r="G28" s="66">
        <f t="shared" si="1"/>
        <v>1</v>
      </c>
      <c r="H28" s="65">
        <f>VLOOKUP($A28,'Return Data'!$B$7:$R$2292,12,0)</f>
        <v>25.1831</v>
      </c>
      <c r="I28" s="66">
        <f t="shared" si="2"/>
        <v>1</v>
      </c>
      <c r="J28" s="65">
        <f>VLOOKUP($A28,'Return Data'!$B$7:$R$2292,13,0)</f>
        <v>36.076700000000002</v>
      </c>
      <c r="K28" s="66">
        <f t="shared" si="3"/>
        <v>1</v>
      </c>
      <c r="L28" s="65">
        <f>VLOOKUP($A28,'Return Data'!$B$7:$R$2292,17,0)</f>
        <v>47.758200000000002</v>
      </c>
      <c r="M28" s="66">
        <f t="shared" si="4"/>
        <v>9</v>
      </c>
      <c r="N28" s="65">
        <f>VLOOKUP($A28,'Return Data'!$B$7:$R$2292,14,0)</f>
        <v>26.666799999999999</v>
      </c>
      <c r="O28" s="66">
        <f t="shared" si="5"/>
        <v>2</v>
      </c>
      <c r="P28" s="65">
        <f>VLOOKUP($A28,'Return Data'!$B$7:$R$2292,15,0)</f>
        <v>16.044599999999999</v>
      </c>
      <c r="Q28" s="66">
        <f t="shared" si="7"/>
        <v>3</v>
      </c>
      <c r="R28" s="65">
        <f>VLOOKUP($A28,'Return Data'!$B$7:$R$2292,16,0)</f>
        <v>19.504100000000001</v>
      </c>
      <c r="S28" s="67">
        <f t="shared" si="6"/>
        <v>7</v>
      </c>
    </row>
    <row r="29" spans="1:19" x14ac:dyDescent="0.3">
      <c r="A29" s="63" t="s">
        <v>1805</v>
      </c>
      <c r="B29" s="64">
        <f>VLOOKUP($A29,'Return Data'!$B$7:$R$2292,3,0)</f>
        <v>44662</v>
      </c>
      <c r="C29" s="65">
        <f>VLOOKUP($A29,'Return Data'!$B$7:$R$2292,4,0)</f>
        <v>398.16969999999998</v>
      </c>
      <c r="D29" s="65">
        <f>VLOOKUP($A29,'Return Data'!$B$7:$R$2292,10,0)</f>
        <v>-0.41370000000000001</v>
      </c>
      <c r="E29" s="66">
        <f t="shared" si="0"/>
        <v>6</v>
      </c>
      <c r="F29" s="65">
        <f>VLOOKUP($A29,'Return Data'!$B$7:$R$2292,11,0)</f>
        <v>2.8586</v>
      </c>
      <c r="G29" s="66">
        <f t="shared" si="1"/>
        <v>3</v>
      </c>
      <c r="H29" s="65">
        <f>VLOOKUP($A29,'Return Data'!$B$7:$R$2292,12,0)</f>
        <v>12.8459</v>
      </c>
      <c r="I29" s="66">
        <f t="shared" si="2"/>
        <v>11</v>
      </c>
      <c r="J29" s="65">
        <f>VLOOKUP($A29,'Return Data'!$B$7:$R$2292,13,0)</f>
        <v>30.934899999999999</v>
      </c>
      <c r="K29" s="66">
        <f t="shared" si="3"/>
        <v>4</v>
      </c>
      <c r="L29" s="65">
        <f>VLOOKUP($A29,'Return Data'!$B$7:$R$2292,17,0)</f>
        <v>48.307899999999997</v>
      </c>
      <c r="M29" s="66">
        <f t="shared" si="4"/>
        <v>7</v>
      </c>
      <c r="N29" s="65">
        <f>VLOOKUP($A29,'Return Data'!$B$7:$R$2292,14,0)</f>
        <v>20.206399999999999</v>
      </c>
      <c r="O29" s="66">
        <f t="shared" si="5"/>
        <v>9</v>
      </c>
      <c r="P29" s="65">
        <f>VLOOKUP($A29,'Return Data'!$B$7:$R$2292,15,0)</f>
        <v>15.8734</v>
      </c>
      <c r="Q29" s="66">
        <f t="shared" si="7"/>
        <v>5</v>
      </c>
      <c r="R29" s="65">
        <f>VLOOKUP($A29,'Return Data'!$B$7:$R$2292,16,0)</f>
        <v>17.576499999999999</v>
      </c>
      <c r="S29" s="67">
        <f t="shared" si="6"/>
        <v>10</v>
      </c>
    </row>
    <row r="30" spans="1:19" x14ac:dyDescent="0.3">
      <c r="A30" s="63" t="s">
        <v>910</v>
      </c>
      <c r="B30" s="64">
        <f>VLOOKUP($A30,'Return Data'!$B$7:$R$2292,3,0)</f>
        <v>44662</v>
      </c>
      <c r="C30" s="65">
        <f>VLOOKUP($A30,'Return Data'!$B$7:$R$2292,4,0)</f>
        <v>60.202599999999997</v>
      </c>
      <c r="D30" s="65">
        <f>VLOOKUP($A30,'Return Data'!$B$7:$R$2292,10,0)</f>
        <v>-3.8319000000000001</v>
      </c>
      <c r="E30" s="66">
        <f t="shared" si="0"/>
        <v>19</v>
      </c>
      <c r="F30" s="65">
        <f>VLOOKUP($A30,'Return Data'!$B$7:$R$2292,11,0)</f>
        <v>0.29420000000000002</v>
      </c>
      <c r="G30" s="66">
        <f t="shared" si="1"/>
        <v>8</v>
      </c>
      <c r="H30" s="65">
        <f>VLOOKUP($A30,'Return Data'!$B$7:$R$2292,12,0)</f>
        <v>15.9209</v>
      </c>
      <c r="I30" s="66">
        <f t="shared" si="2"/>
        <v>7</v>
      </c>
      <c r="J30" s="65">
        <f>VLOOKUP($A30,'Return Data'!$B$7:$R$2292,13,0)</f>
        <v>27.344999999999999</v>
      </c>
      <c r="K30" s="66">
        <f t="shared" si="3"/>
        <v>9</v>
      </c>
      <c r="L30" s="65">
        <f>VLOOKUP($A30,'Return Data'!$B$7:$R$2292,17,0)</f>
        <v>44.308100000000003</v>
      </c>
      <c r="M30" s="66">
        <f t="shared" si="4"/>
        <v>15</v>
      </c>
      <c r="N30" s="65">
        <f>VLOOKUP($A30,'Return Data'!$B$7:$R$2292,14,0)</f>
        <v>18.690000000000001</v>
      </c>
      <c r="O30" s="66">
        <f t="shared" si="5"/>
        <v>14</v>
      </c>
      <c r="P30" s="65">
        <f>VLOOKUP($A30,'Return Data'!$B$7:$R$2292,15,0)</f>
        <v>15.6654</v>
      </c>
      <c r="Q30" s="66">
        <f t="shared" si="7"/>
        <v>7</v>
      </c>
      <c r="R30" s="65">
        <f>VLOOKUP($A30,'Return Data'!$B$7:$R$2292,16,0)</f>
        <v>15.887499999999999</v>
      </c>
      <c r="S30" s="67">
        <f t="shared" si="6"/>
        <v>17</v>
      </c>
    </row>
    <row r="31" spans="1:19" x14ac:dyDescent="0.3">
      <c r="A31" s="63" t="s">
        <v>912</v>
      </c>
      <c r="B31" s="64">
        <f>VLOOKUP($A31,'Return Data'!$B$7:$R$2292,3,0)</f>
        <v>44662</v>
      </c>
      <c r="C31" s="65">
        <f>VLOOKUP($A31,'Return Data'!$B$7:$R$2292,4,0)</f>
        <v>357.68630000000002</v>
      </c>
      <c r="D31" s="65">
        <f>VLOOKUP($A31,'Return Data'!$B$7:$R$2292,10,0)</f>
        <v>-2.9062000000000001</v>
      </c>
      <c r="E31" s="66">
        <f t="shared" si="0"/>
        <v>15</v>
      </c>
      <c r="F31" s="65">
        <f>VLOOKUP($A31,'Return Data'!$B$7:$R$2292,11,0)</f>
        <v>-1.9574</v>
      </c>
      <c r="G31" s="66">
        <f t="shared" si="1"/>
        <v>14</v>
      </c>
      <c r="H31" s="65">
        <f>VLOOKUP($A31,'Return Data'!$B$7:$R$2292,12,0)</f>
        <v>9.1785999999999994</v>
      </c>
      <c r="I31" s="66">
        <f t="shared" si="2"/>
        <v>22</v>
      </c>
      <c r="J31" s="65">
        <f>VLOOKUP($A31,'Return Data'!$B$7:$R$2292,13,0)</f>
        <v>17.523</v>
      </c>
      <c r="K31" s="66">
        <f t="shared" si="3"/>
        <v>26</v>
      </c>
      <c r="L31" s="65">
        <f>VLOOKUP($A31,'Return Data'!$B$7:$R$2292,17,0)</f>
        <v>39.454900000000002</v>
      </c>
      <c r="M31" s="66">
        <f t="shared" si="4"/>
        <v>23</v>
      </c>
      <c r="N31" s="65">
        <f>VLOOKUP($A31,'Return Data'!$B$7:$R$2292,14,0)</f>
        <v>18.368300000000001</v>
      </c>
      <c r="O31" s="66">
        <f t="shared" si="5"/>
        <v>15</v>
      </c>
      <c r="P31" s="65">
        <f>VLOOKUP($A31,'Return Data'!$B$7:$R$2292,15,0)</f>
        <v>14.117900000000001</v>
      </c>
      <c r="Q31" s="66">
        <f t="shared" si="7"/>
        <v>13</v>
      </c>
      <c r="R31" s="65">
        <f>VLOOKUP($A31,'Return Data'!$B$7:$R$2292,16,0)</f>
        <v>16.203700000000001</v>
      </c>
      <c r="S31" s="67">
        <f t="shared" si="6"/>
        <v>16</v>
      </c>
    </row>
    <row r="32" spans="1:19" x14ac:dyDescent="0.3">
      <c r="A32" s="63" t="s">
        <v>913</v>
      </c>
      <c r="B32" s="64">
        <f>VLOOKUP($A32,'Return Data'!$B$7:$R$2292,3,0)</f>
        <v>44662</v>
      </c>
      <c r="C32" s="65">
        <f>VLOOKUP($A32,'Return Data'!$B$7:$R$2292,4,0)</f>
        <v>16.82</v>
      </c>
      <c r="D32" s="65">
        <f>VLOOKUP($A32,'Return Data'!$B$7:$R$2292,10,0)</f>
        <v>-6.0860000000000003</v>
      </c>
      <c r="E32" s="66">
        <f t="shared" si="0"/>
        <v>24</v>
      </c>
      <c r="F32" s="65">
        <f>VLOOKUP($A32,'Return Data'!$B$7:$R$2292,11,0)</f>
        <v>-4.4318</v>
      </c>
      <c r="G32" s="66">
        <f t="shared" si="1"/>
        <v>24</v>
      </c>
      <c r="H32" s="65">
        <f>VLOOKUP($A32,'Return Data'!$B$7:$R$2292,12,0)</f>
        <v>12.7346</v>
      </c>
      <c r="I32" s="66">
        <f t="shared" si="2"/>
        <v>12</v>
      </c>
      <c r="J32" s="65">
        <f>VLOOKUP($A32,'Return Data'!$B$7:$R$2292,13,0)</f>
        <v>25.3353</v>
      </c>
      <c r="K32" s="66">
        <f t="shared" si="3"/>
        <v>10</v>
      </c>
      <c r="L32" s="65">
        <f>VLOOKUP($A32,'Return Data'!$B$7:$R$2292,17,0)</f>
        <v>43.254600000000003</v>
      </c>
      <c r="M32" s="66">
        <f t="shared" si="4"/>
        <v>18</v>
      </c>
      <c r="N32" s="65"/>
      <c r="O32" s="66"/>
      <c r="P32" s="65"/>
      <c r="Q32" s="66"/>
      <c r="R32" s="65">
        <f>VLOOKUP($A32,'Return Data'!$B$7:$R$2292,16,0)</f>
        <v>24.790099999999999</v>
      </c>
      <c r="S32" s="67">
        <f t="shared" si="6"/>
        <v>3</v>
      </c>
    </row>
    <row r="33" spans="1:19" x14ac:dyDescent="0.3">
      <c r="A33" s="63" t="s">
        <v>915</v>
      </c>
      <c r="B33" s="64">
        <f>VLOOKUP($A33,'Return Data'!$B$7:$R$2292,3,0)</f>
        <v>44662</v>
      </c>
      <c r="C33" s="65">
        <f>VLOOKUP($A33,'Return Data'!$B$7:$R$2292,4,0)</f>
        <v>103.3943</v>
      </c>
      <c r="D33" s="65">
        <f>VLOOKUP($A33,'Return Data'!$B$7:$R$2292,10,0)</f>
        <v>-2.8664000000000001</v>
      </c>
      <c r="E33" s="66">
        <f t="shared" si="0"/>
        <v>14</v>
      </c>
      <c r="F33" s="65">
        <f>VLOOKUP($A33,'Return Data'!$B$7:$R$2292,11,0)</f>
        <v>-2.1741000000000001</v>
      </c>
      <c r="G33" s="66">
        <f t="shared" si="1"/>
        <v>15</v>
      </c>
      <c r="H33" s="65">
        <f>VLOOKUP($A33,'Return Data'!$B$7:$R$2292,12,0)</f>
        <v>9.3371999999999993</v>
      </c>
      <c r="I33" s="66">
        <f t="shared" si="2"/>
        <v>21</v>
      </c>
      <c r="J33" s="65">
        <f>VLOOKUP($A33,'Return Data'!$B$7:$R$2292,13,0)</f>
        <v>23.9801</v>
      </c>
      <c r="K33" s="66">
        <f t="shared" si="3"/>
        <v>16</v>
      </c>
      <c r="L33" s="65">
        <f>VLOOKUP($A33,'Return Data'!$B$7:$R$2292,17,0)</f>
        <v>47.943300000000001</v>
      </c>
      <c r="M33" s="66">
        <f t="shared" si="4"/>
        <v>8</v>
      </c>
      <c r="N33" s="65">
        <f>VLOOKUP($A33,'Return Data'!$B$7:$R$2292,14,0)</f>
        <v>17.009699999999999</v>
      </c>
      <c r="O33" s="66">
        <f t="shared" si="5"/>
        <v>18</v>
      </c>
      <c r="P33" s="65">
        <f>VLOOKUP($A33,'Return Data'!$B$7:$R$2292,15,0)</f>
        <v>12.3736</v>
      </c>
      <c r="Q33" s="66">
        <f t="shared" si="7"/>
        <v>19</v>
      </c>
      <c r="R33" s="65">
        <f>VLOOKUP($A33,'Return Data'!$B$7:$R$2292,16,0)</f>
        <v>13.6845</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-2.4750423076923065</v>
      </c>
      <c r="E35" s="74"/>
      <c r="F35" s="75">
        <f>AVERAGE(F8:F33)</f>
        <v>-0.80489999999999995</v>
      </c>
      <c r="G35" s="74"/>
      <c r="H35" s="75">
        <f>AVERAGE(H8:H33)</f>
        <v>13.068415384615385</v>
      </c>
      <c r="I35" s="74"/>
      <c r="J35" s="75">
        <f>AVERAGE(J8:J33)</f>
        <v>25.648523076923077</v>
      </c>
      <c r="K35" s="74"/>
      <c r="L35" s="75">
        <f>AVERAGE(L8:L33)</f>
        <v>44.735203846153844</v>
      </c>
      <c r="M35" s="74"/>
      <c r="N35" s="75">
        <f>AVERAGE(N8:N33)</f>
        <v>19.805399999999999</v>
      </c>
      <c r="O35" s="74"/>
      <c r="P35" s="75">
        <f>AVERAGE(P8:P33)</f>
        <v>14.528776190476192</v>
      </c>
      <c r="Q35" s="74"/>
      <c r="R35" s="75">
        <f>AVERAGE(R8:R33)</f>
        <v>18.07469230769231</v>
      </c>
      <c r="S35" s="76"/>
    </row>
    <row r="36" spans="1:19" x14ac:dyDescent="0.3">
      <c r="A36" s="73" t="s">
        <v>28</v>
      </c>
      <c r="B36" s="74"/>
      <c r="C36" s="74"/>
      <c r="D36" s="75">
        <f>MIN(D8:D33)</f>
        <v>-7.9280999999999997</v>
      </c>
      <c r="E36" s="74"/>
      <c r="F36" s="75">
        <f>MIN(F8:F33)</f>
        <v>-6.3395000000000001</v>
      </c>
      <c r="G36" s="74"/>
      <c r="H36" s="75">
        <f>MIN(H8:H33)</f>
        <v>5.0488</v>
      </c>
      <c r="I36" s="74"/>
      <c r="J36" s="75">
        <f>MIN(J8:J33)</f>
        <v>17.523</v>
      </c>
      <c r="K36" s="74"/>
      <c r="L36" s="75">
        <f>MIN(L8:L33)</f>
        <v>36.145499999999998</v>
      </c>
      <c r="M36" s="74"/>
      <c r="N36" s="75">
        <f>MIN(N8:N33)</f>
        <v>16.107099999999999</v>
      </c>
      <c r="O36" s="74"/>
      <c r="P36" s="75">
        <f>MIN(P8:P33)</f>
        <v>11.357100000000001</v>
      </c>
      <c r="Q36" s="74"/>
      <c r="R36" s="75">
        <f>MIN(R8:R33)</f>
        <v>12.3269</v>
      </c>
      <c r="S36" s="76"/>
    </row>
    <row r="37" spans="1:19" ht="15" thickBot="1" x14ac:dyDescent="0.35">
      <c r="A37" s="77" t="s">
        <v>29</v>
      </c>
      <c r="B37" s="78"/>
      <c r="C37" s="78"/>
      <c r="D37" s="79">
        <f>MAX(D8:D33)</f>
        <v>6.9999000000000002</v>
      </c>
      <c r="E37" s="78"/>
      <c r="F37" s="79">
        <f>MAX(F8:F33)</f>
        <v>10.622299999999999</v>
      </c>
      <c r="G37" s="78"/>
      <c r="H37" s="79">
        <f>MAX(H8:H33)</f>
        <v>25.1831</v>
      </c>
      <c r="I37" s="78"/>
      <c r="J37" s="79">
        <f>MAX(J8:J33)</f>
        <v>36.076700000000002</v>
      </c>
      <c r="K37" s="78"/>
      <c r="L37" s="79">
        <f>MAX(L8:L33)</f>
        <v>52.134799999999998</v>
      </c>
      <c r="M37" s="78"/>
      <c r="N37" s="79">
        <f>MAX(N8:N33)</f>
        <v>27.218900000000001</v>
      </c>
      <c r="O37" s="78"/>
      <c r="P37" s="79">
        <f>MAX(P8:P33)</f>
        <v>18.755400000000002</v>
      </c>
      <c r="Q37" s="78"/>
      <c r="R37" s="79">
        <f>MAX(R8:R33)</f>
        <v>30.957899999999999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44662</v>
      </c>
      <c r="C8" s="65">
        <f>VLOOKUP($A8,'Return Data'!$B$7:$R$2292,4,0)</f>
        <v>794.59283642779405</v>
      </c>
      <c r="D8" s="65">
        <f>VLOOKUP($A8,'Return Data'!$B$7:$R$2292,10,0)</f>
        <v>-8.1257000000000001</v>
      </c>
      <c r="E8" s="66">
        <f t="shared" ref="E8:E33" si="0">RANK(D8,D$8:D$33,0)</f>
        <v>26</v>
      </c>
      <c r="F8" s="65">
        <f>VLOOKUP($A8,'Return Data'!$B$7:$R$2292,11,0)</f>
        <v>-6.7484000000000002</v>
      </c>
      <c r="G8" s="66">
        <f t="shared" ref="G8:G33" si="1">RANK(F8,F$8:F$33,0)</f>
        <v>26</v>
      </c>
      <c r="H8" s="65">
        <f>VLOOKUP($A8,'Return Data'!$B$7:$R$2292,12,0)</f>
        <v>8.6925000000000008</v>
      </c>
      <c r="I8" s="66">
        <f t="shared" ref="I8:I33" si="2">RANK(H8,H$8:H$33,0)</f>
        <v>21</v>
      </c>
      <c r="J8" s="65">
        <f>VLOOKUP($A8,'Return Data'!$B$7:$R$2292,13,0)</f>
        <v>18.317299999999999</v>
      </c>
      <c r="K8" s="66">
        <f t="shared" ref="K8:K32" si="3">RANK(J8,J$8:J$33,0)</f>
        <v>23</v>
      </c>
      <c r="L8" s="65">
        <f>VLOOKUP($A8,'Return Data'!$B$7:$R$2292,17,0)</f>
        <v>43.755000000000003</v>
      </c>
      <c r="M8" s="66">
        <f t="shared" ref="M8:M32" si="4">RANK(L8,L$8:L$33,0)</f>
        <v>12</v>
      </c>
      <c r="N8" s="65">
        <f>VLOOKUP($A8,'Return Data'!$B$7:$R$2292,14,0)</f>
        <v>18.080100000000002</v>
      </c>
      <c r="O8" s="66">
        <f t="shared" ref="O8:O31" si="5">RANK(N8,N$8:N$33,0)</f>
        <v>11</v>
      </c>
      <c r="P8" s="65">
        <f>VLOOKUP($A8,'Return Data'!$B$7:$R$2292,15,0)</f>
        <v>11.871</v>
      </c>
      <c r="Q8" s="66">
        <f t="shared" ref="Q8:Q31" si="6">RANK(P8,P$8:P$33,0)</f>
        <v>17</v>
      </c>
      <c r="R8" s="65">
        <f>VLOOKUP($A8,'Return Data'!$B$7:$R$2292,16,0)</f>
        <v>17.7577</v>
      </c>
      <c r="S8" s="67">
        <f t="shared" ref="S8:S32" si="7">RANK(R8,R$8:R$33,0)</f>
        <v>9</v>
      </c>
    </row>
    <row r="9" spans="1:20" x14ac:dyDescent="0.3">
      <c r="A9" s="63" t="s">
        <v>872</v>
      </c>
      <c r="B9" s="64">
        <f>VLOOKUP($A9,'Return Data'!$B$7:$R$2292,3,0)</f>
        <v>44662</v>
      </c>
      <c r="C9" s="65">
        <f>VLOOKUP($A9,'Return Data'!$B$7:$R$2292,4,0)</f>
        <v>20.94</v>
      </c>
      <c r="D9" s="65">
        <f>VLOOKUP($A9,'Return Data'!$B$7:$R$2292,10,0)</f>
        <v>-2.8306</v>
      </c>
      <c r="E9" s="66">
        <f t="shared" si="0"/>
        <v>12</v>
      </c>
      <c r="F9" s="65">
        <f>VLOOKUP($A9,'Return Data'!$B$7:$R$2292,11,0)</f>
        <v>-2.9207000000000001</v>
      </c>
      <c r="G9" s="66">
        <f t="shared" si="1"/>
        <v>17</v>
      </c>
      <c r="H9" s="65">
        <f>VLOOKUP($A9,'Return Data'!$B$7:$R$2292,12,0)</f>
        <v>10.501300000000001</v>
      </c>
      <c r="I9" s="66">
        <f t="shared" si="2"/>
        <v>15</v>
      </c>
      <c r="J9" s="65">
        <f>VLOOKUP($A9,'Return Data'!$B$7:$R$2292,13,0)</f>
        <v>27.372299999999999</v>
      </c>
      <c r="K9" s="66">
        <f t="shared" si="3"/>
        <v>6</v>
      </c>
      <c r="L9" s="65">
        <f>VLOOKUP($A9,'Return Data'!$B$7:$R$2292,17,0)</f>
        <v>44.9223</v>
      </c>
      <c r="M9" s="66">
        <f t="shared" si="4"/>
        <v>10</v>
      </c>
      <c r="N9" s="65">
        <f>VLOOKUP($A9,'Return Data'!$B$7:$R$2292,14,0)</f>
        <v>25.174299999999999</v>
      </c>
      <c r="O9" s="66">
        <f t="shared" si="5"/>
        <v>2</v>
      </c>
      <c r="P9" s="65"/>
      <c r="Q9" s="66"/>
      <c r="R9" s="65">
        <f>VLOOKUP($A9,'Return Data'!$B$7:$R$2292,16,0)</f>
        <v>23.727900000000002</v>
      </c>
      <c r="S9" s="67">
        <f t="shared" si="7"/>
        <v>2</v>
      </c>
    </row>
    <row r="10" spans="1:20" x14ac:dyDescent="0.3">
      <c r="A10" s="63" t="s">
        <v>874</v>
      </c>
      <c r="B10" s="64">
        <f>VLOOKUP($A10,'Return Data'!$B$7:$R$2292,3,0)</f>
        <v>44662</v>
      </c>
      <c r="C10" s="65">
        <f>VLOOKUP($A10,'Return Data'!$B$7:$R$2292,4,0)</f>
        <v>54.81</v>
      </c>
      <c r="D10" s="65">
        <f>VLOOKUP($A10,'Return Data'!$B$7:$R$2292,10,0)</f>
        <v>-4.7610999999999999</v>
      </c>
      <c r="E10" s="66">
        <f t="shared" si="0"/>
        <v>22</v>
      </c>
      <c r="F10" s="65">
        <f>VLOOKUP($A10,'Return Data'!$B$7:$R$2292,11,0)</f>
        <v>-4.0273000000000003</v>
      </c>
      <c r="G10" s="66">
        <f t="shared" si="1"/>
        <v>22</v>
      </c>
      <c r="H10" s="65">
        <f>VLOOKUP($A10,'Return Data'!$B$7:$R$2292,12,0)</f>
        <v>7.7241</v>
      </c>
      <c r="I10" s="66">
        <f t="shared" si="2"/>
        <v>23</v>
      </c>
      <c r="J10" s="65">
        <f>VLOOKUP($A10,'Return Data'!$B$7:$R$2292,13,0)</f>
        <v>22.098500000000001</v>
      </c>
      <c r="K10" s="66">
        <f t="shared" si="3"/>
        <v>18</v>
      </c>
      <c r="L10" s="65">
        <f>VLOOKUP($A10,'Return Data'!$B$7:$R$2292,17,0)</f>
        <v>36.585000000000001</v>
      </c>
      <c r="M10" s="66">
        <f t="shared" si="4"/>
        <v>24</v>
      </c>
      <c r="N10" s="65">
        <f>VLOOKUP($A10,'Return Data'!$B$7:$R$2292,14,0)</f>
        <v>17.992899999999999</v>
      </c>
      <c r="O10" s="66">
        <f t="shared" si="5"/>
        <v>12</v>
      </c>
      <c r="P10" s="65">
        <f>VLOOKUP($A10,'Return Data'!$B$7:$R$2292,15,0)</f>
        <v>11.8787</v>
      </c>
      <c r="Q10" s="66">
        <f t="shared" si="6"/>
        <v>16</v>
      </c>
      <c r="R10" s="65">
        <f>VLOOKUP($A10,'Return Data'!$B$7:$R$2292,16,0)</f>
        <v>13.452400000000001</v>
      </c>
      <c r="S10" s="67">
        <f t="shared" si="7"/>
        <v>18</v>
      </c>
    </row>
    <row r="11" spans="1:20" x14ac:dyDescent="0.3">
      <c r="A11" s="63" t="s">
        <v>876</v>
      </c>
      <c r="B11" s="64">
        <f>VLOOKUP($A11,'Return Data'!$B$7:$R$2292,3,0)</f>
        <v>44662</v>
      </c>
      <c r="C11" s="65">
        <f>VLOOKUP($A11,'Return Data'!$B$7:$R$2292,4,0)</f>
        <v>161.68</v>
      </c>
      <c r="D11" s="65">
        <f>VLOOKUP($A11,'Return Data'!$B$7:$R$2292,10,0)</f>
        <v>-4.3936000000000002</v>
      </c>
      <c r="E11" s="66">
        <f t="shared" si="0"/>
        <v>20</v>
      </c>
      <c r="F11" s="65">
        <f>VLOOKUP($A11,'Return Data'!$B$7:$R$2292,11,0)</f>
        <v>-3.6587000000000001</v>
      </c>
      <c r="G11" s="66">
        <f t="shared" si="1"/>
        <v>21</v>
      </c>
      <c r="H11" s="65">
        <f>VLOOKUP($A11,'Return Data'!$B$7:$R$2292,12,0)</f>
        <v>10.196300000000001</v>
      </c>
      <c r="I11" s="66">
        <f t="shared" si="2"/>
        <v>18</v>
      </c>
      <c r="J11" s="65">
        <f>VLOOKUP($A11,'Return Data'!$B$7:$R$2292,13,0)</f>
        <v>23.466999999999999</v>
      </c>
      <c r="K11" s="66">
        <f t="shared" si="3"/>
        <v>13</v>
      </c>
      <c r="L11" s="65">
        <f>VLOOKUP($A11,'Return Data'!$B$7:$R$2292,17,0)</f>
        <v>42.264899999999997</v>
      </c>
      <c r="M11" s="66">
        <f t="shared" si="4"/>
        <v>16</v>
      </c>
      <c r="N11" s="65">
        <f>VLOOKUP($A11,'Return Data'!$B$7:$R$2292,14,0)</f>
        <v>20.071899999999999</v>
      </c>
      <c r="O11" s="66">
        <f t="shared" si="5"/>
        <v>4</v>
      </c>
      <c r="P11" s="65">
        <f>VLOOKUP($A11,'Return Data'!$B$7:$R$2292,15,0)</f>
        <v>14.643700000000001</v>
      </c>
      <c r="Q11" s="66">
        <f t="shared" si="6"/>
        <v>5</v>
      </c>
      <c r="R11" s="65">
        <f>VLOOKUP($A11,'Return Data'!$B$7:$R$2292,16,0)</f>
        <v>17.678899999999999</v>
      </c>
      <c r="S11" s="67">
        <f t="shared" si="7"/>
        <v>10</v>
      </c>
    </row>
    <row r="12" spans="1:20" x14ac:dyDescent="0.3">
      <c r="A12" s="63" t="s">
        <v>878</v>
      </c>
      <c r="B12" s="64">
        <f>VLOOKUP($A12,'Return Data'!$B$7:$R$2292,3,0)</f>
        <v>44662</v>
      </c>
      <c r="C12" s="65">
        <f>VLOOKUP($A12,'Return Data'!$B$7:$R$2292,4,0)</f>
        <v>352.613</v>
      </c>
      <c r="D12" s="65">
        <f>VLOOKUP($A12,'Return Data'!$B$7:$R$2292,10,0)</f>
        <v>-2.9918</v>
      </c>
      <c r="E12" s="66">
        <f t="shared" si="0"/>
        <v>13</v>
      </c>
      <c r="F12" s="65">
        <f>VLOOKUP($A12,'Return Data'!$B$7:$R$2292,11,0)</f>
        <v>-5.1616</v>
      </c>
      <c r="G12" s="66">
        <f t="shared" si="1"/>
        <v>25</v>
      </c>
      <c r="H12" s="65">
        <f>VLOOKUP($A12,'Return Data'!$B$7:$R$2292,12,0)</f>
        <v>4.3125999999999998</v>
      </c>
      <c r="I12" s="66">
        <f t="shared" si="2"/>
        <v>26</v>
      </c>
      <c r="J12" s="65">
        <f>VLOOKUP($A12,'Return Data'!$B$7:$R$2292,13,0)</f>
        <v>17.851199999999999</v>
      </c>
      <c r="K12" s="66">
        <f t="shared" si="3"/>
        <v>25</v>
      </c>
      <c r="L12" s="65">
        <f>VLOOKUP($A12,'Return Data'!$B$7:$R$2292,17,0)</f>
        <v>39.9298</v>
      </c>
      <c r="M12" s="66">
        <f t="shared" si="4"/>
        <v>19</v>
      </c>
      <c r="N12" s="65">
        <f>VLOOKUP($A12,'Return Data'!$B$7:$R$2292,14,0)</f>
        <v>16.962399999999999</v>
      </c>
      <c r="O12" s="66">
        <f t="shared" si="5"/>
        <v>16</v>
      </c>
      <c r="P12" s="65">
        <f>VLOOKUP($A12,'Return Data'!$B$7:$R$2292,15,0)</f>
        <v>12.692600000000001</v>
      </c>
      <c r="Q12" s="66">
        <f t="shared" si="6"/>
        <v>13</v>
      </c>
      <c r="R12" s="65">
        <f>VLOOKUP($A12,'Return Data'!$B$7:$R$2292,16,0)</f>
        <v>17.651</v>
      </c>
      <c r="S12" s="67">
        <f t="shared" si="7"/>
        <v>11</v>
      </c>
    </row>
    <row r="13" spans="1:20" x14ac:dyDescent="0.3">
      <c r="A13" s="63" t="s">
        <v>880</v>
      </c>
      <c r="B13" s="64">
        <f>VLOOKUP($A13,'Return Data'!$B$7:$R$2292,3,0)</f>
        <v>44662</v>
      </c>
      <c r="C13" s="65">
        <f>VLOOKUP($A13,'Return Data'!$B$7:$R$2292,4,0)</f>
        <v>53.048999999999999</v>
      </c>
      <c r="D13" s="65">
        <f>VLOOKUP($A13,'Return Data'!$B$7:$R$2292,10,0)</f>
        <v>-2.3237000000000001</v>
      </c>
      <c r="E13" s="66">
        <f t="shared" si="0"/>
        <v>8</v>
      </c>
      <c r="F13" s="65">
        <f>VLOOKUP($A13,'Return Data'!$B$7:$R$2292,11,0)</f>
        <v>-1.1939</v>
      </c>
      <c r="G13" s="66">
        <f t="shared" si="1"/>
        <v>11</v>
      </c>
      <c r="H13" s="65">
        <f>VLOOKUP($A13,'Return Data'!$B$7:$R$2292,12,0)</f>
        <v>10.682499999999999</v>
      </c>
      <c r="I13" s="66">
        <f t="shared" si="2"/>
        <v>13</v>
      </c>
      <c r="J13" s="65">
        <f>VLOOKUP($A13,'Return Data'!$B$7:$R$2292,13,0)</f>
        <v>22.353899999999999</v>
      </c>
      <c r="K13" s="66">
        <f t="shared" si="3"/>
        <v>16</v>
      </c>
      <c r="L13" s="65">
        <f>VLOOKUP($A13,'Return Data'!$B$7:$R$2292,17,0)</f>
        <v>41.453800000000001</v>
      </c>
      <c r="M13" s="66">
        <f t="shared" si="4"/>
        <v>18</v>
      </c>
      <c r="N13" s="65">
        <f>VLOOKUP($A13,'Return Data'!$B$7:$R$2292,14,0)</f>
        <v>19.6495</v>
      </c>
      <c r="O13" s="66">
        <f t="shared" si="5"/>
        <v>5</v>
      </c>
      <c r="P13" s="65">
        <f>VLOOKUP($A13,'Return Data'!$B$7:$R$2292,15,0)</f>
        <v>15.4862</v>
      </c>
      <c r="Q13" s="66">
        <f t="shared" si="6"/>
        <v>2</v>
      </c>
      <c r="R13" s="65">
        <f>VLOOKUP($A13,'Return Data'!$B$7:$R$2292,16,0)</f>
        <v>11.904400000000001</v>
      </c>
      <c r="S13" s="67">
        <f t="shared" si="7"/>
        <v>25</v>
      </c>
    </row>
    <row r="14" spans="1:20" x14ac:dyDescent="0.3">
      <c r="A14" s="63" t="s">
        <v>881</v>
      </c>
      <c r="B14" s="64">
        <f>VLOOKUP($A14,'Return Data'!$B$7:$R$2292,3,0)</f>
        <v>44662</v>
      </c>
      <c r="C14" s="65">
        <f>VLOOKUP($A14,'Return Data'!$B$7:$R$2292,4,0)</f>
        <v>122.9864</v>
      </c>
      <c r="D14" s="65">
        <f>VLOOKUP($A14,'Return Data'!$B$7:$R$2292,10,0)</f>
        <v>-3.9771999999999998</v>
      </c>
      <c r="E14" s="66">
        <f t="shared" si="0"/>
        <v>18</v>
      </c>
      <c r="F14" s="65">
        <f>VLOOKUP($A14,'Return Data'!$B$7:$R$2292,11,0)</f>
        <v>-2.8206000000000002</v>
      </c>
      <c r="G14" s="66">
        <f t="shared" si="1"/>
        <v>16</v>
      </c>
      <c r="H14" s="65">
        <f>VLOOKUP($A14,'Return Data'!$B$7:$R$2292,12,0)</f>
        <v>8.9038000000000004</v>
      </c>
      <c r="I14" s="66">
        <f t="shared" si="2"/>
        <v>19</v>
      </c>
      <c r="J14" s="65">
        <f>VLOOKUP($A14,'Return Data'!$B$7:$R$2292,13,0)</f>
        <v>23.611799999999999</v>
      </c>
      <c r="K14" s="66">
        <f t="shared" si="3"/>
        <v>12</v>
      </c>
      <c r="L14" s="65">
        <f>VLOOKUP($A14,'Return Data'!$B$7:$R$2292,17,0)</f>
        <v>47.9634</v>
      </c>
      <c r="M14" s="66">
        <f t="shared" si="4"/>
        <v>4</v>
      </c>
      <c r="N14" s="65">
        <f>VLOOKUP($A14,'Return Data'!$B$7:$R$2292,14,0)</f>
        <v>15.422800000000001</v>
      </c>
      <c r="O14" s="66">
        <f t="shared" si="5"/>
        <v>20</v>
      </c>
      <c r="P14" s="65">
        <f>VLOOKUP($A14,'Return Data'!$B$7:$R$2292,15,0)</f>
        <v>11.6752</v>
      </c>
      <c r="Q14" s="66">
        <f t="shared" si="6"/>
        <v>19</v>
      </c>
      <c r="R14" s="65">
        <f>VLOOKUP($A14,'Return Data'!$B$7:$R$2292,16,0)</f>
        <v>15.7865</v>
      </c>
      <c r="S14" s="67">
        <f t="shared" si="7"/>
        <v>13</v>
      </c>
    </row>
    <row r="15" spans="1:20" x14ac:dyDescent="0.3">
      <c r="A15" s="63" t="s">
        <v>1923</v>
      </c>
      <c r="B15" s="64">
        <f>VLOOKUP($A15,'Return Data'!$B$7:$R$2292,3,0)</f>
        <v>44662</v>
      </c>
      <c r="C15" s="65">
        <f>VLOOKUP($A15,'Return Data'!$B$7:$R$2292,4,0)</f>
        <v>259.12836649734902</v>
      </c>
      <c r="D15" s="65">
        <f>VLOOKUP($A15,'Return Data'!$B$7:$R$2292,10,0)</f>
        <v>0.63959999999999995</v>
      </c>
      <c r="E15" s="66">
        <f t="shared" si="0"/>
        <v>3</v>
      </c>
      <c r="F15" s="65">
        <f>VLOOKUP($A15,'Return Data'!$B$7:$R$2292,11,0)</f>
        <v>0.61860000000000004</v>
      </c>
      <c r="G15" s="66">
        <f t="shared" si="1"/>
        <v>7</v>
      </c>
      <c r="H15" s="65">
        <f>VLOOKUP($A15,'Return Data'!$B$7:$R$2292,12,0)</f>
        <v>16.1294</v>
      </c>
      <c r="I15" s="66">
        <f t="shared" si="2"/>
        <v>5</v>
      </c>
      <c r="J15" s="65">
        <f>VLOOKUP($A15,'Return Data'!$B$7:$R$2292,13,0)</f>
        <v>29.829000000000001</v>
      </c>
      <c r="K15" s="66">
        <f t="shared" si="3"/>
        <v>5</v>
      </c>
      <c r="L15" s="65">
        <f>VLOOKUP($A15,'Return Data'!$B$7:$R$2292,17,0)</f>
        <v>50.004800000000003</v>
      </c>
      <c r="M15" s="66">
        <f t="shared" si="4"/>
        <v>1</v>
      </c>
      <c r="N15" s="65">
        <f>VLOOKUP($A15,'Return Data'!$B$7:$R$2292,14,0)</f>
        <v>18.928799999999999</v>
      </c>
      <c r="O15" s="66">
        <f t="shared" si="5"/>
        <v>9</v>
      </c>
      <c r="P15" s="65">
        <f>VLOOKUP($A15,'Return Data'!$B$7:$R$2292,15,0)</f>
        <v>13.9937</v>
      </c>
      <c r="Q15" s="66">
        <f t="shared" si="6"/>
        <v>8</v>
      </c>
      <c r="R15" s="65">
        <f>VLOOKUP($A15,'Return Data'!$B$7:$R$2292,16,0)</f>
        <v>12.2517</v>
      </c>
      <c r="S15" s="67">
        <f t="shared" si="7"/>
        <v>23</v>
      </c>
    </row>
    <row r="16" spans="1:20" x14ac:dyDescent="0.3">
      <c r="A16" s="63" t="s">
        <v>884</v>
      </c>
      <c r="B16" s="64">
        <f>VLOOKUP($A16,'Return Data'!$B$7:$R$2292,3,0)</f>
        <v>44662</v>
      </c>
      <c r="C16" s="65">
        <f>VLOOKUP($A16,'Return Data'!$B$7:$R$2292,4,0)</f>
        <v>15.9902</v>
      </c>
      <c r="D16" s="65">
        <f>VLOOKUP($A16,'Return Data'!$B$7:$R$2292,10,0)</f>
        <v>-4.6767000000000003</v>
      </c>
      <c r="E16" s="66">
        <f t="shared" si="0"/>
        <v>21</v>
      </c>
      <c r="F16" s="65">
        <f>VLOOKUP($A16,'Return Data'!$B$7:$R$2292,11,0)</f>
        <v>-3.3462999999999998</v>
      </c>
      <c r="G16" s="66">
        <f t="shared" si="1"/>
        <v>20</v>
      </c>
      <c r="H16" s="65">
        <f>VLOOKUP($A16,'Return Data'!$B$7:$R$2292,12,0)</f>
        <v>10.6121</v>
      </c>
      <c r="I16" s="66">
        <f t="shared" si="2"/>
        <v>14</v>
      </c>
      <c r="J16" s="65">
        <f>VLOOKUP($A16,'Return Data'!$B$7:$R$2292,13,0)</f>
        <v>22.333400000000001</v>
      </c>
      <c r="K16" s="66">
        <f t="shared" si="3"/>
        <v>17</v>
      </c>
      <c r="L16" s="65">
        <f>VLOOKUP($A16,'Return Data'!$B$7:$R$2292,17,0)</f>
        <v>39.543900000000001</v>
      </c>
      <c r="M16" s="66">
        <f t="shared" si="4"/>
        <v>20</v>
      </c>
      <c r="N16" s="65"/>
      <c r="O16" s="66"/>
      <c r="P16" s="65"/>
      <c r="Q16" s="66"/>
      <c r="R16" s="65">
        <f>VLOOKUP($A16,'Return Data'!$B$7:$R$2292,16,0)</f>
        <v>16.689800000000002</v>
      </c>
      <c r="S16" s="67">
        <f t="shared" si="7"/>
        <v>12</v>
      </c>
    </row>
    <row r="17" spans="1:19" x14ac:dyDescent="0.3">
      <c r="A17" s="63" t="s">
        <v>885</v>
      </c>
      <c r="B17" s="64">
        <f>VLOOKUP($A17,'Return Data'!$B$7:$R$2292,3,0)</f>
        <v>44662</v>
      </c>
      <c r="C17" s="65">
        <f>VLOOKUP($A17,'Return Data'!$B$7:$R$2292,4,0)</f>
        <v>553.82000000000005</v>
      </c>
      <c r="D17" s="65">
        <f>VLOOKUP($A17,'Return Data'!$B$7:$R$2292,10,0)</f>
        <v>0.73299999999999998</v>
      </c>
      <c r="E17" s="66">
        <f t="shared" si="0"/>
        <v>2</v>
      </c>
      <c r="F17" s="65">
        <f>VLOOKUP($A17,'Return Data'!$B$7:$R$2292,11,0)</f>
        <v>1.1433</v>
      </c>
      <c r="G17" s="66">
        <f t="shared" si="1"/>
        <v>6</v>
      </c>
      <c r="H17" s="65">
        <f>VLOOKUP($A17,'Return Data'!$B$7:$R$2292,12,0)</f>
        <v>20.421800000000001</v>
      </c>
      <c r="I17" s="66">
        <f t="shared" si="2"/>
        <v>2</v>
      </c>
      <c r="J17" s="65">
        <f>VLOOKUP($A17,'Return Data'!$B$7:$R$2292,13,0)</f>
        <v>32.756399999999999</v>
      </c>
      <c r="K17" s="66">
        <f t="shared" si="3"/>
        <v>3</v>
      </c>
      <c r="L17" s="65">
        <f>VLOOKUP($A17,'Return Data'!$B$7:$R$2292,17,0)</f>
        <v>49.108400000000003</v>
      </c>
      <c r="M17" s="66">
        <f t="shared" si="4"/>
        <v>3</v>
      </c>
      <c r="N17" s="65">
        <f>VLOOKUP($A17,'Return Data'!$B$7:$R$2292,14,0)</f>
        <v>19.433700000000002</v>
      </c>
      <c r="O17" s="66">
        <f t="shared" si="5"/>
        <v>6</v>
      </c>
      <c r="P17" s="65">
        <f>VLOOKUP($A17,'Return Data'!$B$7:$R$2292,15,0)</f>
        <v>13.2658</v>
      </c>
      <c r="Q17" s="66">
        <f t="shared" si="6"/>
        <v>11</v>
      </c>
      <c r="R17" s="65">
        <f>VLOOKUP($A17,'Return Data'!$B$7:$R$2292,16,0)</f>
        <v>18.395499999999998</v>
      </c>
      <c r="S17" s="67">
        <f t="shared" si="7"/>
        <v>7</v>
      </c>
    </row>
    <row r="18" spans="1:19" x14ac:dyDescent="0.3">
      <c r="A18" s="63" t="s">
        <v>888</v>
      </c>
      <c r="B18" s="64">
        <f>VLOOKUP($A18,'Return Data'!$B$7:$R$2292,3,0)</f>
        <v>44662</v>
      </c>
      <c r="C18" s="65">
        <f>VLOOKUP($A18,'Return Data'!$B$7:$R$2292,4,0)</f>
        <v>70.099999999999994</v>
      </c>
      <c r="D18" s="65">
        <f>VLOOKUP($A18,'Return Data'!$B$7:$R$2292,10,0)</f>
        <v>-2.5169999999999999</v>
      </c>
      <c r="E18" s="66">
        <f t="shared" si="0"/>
        <v>9</v>
      </c>
      <c r="F18" s="65">
        <f>VLOOKUP($A18,'Return Data'!$B$7:$R$2292,11,0)</f>
        <v>-1.2259</v>
      </c>
      <c r="G18" s="66">
        <f t="shared" si="1"/>
        <v>12</v>
      </c>
      <c r="H18" s="65">
        <f>VLOOKUP($A18,'Return Data'!$B$7:$R$2292,12,0)</f>
        <v>10.306800000000001</v>
      </c>
      <c r="I18" s="66">
        <f t="shared" si="2"/>
        <v>17</v>
      </c>
      <c r="J18" s="65">
        <f>VLOOKUP($A18,'Return Data'!$B$7:$R$2292,13,0)</f>
        <v>21.7437</v>
      </c>
      <c r="K18" s="66">
        <f t="shared" si="3"/>
        <v>19</v>
      </c>
      <c r="L18" s="65">
        <f>VLOOKUP($A18,'Return Data'!$B$7:$R$2292,17,0)</f>
        <v>43.404499999999999</v>
      </c>
      <c r="M18" s="66">
        <f t="shared" si="4"/>
        <v>13</v>
      </c>
      <c r="N18" s="65">
        <f>VLOOKUP($A18,'Return Data'!$B$7:$R$2292,14,0)</f>
        <v>16.131</v>
      </c>
      <c r="O18" s="66">
        <f t="shared" si="5"/>
        <v>18</v>
      </c>
      <c r="P18" s="65">
        <f>VLOOKUP($A18,'Return Data'!$B$7:$R$2292,15,0)</f>
        <v>12.0047</v>
      </c>
      <c r="Q18" s="66">
        <f t="shared" si="6"/>
        <v>15</v>
      </c>
      <c r="R18" s="65">
        <f>VLOOKUP($A18,'Return Data'!$B$7:$R$2292,16,0)</f>
        <v>12.3818</v>
      </c>
      <c r="S18" s="67">
        <f t="shared" si="7"/>
        <v>22</v>
      </c>
    </row>
    <row r="19" spans="1:19" x14ac:dyDescent="0.3">
      <c r="A19" s="63" t="s">
        <v>889</v>
      </c>
      <c r="B19" s="64">
        <f>VLOOKUP($A19,'Return Data'!$B$7:$R$2292,3,0)</f>
        <v>44662</v>
      </c>
      <c r="C19" s="65">
        <f>VLOOKUP($A19,'Return Data'!$B$7:$R$2292,4,0)</f>
        <v>52.02</v>
      </c>
      <c r="D19" s="65">
        <f>VLOOKUP($A19,'Return Data'!$B$7:$R$2292,10,0)</f>
        <v>-4.9516</v>
      </c>
      <c r="E19" s="66">
        <f t="shared" si="0"/>
        <v>23</v>
      </c>
      <c r="F19" s="65">
        <f>VLOOKUP($A19,'Return Data'!$B$7:$R$2292,11,0)</f>
        <v>-3.2726000000000002</v>
      </c>
      <c r="G19" s="66">
        <f t="shared" si="1"/>
        <v>18</v>
      </c>
      <c r="H19" s="65">
        <f>VLOOKUP($A19,'Return Data'!$B$7:$R$2292,12,0)</f>
        <v>7.5904999999999996</v>
      </c>
      <c r="I19" s="66">
        <f t="shared" si="2"/>
        <v>24</v>
      </c>
      <c r="J19" s="65">
        <f>VLOOKUP($A19,'Return Data'!$B$7:$R$2292,13,0)</f>
        <v>18.2273</v>
      </c>
      <c r="K19" s="66">
        <f t="shared" si="3"/>
        <v>24</v>
      </c>
      <c r="L19" s="65">
        <f>VLOOKUP($A19,'Return Data'!$B$7:$R$2292,17,0)</f>
        <v>34.3581</v>
      </c>
      <c r="M19" s="66">
        <f t="shared" si="4"/>
        <v>26</v>
      </c>
      <c r="N19" s="65">
        <f>VLOOKUP($A19,'Return Data'!$B$7:$R$2292,14,0)</f>
        <v>15.068300000000001</v>
      </c>
      <c r="O19" s="66">
        <f t="shared" si="5"/>
        <v>22</v>
      </c>
      <c r="P19" s="65">
        <f>VLOOKUP($A19,'Return Data'!$B$7:$R$2292,15,0)</f>
        <v>13.9476</v>
      </c>
      <c r="Q19" s="66">
        <f t="shared" si="6"/>
        <v>10</v>
      </c>
      <c r="R19" s="65">
        <f>VLOOKUP($A19,'Return Data'!$B$7:$R$2292,16,0)</f>
        <v>11.8866</v>
      </c>
      <c r="S19" s="67">
        <f t="shared" si="7"/>
        <v>26</v>
      </c>
    </row>
    <row r="20" spans="1:19" x14ac:dyDescent="0.3">
      <c r="A20" s="63" t="s">
        <v>891</v>
      </c>
      <c r="B20" s="64">
        <f>VLOOKUP($A20,'Return Data'!$B$7:$R$2292,3,0)</f>
        <v>44662</v>
      </c>
      <c r="C20" s="65">
        <f>VLOOKUP($A20,'Return Data'!$B$7:$R$2292,4,0)</f>
        <v>202.40799999999999</v>
      </c>
      <c r="D20" s="65">
        <f>VLOOKUP($A20,'Return Data'!$B$7:$R$2292,10,0)</f>
        <v>0.49149999999999999</v>
      </c>
      <c r="E20" s="66">
        <f t="shared" si="0"/>
        <v>5</v>
      </c>
      <c r="F20" s="65">
        <f>VLOOKUP($A20,'Return Data'!$B$7:$R$2292,11,0)</f>
        <v>2.1457999999999999</v>
      </c>
      <c r="G20" s="66">
        <f t="shared" si="1"/>
        <v>4</v>
      </c>
      <c r="H20" s="65">
        <f>VLOOKUP($A20,'Return Data'!$B$7:$R$2292,12,0)</f>
        <v>12.4826</v>
      </c>
      <c r="I20" s="66">
        <f t="shared" si="2"/>
        <v>9</v>
      </c>
      <c r="J20" s="65">
        <f>VLOOKUP($A20,'Return Data'!$B$7:$R$2292,13,0)</f>
        <v>21.5</v>
      </c>
      <c r="K20" s="66">
        <f t="shared" si="3"/>
        <v>20</v>
      </c>
      <c r="L20" s="65">
        <f>VLOOKUP($A20,'Return Data'!$B$7:$R$2292,17,0)</f>
        <v>42.943800000000003</v>
      </c>
      <c r="M20" s="66">
        <f t="shared" si="4"/>
        <v>14</v>
      </c>
      <c r="N20" s="65">
        <f>VLOOKUP($A20,'Return Data'!$B$7:$R$2292,14,0)</f>
        <v>19.3306</v>
      </c>
      <c r="O20" s="66">
        <f t="shared" si="5"/>
        <v>8</v>
      </c>
      <c r="P20" s="65">
        <f>VLOOKUP($A20,'Return Data'!$B$7:$R$2292,15,0)</f>
        <v>14.210800000000001</v>
      </c>
      <c r="Q20" s="66">
        <f t="shared" si="6"/>
        <v>7</v>
      </c>
      <c r="R20" s="65">
        <f>VLOOKUP($A20,'Return Data'!$B$7:$R$2292,16,0)</f>
        <v>18.639399999999998</v>
      </c>
      <c r="S20" s="67">
        <f t="shared" si="7"/>
        <v>6</v>
      </c>
    </row>
    <row r="21" spans="1:19" x14ac:dyDescent="0.3">
      <c r="A21" s="63" t="s">
        <v>894</v>
      </c>
      <c r="B21" s="64">
        <f>VLOOKUP($A21,'Return Data'!$B$7:$R$2292,3,0)</f>
        <v>44662</v>
      </c>
      <c r="C21" s="65">
        <f>VLOOKUP($A21,'Return Data'!$B$7:$R$2292,4,0)</f>
        <v>71.213999999999999</v>
      </c>
      <c r="D21" s="65">
        <f>VLOOKUP($A21,'Return Data'!$B$7:$R$2292,10,0)</f>
        <v>-3.6151</v>
      </c>
      <c r="E21" s="66">
        <f t="shared" si="0"/>
        <v>16</v>
      </c>
      <c r="F21" s="65">
        <f>VLOOKUP($A21,'Return Data'!$B$7:$R$2292,11,0)</f>
        <v>-0.90169999999999995</v>
      </c>
      <c r="G21" s="66">
        <f t="shared" si="1"/>
        <v>9</v>
      </c>
      <c r="H21" s="65">
        <f>VLOOKUP($A21,'Return Data'!$B$7:$R$2292,12,0)</f>
        <v>12.395799999999999</v>
      </c>
      <c r="I21" s="66">
        <f t="shared" si="2"/>
        <v>10</v>
      </c>
      <c r="J21" s="65">
        <f>VLOOKUP($A21,'Return Data'!$B$7:$R$2292,13,0)</f>
        <v>20.970300000000002</v>
      </c>
      <c r="K21" s="66">
        <f t="shared" si="3"/>
        <v>21</v>
      </c>
      <c r="L21" s="65">
        <f>VLOOKUP($A21,'Return Data'!$B$7:$R$2292,17,0)</f>
        <v>36.316099999999999</v>
      </c>
      <c r="M21" s="66">
        <f t="shared" si="4"/>
        <v>25</v>
      </c>
      <c r="N21" s="65">
        <f>VLOOKUP($A21,'Return Data'!$B$7:$R$2292,14,0)</f>
        <v>15.093</v>
      </c>
      <c r="O21" s="66">
        <f t="shared" si="5"/>
        <v>21</v>
      </c>
      <c r="P21" s="65">
        <f>VLOOKUP($A21,'Return Data'!$B$7:$R$2292,15,0)</f>
        <v>10.6411</v>
      </c>
      <c r="Q21" s="66">
        <f t="shared" si="6"/>
        <v>21</v>
      </c>
      <c r="R21" s="65">
        <f>VLOOKUP($A21,'Return Data'!$B$7:$R$2292,16,0)</f>
        <v>13.142300000000001</v>
      </c>
      <c r="S21" s="67">
        <f t="shared" si="7"/>
        <v>19</v>
      </c>
    </row>
    <row r="22" spans="1:19" x14ac:dyDescent="0.3">
      <c r="A22" s="63" t="s">
        <v>896</v>
      </c>
      <c r="B22" s="64">
        <f>VLOOKUP($A22,'Return Data'!$B$7:$R$2292,3,0)</f>
        <v>44662</v>
      </c>
      <c r="C22" s="65">
        <f>VLOOKUP($A22,'Return Data'!$B$7:$R$2292,4,0)</f>
        <v>24.791599999999999</v>
      </c>
      <c r="D22" s="65">
        <f>VLOOKUP($A22,'Return Data'!$B$7:$R$2292,10,0)</f>
        <v>-2.6303000000000001</v>
      </c>
      <c r="E22" s="66">
        <f t="shared" si="0"/>
        <v>11</v>
      </c>
      <c r="F22" s="65">
        <f>VLOOKUP($A22,'Return Data'!$B$7:$R$2292,11,0)</f>
        <v>-1.0145</v>
      </c>
      <c r="G22" s="66">
        <f t="shared" si="1"/>
        <v>10</v>
      </c>
      <c r="H22" s="65">
        <f>VLOOKUP($A22,'Return Data'!$B$7:$R$2292,12,0)</f>
        <v>14.8482</v>
      </c>
      <c r="I22" s="66">
        <f t="shared" si="2"/>
        <v>6</v>
      </c>
      <c r="J22" s="65">
        <f>VLOOKUP($A22,'Return Data'!$B$7:$R$2292,13,0)</f>
        <v>25.6021</v>
      </c>
      <c r="K22" s="66">
        <f t="shared" si="3"/>
        <v>9</v>
      </c>
      <c r="L22" s="65">
        <f>VLOOKUP($A22,'Return Data'!$B$7:$R$2292,17,0)</f>
        <v>39.430500000000002</v>
      </c>
      <c r="M22" s="66">
        <f t="shared" si="4"/>
        <v>21</v>
      </c>
      <c r="N22" s="65">
        <f>VLOOKUP($A22,'Return Data'!$B$7:$R$2292,14,0)</f>
        <v>18.877099999999999</v>
      </c>
      <c r="O22" s="66">
        <f t="shared" si="5"/>
        <v>10</v>
      </c>
      <c r="P22" s="65">
        <f>VLOOKUP($A22,'Return Data'!$B$7:$R$2292,15,0)</f>
        <v>13.952</v>
      </c>
      <c r="Q22" s="66">
        <f t="shared" si="6"/>
        <v>9</v>
      </c>
      <c r="R22" s="65">
        <f>VLOOKUP($A22,'Return Data'!$B$7:$R$2292,16,0)</f>
        <v>13.582599999999999</v>
      </c>
      <c r="S22" s="67">
        <f t="shared" si="7"/>
        <v>17</v>
      </c>
    </row>
    <row r="23" spans="1:19" x14ac:dyDescent="0.3">
      <c r="A23" s="63" t="s">
        <v>898</v>
      </c>
      <c r="B23" s="64">
        <f>VLOOKUP($A23,'Return Data'!$B$7:$R$2292,3,0)</f>
        <v>44662</v>
      </c>
      <c r="C23" s="65">
        <f>VLOOKUP($A23,'Return Data'!$B$7:$R$2292,4,0)</f>
        <v>17.738099999999999</v>
      </c>
      <c r="D23" s="65">
        <f>VLOOKUP($A23,'Return Data'!$B$7:$R$2292,10,0)</f>
        <v>0.62339999999999995</v>
      </c>
      <c r="E23" s="66">
        <f t="shared" si="0"/>
        <v>4</v>
      </c>
      <c r="F23" s="65">
        <f>VLOOKUP($A23,'Return Data'!$B$7:$R$2292,11,0)</f>
        <v>2.5857000000000001</v>
      </c>
      <c r="G23" s="66">
        <f t="shared" si="1"/>
        <v>2</v>
      </c>
      <c r="H23" s="65">
        <f>VLOOKUP($A23,'Return Data'!$B$7:$R$2292,12,0)</f>
        <v>19.726600000000001</v>
      </c>
      <c r="I23" s="66">
        <f t="shared" si="2"/>
        <v>3</v>
      </c>
      <c r="J23" s="65">
        <f>VLOOKUP($A23,'Return Data'!$B$7:$R$2292,13,0)</f>
        <v>33.135899999999999</v>
      </c>
      <c r="K23" s="66">
        <f t="shared" si="3"/>
        <v>2</v>
      </c>
      <c r="L23" s="65">
        <f>VLOOKUP($A23,'Return Data'!$B$7:$R$2292,17,0)</f>
        <v>49.278799999999997</v>
      </c>
      <c r="M23" s="66">
        <f t="shared" si="4"/>
        <v>2</v>
      </c>
      <c r="N23" s="65"/>
      <c r="O23" s="66"/>
      <c r="P23" s="65"/>
      <c r="Q23" s="66"/>
      <c r="R23" s="65">
        <f>VLOOKUP($A23,'Return Data'!$B$7:$R$2292,16,0)</f>
        <v>28.547899999999998</v>
      </c>
      <c r="S23" s="67">
        <f t="shared" si="7"/>
        <v>1</v>
      </c>
    </row>
    <row r="24" spans="1:19" x14ac:dyDescent="0.3">
      <c r="A24" s="63" t="s">
        <v>900</v>
      </c>
      <c r="B24" s="64">
        <f>VLOOKUP($A24,'Return Data'!$B$7:$R$2292,3,0)</f>
        <v>44662</v>
      </c>
      <c r="C24" s="65">
        <f>VLOOKUP($A24,'Return Data'!$B$7:$R$2292,4,0)</f>
        <v>97.58</v>
      </c>
      <c r="D24" s="65">
        <f>VLOOKUP($A24,'Return Data'!$B$7:$R$2292,10,0)</f>
        <v>-3.7711000000000001</v>
      </c>
      <c r="E24" s="66">
        <f t="shared" si="0"/>
        <v>17</v>
      </c>
      <c r="F24" s="65">
        <f>VLOOKUP($A24,'Return Data'!$B$7:$R$2292,11,0)</f>
        <v>-3.3123999999999998</v>
      </c>
      <c r="G24" s="66">
        <f t="shared" si="1"/>
        <v>19</v>
      </c>
      <c r="H24" s="65">
        <f>VLOOKUP($A24,'Return Data'!$B$7:$R$2292,12,0)</f>
        <v>10.485900000000001</v>
      </c>
      <c r="I24" s="66">
        <f t="shared" si="2"/>
        <v>16</v>
      </c>
      <c r="J24" s="65">
        <f>VLOOKUP($A24,'Return Data'!$B$7:$R$2292,13,0)</f>
        <v>22.683499999999999</v>
      </c>
      <c r="K24" s="66">
        <f t="shared" si="3"/>
        <v>15</v>
      </c>
      <c r="L24" s="65">
        <f>VLOOKUP($A24,'Return Data'!$B$7:$R$2292,17,0)</f>
        <v>47.061700000000002</v>
      </c>
      <c r="M24" s="66">
        <f t="shared" si="4"/>
        <v>7</v>
      </c>
      <c r="N24" s="65">
        <f>VLOOKUP($A24,'Return Data'!$B$7:$R$2292,14,0)</f>
        <v>22.488600000000002</v>
      </c>
      <c r="O24" s="66">
        <f t="shared" si="5"/>
        <v>3</v>
      </c>
      <c r="P24" s="65">
        <f>VLOOKUP($A24,'Return Data'!$B$7:$R$2292,15,0)</f>
        <v>17.665299999999998</v>
      </c>
      <c r="Q24" s="66">
        <f t="shared" si="6"/>
        <v>1</v>
      </c>
      <c r="R24" s="65">
        <f>VLOOKUP($A24,'Return Data'!$B$7:$R$2292,16,0)</f>
        <v>21.366299999999999</v>
      </c>
      <c r="S24" s="67">
        <f t="shared" si="7"/>
        <v>4</v>
      </c>
    </row>
    <row r="25" spans="1:19" x14ac:dyDescent="0.3">
      <c r="A25" s="63" t="s">
        <v>902</v>
      </c>
      <c r="B25" s="64">
        <f>VLOOKUP($A25,'Return Data'!$B$7:$R$2292,3,0)</f>
        <v>44662</v>
      </c>
      <c r="C25" s="65">
        <f>VLOOKUP($A25,'Return Data'!$B$7:$R$2292,4,0)</f>
        <v>16.0883</v>
      </c>
      <c r="D25" s="65">
        <f>VLOOKUP($A25,'Return Data'!$B$7:$R$2292,10,0)</f>
        <v>-7.9574999999999996</v>
      </c>
      <c r="E25" s="66">
        <f t="shared" si="0"/>
        <v>25</v>
      </c>
      <c r="F25" s="65">
        <f>VLOOKUP($A25,'Return Data'!$B$7:$R$2292,11,0)</f>
        <v>-4.1005000000000003</v>
      </c>
      <c r="G25" s="66">
        <f t="shared" si="1"/>
        <v>23</v>
      </c>
      <c r="H25" s="65">
        <f>VLOOKUP($A25,'Return Data'!$B$7:$R$2292,12,0)</f>
        <v>7.4050000000000002</v>
      </c>
      <c r="I25" s="66">
        <f t="shared" si="2"/>
        <v>25</v>
      </c>
      <c r="J25" s="65">
        <f>VLOOKUP($A25,'Return Data'!$B$7:$R$2292,13,0)</f>
        <v>20.543199999999999</v>
      </c>
      <c r="K25" s="66">
        <f t="shared" si="3"/>
        <v>22</v>
      </c>
      <c r="L25" s="65">
        <f>VLOOKUP($A25,'Return Data'!$B$7:$R$2292,17,0)</f>
        <v>39.223500000000001</v>
      </c>
      <c r="M25" s="66">
        <f t="shared" si="4"/>
        <v>22</v>
      </c>
      <c r="N25" s="65"/>
      <c r="O25" s="66"/>
      <c r="P25" s="65"/>
      <c r="Q25" s="66"/>
      <c r="R25" s="65">
        <f>VLOOKUP($A25,'Return Data'!$B$7:$R$2292,16,0)</f>
        <v>21.089099999999998</v>
      </c>
      <c r="S25" s="67">
        <f t="shared" si="7"/>
        <v>5</v>
      </c>
    </row>
    <row r="26" spans="1:19" x14ac:dyDescent="0.3">
      <c r="A26" s="63" t="s">
        <v>1913</v>
      </c>
      <c r="B26" s="64">
        <f>VLOOKUP($A26,'Return Data'!$B$7:$R$2292,3,0)</f>
        <v>44662</v>
      </c>
      <c r="C26" s="65">
        <f>VLOOKUP($A26,'Return Data'!$B$7:$R$2292,4,0)</f>
        <v>24.928100000000001</v>
      </c>
      <c r="D26" s="65">
        <f>VLOOKUP($A26,'Return Data'!$B$7:$R$2292,10,0)</f>
        <v>-2.5565000000000002</v>
      </c>
      <c r="E26" s="66">
        <f t="shared" si="0"/>
        <v>10</v>
      </c>
      <c r="F26" s="65">
        <f>VLOOKUP($A26,'Return Data'!$B$7:$R$2292,11,0)</f>
        <v>1.2996000000000001</v>
      </c>
      <c r="G26" s="66">
        <f t="shared" si="1"/>
        <v>5</v>
      </c>
      <c r="H26" s="65">
        <f>VLOOKUP($A26,'Return Data'!$B$7:$R$2292,12,0)</f>
        <v>17.291</v>
      </c>
      <c r="I26" s="66">
        <f t="shared" si="2"/>
        <v>4</v>
      </c>
      <c r="J26" s="65">
        <f>VLOOKUP($A26,'Return Data'!$B$7:$R$2292,13,0)</f>
        <v>26.962599999999998</v>
      </c>
      <c r="K26" s="66">
        <f t="shared" si="3"/>
        <v>7</v>
      </c>
      <c r="L26" s="65">
        <f>VLOOKUP($A26,'Return Data'!$B$7:$R$2292,17,0)</f>
        <v>45.781100000000002</v>
      </c>
      <c r="M26" s="66">
        <f t="shared" si="4"/>
        <v>9</v>
      </c>
      <c r="N26" s="65">
        <f>VLOOKUP($A26,'Return Data'!$B$7:$R$2292,14,0)</f>
        <v>17.5976</v>
      </c>
      <c r="O26" s="66">
        <f t="shared" si="5"/>
        <v>13</v>
      </c>
      <c r="P26" s="65">
        <f>VLOOKUP($A26,'Return Data'!$B$7:$R$2292,15,0)</f>
        <v>12.611800000000001</v>
      </c>
      <c r="Q26" s="66">
        <f t="shared" si="6"/>
        <v>14</v>
      </c>
      <c r="R26" s="65">
        <f>VLOOKUP($A26,'Return Data'!$B$7:$R$2292,16,0)</f>
        <v>15.4758</v>
      </c>
      <c r="S26" s="67">
        <f t="shared" si="7"/>
        <v>14</v>
      </c>
    </row>
    <row r="27" spans="1:19" x14ac:dyDescent="0.3">
      <c r="A27" s="63" t="s">
        <v>903</v>
      </c>
      <c r="B27" s="64">
        <f>VLOOKUP($A27,'Return Data'!$B$7:$R$2292,3,0)</f>
        <v>44662</v>
      </c>
      <c r="C27" s="65">
        <f>VLOOKUP($A27,'Return Data'!$B$7:$R$2292,4,0)</f>
        <v>836.75810000000001</v>
      </c>
      <c r="D27" s="65">
        <f>VLOOKUP($A27,'Return Data'!$B$7:$R$2292,10,0)</f>
        <v>-1.4456</v>
      </c>
      <c r="E27" s="66">
        <f t="shared" si="0"/>
        <v>7</v>
      </c>
      <c r="F27" s="65">
        <f>VLOOKUP($A27,'Return Data'!$B$7:$R$2292,11,0)</f>
        <v>-2.1669999999999998</v>
      </c>
      <c r="G27" s="66">
        <f t="shared" si="1"/>
        <v>13</v>
      </c>
      <c r="H27" s="65">
        <f>VLOOKUP($A27,'Return Data'!$B$7:$R$2292,12,0)</f>
        <v>13.227499999999999</v>
      </c>
      <c r="I27" s="66">
        <f t="shared" si="2"/>
        <v>8</v>
      </c>
      <c r="J27" s="65">
        <f>VLOOKUP($A27,'Return Data'!$B$7:$R$2292,13,0)</f>
        <v>23.880299999999998</v>
      </c>
      <c r="K27" s="66">
        <f t="shared" si="3"/>
        <v>11</v>
      </c>
      <c r="L27" s="65">
        <f>VLOOKUP($A27,'Return Data'!$B$7:$R$2292,17,0)</f>
        <v>43.776899999999998</v>
      </c>
      <c r="M27" s="66">
        <f t="shared" si="4"/>
        <v>11</v>
      </c>
      <c r="N27" s="65">
        <f>VLOOKUP($A27,'Return Data'!$B$7:$R$2292,14,0)</f>
        <v>16.017600000000002</v>
      </c>
      <c r="O27" s="66">
        <f t="shared" si="5"/>
        <v>19</v>
      </c>
      <c r="P27" s="65">
        <f>VLOOKUP($A27,'Return Data'!$B$7:$R$2292,15,0)</f>
        <v>10.723800000000001</v>
      </c>
      <c r="Q27" s="66">
        <f t="shared" si="6"/>
        <v>20</v>
      </c>
      <c r="R27" s="65">
        <f>VLOOKUP($A27,'Return Data'!$B$7:$R$2292,16,0)</f>
        <v>18.162500000000001</v>
      </c>
      <c r="S27" s="67">
        <f t="shared" si="7"/>
        <v>8</v>
      </c>
    </row>
    <row r="28" spans="1:19" x14ac:dyDescent="0.3">
      <c r="A28" s="63" t="s">
        <v>907</v>
      </c>
      <c r="B28" s="64">
        <f>VLOOKUP($A28,'Return Data'!$B$7:$R$2292,3,0)</f>
        <v>44662</v>
      </c>
      <c r="C28" s="65">
        <f>VLOOKUP($A28,'Return Data'!$B$7:$R$2292,4,0)</f>
        <v>72.583699999999993</v>
      </c>
      <c r="D28" s="65">
        <f>VLOOKUP($A28,'Return Data'!$B$7:$R$2292,10,0)</f>
        <v>6.5407000000000002</v>
      </c>
      <c r="E28" s="66">
        <f t="shared" si="0"/>
        <v>1</v>
      </c>
      <c r="F28" s="65">
        <f>VLOOKUP($A28,'Return Data'!$B$7:$R$2292,11,0)</f>
        <v>9.6835000000000004</v>
      </c>
      <c r="G28" s="66">
        <f t="shared" si="1"/>
        <v>1</v>
      </c>
      <c r="H28" s="65">
        <f>VLOOKUP($A28,'Return Data'!$B$7:$R$2292,12,0)</f>
        <v>23.488900000000001</v>
      </c>
      <c r="I28" s="66">
        <f t="shared" si="2"/>
        <v>1</v>
      </c>
      <c r="J28" s="65">
        <f>VLOOKUP($A28,'Return Data'!$B$7:$R$2292,13,0)</f>
        <v>33.6524</v>
      </c>
      <c r="K28" s="66">
        <f t="shared" si="3"/>
        <v>1</v>
      </c>
      <c r="L28" s="65">
        <f>VLOOKUP($A28,'Return Data'!$B$7:$R$2292,17,0)</f>
        <v>46.045699999999997</v>
      </c>
      <c r="M28" s="66">
        <f t="shared" si="4"/>
        <v>8</v>
      </c>
      <c r="N28" s="65">
        <f>VLOOKUP($A28,'Return Data'!$B$7:$R$2292,14,0)</f>
        <v>25.597300000000001</v>
      </c>
      <c r="O28" s="66">
        <f t="shared" si="5"/>
        <v>1</v>
      </c>
      <c r="P28" s="65">
        <f>VLOOKUP($A28,'Return Data'!$B$7:$R$2292,15,0)</f>
        <v>15.302300000000001</v>
      </c>
      <c r="Q28" s="66">
        <f t="shared" si="6"/>
        <v>3</v>
      </c>
      <c r="R28" s="65">
        <f>VLOOKUP($A28,'Return Data'!$B$7:$R$2292,16,0)</f>
        <v>13.7911</v>
      </c>
      <c r="S28" s="67">
        <f t="shared" si="7"/>
        <v>16</v>
      </c>
    </row>
    <row r="29" spans="1:19" x14ac:dyDescent="0.3">
      <c r="A29" s="63" t="s">
        <v>1806</v>
      </c>
      <c r="B29" s="64">
        <f>VLOOKUP($A29,'Return Data'!$B$7:$R$2292,3,0)</f>
        <v>44662</v>
      </c>
      <c r="C29" s="65">
        <f>VLOOKUP($A29,'Return Data'!$B$7:$R$2292,4,0)</f>
        <v>556.00121329797298</v>
      </c>
      <c r="D29" s="65">
        <f>VLOOKUP($A29,'Return Data'!$B$7:$R$2292,10,0)</f>
        <v>-0.63149999999999995</v>
      </c>
      <c r="E29" s="66">
        <f t="shared" si="0"/>
        <v>6</v>
      </c>
      <c r="F29" s="65">
        <f>VLOOKUP($A29,'Return Data'!$B$7:$R$2292,11,0)</f>
        <v>2.4274</v>
      </c>
      <c r="G29" s="66">
        <f t="shared" si="1"/>
        <v>3</v>
      </c>
      <c r="H29" s="65">
        <f>VLOOKUP($A29,'Return Data'!$B$7:$R$2292,12,0)</f>
        <v>12.148999999999999</v>
      </c>
      <c r="I29" s="66">
        <f t="shared" si="2"/>
        <v>11</v>
      </c>
      <c r="J29" s="65">
        <f>VLOOKUP($A29,'Return Data'!$B$7:$R$2292,13,0)</f>
        <v>29.8888</v>
      </c>
      <c r="K29" s="66">
        <f t="shared" si="3"/>
        <v>4</v>
      </c>
      <c r="L29" s="65">
        <f>VLOOKUP($A29,'Return Data'!$B$7:$R$2292,17,0)</f>
        <v>47.199599999999997</v>
      </c>
      <c r="M29" s="66">
        <f t="shared" si="4"/>
        <v>5</v>
      </c>
      <c r="N29" s="65">
        <f>VLOOKUP($A29,'Return Data'!$B$7:$R$2292,14,0)</f>
        <v>19.359300000000001</v>
      </c>
      <c r="O29" s="66">
        <f t="shared" si="5"/>
        <v>7</v>
      </c>
      <c r="P29" s="65">
        <f>VLOOKUP($A29,'Return Data'!$B$7:$R$2292,15,0)</f>
        <v>15.037800000000001</v>
      </c>
      <c r="Q29" s="66">
        <f t="shared" si="6"/>
        <v>4</v>
      </c>
      <c r="R29" s="65">
        <f>VLOOKUP($A29,'Return Data'!$B$7:$R$2292,16,0)</f>
        <v>14.7883</v>
      </c>
      <c r="S29" s="67">
        <f t="shared" si="7"/>
        <v>15</v>
      </c>
    </row>
    <row r="30" spans="1:19" x14ac:dyDescent="0.3">
      <c r="A30" s="63" t="s">
        <v>909</v>
      </c>
      <c r="B30" s="64">
        <f>VLOOKUP($A30,'Return Data'!$B$7:$R$2292,3,0)</f>
        <v>44662</v>
      </c>
      <c r="C30" s="65">
        <f>VLOOKUP($A30,'Return Data'!$B$7:$R$2292,4,0)</f>
        <v>55.484000000000002</v>
      </c>
      <c r="D30" s="65">
        <f>VLOOKUP($A30,'Return Data'!$B$7:$R$2292,10,0)</f>
        <v>-4.1128999999999998</v>
      </c>
      <c r="E30" s="66">
        <f t="shared" si="0"/>
        <v>19</v>
      </c>
      <c r="F30" s="65">
        <f>VLOOKUP($A30,'Return Data'!$B$7:$R$2292,11,0)</f>
        <v>-0.31940000000000002</v>
      </c>
      <c r="G30" s="66">
        <f t="shared" si="1"/>
        <v>8</v>
      </c>
      <c r="H30" s="65">
        <f>VLOOKUP($A30,'Return Data'!$B$7:$R$2292,12,0)</f>
        <v>14.8347</v>
      </c>
      <c r="I30" s="66">
        <f t="shared" si="2"/>
        <v>7</v>
      </c>
      <c r="J30" s="65">
        <f>VLOOKUP($A30,'Return Data'!$B$7:$R$2292,13,0)</f>
        <v>25.7499</v>
      </c>
      <c r="K30" s="66">
        <f t="shared" si="3"/>
        <v>8</v>
      </c>
      <c r="L30" s="65">
        <f>VLOOKUP($A30,'Return Data'!$B$7:$R$2292,17,0)</f>
        <v>42.455599999999997</v>
      </c>
      <c r="M30" s="66">
        <f t="shared" si="4"/>
        <v>15</v>
      </c>
      <c r="N30" s="65">
        <f>VLOOKUP($A30,'Return Data'!$B$7:$R$2292,14,0)</f>
        <v>17.261199999999999</v>
      </c>
      <c r="O30" s="66">
        <f t="shared" si="5"/>
        <v>15</v>
      </c>
      <c r="P30" s="65">
        <f>VLOOKUP($A30,'Return Data'!$B$7:$R$2292,15,0)</f>
        <v>14.3103</v>
      </c>
      <c r="Q30" s="66">
        <f t="shared" si="6"/>
        <v>6</v>
      </c>
      <c r="R30" s="65">
        <f>VLOOKUP($A30,'Return Data'!$B$7:$R$2292,16,0)</f>
        <v>11.9925</v>
      </c>
      <c r="S30" s="67">
        <f t="shared" si="7"/>
        <v>24</v>
      </c>
    </row>
    <row r="31" spans="1:19" x14ac:dyDescent="0.3">
      <c r="A31" s="63" t="s">
        <v>911</v>
      </c>
      <c r="B31" s="64">
        <f>VLOOKUP($A31,'Return Data'!$B$7:$R$2292,3,0)</f>
        <v>44662</v>
      </c>
      <c r="C31" s="65">
        <f>VLOOKUP($A31,'Return Data'!$B$7:$R$2292,4,0)</f>
        <v>325.1979</v>
      </c>
      <c r="D31" s="65">
        <f>VLOOKUP($A31,'Return Data'!$B$7:$R$2292,10,0)</f>
        <v>-3.1768999999999998</v>
      </c>
      <c r="E31" s="66">
        <f t="shared" si="0"/>
        <v>15</v>
      </c>
      <c r="F31" s="65">
        <f>VLOOKUP($A31,'Return Data'!$B$7:$R$2292,11,0)</f>
        <v>-2.4981</v>
      </c>
      <c r="G31" s="66">
        <f t="shared" si="1"/>
        <v>15</v>
      </c>
      <c r="H31" s="65">
        <f>VLOOKUP($A31,'Return Data'!$B$7:$R$2292,12,0)</f>
        <v>8.2728000000000002</v>
      </c>
      <c r="I31" s="66">
        <f t="shared" si="2"/>
        <v>22</v>
      </c>
      <c r="J31" s="65">
        <f>VLOOKUP($A31,'Return Data'!$B$7:$R$2292,13,0)</f>
        <v>16.238399999999999</v>
      </c>
      <c r="K31" s="66">
        <f t="shared" si="3"/>
        <v>26</v>
      </c>
      <c r="L31" s="65">
        <f>VLOOKUP($A31,'Return Data'!$B$7:$R$2292,17,0)</f>
        <v>38.934100000000001</v>
      </c>
      <c r="M31" s="66">
        <f t="shared" si="4"/>
        <v>23</v>
      </c>
      <c r="N31" s="65">
        <f>VLOOKUP($A31,'Return Data'!$B$7:$R$2292,14,0)</f>
        <v>17.5595</v>
      </c>
      <c r="O31" s="66">
        <f t="shared" si="5"/>
        <v>14</v>
      </c>
      <c r="P31" s="65">
        <f>VLOOKUP($A31,'Return Data'!$B$7:$R$2292,15,0)</f>
        <v>13.0052</v>
      </c>
      <c r="Q31" s="66">
        <f t="shared" si="6"/>
        <v>12</v>
      </c>
      <c r="R31" s="65">
        <f>VLOOKUP($A31,'Return Data'!$B$7:$R$2292,16,0)</f>
        <v>12.6907</v>
      </c>
      <c r="S31" s="67">
        <f t="shared" si="7"/>
        <v>20</v>
      </c>
    </row>
    <row r="32" spans="1:19" x14ac:dyDescent="0.3">
      <c r="A32" s="63" t="s">
        <v>914</v>
      </c>
      <c r="B32" s="64">
        <f>VLOOKUP($A32,'Return Data'!$B$7:$R$2292,3,0)</f>
        <v>44662</v>
      </c>
      <c r="C32" s="65">
        <f>VLOOKUP($A32,'Return Data'!$B$7:$R$2292,4,0)</f>
        <v>16.41</v>
      </c>
      <c r="D32" s="65">
        <f>VLOOKUP($A32,'Return Data'!$B$7:$R$2292,10,0)</f>
        <v>-6.3890000000000002</v>
      </c>
      <c r="E32" s="66">
        <f t="shared" si="0"/>
        <v>24</v>
      </c>
      <c r="F32" s="65">
        <f>VLOOKUP($A32,'Return Data'!$B$7:$R$2292,11,0)</f>
        <v>-5.0347</v>
      </c>
      <c r="G32" s="66">
        <f t="shared" si="1"/>
        <v>24</v>
      </c>
      <c r="H32" s="65">
        <f>VLOOKUP($A32,'Return Data'!$B$7:$R$2292,12,0)</f>
        <v>11.784700000000001</v>
      </c>
      <c r="I32" s="66">
        <f t="shared" si="2"/>
        <v>12</v>
      </c>
      <c r="J32" s="65">
        <f>VLOOKUP($A32,'Return Data'!$B$7:$R$2292,13,0)</f>
        <v>23.942599999999999</v>
      </c>
      <c r="K32" s="66">
        <f t="shared" si="3"/>
        <v>10</v>
      </c>
      <c r="L32" s="65">
        <f>VLOOKUP($A32,'Return Data'!$B$7:$R$2292,17,0)</f>
        <v>41.762099999999997</v>
      </c>
      <c r="M32" s="66">
        <f t="shared" si="4"/>
        <v>17</v>
      </c>
      <c r="N32" s="65"/>
      <c r="O32" s="66"/>
      <c r="P32" s="65"/>
      <c r="Q32" s="66"/>
      <c r="R32" s="65">
        <f>VLOOKUP($A32,'Return Data'!$B$7:$R$2292,16,0)</f>
        <v>23.485399999999998</v>
      </c>
      <c r="S32" s="67">
        <f t="shared" si="7"/>
        <v>3</v>
      </c>
    </row>
    <row r="33" spans="1:19" x14ac:dyDescent="0.3">
      <c r="A33" s="63" t="s">
        <v>916</v>
      </c>
      <c r="B33" s="64">
        <f>VLOOKUP($A33,'Return Data'!$B$7:$R$2292,3,0)</f>
        <v>44662</v>
      </c>
      <c r="C33" s="65">
        <f>VLOOKUP($A33,'Return Data'!$B$7:$R$2292,4,0)</f>
        <v>198.04060000000001</v>
      </c>
      <c r="D33" s="65">
        <f>VLOOKUP($A33,'Return Data'!$B$7:$R$2292,10,0)</f>
        <v>-3.0232999999999999</v>
      </c>
      <c r="E33" s="66">
        <f t="shared" si="0"/>
        <v>14</v>
      </c>
      <c r="F33" s="65">
        <f>VLOOKUP($A33,'Return Data'!$B$7:$R$2292,11,0)</f>
        <v>-2.4754</v>
      </c>
      <c r="G33" s="66">
        <f t="shared" si="1"/>
        <v>14</v>
      </c>
      <c r="H33" s="65">
        <f>VLOOKUP($A33,'Return Data'!$B$7:$R$2292,12,0)</f>
        <v>8.8533000000000008</v>
      </c>
      <c r="I33" s="66">
        <f t="shared" si="2"/>
        <v>20</v>
      </c>
      <c r="J33" s="65">
        <f>VLOOKUP($A33,'Return Data'!$B$7:$R$2292,13,0)</f>
        <v>23.267399999999999</v>
      </c>
      <c r="K33" s="66">
        <f>RANK(J33,J$8:J$33,0)</f>
        <v>14</v>
      </c>
      <c r="L33" s="65">
        <f>VLOOKUP($A33,'Return Data'!$B$7:$R$2292,17,0)</f>
        <v>47.169600000000003</v>
      </c>
      <c r="M33" s="66">
        <f>RANK(L33,L$8:L$33,0)</f>
        <v>6</v>
      </c>
      <c r="N33" s="65">
        <f>VLOOKUP($A33,'Return Data'!$B$7:$R$2292,14,0)</f>
        <v>16.412600000000001</v>
      </c>
      <c r="O33" s="66">
        <f>RANK(N33,N$8:N$33,0)</f>
        <v>17</v>
      </c>
      <c r="P33" s="65">
        <f>VLOOKUP($A33,'Return Data'!$B$7:$R$2292,15,0)</f>
        <v>11.776999999999999</v>
      </c>
      <c r="Q33" s="66">
        <f>RANK(P33,P$8:P$33,0)</f>
        <v>18</v>
      </c>
      <c r="R33" s="65">
        <f>VLOOKUP($A33,'Return Data'!$B$7:$R$2292,16,0)</f>
        <v>12.5268</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-2.7627115384615384</v>
      </c>
      <c r="E35" s="74"/>
      <c r="F35" s="75">
        <f>AVERAGE(F8:F33)</f>
        <v>-1.3959923076923078</v>
      </c>
      <c r="G35" s="74"/>
      <c r="H35" s="75">
        <f>AVERAGE(H8:H33)</f>
        <v>12.050757692307691</v>
      </c>
      <c r="I35" s="74"/>
      <c r="J35" s="75">
        <f>AVERAGE(J8:J33)</f>
        <v>24.153046153846148</v>
      </c>
      <c r="K35" s="74"/>
      <c r="L35" s="75">
        <f>AVERAGE(L8:L33)</f>
        <v>43.102807692307692</v>
      </c>
      <c r="M35" s="74"/>
      <c r="N35" s="75">
        <f>AVERAGE(N8:N33)</f>
        <v>18.568640909090913</v>
      </c>
      <c r="O35" s="74"/>
      <c r="P35" s="75">
        <f>AVERAGE(P8:P33)</f>
        <v>13.366504761904761</v>
      </c>
      <c r="Q35" s="74"/>
      <c r="R35" s="75">
        <f>AVERAGE(R8:R33)</f>
        <v>16.494034615384617</v>
      </c>
      <c r="S35" s="76"/>
    </row>
    <row r="36" spans="1:19" x14ac:dyDescent="0.3">
      <c r="A36" s="73" t="s">
        <v>28</v>
      </c>
      <c r="B36" s="74"/>
      <c r="C36" s="74"/>
      <c r="D36" s="75">
        <f>MIN(D8:D33)</f>
        <v>-8.1257000000000001</v>
      </c>
      <c r="E36" s="74"/>
      <c r="F36" s="75">
        <f>MIN(F8:F33)</f>
        <v>-6.7484000000000002</v>
      </c>
      <c r="G36" s="74"/>
      <c r="H36" s="75">
        <f>MIN(H8:H33)</f>
        <v>4.3125999999999998</v>
      </c>
      <c r="I36" s="74"/>
      <c r="J36" s="75">
        <f>MIN(J8:J33)</f>
        <v>16.238399999999999</v>
      </c>
      <c r="K36" s="74"/>
      <c r="L36" s="75">
        <f>MIN(L8:L33)</f>
        <v>34.3581</v>
      </c>
      <c r="M36" s="74"/>
      <c r="N36" s="75">
        <f>MIN(N8:N33)</f>
        <v>15.068300000000001</v>
      </c>
      <c r="O36" s="74"/>
      <c r="P36" s="75">
        <f>MIN(P8:P33)</f>
        <v>10.6411</v>
      </c>
      <c r="Q36" s="74"/>
      <c r="R36" s="75">
        <f>MIN(R8:R33)</f>
        <v>11.8866</v>
      </c>
      <c r="S36" s="76"/>
    </row>
    <row r="37" spans="1:19" ht="15" thickBot="1" x14ac:dyDescent="0.35">
      <c r="A37" s="77" t="s">
        <v>29</v>
      </c>
      <c r="B37" s="78"/>
      <c r="C37" s="78"/>
      <c r="D37" s="79">
        <f>MAX(D8:D33)</f>
        <v>6.5407000000000002</v>
      </c>
      <c r="E37" s="78"/>
      <c r="F37" s="79">
        <f>MAX(F8:F33)</f>
        <v>9.6835000000000004</v>
      </c>
      <c r="G37" s="78"/>
      <c r="H37" s="79">
        <f>MAX(H8:H33)</f>
        <v>23.488900000000001</v>
      </c>
      <c r="I37" s="78"/>
      <c r="J37" s="79">
        <f>MAX(J8:J33)</f>
        <v>33.6524</v>
      </c>
      <c r="K37" s="78"/>
      <c r="L37" s="79">
        <f>MAX(L8:L33)</f>
        <v>50.004800000000003</v>
      </c>
      <c r="M37" s="78"/>
      <c r="N37" s="79">
        <f>MAX(N8:N33)</f>
        <v>25.597300000000001</v>
      </c>
      <c r="O37" s="78"/>
      <c r="P37" s="79">
        <f>MAX(P8:P33)</f>
        <v>17.665299999999998</v>
      </c>
      <c r="Q37" s="78"/>
      <c r="R37" s="79">
        <f>MAX(R8:R33)</f>
        <v>28.547899999999998</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44662</v>
      </c>
      <c r="C8" s="65">
        <f>VLOOKUP($A8,'Return Data'!$B$7:$R$2292,4,0)</f>
        <v>54.32</v>
      </c>
      <c r="D8" s="65">
        <f>VLOOKUP($A8,'Return Data'!$B$7:$R$2292,10,0)</f>
        <v>-3.9094000000000002</v>
      </c>
      <c r="E8" s="66">
        <f t="shared" ref="E8:E39" si="0">RANK(D8,D$8:D$63,0)</f>
        <v>43</v>
      </c>
      <c r="F8" s="65">
        <f>VLOOKUP($A8,'Return Data'!$B$7:$R$2292,11,0)</f>
        <v>-4.4503000000000004</v>
      </c>
      <c r="G8" s="66">
        <f t="shared" ref="G8:G39" si="1">RANK(F8,F$8:F$63,0)</f>
        <v>50</v>
      </c>
      <c r="H8" s="65">
        <f>VLOOKUP($A8,'Return Data'!$B$7:$R$2292,12,0)</f>
        <v>3.2503000000000002</v>
      </c>
      <c r="I8" s="66">
        <f t="shared" ref="I8:I39" si="2">RANK(H8,H$8:H$63,0)</f>
        <v>55</v>
      </c>
      <c r="J8" s="65">
        <f>VLOOKUP($A8,'Return Data'!$B$7:$R$2292,13,0)</f>
        <v>7.0133999999999999</v>
      </c>
      <c r="K8" s="66">
        <f t="shared" ref="K8:K39" si="3">RANK(J8,J$8:J$63,0)</f>
        <v>55</v>
      </c>
      <c r="L8" s="65">
        <f>VLOOKUP($A8,'Return Data'!$B$7:$R$2292,17,0)</f>
        <v>25.382899999999999</v>
      </c>
      <c r="M8" s="66">
        <f t="shared" ref="M8:M39" si="4">RANK(L8,L$8:L$63,0)</f>
        <v>56</v>
      </c>
      <c r="N8" s="65">
        <f>VLOOKUP($A8,'Return Data'!$B$7:$R$2292,14,0)</f>
        <v>8.9093999999999998</v>
      </c>
      <c r="O8" s="66">
        <f t="shared" ref="O8:O26" si="5">RANK(N8,N$8:N$63,0)</f>
        <v>54</v>
      </c>
      <c r="P8" s="65">
        <f>VLOOKUP($A8,'Return Data'!$B$7:$R$2292,15,0)</f>
        <v>9.6638000000000002</v>
      </c>
      <c r="Q8" s="66">
        <f>RANK(P8,P$8:P$63,0)</f>
        <v>40</v>
      </c>
      <c r="R8" s="65">
        <f>VLOOKUP($A8,'Return Data'!$B$7:$R$2292,16,0)</f>
        <v>14.486000000000001</v>
      </c>
      <c r="S8" s="67">
        <f t="shared" ref="S8:S39" si="6">RANK(R8,R$8:R$63,0)</f>
        <v>40</v>
      </c>
    </row>
    <row r="9" spans="1:20" x14ac:dyDescent="0.3">
      <c r="A9" s="63" t="s">
        <v>164</v>
      </c>
      <c r="B9" s="64">
        <f>VLOOKUP($A9,'Return Data'!$B$7:$R$2292,3,0)</f>
        <v>44662</v>
      </c>
      <c r="C9" s="65">
        <f>VLOOKUP($A9,'Return Data'!$B$7:$R$2292,4,0)</f>
        <v>44.67</v>
      </c>
      <c r="D9" s="65">
        <f>VLOOKUP($A9,'Return Data'!$B$7:$R$2292,10,0)</f>
        <v>-3.9973999999999998</v>
      </c>
      <c r="E9" s="66">
        <f t="shared" si="0"/>
        <v>44</v>
      </c>
      <c r="F9" s="65">
        <f>VLOOKUP($A9,'Return Data'!$B$7:$R$2292,11,0)</f>
        <v>-4.3878000000000004</v>
      </c>
      <c r="G9" s="66">
        <f t="shared" si="1"/>
        <v>48</v>
      </c>
      <c r="H9" s="65">
        <f>VLOOKUP($A9,'Return Data'!$B$7:$R$2292,12,0)</f>
        <v>3.6427</v>
      </c>
      <c r="I9" s="66">
        <f t="shared" si="2"/>
        <v>54</v>
      </c>
      <c r="J9" s="65">
        <f>VLOOKUP($A9,'Return Data'!$B$7:$R$2292,13,0)</f>
        <v>7.8204000000000002</v>
      </c>
      <c r="K9" s="66">
        <f t="shared" si="3"/>
        <v>54</v>
      </c>
      <c r="L9" s="65">
        <f>VLOOKUP($A9,'Return Data'!$B$7:$R$2292,17,0)</f>
        <v>26.0474</v>
      </c>
      <c r="M9" s="66">
        <f t="shared" si="4"/>
        <v>55</v>
      </c>
      <c r="N9" s="65">
        <f>VLOOKUP($A9,'Return Data'!$B$7:$R$2292,14,0)</f>
        <v>9.9590999999999994</v>
      </c>
      <c r="O9" s="66">
        <f t="shared" si="5"/>
        <v>53</v>
      </c>
      <c r="P9" s="65">
        <f>VLOOKUP($A9,'Return Data'!$B$7:$R$2292,15,0)</f>
        <v>10.5059</v>
      </c>
      <c r="Q9" s="66">
        <f>RANK(P9,P$8:P$63,0)</f>
        <v>37</v>
      </c>
      <c r="R9" s="65">
        <f>VLOOKUP($A9,'Return Data'!$B$7:$R$2292,16,0)</f>
        <v>15.2479</v>
      </c>
      <c r="S9" s="67">
        <f t="shared" si="6"/>
        <v>31</v>
      </c>
    </row>
    <row r="10" spans="1:20" x14ac:dyDescent="0.3">
      <c r="A10" s="63" t="s">
        <v>165</v>
      </c>
      <c r="B10" s="64">
        <f>VLOOKUP($A10,'Return Data'!$B$7:$R$2292,3,0)</f>
        <v>44662</v>
      </c>
      <c r="C10" s="65">
        <f>VLOOKUP($A10,'Return Data'!$B$7:$R$2292,4,0)</f>
        <v>77.402299999999997</v>
      </c>
      <c r="D10" s="65">
        <f>VLOOKUP($A10,'Return Data'!$B$7:$R$2292,10,0)</f>
        <v>-7.7797999999999998</v>
      </c>
      <c r="E10" s="66">
        <f t="shared" si="0"/>
        <v>55</v>
      </c>
      <c r="F10" s="65">
        <f>VLOOKUP($A10,'Return Data'!$B$7:$R$2292,11,0)</f>
        <v>-8.8886000000000003</v>
      </c>
      <c r="G10" s="66">
        <f t="shared" si="1"/>
        <v>55</v>
      </c>
      <c r="H10" s="65">
        <f>VLOOKUP($A10,'Return Data'!$B$7:$R$2292,12,0)</f>
        <v>4.4855</v>
      </c>
      <c r="I10" s="66">
        <f t="shared" si="2"/>
        <v>53</v>
      </c>
      <c r="J10" s="65">
        <f>VLOOKUP($A10,'Return Data'!$B$7:$R$2292,13,0)</f>
        <v>14.325699999999999</v>
      </c>
      <c r="K10" s="66">
        <f t="shared" si="3"/>
        <v>53</v>
      </c>
      <c r="L10" s="65">
        <f>VLOOKUP($A10,'Return Data'!$B$7:$R$2292,17,0)</f>
        <v>32.787999999999997</v>
      </c>
      <c r="M10" s="66">
        <f t="shared" si="4"/>
        <v>52</v>
      </c>
      <c r="N10" s="65">
        <f>VLOOKUP($A10,'Return Data'!$B$7:$R$2292,14,0)</f>
        <v>17.927499999999998</v>
      </c>
      <c r="O10" s="66">
        <f t="shared" si="5"/>
        <v>31</v>
      </c>
      <c r="P10" s="65">
        <f>VLOOKUP($A10,'Return Data'!$B$7:$R$2292,15,0)</f>
        <v>15.960100000000001</v>
      </c>
      <c r="Q10" s="66">
        <f>RANK(P10,P$8:P$63,0)</f>
        <v>11</v>
      </c>
      <c r="R10" s="65">
        <f>VLOOKUP($A10,'Return Data'!$B$7:$R$2292,16,0)</f>
        <v>19.417100000000001</v>
      </c>
      <c r="S10" s="67">
        <f t="shared" si="6"/>
        <v>7</v>
      </c>
    </row>
    <row r="11" spans="1:20" x14ac:dyDescent="0.3">
      <c r="A11" s="63" t="s">
        <v>2009</v>
      </c>
      <c r="B11" s="64">
        <f>VLOOKUP($A11,'Return Data'!$B$7:$R$2292,3,0)</f>
        <v>44662</v>
      </c>
      <c r="C11" s="65">
        <f>VLOOKUP($A11,'Return Data'!$B$7:$R$2292,4,0)</f>
        <v>64.452799999999996</v>
      </c>
      <c r="D11" s="65">
        <f>VLOOKUP($A11,'Return Data'!$B$7:$R$2292,10,0)</f>
        <v>-3.7974999999999999</v>
      </c>
      <c r="E11" s="66">
        <f t="shared" si="0"/>
        <v>42</v>
      </c>
      <c r="F11" s="65">
        <f>VLOOKUP($A11,'Return Data'!$B$7:$R$2292,11,0)</f>
        <v>-2.9910000000000001</v>
      </c>
      <c r="G11" s="66">
        <f t="shared" si="1"/>
        <v>45</v>
      </c>
      <c r="H11" s="65">
        <f>VLOOKUP($A11,'Return Data'!$B$7:$R$2292,12,0)</f>
        <v>9.1716999999999995</v>
      </c>
      <c r="I11" s="66">
        <f t="shared" si="2"/>
        <v>45</v>
      </c>
      <c r="J11" s="65">
        <f>VLOOKUP($A11,'Return Data'!$B$7:$R$2292,13,0)</f>
        <v>16.9148</v>
      </c>
      <c r="K11" s="66">
        <f t="shared" si="3"/>
        <v>50</v>
      </c>
      <c r="L11" s="65">
        <f>VLOOKUP($A11,'Return Data'!$B$7:$R$2292,17,0)</f>
        <v>34.352499999999999</v>
      </c>
      <c r="M11" s="66">
        <f t="shared" si="4"/>
        <v>49</v>
      </c>
      <c r="N11" s="65">
        <f>VLOOKUP($A11,'Return Data'!$B$7:$R$2292,14,0)</f>
        <v>18.1096</v>
      </c>
      <c r="O11" s="66">
        <f t="shared" si="5"/>
        <v>30</v>
      </c>
      <c r="P11" s="65">
        <f>VLOOKUP($A11,'Return Data'!$B$7:$R$2292,15,0)</f>
        <v>13.73</v>
      </c>
      <c r="Q11" s="66">
        <f>RANK(P11,P$8:P$63,0)</f>
        <v>22</v>
      </c>
      <c r="R11" s="65">
        <f>VLOOKUP($A11,'Return Data'!$B$7:$R$2292,16,0)</f>
        <v>15.4261</v>
      </c>
      <c r="S11" s="67">
        <f t="shared" si="6"/>
        <v>30</v>
      </c>
    </row>
    <row r="12" spans="1:20" x14ac:dyDescent="0.3">
      <c r="A12" s="63" t="s">
        <v>168</v>
      </c>
      <c r="B12" s="64">
        <f>VLOOKUP($A12,'Return Data'!$B$7:$R$2292,3,0)</f>
        <v>44662</v>
      </c>
      <c r="C12" s="65">
        <f>VLOOKUP($A12,'Return Data'!$B$7:$R$2292,4,0)</f>
        <v>17.45</v>
      </c>
      <c r="D12" s="65">
        <f>VLOOKUP($A12,'Return Data'!$B$7:$R$2292,10,0)</f>
        <v>-8.3026999999999997</v>
      </c>
      <c r="E12" s="66">
        <f t="shared" si="0"/>
        <v>56</v>
      </c>
      <c r="F12" s="65">
        <f>VLOOKUP($A12,'Return Data'!$B$7:$R$2292,11,0)</f>
        <v>-6.5345000000000004</v>
      </c>
      <c r="G12" s="66">
        <f t="shared" si="1"/>
        <v>53</v>
      </c>
      <c r="H12" s="65">
        <f>VLOOKUP($A12,'Return Data'!$B$7:$R$2292,12,0)</f>
        <v>7.5831999999999997</v>
      </c>
      <c r="I12" s="66">
        <f t="shared" si="2"/>
        <v>49</v>
      </c>
      <c r="J12" s="65">
        <f>VLOOKUP($A12,'Return Data'!$B$7:$R$2292,13,0)</f>
        <v>24.376300000000001</v>
      </c>
      <c r="K12" s="66">
        <f t="shared" si="3"/>
        <v>29</v>
      </c>
      <c r="L12" s="65">
        <f>VLOOKUP($A12,'Return Data'!$B$7:$R$2292,17,0)</f>
        <v>46.0837</v>
      </c>
      <c r="M12" s="66">
        <f t="shared" si="4"/>
        <v>18</v>
      </c>
      <c r="N12" s="65">
        <f>VLOOKUP($A12,'Return Data'!$B$7:$R$2292,14,0)</f>
        <v>26.1343</v>
      </c>
      <c r="O12" s="66">
        <f t="shared" si="5"/>
        <v>7</v>
      </c>
      <c r="P12" s="65"/>
      <c r="Q12" s="66"/>
      <c r="R12" s="65">
        <f>VLOOKUP($A12,'Return Data'!$B$7:$R$2292,16,0)</f>
        <v>14.385199999999999</v>
      </c>
      <c r="S12" s="67">
        <f t="shared" si="6"/>
        <v>42</v>
      </c>
    </row>
    <row r="13" spans="1:20" x14ac:dyDescent="0.3">
      <c r="A13" s="63" t="s">
        <v>169</v>
      </c>
      <c r="B13" s="64">
        <f>VLOOKUP($A13,'Return Data'!$B$7:$R$2292,3,0)</f>
        <v>44662</v>
      </c>
      <c r="C13" s="65">
        <f>VLOOKUP($A13,'Return Data'!$B$7:$R$2292,4,0)</f>
        <v>20.99</v>
      </c>
      <c r="D13" s="65">
        <f>VLOOKUP($A13,'Return Data'!$B$7:$R$2292,10,0)</f>
        <v>-6.9180000000000001</v>
      </c>
      <c r="E13" s="66">
        <f t="shared" si="0"/>
        <v>53</v>
      </c>
      <c r="F13" s="65">
        <f>VLOOKUP($A13,'Return Data'!$B$7:$R$2292,11,0)</f>
        <v>-6.6280999999999999</v>
      </c>
      <c r="G13" s="66">
        <f t="shared" si="1"/>
        <v>54</v>
      </c>
      <c r="H13" s="65">
        <f>VLOOKUP($A13,'Return Data'!$B$7:$R$2292,12,0)</f>
        <v>5.6365999999999996</v>
      </c>
      <c r="I13" s="66">
        <f t="shared" si="2"/>
        <v>51</v>
      </c>
      <c r="J13" s="65">
        <f>VLOOKUP($A13,'Return Data'!$B$7:$R$2292,13,0)</f>
        <v>23.2531</v>
      </c>
      <c r="K13" s="66">
        <f t="shared" si="3"/>
        <v>35</v>
      </c>
      <c r="L13" s="65">
        <f>VLOOKUP($A13,'Return Data'!$B$7:$R$2292,17,0)</f>
        <v>45.68</v>
      </c>
      <c r="M13" s="66">
        <f t="shared" si="4"/>
        <v>21</v>
      </c>
      <c r="N13" s="65">
        <f>VLOOKUP($A13,'Return Data'!$B$7:$R$2292,14,0)</f>
        <v>24.501300000000001</v>
      </c>
      <c r="O13" s="66">
        <f t="shared" si="5"/>
        <v>9</v>
      </c>
      <c r="P13" s="65"/>
      <c r="Q13" s="66"/>
      <c r="R13" s="65">
        <f>VLOOKUP($A13,'Return Data'!$B$7:$R$2292,16,0)</f>
        <v>23.750499999999999</v>
      </c>
      <c r="S13" s="67">
        <f t="shared" si="6"/>
        <v>4</v>
      </c>
    </row>
    <row r="14" spans="1:20" x14ac:dyDescent="0.3">
      <c r="A14" s="63" t="s">
        <v>170</v>
      </c>
      <c r="B14" s="64">
        <f>VLOOKUP($A14,'Return Data'!$B$7:$R$2292,3,0)</f>
        <v>44662</v>
      </c>
      <c r="C14" s="65">
        <f>VLOOKUP($A14,'Return Data'!$B$7:$R$2292,4,0)</f>
        <v>111.25</v>
      </c>
      <c r="D14" s="65">
        <f>VLOOKUP($A14,'Return Data'!$B$7:$R$2292,10,0)</f>
        <v>-5.1657999999999999</v>
      </c>
      <c r="E14" s="66">
        <f t="shared" si="0"/>
        <v>51</v>
      </c>
      <c r="F14" s="65">
        <f>VLOOKUP($A14,'Return Data'!$B$7:$R$2292,11,0)</f>
        <v>-4.9145000000000003</v>
      </c>
      <c r="G14" s="66">
        <f t="shared" si="1"/>
        <v>52</v>
      </c>
      <c r="H14" s="65">
        <f>VLOOKUP($A14,'Return Data'!$B$7:$R$2292,12,0)</f>
        <v>8.0517000000000003</v>
      </c>
      <c r="I14" s="66">
        <f t="shared" si="2"/>
        <v>48</v>
      </c>
      <c r="J14" s="65">
        <f>VLOOKUP($A14,'Return Data'!$B$7:$R$2292,13,0)</f>
        <v>23.789899999999999</v>
      </c>
      <c r="K14" s="66">
        <f t="shared" si="3"/>
        <v>30</v>
      </c>
      <c r="L14" s="65">
        <f>VLOOKUP($A14,'Return Data'!$B$7:$R$2292,17,0)</f>
        <v>44.287300000000002</v>
      </c>
      <c r="M14" s="66">
        <f t="shared" si="4"/>
        <v>26</v>
      </c>
      <c r="N14" s="65">
        <f>VLOOKUP($A14,'Return Data'!$B$7:$R$2292,14,0)</f>
        <v>26.8566</v>
      </c>
      <c r="O14" s="66">
        <f t="shared" si="5"/>
        <v>4</v>
      </c>
      <c r="P14" s="65">
        <f>VLOOKUP($A14,'Return Data'!$B$7:$R$2292,15,0)</f>
        <v>19.245000000000001</v>
      </c>
      <c r="Q14" s="66">
        <f t="shared" ref="Q14:Q21" si="7">RANK(P14,P$8:P$63,0)</f>
        <v>4</v>
      </c>
      <c r="R14" s="65">
        <f>VLOOKUP($A14,'Return Data'!$B$7:$R$2292,16,0)</f>
        <v>18.305800000000001</v>
      </c>
      <c r="S14" s="67">
        <f t="shared" si="6"/>
        <v>12</v>
      </c>
    </row>
    <row r="15" spans="1:20" x14ac:dyDescent="0.3">
      <c r="A15" s="63" t="s">
        <v>171</v>
      </c>
      <c r="B15" s="64">
        <f>VLOOKUP($A15,'Return Data'!$B$7:$R$2292,3,0)</f>
        <v>44662</v>
      </c>
      <c r="C15" s="65">
        <f>VLOOKUP($A15,'Return Data'!$B$7:$R$2292,4,0)</f>
        <v>123.29</v>
      </c>
      <c r="D15" s="65">
        <f>VLOOKUP($A15,'Return Data'!$B$7:$R$2292,10,0)</f>
        <v>-4.7144000000000004</v>
      </c>
      <c r="E15" s="66">
        <f t="shared" si="0"/>
        <v>49</v>
      </c>
      <c r="F15" s="65">
        <f>VLOOKUP($A15,'Return Data'!$B$7:$R$2292,11,0)</f>
        <v>-1.9641</v>
      </c>
      <c r="G15" s="66">
        <f t="shared" si="1"/>
        <v>40</v>
      </c>
      <c r="H15" s="65">
        <f>VLOOKUP($A15,'Return Data'!$B$7:$R$2292,12,0)</f>
        <v>10.6137</v>
      </c>
      <c r="I15" s="66">
        <f t="shared" si="2"/>
        <v>42</v>
      </c>
      <c r="J15" s="65">
        <f>VLOOKUP($A15,'Return Data'!$B$7:$R$2292,13,0)</f>
        <v>21.9848</v>
      </c>
      <c r="K15" s="66">
        <f t="shared" si="3"/>
        <v>43</v>
      </c>
      <c r="L15" s="65">
        <f>VLOOKUP($A15,'Return Data'!$B$7:$R$2292,17,0)</f>
        <v>41.845100000000002</v>
      </c>
      <c r="M15" s="66">
        <f t="shared" si="4"/>
        <v>37</v>
      </c>
      <c r="N15" s="65">
        <f>VLOOKUP($A15,'Return Data'!$B$7:$R$2292,14,0)</f>
        <v>22.246300000000002</v>
      </c>
      <c r="O15" s="66">
        <f t="shared" si="5"/>
        <v>18</v>
      </c>
      <c r="P15" s="65">
        <f>VLOOKUP($A15,'Return Data'!$B$7:$R$2292,15,0)</f>
        <v>18.214300000000001</v>
      </c>
      <c r="Q15" s="66">
        <f t="shared" si="7"/>
        <v>6</v>
      </c>
      <c r="R15" s="65">
        <f>VLOOKUP($A15,'Return Data'!$B$7:$R$2292,16,0)</f>
        <v>16.506499999999999</v>
      </c>
      <c r="S15" s="67">
        <f t="shared" si="6"/>
        <v>21</v>
      </c>
    </row>
    <row r="16" spans="1:20" x14ac:dyDescent="0.3">
      <c r="A16" s="63" t="s">
        <v>172</v>
      </c>
      <c r="B16" s="64">
        <f>VLOOKUP($A16,'Return Data'!$B$7:$R$2292,3,0)</f>
        <v>44662</v>
      </c>
      <c r="C16" s="65">
        <f>VLOOKUP($A16,'Return Data'!$B$7:$R$2292,4,0)</f>
        <v>88.706000000000003</v>
      </c>
      <c r="D16" s="65">
        <f>VLOOKUP($A16,'Return Data'!$B$7:$R$2292,10,0)</f>
        <v>-0.97460000000000002</v>
      </c>
      <c r="E16" s="66">
        <f t="shared" si="0"/>
        <v>22</v>
      </c>
      <c r="F16" s="65">
        <f>VLOOKUP($A16,'Return Data'!$B$7:$R$2292,11,0)</f>
        <v>-0.5806</v>
      </c>
      <c r="G16" s="66">
        <f t="shared" si="1"/>
        <v>33</v>
      </c>
      <c r="H16" s="65">
        <f>VLOOKUP($A16,'Return Data'!$B$7:$R$2292,12,0)</f>
        <v>11.272</v>
      </c>
      <c r="I16" s="66">
        <f t="shared" si="2"/>
        <v>39</v>
      </c>
      <c r="J16" s="65">
        <f>VLOOKUP($A16,'Return Data'!$B$7:$R$2292,13,0)</f>
        <v>25.018999999999998</v>
      </c>
      <c r="K16" s="66">
        <f t="shared" si="3"/>
        <v>25</v>
      </c>
      <c r="L16" s="65">
        <f>VLOOKUP($A16,'Return Data'!$B$7:$R$2292,17,0)</f>
        <v>45.906399999999998</v>
      </c>
      <c r="M16" s="66">
        <f t="shared" si="4"/>
        <v>19</v>
      </c>
      <c r="N16" s="65">
        <f>VLOOKUP($A16,'Return Data'!$B$7:$R$2292,14,0)</f>
        <v>20.905999999999999</v>
      </c>
      <c r="O16" s="66">
        <f t="shared" si="5"/>
        <v>20</v>
      </c>
      <c r="P16" s="65">
        <f>VLOOKUP($A16,'Return Data'!$B$7:$R$2292,15,0)</f>
        <v>15.7522</v>
      </c>
      <c r="Q16" s="66">
        <f t="shared" si="7"/>
        <v>12</v>
      </c>
      <c r="R16" s="65">
        <f>VLOOKUP($A16,'Return Data'!$B$7:$R$2292,16,0)</f>
        <v>18.104800000000001</v>
      </c>
      <c r="S16" s="67">
        <f t="shared" si="6"/>
        <v>13</v>
      </c>
    </row>
    <row r="17" spans="1:19" x14ac:dyDescent="0.3">
      <c r="A17" s="63" t="s">
        <v>173</v>
      </c>
      <c r="B17" s="64">
        <f>VLOOKUP($A17,'Return Data'!$B$7:$R$2292,3,0)</f>
        <v>44662</v>
      </c>
      <c r="C17" s="65">
        <f>VLOOKUP($A17,'Return Data'!$B$7:$R$2292,4,0)</f>
        <v>80.2</v>
      </c>
      <c r="D17" s="65">
        <f>VLOOKUP($A17,'Return Data'!$B$7:$R$2292,10,0)</f>
        <v>-2.5043000000000002</v>
      </c>
      <c r="E17" s="66">
        <f t="shared" si="0"/>
        <v>34</v>
      </c>
      <c r="F17" s="65">
        <f>VLOOKUP($A17,'Return Data'!$B$7:$R$2292,11,0)</f>
        <v>-8.72E-2</v>
      </c>
      <c r="G17" s="66">
        <f t="shared" si="1"/>
        <v>32</v>
      </c>
      <c r="H17" s="65">
        <f>VLOOKUP($A17,'Return Data'!$B$7:$R$2292,12,0)</f>
        <v>12.4825</v>
      </c>
      <c r="I17" s="66">
        <f t="shared" si="2"/>
        <v>33</v>
      </c>
      <c r="J17" s="65">
        <f>VLOOKUP($A17,'Return Data'!$B$7:$R$2292,13,0)</f>
        <v>22.6675</v>
      </c>
      <c r="K17" s="66">
        <f t="shared" si="3"/>
        <v>39</v>
      </c>
      <c r="L17" s="65">
        <f>VLOOKUP($A17,'Return Data'!$B$7:$R$2292,17,0)</f>
        <v>40.486199999999997</v>
      </c>
      <c r="M17" s="66">
        <f t="shared" si="4"/>
        <v>40</v>
      </c>
      <c r="N17" s="65">
        <f>VLOOKUP($A17,'Return Data'!$B$7:$R$2292,14,0)</f>
        <v>17.711500000000001</v>
      </c>
      <c r="O17" s="66">
        <f t="shared" si="5"/>
        <v>33</v>
      </c>
      <c r="P17" s="65">
        <f>VLOOKUP($A17,'Return Data'!$B$7:$R$2292,15,0)</f>
        <v>13.2165</v>
      </c>
      <c r="Q17" s="66">
        <f t="shared" si="7"/>
        <v>26</v>
      </c>
      <c r="R17" s="65">
        <f>VLOOKUP($A17,'Return Data'!$B$7:$R$2292,16,0)</f>
        <v>15.166600000000001</v>
      </c>
      <c r="S17" s="67">
        <f t="shared" si="6"/>
        <v>32</v>
      </c>
    </row>
    <row r="18" spans="1:19" x14ac:dyDescent="0.3">
      <c r="A18" s="63" t="s">
        <v>175</v>
      </c>
      <c r="B18" s="64">
        <f>VLOOKUP($A18,'Return Data'!$B$7:$R$2292,3,0)</f>
        <v>44662</v>
      </c>
      <c r="C18" s="65">
        <f>VLOOKUP($A18,'Return Data'!$B$7:$R$2292,4,0)</f>
        <v>956.95640000000003</v>
      </c>
      <c r="D18" s="65">
        <f>VLOOKUP($A18,'Return Data'!$B$7:$R$2292,10,0)</f>
        <v>-1.7158</v>
      </c>
      <c r="E18" s="66">
        <f t="shared" si="0"/>
        <v>26</v>
      </c>
      <c r="F18" s="65">
        <f>VLOOKUP($A18,'Return Data'!$B$7:$R$2292,11,0)</f>
        <v>0.62150000000000005</v>
      </c>
      <c r="G18" s="66">
        <f t="shared" si="1"/>
        <v>23</v>
      </c>
      <c r="H18" s="65">
        <f>VLOOKUP($A18,'Return Data'!$B$7:$R$2292,12,0)</f>
        <v>13.4331</v>
      </c>
      <c r="I18" s="66">
        <f t="shared" si="2"/>
        <v>28</v>
      </c>
      <c r="J18" s="65">
        <f>VLOOKUP($A18,'Return Data'!$B$7:$R$2292,13,0)</f>
        <v>26.7608</v>
      </c>
      <c r="K18" s="66">
        <f t="shared" si="3"/>
        <v>19</v>
      </c>
      <c r="L18" s="65">
        <f>VLOOKUP($A18,'Return Data'!$B$7:$R$2292,17,0)</f>
        <v>46.105200000000004</v>
      </c>
      <c r="M18" s="66">
        <f t="shared" si="4"/>
        <v>17</v>
      </c>
      <c r="N18" s="65">
        <f>VLOOKUP($A18,'Return Data'!$B$7:$R$2292,14,0)</f>
        <v>16.729900000000001</v>
      </c>
      <c r="O18" s="66">
        <f t="shared" si="5"/>
        <v>38</v>
      </c>
      <c r="P18" s="65">
        <f>VLOOKUP($A18,'Return Data'!$B$7:$R$2292,15,0)</f>
        <v>13.276</v>
      </c>
      <c r="Q18" s="66">
        <f t="shared" si="7"/>
        <v>25</v>
      </c>
      <c r="R18" s="65">
        <f>VLOOKUP($A18,'Return Data'!$B$7:$R$2292,16,0)</f>
        <v>15.9368</v>
      </c>
      <c r="S18" s="67">
        <f t="shared" si="6"/>
        <v>26</v>
      </c>
    </row>
    <row r="19" spans="1:19" x14ac:dyDescent="0.3">
      <c r="A19" s="63" t="s">
        <v>177</v>
      </c>
      <c r="B19" s="64">
        <f>VLOOKUP($A19,'Return Data'!$B$7:$R$2292,3,0)</f>
        <v>44662</v>
      </c>
      <c r="C19" s="65">
        <f>VLOOKUP($A19,'Return Data'!$B$7:$R$2292,4,0)</f>
        <v>801.94600000000003</v>
      </c>
      <c r="D19" s="65">
        <f>VLOOKUP($A19,'Return Data'!$B$7:$R$2292,10,0)</f>
        <v>2.5399999999999999E-2</v>
      </c>
      <c r="E19" s="66">
        <f t="shared" si="0"/>
        <v>13</v>
      </c>
      <c r="F19" s="65">
        <f>VLOOKUP($A19,'Return Data'!$B$7:$R$2292,11,0)</f>
        <v>1.4319</v>
      </c>
      <c r="G19" s="66">
        <f t="shared" si="1"/>
        <v>17</v>
      </c>
      <c r="H19" s="65">
        <f>VLOOKUP($A19,'Return Data'!$B$7:$R$2292,12,0)</f>
        <v>17.2</v>
      </c>
      <c r="I19" s="66">
        <f t="shared" si="2"/>
        <v>15</v>
      </c>
      <c r="J19" s="65">
        <f>VLOOKUP($A19,'Return Data'!$B$7:$R$2292,13,0)</f>
        <v>29.447399999999998</v>
      </c>
      <c r="K19" s="66">
        <f t="shared" si="3"/>
        <v>16</v>
      </c>
      <c r="L19" s="65">
        <f>VLOOKUP($A19,'Return Data'!$B$7:$R$2292,17,0)</f>
        <v>42.546199999999999</v>
      </c>
      <c r="M19" s="66">
        <f t="shared" si="4"/>
        <v>33</v>
      </c>
      <c r="N19" s="65">
        <f>VLOOKUP($A19,'Return Data'!$B$7:$R$2292,14,0)</f>
        <v>13.660399999999999</v>
      </c>
      <c r="O19" s="66">
        <f t="shared" si="5"/>
        <v>50</v>
      </c>
      <c r="P19" s="65">
        <f>VLOOKUP($A19,'Return Data'!$B$7:$R$2292,15,0)</f>
        <v>10.248799999999999</v>
      </c>
      <c r="Q19" s="66">
        <f t="shared" si="7"/>
        <v>38</v>
      </c>
      <c r="R19" s="65">
        <f>VLOOKUP($A19,'Return Data'!$B$7:$R$2292,16,0)</f>
        <v>13.6778</v>
      </c>
      <c r="S19" s="67">
        <f t="shared" si="6"/>
        <v>47</v>
      </c>
    </row>
    <row r="20" spans="1:19" x14ac:dyDescent="0.3">
      <c r="A20" s="63" t="s">
        <v>178</v>
      </c>
      <c r="B20" s="64">
        <f>VLOOKUP($A20,'Return Data'!$B$7:$R$2292,3,0)</f>
        <v>44662</v>
      </c>
      <c r="C20" s="65">
        <f>VLOOKUP($A20,'Return Data'!$B$7:$R$2292,4,0)</f>
        <v>61.8919</v>
      </c>
      <c r="D20" s="65">
        <f>VLOOKUP($A20,'Return Data'!$B$7:$R$2292,10,0)</f>
        <v>-3.5754999999999999</v>
      </c>
      <c r="E20" s="66">
        <f t="shared" si="0"/>
        <v>39</v>
      </c>
      <c r="F20" s="65">
        <f>VLOOKUP($A20,'Return Data'!$B$7:$R$2292,11,0)</f>
        <v>-1.2306999999999999</v>
      </c>
      <c r="G20" s="66">
        <f t="shared" si="1"/>
        <v>37</v>
      </c>
      <c r="H20" s="65">
        <f>VLOOKUP($A20,'Return Data'!$B$7:$R$2292,12,0)</f>
        <v>14.457599999999999</v>
      </c>
      <c r="I20" s="66">
        <f t="shared" si="2"/>
        <v>22</v>
      </c>
      <c r="J20" s="65">
        <f>VLOOKUP($A20,'Return Data'!$B$7:$R$2292,13,0)</f>
        <v>25.469899999999999</v>
      </c>
      <c r="K20" s="66">
        <f t="shared" si="3"/>
        <v>21</v>
      </c>
      <c r="L20" s="65">
        <f>VLOOKUP($A20,'Return Data'!$B$7:$R$2292,17,0)</f>
        <v>40.485599999999998</v>
      </c>
      <c r="M20" s="66">
        <f t="shared" si="4"/>
        <v>41</v>
      </c>
      <c r="N20" s="65">
        <f>VLOOKUP($A20,'Return Data'!$B$7:$R$2292,14,0)</f>
        <v>16.8658</v>
      </c>
      <c r="O20" s="66">
        <f t="shared" si="5"/>
        <v>37</v>
      </c>
      <c r="P20" s="65">
        <f>VLOOKUP($A20,'Return Data'!$B$7:$R$2292,15,0)</f>
        <v>12.343299999999999</v>
      </c>
      <c r="Q20" s="66">
        <f t="shared" si="7"/>
        <v>31</v>
      </c>
      <c r="R20" s="65">
        <f>VLOOKUP($A20,'Return Data'!$B$7:$R$2292,16,0)</f>
        <v>14.970800000000001</v>
      </c>
      <c r="S20" s="67">
        <f t="shared" si="6"/>
        <v>35</v>
      </c>
    </row>
    <row r="21" spans="1:19" x14ac:dyDescent="0.3">
      <c r="A21" s="63" t="s">
        <v>179</v>
      </c>
      <c r="B21" s="64">
        <f>VLOOKUP($A21,'Return Data'!$B$7:$R$2292,3,0)</f>
        <v>44662</v>
      </c>
      <c r="C21" s="65">
        <f>VLOOKUP($A21,'Return Data'!$B$7:$R$2292,4,0)</f>
        <v>654.9</v>
      </c>
      <c r="D21" s="65">
        <f>VLOOKUP($A21,'Return Data'!$B$7:$R$2292,10,0)</f>
        <v>-1.8612</v>
      </c>
      <c r="E21" s="66">
        <f t="shared" si="0"/>
        <v>29</v>
      </c>
      <c r="F21" s="65">
        <f>VLOOKUP($A21,'Return Data'!$B$7:$R$2292,11,0)</f>
        <v>-1.1576</v>
      </c>
      <c r="G21" s="66">
        <f t="shared" si="1"/>
        <v>35</v>
      </c>
      <c r="H21" s="65">
        <f>VLOOKUP($A21,'Return Data'!$B$7:$R$2292,12,0)</f>
        <v>15.129</v>
      </c>
      <c r="I21" s="66">
        <f t="shared" si="2"/>
        <v>20</v>
      </c>
      <c r="J21" s="65">
        <f>VLOOKUP($A21,'Return Data'!$B$7:$R$2292,13,0)</f>
        <v>24.861799999999999</v>
      </c>
      <c r="K21" s="66">
        <f t="shared" si="3"/>
        <v>27</v>
      </c>
      <c r="L21" s="65">
        <f>VLOOKUP($A21,'Return Data'!$B$7:$R$2292,17,0)</f>
        <v>43.334299999999999</v>
      </c>
      <c r="M21" s="66">
        <f t="shared" si="4"/>
        <v>30</v>
      </c>
      <c r="N21" s="65">
        <f>VLOOKUP($A21,'Return Data'!$B$7:$R$2292,14,0)</f>
        <v>17.4191</v>
      </c>
      <c r="O21" s="66">
        <f t="shared" si="5"/>
        <v>35</v>
      </c>
      <c r="P21" s="65">
        <f>VLOOKUP($A21,'Return Data'!$B$7:$R$2292,15,0)</f>
        <v>13.966699999999999</v>
      </c>
      <c r="Q21" s="66">
        <f t="shared" si="7"/>
        <v>20</v>
      </c>
      <c r="R21" s="65">
        <f>VLOOKUP($A21,'Return Data'!$B$7:$R$2292,16,0)</f>
        <v>16.476099999999999</v>
      </c>
      <c r="S21" s="67">
        <f t="shared" si="6"/>
        <v>22</v>
      </c>
    </row>
    <row r="22" spans="1:19" x14ac:dyDescent="0.3">
      <c r="A22" s="63" t="s">
        <v>180</v>
      </c>
      <c r="B22" s="64">
        <f>VLOOKUP($A22,'Return Data'!$B$7:$R$2292,3,0)</f>
        <v>44662</v>
      </c>
      <c r="C22" s="65">
        <f>VLOOKUP($A22,'Return Data'!$B$7:$R$2292,4,0)</f>
        <v>16.75</v>
      </c>
      <c r="D22" s="65">
        <f>VLOOKUP($A22,'Return Data'!$B$7:$R$2292,10,0)</f>
        <v>-5.9700000000000003E-2</v>
      </c>
      <c r="E22" s="66">
        <f t="shared" si="0"/>
        <v>14</v>
      </c>
      <c r="F22" s="65">
        <f>VLOOKUP($A22,'Return Data'!$B$7:$R$2292,11,0)</f>
        <v>5.9700000000000003E-2</v>
      </c>
      <c r="G22" s="66">
        <f t="shared" si="1"/>
        <v>29</v>
      </c>
      <c r="H22" s="65">
        <f>VLOOKUP($A22,'Return Data'!$B$7:$R$2292,12,0)</f>
        <v>13.4824</v>
      </c>
      <c r="I22" s="66">
        <f t="shared" si="2"/>
        <v>26</v>
      </c>
      <c r="J22" s="65">
        <f>VLOOKUP($A22,'Return Data'!$B$7:$R$2292,13,0)</f>
        <v>25.656400000000001</v>
      </c>
      <c r="K22" s="66">
        <f t="shared" si="3"/>
        <v>20</v>
      </c>
      <c r="L22" s="65">
        <f>VLOOKUP($A22,'Return Data'!$B$7:$R$2292,17,0)</f>
        <v>42.436999999999998</v>
      </c>
      <c r="M22" s="66">
        <f t="shared" si="4"/>
        <v>34</v>
      </c>
      <c r="N22" s="65">
        <f>VLOOKUP($A22,'Return Data'!$B$7:$R$2292,14,0)</f>
        <v>15.5946</v>
      </c>
      <c r="O22" s="66">
        <f t="shared" si="5"/>
        <v>44</v>
      </c>
      <c r="P22" s="65"/>
      <c r="Q22" s="66"/>
      <c r="R22" s="65">
        <f>VLOOKUP($A22,'Return Data'!$B$7:$R$2292,16,0)</f>
        <v>13.5656</v>
      </c>
      <c r="S22" s="67">
        <f t="shared" si="6"/>
        <v>48</v>
      </c>
    </row>
    <row r="23" spans="1:19" x14ac:dyDescent="0.3">
      <c r="A23" s="63" t="s">
        <v>181</v>
      </c>
      <c r="B23" s="64">
        <f>VLOOKUP($A23,'Return Data'!$B$7:$R$2292,3,0)</f>
        <v>44662</v>
      </c>
      <c r="C23" s="65">
        <f>VLOOKUP($A23,'Return Data'!$B$7:$R$2292,4,0)</f>
        <v>43.12</v>
      </c>
      <c r="D23" s="65">
        <f>VLOOKUP($A23,'Return Data'!$B$7:$R$2292,10,0)</f>
        <v>-2.1112000000000002</v>
      </c>
      <c r="E23" s="66">
        <f t="shared" si="0"/>
        <v>33</v>
      </c>
      <c r="F23" s="65">
        <f>VLOOKUP($A23,'Return Data'!$B$7:$R$2292,11,0)</f>
        <v>0.23250000000000001</v>
      </c>
      <c r="G23" s="66">
        <f t="shared" si="1"/>
        <v>28</v>
      </c>
      <c r="H23" s="65">
        <f>VLOOKUP($A23,'Return Data'!$B$7:$R$2292,12,0)</f>
        <v>13.923400000000001</v>
      </c>
      <c r="I23" s="66">
        <f t="shared" si="2"/>
        <v>25</v>
      </c>
      <c r="J23" s="65">
        <f>VLOOKUP($A23,'Return Data'!$B$7:$R$2292,13,0)</f>
        <v>23.517600000000002</v>
      </c>
      <c r="K23" s="66">
        <f t="shared" si="3"/>
        <v>32</v>
      </c>
      <c r="L23" s="65">
        <f>VLOOKUP($A23,'Return Data'!$B$7:$R$2292,17,0)</f>
        <v>32.7789</v>
      </c>
      <c r="M23" s="66">
        <f t="shared" si="4"/>
        <v>53</v>
      </c>
      <c r="N23" s="65">
        <f>VLOOKUP($A23,'Return Data'!$B$7:$R$2292,14,0)</f>
        <v>15.602499999999999</v>
      </c>
      <c r="O23" s="66">
        <f t="shared" si="5"/>
        <v>43</v>
      </c>
      <c r="P23" s="65">
        <f>VLOOKUP($A23,'Return Data'!$B$7:$R$2292,15,0)</f>
        <v>12.3323</v>
      </c>
      <c r="Q23" s="66">
        <f>RANK(P23,P$8:P$63,0)</f>
        <v>32</v>
      </c>
      <c r="R23" s="65">
        <f>VLOOKUP($A23,'Return Data'!$B$7:$R$2292,16,0)</f>
        <v>18.547899999999998</v>
      </c>
      <c r="S23" s="67">
        <f t="shared" si="6"/>
        <v>10</v>
      </c>
    </row>
    <row r="24" spans="1:19" x14ac:dyDescent="0.3">
      <c r="A24" s="63" t="s">
        <v>182</v>
      </c>
      <c r="B24" s="64">
        <f>VLOOKUP($A24,'Return Data'!$B$7:$R$2292,3,0)</f>
        <v>44662</v>
      </c>
      <c r="C24" s="65">
        <f>VLOOKUP($A24,'Return Data'!$B$7:$R$2292,4,0)</f>
        <v>111.34</v>
      </c>
      <c r="D24" s="65">
        <f>VLOOKUP($A24,'Return Data'!$B$7:$R$2292,10,0)</f>
        <v>0.1079</v>
      </c>
      <c r="E24" s="66">
        <f t="shared" si="0"/>
        <v>10</v>
      </c>
      <c r="F24" s="65">
        <f>VLOOKUP($A24,'Return Data'!$B$7:$R$2292,11,0)</f>
        <v>2.5891000000000002</v>
      </c>
      <c r="G24" s="66">
        <f t="shared" si="1"/>
        <v>13</v>
      </c>
      <c r="H24" s="65">
        <f>VLOOKUP($A24,'Return Data'!$B$7:$R$2292,12,0)</f>
        <v>17.434899999999999</v>
      </c>
      <c r="I24" s="66">
        <f t="shared" si="2"/>
        <v>14</v>
      </c>
      <c r="J24" s="65">
        <f>VLOOKUP($A24,'Return Data'!$B$7:$R$2292,13,0)</f>
        <v>31.2043</v>
      </c>
      <c r="K24" s="66">
        <f t="shared" si="3"/>
        <v>14</v>
      </c>
      <c r="L24" s="65">
        <f>VLOOKUP($A24,'Return Data'!$B$7:$R$2292,17,0)</f>
        <v>60.240200000000002</v>
      </c>
      <c r="M24" s="66">
        <f t="shared" si="4"/>
        <v>10</v>
      </c>
      <c r="N24" s="65">
        <f>VLOOKUP($A24,'Return Data'!$B$7:$R$2292,14,0)</f>
        <v>22.930499999999999</v>
      </c>
      <c r="O24" s="66">
        <f t="shared" si="5"/>
        <v>16</v>
      </c>
      <c r="P24" s="65">
        <f>VLOOKUP($A24,'Return Data'!$B$7:$R$2292,15,0)</f>
        <v>17.727499999999999</v>
      </c>
      <c r="Q24" s="66">
        <f>RANK(P24,P$8:P$63,0)</f>
        <v>7</v>
      </c>
      <c r="R24" s="65">
        <f>VLOOKUP($A24,'Return Data'!$B$7:$R$2292,16,0)</f>
        <v>18.914000000000001</v>
      </c>
      <c r="S24" s="67">
        <f t="shared" si="6"/>
        <v>8</v>
      </c>
    </row>
    <row r="25" spans="1:19" x14ac:dyDescent="0.3">
      <c r="A25" s="63" t="s">
        <v>183</v>
      </c>
      <c r="B25" s="64">
        <f>VLOOKUP($A25,'Return Data'!$B$7:$R$2292,3,0)</f>
        <v>44662</v>
      </c>
      <c r="C25" s="65">
        <f>VLOOKUP($A25,'Return Data'!$B$7:$R$2292,4,0)</f>
        <v>14.29</v>
      </c>
      <c r="D25" s="65">
        <f>VLOOKUP($A25,'Return Data'!$B$7:$R$2292,10,0)</f>
        <v>-2.9870999999999999</v>
      </c>
      <c r="E25" s="66">
        <f t="shared" si="0"/>
        <v>37</v>
      </c>
      <c r="F25" s="65">
        <f>VLOOKUP($A25,'Return Data'!$B$7:$R$2292,11,0)</f>
        <v>-2.2572000000000001</v>
      </c>
      <c r="G25" s="66">
        <f t="shared" si="1"/>
        <v>43</v>
      </c>
      <c r="H25" s="65">
        <f>VLOOKUP($A25,'Return Data'!$B$7:$R$2292,12,0)</f>
        <v>9.7542000000000009</v>
      </c>
      <c r="I25" s="66">
        <f t="shared" si="2"/>
        <v>44</v>
      </c>
      <c r="J25" s="65">
        <f>VLOOKUP($A25,'Return Data'!$B$7:$R$2292,13,0)</f>
        <v>16.7484</v>
      </c>
      <c r="K25" s="66">
        <f t="shared" si="3"/>
        <v>51</v>
      </c>
      <c r="L25" s="65">
        <f>VLOOKUP($A25,'Return Data'!$B$7:$R$2292,17,0)</f>
        <v>34.131300000000003</v>
      </c>
      <c r="M25" s="66">
        <f t="shared" si="4"/>
        <v>50</v>
      </c>
      <c r="N25" s="65">
        <f>VLOOKUP($A25,'Return Data'!$B$7:$R$2292,14,0)</f>
        <v>13.733000000000001</v>
      </c>
      <c r="O25" s="66">
        <f t="shared" si="5"/>
        <v>49</v>
      </c>
      <c r="P25" s="65"/>
      <c r="Q25" s="66"/>
      <c r="R25" s="65">
        <f>VLOOKUP($A25,'Return Data'!$B$7:$R$2292,16,0)</f>
        <v>8.6820000000000004</v>
      </c>
      <c r="S25" s="67">
        <f t="shared" si="6"/>
        <v>56</v>
      </c>
    </row>
    <row r="26" spans="1:19" x14ac:dyDescent="0.3">
      <c r="A26" s="63" t="s">
        <v>184</v>
      </c>
      <c r="B26" s="64">
        <f>VLOOKUP($A26,'Return Data'!$B$7:$R$2292,3,0)</f>
        <v>44662</v>
      </c>
      <c r="C26" s="65">
        <f>VLOOKUP($A26,'Return Data'!$B$7:$R$2292,4,0)</f>
        <v>91.98</v>
      </c>
      <c r="D26" s="65">
        <f>VLOOKUP($A26,'Return Data'!$B$7:$R$2292,10,0)</f>
        <v>-7.2408000000000001</v>
      </c>
      <c r="E26" s="66">
        <f t="shared" si="0"/>
        <v>54</v>
      </c>
      <c r="F26" s="65">
        <f>VLOOKUP($A26,'Return Data'!$B$7:$R$2292,11,0)</f>
        <v>-4.5949999999999998</v>
      </c>
      <c r="G26" s="66">
        <f t="shared" si="1"/>
        <v>51</v>
      </c>
      <c r="H26" s="65">
        <f>VLOOKUP($A26,'Return Data'!$B$7:$R$2292,12,0)</f>
        <v>8.1480999999999995</v>
      </c>
      <c r="I26" s="66">
        <f t="shared" si="2"/>
        <v>47</v>
      </c>
      <c r="J26" s="65">
        <f>VLOOKUP($A26,'Return Data'!$B$7:$R$2292,13,0)</f>
        <v>20.031300000000002</v>
      </c>
      <c r="K26" s="66">
        <f t="shared" si="3"/>
        <v>45</v>
      </c>
      <c r="L26" s="65">
        <f>VLOOKUP($A26,'Return Data'!$B$7:$R$2292,17,0)</f>
        <v>38.162300000000002</v>
      </c>
      <c r="M26" s="66">
        <f t="shared" si="4"/>
        <v>45</v>
      </c>
      <c r="N26" s="65">
        <f>VLOOKUP($A26,'Return Data'!$B$7:$R$2292,14,0)</f>
        <v>18.180700000000002</v>
      </c>
      <c r="O26" s="66">
        <f t="shared" si="5"/>
        <v>29</v>
      </c>
      <c r="P26" s="65">
        <f>VLOOKUP($A26,'Return Data'!$B$7:$R$2292,15,0)</f>
        <v>15.7239</v>
      </c>
      <c r="Q26" s="66">
        <f>RANK(P26,P$8:P$63,0)</f>
        <v>13</v>
      </c>
      <c r="R26" s="65">
        <f>VLOOKUP($A26,'Return Data'!$B$7:$R$2292,16,0)</f>
        <v>18.038699999999999</v>
      </c>
      <c r="S26" s="67">
        <f t="shared" si="6"/>
        <v>14</v>
      </c>
    </row>
    <row r="27" spans="1:19" x14ac:dyDescent="0.3">
      <c r="A27" s="63" t="s">
        <v>185</v>
      </c>
      <c r="B27" s="64">
        <f>VLOOKUP($A27,'Return Data'!$B$7:$R$2292,3,0)</f>
        <v>44662</v>
      </c>
      <c r="C27" s="65">
        <f>VLOOKUP($A27,'Return Data'!$B$7:$R$2292,4,0)</f>
        <v>14.309699999999999</v>
      </c>
      <c r="D27" s="65">
        <f>VLOOKUP($A27,'Return Data'!$B$7:$R$2292,10,0)</f>
        <v>-4.4581</v>
      </c>
      <c r="E27" s="66">
        <f t="shared" si="0"/>
        <v>46</v>
      </c>
      <c r="F27" s="65">
        <f>VLOOKUP($A27,'Return Data'!$B$7:$R$2292,11,0)</f>
        <v>-11.1326</v>
      </c>
      <c r="G27" s="66">
        <f t="shared" si="1"/>
        <v>56</v>
      </c>
      <c r="H27" s="65">
        <f>VLOOKUP($A27,'Return Data'!$B$7:$R$2292,12,0)</f>
        <v>-3.6572</v>
      </c>
      <c r="I27" s="66">
        <f t="shared" si="2"/>
        <v>56</v>
      </c>
      <c r="J27" s="65">
        <f>VLOOKUP($A27,'Return Data'!$B$7:$R$2292,13,0)</f>
        <v>5.8003</v>
      </c>
      <c r="K27" s="66">
        <f t="shared" si="3"/>
        <v>56</v>
      </c>
      <c r="L27" s="65">
        <f>VLOOKUP($A27,'Return Data'!$B$7:$R$2292,17,0)</f>
        <v>33.729100000000003</v>
      </c>
      <c r="M27" s="66">
        <f t="shared" si="4"/>
        <v>51</v>
      </c>
      <c r="N27" s="65"/>
      <c r="O27" s="66"/>
      <c r="P27" s="65"/>
      <c r="Q27" s="66"/>
      <c r="R27" s="65">
        <f>VLOOKUP($A27,'Return Data'!$B$7:$R$2292,16,0)</f>
        <v>15.5311</v>
      </c>
      <c r="S27" s="67">
        <f t="shared" si="6"/>
        <v>29</v>
      </c>
    </row>
    <row r="28" spans="1:19" x14ac:dyDescent="0.3">
      <c r="A28" s="63" t="s">
        <v>186</v>
      </c>
      <c r="B28" s="64">
        <f>VLOOKUP($A28,'Return Data'!$B$7:$R$2292,3,0)</f>
        <v>44662</v>
      </c>
      <c r="C28" s="65">
        <f>VLOOKUP($A28,'Return Data'!$B$7:$R$2292,4,0)</f>
        <v>31.322099999999999</v>
      </c>
      <c r="D28" s="65">
        <f>VLOOKUP($A28,'Return Data'!$B$7:$R$2292,10,0)</f>
        <v>-4.7274000000000003</v>
      </c>
      <c r="E28" s="66">
        <f t="shared" si="0"/>
        <v>50</v>
      </c>
      <c r="F28" s="65">
        <f>VLOOKUP($A28,'Return Data'!$B$7:$R$2292,11,0)</f>
        <v>-3.2393000000000001</v>
      </c>
      <c r="G28" s="66">
        <f t="shared" si="1"/>
        <v>46</v>
      </c>
      <c r="H28" s="65">
        <f>VLOOKUP($A28,'Return Data'!$B$7:$R$2292,12,0)</f>
        <v>13.178699999999999</v>
      </c>
      <c r="I28" s="66">
        <f t="shared" si="2"/>
        <v>30</v>
      </c>
      <c r="J28" s="65">
        <f>VLOOKUP($A28,'Return Data'!$B$7:$R$2292,13,0)</f>
        <v>22.011199999999999</v>
      </c>
      <c r="K28" s="66">
        <f t="shared" si="3"/>
        <v>42</v>
      </c>
      <c r="L28" s="65">
        <f>VLOOKUP($A28,'Return Data'!$B$7:$R$2292,17,0)</f>
        <v>43.957299999999996</v>
      </c>
      <c r="M28" s="66">
        <f t="shared" si="4"/>
        <v>28</v>
      </c>
      <c r="N28" s="65">
        <f>VLOOKUP($A28,'Return Data'!$B$7:$R$2292,14,0)</f>
        <v>19.700099999999999</v>
      </c>
      <c r="O28" s="66">
        <f t="shared" ref="O28:O36" si="8">RANK(N28,N$8:N$63,0)</f>
        <v>25</v>
      </c>
      <c r="P28" s="65">
        <f>VLOOKUP($A28,'Return Data'!$B$7:$R$2292,15,0)</f>
        <v>15.6553</v>
      </c>
      <c r="Q28" s="66">
        <f t="shared" ref="Q28:Q36" si="9">RANK(P28,P$8:P$63,0)</f>
        <v>14</v>
      </c>
      <c r="R28" s="65">
        <f>VLOOKUP($A28,'Return Data'!$B$7:$R$2292,16,0)</f>
        <v>17.262799999999999</v>
      </c>
      <c r="S28" s="67">
        <f t="shared" si="6"/>
        <v>16</v>
      </c>
    </row>
    <row r="29" spans="1:19" x14ac:dyDescent="0.3">
      <c r="A29" s="63" t="s">
        <v>187</v>
      </c>
      <c r="B29" s="64">
        <f>VLOOKUP($A29,'Return Data'!$B$7:$R$2292,3,0)</f>
        <v>44662</v>
      </c>
      <c r="C29" s="65">
        <f>VLOOKUP($A29,'Return Data'!$B$7:$R$2292,4,0)</f>
        <v>83.344999999999999</v>
      </c>
      <c r="D29" s="65">
        <f>VLOOKUP($A29,'Return Data'!$B$7:$R$2292,10,0)</f>
        <v>9.9699999999999997E-2</v>
      </c>
      <c r="E29" s="66">
        <f t="shared" si="0"/>
        <v>11</v>
      </c>
      <c r="F29" s="65">
        <f>VLOOKUP($A29,'Return Data'!$B$7:$R$2292,11,0)</f>
        <v>3.9409000000000001</v>
      </c>
      <c r="G29" s="66">
        <f t="shared" si="1"/>
        <v>10</v>
      </c>
      <c r="H29" s="65">
        <f>VLOOKUP($A29,'Return Data'!$B$7:$R$2292,12,0)</f>
        <v>14.5494</v>
      </c>
      <c r="I29" s="66">
        <f t="shared" si="2"/>
        <v>21</v>
      </c>
      <c r="J29" s="65">
        <f>VLOOKUP($A29,'Return Data'!$B$7:$R$2292,13,0)</f>
        <v>24.981300000000001</v>
      </c>
      <c r="K29" s="66">
        <f t="shared" si="3"/>
        <v>26</v>
      </c>
      <c r="L29" s="65">
        <f>VLOOKUP($A29,'Return Data'!$B$7:$R$2292,17,0)</f>
        <v>44.9238</v>
      </c>
      <c r="M29" s="66">
        <f t="shared" si="4"/>
        <v>23</v>
      </c>
      <c r="N29" s="65">
        <f>VLOOKUP($A29,'Return Data'!$B$7:$R$2292,14,0)</f>
        <v>20.857700000000001</v>
      </c>
      <c r="O29" s="66">
        <f t="shared" si="8"/>
        <v>21</v>
      </c>
      <c r="P29" s="65">
        <f>VLOOKUP($A29,'Return Data'!$B$7:$R$2292,15,0)</f>
        <v>15.5451</v>
      </c>
      <c r="Q29" s="66">
        <f t="shared" si="9"/>
        <v>15</v>
      </c>
      <c r="R29" s="65">
        <f>VLOOKUP($A29,'Return Data'!$B$7:$R$2292,16,0)</f>
        <v>16.426200000000001</v>
      </c>
      <c r="S29" s="67">
        <f t="shared" si="6"/>
        <v>23</v>
      </c>
    </row>
    <row r="30" spans="1:19" x14ac:dyDescent="0.3">
      <c r="A30" s="63" t="s">
        <v>188</v>
      </c>
      <c r="B30" s="64">
        <f>VLOOKUP($A30,'Return Data'!$B$7:$R$2292,3,0)</f>
        <v>44662</v>
      </c>
      <c r="C30" s="65">
        <f>VLOOKUP($A30,'Return Data'!$B$7:$R$2292,4,0)</f>
        <v>85.36</v>
      </c>
      <c r="D30" s="65">
        <f>VLOOKUP($A30,'Return Data'!$B$7:$R$2292,10,0)</f>
        <v>-4.4645000000000001</v>
      </c>
      <c r="E30" s="66">
        <f t="shared" si="0"/>
        <v>47</v>
      </c>
      <c r="F30" s="65">
        <f>VLOOKUP($A30,'Return Data'!$B$7:$R$2292,11,0)</f>
        <v>-0.91590000000000005</v>
      </c>
      <c r="G30" s="66">
        <f t="shared" si="1"/>
        <v>34</v>
      </c>
      <c r="H30" s="65">
        <f>VLOOKUP($A30,'Return Data'!$B$7:$R$2292,12,0)</f>
        <v>9.0513999999999992</v>
      </c>
      <c r="I30" s="66">
        <f t="shared" si="2"/>
        <v>46</v>
      </c>
      <c r="J30" s="65">
        <f>VLOOKUP($A30,'Return Data'!$B$7:$R$2292,13,0)</f>
        <v>18.096299999999999</v>
      </c>
      <c r="K30" s="66">
        <f t="shared" si="3"/>
        <v>49</v>
      </c>
      <c r="L30" s="65">
        <f>VLOOKUP($A30,'Return Data'!$B$7:$R$2292,17,0)</f>
        <v>39.420400000000001</v>
      </c>
      <c r="M30" s="66">
        <f t="shared" si="4"/>
        <v>43</v>
      </c>
      <c r="N30" s="65">
        <f>VLOOKUP($A30,'Return Data'!$B$7:$R$2292,14,0)</f>
        <v>15.342000000000001</v>
      </c>
      <c r="O30" s="66">
        <f t="shared" si="8"/>
        <v>45</v>
      </c>
      <c r="P30" s="65">
        <f>VLOOKUP($A30,'Return Data'!$B$7:$R$2292,15,0)</f>
        <v>11.679399999999999</v>
      </c>
      <c r="Q30" s="66">
        <f t="shared" si="9"/>
        <v>34</v>
      </c>
      <c r="R30" s="65">
        <f>VLOOKUP($A30,'Return Data'!$B$7:$R$2292,16,0)</f>
        <v>14.832000000000001</v>
      </c>
      <c r="S30" s="67">
        <f t="shared" si="6"/>
        <v>37</v>
      </c>
    </row>
    <row r="31" spans="1:19" x14ac:dyDescent="0.3">
      <c r="A31" s="63" t="s">
        <v>189</v>
      </c>
      <c r="B31" s="64">
        <f>VLOOKUP($A31,'Return Data'!$B$7:$R$2292,3,0)</f>
        <v>44662</v>
      </c>
      <c r="C31" s="65">
        <f>VLOOKUP($A31,'Return Data'!$B$7:$R$2292,4,0)</f>
        <v>110.1999</v>
      </c>
      <c r="D31" s="65">
        <f>VLOOKUP($A31,'Return Data'!$B$7:$R$2292,10,0)</f>
        <v>-3.1082999999999998</v>
      </c>
      <c r="E31" s="66">
        <f t="shared" si="0"/>
        <v>38</v>
      </c>
      <c r="F31" s="65">
        <f>VLOOKUP($A31,'Return Data'!$B$7:$R$2292,11,0)</f>
        <v>-2.7225000000000001</v>
      </c>
      <c r="G31" s="66">
        <f t="shared" si="1"/>
        <v>44</v>
      </c>
      <c r="H31" s="65">
        <f>VLOOKUP($A31,'Return Data'!$B$7:$R$2292,12,0)</f>
        <v>12.081200000000001</v>
      </c>
      <c r="I31" s="66">
        <f t="shared" si="2"/>
        <v>36</v>
      </c>
      <c r="J31" s="65">
        <f>VLOOKUP($A31,'Return Data'!$B$7:$R$2292,13,0)</f>
        <v>22.569400000000002</v>
      </c>
      <c r="K31" s="66">
        <f t="shared" si="3"/>
        <v>40</v>
      </c>
      <c r="L31" s="65">
        <f>VLOOKUP($A31,'Return Data'!$B$7:$R$2292,17,0)</f>
        <v>35.988700000000001</v>
      </c>
      <c r="M31" s="66">
        <f t="shared" si="4"/>
        <v>47</v>
      </c>
      <c r="N31" s="65">
        <f>VLOOKUP($A31,'Return Data'!$B$7:$R$2292,14,0)</f>
        <v>16.276199999999999</v>
      </c>
      <c r="O31" s="66">
        <f t="shared" si="8"/>
        <v>41</v>
      </c>
      <c r="P31" s="65">
        <f>VLOOKUP($A31,'Return Data'!$B$7:$R$2292,15,0)</f>
        <v>14.1395</v>
      </c>
      <c r="Q31" s="66">
        <f t="shared" si="9"/>
        <v>19</v>
      </c>
      <c r="R31" s="65">
        <f>VLOOKUP($A31,'Return Data'!$B$7:$R$2292,16,0)</f>
        <v>15.052300000000001</v>
      </c>
      <c r="S31" s="67">
        <f t="shared" si="6"/>
        <v>34</v>
      </c>
    </row>
    <row r="32" spans="1:19" x14ac:dyDescent="0.3">
      <c r="A32" s="63" t="s">
        <v>432</v>
      </c>
      <c r="B32" s="64">
        <f>VLOOKUP($A32,'Return Data'!$B$7:$R$2292,3,0)</f>
        <v>44662</v>
      </c>
      <c r="C32" s="65">
        <f>VLOOKUP($A32,'Return Data'!$B$7:$R$2292,4,0)</f>
        <v>21.175999999999998</v>
      </c>
      <c r="D32" s="65">
        <f>VLOOKUP($A32,'Return Data'!$B$7:$R$2292,10,0)</f>
        <v>-2.0949</v>
      </c>
      <c r="E32" s="66">
        <f t="shared" si="0"/>
        <v>31</v>
      </c>
      <c r="F32" s="65">
        <f>VLOOKUP($A32,'Return Data'!$B$7:$R$2292,11,0)</f>
        <v>0.61050000000000004</v>
      </c>
      <c r="G32" s="66">
        <f t="shared" si="1"/>
        <v>24</v>
      </c>
      <c r="H32" s="65">
        <f>VLOOKUP($A32,'Return Data'!$B$7:$R$2292,12,0)</f>
        <v>14.3956</v>
      </c>
      <c r="I32" s="66">
        <f t="shared" si="2"/>
        <v>23</v>
      </c>
      <c r="J32" s="65">
        <f>VLOOKUP($A32,'Return Data'!$B$7:$R$2292,13,0)</f>
        <v>27.998799999999999</v>
      </c>
      <c r="K32" s="66">
        <f t="shared" si="3"/>
        <v>17</v>
      </c>
      <c r="L32" s="65">
        <f>VLOOKUP($A32,'Return Data'!$B$7:$R$2292,17,0)</f>
        <v>45.803899999999999</v>
      </c>
      <c r="M32" s="66">
        <f t="shared" si="4"/>
        <v>20</v>
      </c>
      <c r="N32" s="65">
        <f>VLOOKUP($A32,'Return Data'!$B$7:$R$2292,14,0)</f>
        <v>19.963799999999999</v>
      </c>
      <c r="O32" s="66">
        <f t="shared" si="8"/>
        <v>24</v>
      </c>
      <c r="P32" s="65">
        <f>VLOOKUP($A32,'Return Data'!$B$7:$R$2292,15,0)</f>
        <v>13.506600000000001</v>
      </c>
      <c r="Q32" s="66">
        <f t="shared" si="9"/>
        <v>23</v>
      </c>
      <c r="R32" s="65">
        <f>VLOOKUP($A32,'Return Data'!$B$7:$R$2292,16,0)</f>
        <v>14.666600000000001</v>
      </c>
      <c r="S32" s="67">
        <f t="shared" si="6"/>
        <v>38</v>
      </c>
    </row>
    <row r="33" spans="1:19" x14ac:dyDescent="0.3">
      <c r="A33" s="63" t="s">
        <v>191</v>
      </c>
      <c r="B33" s="64">
        <f>VLOOKUP($A33,'Return Data'!$B$7:$R$2292,3,0)</f>
        <v>44662</v>
      </c>
      <c r="C33" s="65">
        <f>VLOOKUP($A33,'Return Data'!$B$7:$R$2292,4,0)</f>
        <v>34.295999999999999</v>
      </c>
      <c r="D33" s="65">
        <f>VLOOKUP($A33,'Return Data'!$B$7:$R$2292,10,0)</f>
        <v>-2.8249</v>
      </c>
      <c r="E33" s="66">
        <f t="shared" si="0"/>
        <v>35</v>
      </c>
      <c r="F33" s="65">
        <f>VLOOKUP($A33,'Return Data'!$B$7:$R$2292,11,0)</f>
        <v>-1.7024999999999999</v>
      </c>
      <c r="G33" s="66">
        <f t="shared" si="1"/>
        <v>39</v>
      </c>
      <c r="H33" s="65">
        <f>VLOOKUP($A33,'Return Data'!$B$7:$R$2292,12,0)</f>
        <v>12.082100000000001</v>
      </c>
      <c r="I33" s="66">
        <f t="shared" si="2"/>
        <v>35</v>
      </c>
      <c r="J33" s="65">
        <f>VLOOKUP($A33,'Return Data'!$B$7:$R$2292,13,0)</f>
        <v>23.4513</v>
      </c>
      <c r="K33" s="66">
        <f t="shared" si="3"/>
        <v>33</v>
      </c>
      <c r="L33" s="65">
        <f>VLOOKUP($A33,'Return Data'!$B$7:$R$2292,17,0)</f>
        <v>48.502400000000002</v>
      </c>
      <c r="M33" s="66">
        <f t="shared" si="4"/>
        <v>15</v>
      </c>
      <c r="N33" s="65">
        <f>VLOOKUP($A33,'Return Data'!$B$7:$R$2292,14,0)</f>
        <v>23.1464</v>
      </c>
      <c r="O33" s="66">
        <f t="shared" si="8"/>
        <v>12</v>
      </c>
      <c r="P33" s="65">
        <f>VLOOKUP($A33,'Return Data'!$B$7:$R$2292,15,0)</f>
        <v>19.700900000000001</v>
      </c>
      <c r="Q33" s="66">
        <f t="shared" si="9"/>
        <v>3</v>
      </c>
      <c r="R33" s="65">
        <f>VLOOKUP($A33,'Return Data'!$B$7:$R$2292,16,0)</f>
        <v>21.6435</v>
      </c>
      <c r="S33" s="67">
        <f t="shared" si="6"/>
        <v>6</v>
      </c>
    </row>
    <row r="34" spans="1:19" x14ac:dyDescent="0.3">
      <c r="A34" s="63" t="s">
        <v>192</v>
      </c>
      <c r="B34" s="64">
        <f>VLOOKUP($A34,'Return Data'!$B$7:$R$2292,3,0)</f>
        <v>44662</v>
      </c>
      <c r="C34" s="65">
        <f>VLOOKUP($A34,'Return Data'!$B$7:$R$2292,4,0)</f>
        <v>28.5671</v>
      </c>
      <c r="D34" s="65">
        <f>VLOOKUP($A34,'Return Data'!$B$7:$R$2292,10,0)</f>
        <v>-6.7891000000000004</v>
      </c>
      <c r="E34" s="66">
        <f t="shared" si="0"/>
        <v>52</v>
      </c>
      <c r="F34" s="65">
        <f>VLOOKUP($A34,'Return Data'!$B$7:$R$2292,11,0)</f>
        <v>-4.391</v>
      </c>
      <c r="G34" s="66">
        <f t="shared" si="1"/>
        <v>49</v>
      </c>
      <c r="H34" s="65">
        <f>VLOOKUP($A34,'Return Data'!$B$7:$R$2292,12,0)</f>
        <v>5.5171999999999999</v>
      </c>
      <c r="I34" s="66">
        <f t="shared" si="2"/>
        <v>52</v>
      </c>
      <c r="J34" s="65">
        <f>VLOOKUP($A34,'Return Data'!$B$7:$R$2292,13,0)</f>
        <v>18.185099999999998</v>
      </c>
      <c r="K34" s="66">
        <f t="shared" si="3"/>
        <v>47</v>
      </c>
      <c r="L34" s="65">
        <f>VLOOKUP($A34,'Return Data'!$B$7:$R$2292,17,0)</f>
        <v>36.4998</v>
      </c>
      <c r="M34" s="66">
        <f t="shared" si="4"/>
        <v>46</v>
      </c>
      <c r="N34" s="65">
        <f>VLOOKUP($A34,'Return Data'!$B$7:$R$2292,14,0)</f>
        <v>16.543900000000001</v>
      </c>
      <c r="O34" s="66">
        <f t="shared" si="8"/>
        <v>40</v>
      </c>
      <c r="P34" s="65">
        <f>VLOOKUP($A34,'Return Data'!$B$7:$R$2292,15,0)</f>
        <v>12.6496</v>
      </c>
      <c r="Q34" s="66">
        <f t="shared" si="9"/>
        <v>30</v>
      </c>
      <c r="R34" s="65">
        <f>VLOOKUP($A34,'Return Data'!$B$7:$R$2292,16,0)</f>
        <v>15.637499999999999</v>
      </c>
      <c r="S34" s="67">
        <f t="shared" si="6"/>
        <v>28</v>
      </c>
    </row>
    <row r="35" spans="1:19" x14ac:dyDescent="0.3">
      <c r="A35" s="81" t="s">
        <v>1994</v>
      </c>
      <c r="B35" s="64">
        <f>VLOOKUP($A35,'Return Data'!$B$7:$R$2292,3,0)</f>
        <v>44662</v>
      </c>
      <c r="C35" s="65">
        <f>VLOOKUP($A35,'Return Data'!$B$7:$R$2292,4,0)</f>
        <v>22.888400000000001</v>
      </c>
      <c r="D35" s="65">
        <f>VLOOKUP($A35,'Return Data'!$B$7:$R$2292,10,0)</f>
        <v>-4.2638999999999996</v>
      </c>
      <c r="E35" s="66">
        <f t="shared" si="0"/>
        <v>45</v>
      </c>
      <c r="F35" s="65">
        <f>VLOOKUP($A35,'Return Data'!$B$7:$R$2292,11,0)</f>
        <v>-1.6344000000000001</v>
      </c>
      <c r="G35" s="66">
        <f t="shared" si="1"/>
        <v>38</v>
      </c>
      <c r="H35" s="65">
        <f>VLOOKUP($A35,'Return Data'!$B$7:$R$2292,12,0)</f>
        <v>12.6653</v>
      </c>
      <c r="I35" s="66">
        <f t="shared" si="2"/>
        <v>32</v>
      </c>
      <c r="J35" s="65">
        <f>VLOOKUP($A35,'Return Data'!$B$7:$R$2292,13,0)</f>
        <v>21.078299999999999</v>
      </c>
      <c r="K35" s="66">
        <f t="shared" si="3"/>
        <v>44</v>
      </c>
      <c r="L35" s="65">
        <f>VLOOKUP($A35,'Return Data'!$B$7:$R$2292,17,0)</f>
        <v>38.855600000000003</v>
      </c>
      <c r="M35" s="66">
        <f t="shared" si="4"/>
        <v>44</v>
      </c>
      <c r="N35" s="65">
        <f>VLOOKUP($A35,'Return Data'!$B$7:$R$2292,14,0)</f>
        <v>14.4526</v>
      </c>
      <c r="O35" s="66">
        <f t="shared" si="8"/>
        <v>48</v>
      </c>
      <c r="P35" s="65">
        <f>VLOOKUP($A35,'Return Data'!$B$7:$R$2292,15,0)</f>
        <v>12.1518</v>
      </c>
      <c r="Q35" s="66">
        <f t="shared" si="9"/>
        <v>33</v>
      </c>
      <c r="R35" s="65">
        <f>VLOOKUP($A35,'Return Data'!$B$7:$R$2292,16,0)</f>
        <v>14.0824</v>
      </c>
      <c r="S35" s="67">
        <f t="shared" si="6"/>
        <v>44</v>
      </c>
    </row>
    <row r="36" spans="1:19" x14ac:dyDescent="0.3">
      <c r="A36" s="63" t="s">
        <v>193</v>
      </c>
      <c r="B36" s="64">
        <f>VLOOKUP($A36,'Return Data'!$B$7:$R$2292,3,0)</f>
        <v>44662</v>
      </c>
      <c r="C36" s="65">
        <f>VLOOKUP($A36,'Return Data'!$B$7:$R$2292,4,0)</f>
        <v>84.746600000000001</v>
      </c>
      <c r="D36" s="65">
        <f>VLOOKUP($A36,'Return Data'!$B$7:$R$2292,10,0)</f>
        <v>-0.2331</v>
      </c>
      <c r="E36" s="66">
        <f t="shared" si="0"/>
        <v>16</v>
      </c>
      <c r="F36" s="65">
        <f>VLOOKUP($A36,'Return Data'!$B$7:$R$2292,11,0)</f>
        <v>0.75019999999999998</v>
      </c>
      <c r="G36" s="66">
        <f t="shared" si="1"/>
        <v>21</v>
      </c>
      <c r="H36" s="65">
        <f>VLOOKUP($A36,'Return Data'!$B$7:$R$2292,12,0)</f>
        <v>16.306799999999999</v>
      </c>
      <c r="I36" s="66">
        <f t="shared" si="2"/>
        <v>17</v>
      </c>
      <c r="J36" s="65">
        <f>VLOOKUP($A36,'Return Data'!$B$7:$R$2292,13,0)</f>
        <v>25.257300000000001</v>
      </c>
      <c r="K36" s="66">
        <f t="shared" si="3"/>
        <v>24</v>
      </c>
      <c r="L36" s="65">
        <f>VLOOKUP($A36,'Return Data'!$B$7:$R$2292,17,0)</f>
        <v>44.947499999999998</v>
      </c>
      <c r="M36" s="66">
        <f t="shared" si="4"/>
        <v>22</v>
      </c>
      <c r="N36" s="65">
        <f>VLOOKUP($A36,'Return Data'!$B$7:$R$2292,14,0)</f>
        <v>12.593</v>
      </c>
      <c r="O36" s="66">
        <f t="shared" si="8"/>
        <v>51</v>
      </c>
      <c r="P36" s="65">
        <f>VLOOKUP($A36,'Return Data'!$B$7:$R$2292,15,0)</f>
        <v>7.9541000000000004</v>
      </c>
      <c r="Q36" s="66">
        <f t="shared" si="9"/>
        <v>41</v>
      </c>
      <c r="R36" s="65">
        <f>VLOOKUP($A36,'Return Data'!$B$7:$R$2292,16,0)</f>
        <v>14.161099999999999</v>
      </c>
      <c r="S36" s="67">
        <f t="shared" si="6"/>
        <v>43</v>
      </c>
    </row>
    <row r="37" spans="1:19" x14ac:dyDescent="0.3">
      <c r="A37" s="63" t="s">
        <v>194</v>
      </c>
      <c r="B37" s="64">
        <f>VLOOKUP($A37,'Return Data'!$B$7:$R$2292,3,0)</f>
        <v>44662</v>
      </c>
      <c r="C37" s="65">
        <f>VLOOKUP($A37,'Return Data'!$B$7:$R$2292,4,0)</f>
        <v>19.832999999999998</v>
      </c>
      <c r="D37" s="65">
        <f>VLOOKUP($A37,'Return Data'!$B$7:$R$2292,10,0)</f>
        <v>8.7800000000000003E-2</v>
      </c>
      <c r="E37" s="66">
        <f t="shared" si="0"/>
        <v>12</v>
      </c>
      <c r="F37" s="65">
        <f>VLOOKUP($A37,'Return Data'!$B$7:$R$2292,11,0)</f>
        <v>1.1145</v>
      </c>
      <c r="G37" s="66">
        <f t="shared" si="1"/>
        <v>18</v>
      </c>
      <c r="H37" s="65">
        <f>VLOOKUP($A37,'Return Data'!$B$7:$R$2292,12,0)</f>
        <v>19.553000000000001</v>
      </c>
      <c r="I37" s="66">
        <f t="shared" si="2"/>
        <v>12</v>
      </c>
      <c r="J37" s="65">
        <f>VLOOKUP($A37,'Return Data'!$B$7:$R$2292,13,0)</f>
        <v>30.2087</v>
      </c>
      <c r="K37" s="66">
        <f t="shared" si="3"/>
        <v>15</v>
      </c>
      <c r="L37" s="65">
        <f>VLOOKUP($A37,'Return Data'!$B$7:$R$2292,17,0)</f>
        <v>47.282200000000003</v>
      </c>
      <c r="M37" s="66">
        <f t="shared" si="4"/>
        <v>16</v>
      </c>
      <c r="N37" s="65"/>
      <c r="O37" s="66"/>
      <c r="P37" s="65"/>
      <c r="Q37" s="66"/>
      <c r="R37" s="65">
        <f>VLOOKUP($A37,'Return Data'!$B$7:$R$2292,16,0)</f>
        <v>28.653700000000001</v>
      </c>
      <c r="S37" s="67">
        <f t="shared" si="6"/>
        <v>1</v>
      </c>
    </row>
    <row r="38" spans="1:19" x14ac:dyDescent="0.3">
      <c r="A38" s="63" t="s">
        <v>1969</v>
      </c>
      <c r="B38" s="64">
        <f>VLOOKUP($A38,'Return Data'!$B$7:$R$2292,3,0)</f>
        <v>44662</v>
      </c>
      <c r="C38" s="65">
        <f>VLOOKUP($A38,'Return Data'!$B$7:$R$2292,4,0)</f>
        <v>26.68</v>
      </c>
      <c r="D38" s="65">
        <f>VLOOKUP($A38,'Return Data'!$B$7:$R$2292,10,0)</f>
        <v>-0.59609999999999996</v>
      </c>
      <c r="E38" s="66">
        <f t="shared" si="0"/>
        <v>19</v>
      </c>
      <c r="F38" s="65">
        <f>VLOOKUP($A38,'Return Data'!$B$7:$R$2292,11,0)</f>
        <v>5.2050000000000001</v>
      </c>
      <c r="G38" s="66">
        <f t="shared" si="1"/>
        <v>7</v>
      </c>
      <c r="H38" s="65">
        <f>VLOOKUP($A38,'Return Data'!$B$7:$R$2292,12,0)</f>
        <v>18.157699999999998</v>
      </c>
      <c r="I38" s="66">
        <f t="shared" si="2"/>
        <v>13</v>
      </c>
      <c r="J38" s="65">
        <f>VLOOKUP($A38,'Return Data'!$B$7:$R$2292,13,0)</f>
        <v>31.2346</v>
      </c>
      <c r="K38" s="66">
        <f t="shared" si="3"/>
        <v>13</v>
      </c>
      <c r="L38" s="65">
        <f>VLOOKUP($A38,'Return Data'!$B$7:$R$2292,17,0)</f>
        <v>48.698799999999999</v>
      </c>
      <c r="M38" s="66">
        <f t="shared" si="4"/>
        <v>14</v>
      </c>
      <c r="N38" s="65">
        <f>VLOOKUP($A38,'Return Data'!$B$7:$R$2292,14,0)</f>
        <v>21.4376</v>
      </c>
      <c r="O38" s="66">
        <f t="shared" ref="O38:O63" si="10">RANK(N38,N$8:N$63,0)</f>
        <v>19</v>
      </c>
      <c r="P38" s="65">
        <f>VLOOKUP($A38,'Return Data'!$B$7:$R$2292,15,0)</f>
        <v>16.3827</v>
      </c>
      <c r="Q38" s="66">
        <f t="shared" ref="Q38:Q44" si="11">RANK(P38,P$8:P$63,0)</f>
        <v>10</v>
      </c>
      <c r="R38" s="65">
        <f>VLOOKUP($A38,'Return Data'!$B$7:$R$2292,16,0)</f>
        <v>16.749099999999999</v>
      </c>
      <c r="S38" s="67">
        <f t="shared" si="6"/>
        <v>17</v>
      </c>
    </row>
    <row r="39" spans="1:19" x14ac:dyDescent="0.3">
      <c r="A39" s="63" t="s">
        <v>198</v>
      </c>
      <c r="B39" s="64">
        <f>VLOOKUP($A39,'Return Data'!$B$7:$R$2292,3,0)</f>
        <v>44662</v>
      </c>
      <c r="C39" s="65">
        <f>VLOOKUP($A39,'Return Data'!$B$7:$R$2292,4,0)</f>
        <v>257.32240000000002</v>
      </c>
      <c r="D39" s="65">
        <f>VLOOKUP($A39,'Return Data'!$B$7:$R$2292,10,0)</f>
        <v>4.7229000000000001</v>
      </c>
      <c r="E39" s="66">
        <f t="shared" si="0"/>
        <v>1</v>
      </c>
      <c r="F39" s="65">
        <f>VLOOKUP($A39,'Return Data'!$B$7:$R$2292,11,0)</f>
        <v>10.2173</v>
      </c>
      <c r="G39" s="66">
        <f t="shared" si="1"/>
        <v>1</v>
      </c>
      <c r="H39" s="65">
        <f>VLOOKUP($A39,'Return Data'!$B$7:$R$2292,12,0)</f>
        <v>22.1981</v>
      </c>
      <c r="I39" s="66">
        <f t="shared" si="2"/>
        <v>1</v>
      </c>
      <c r="J39" s="65">
        <f>VLOOKUP($A39,'Return Data'!$B$7:$R$2292,13,0)</f>
        <v>45.452399999999997</v>
      </c>
      <c r="K39" s="66">
        <f t="shared" si="3"/>
        <v>8</v>
      </c>
      <c r="L39" s="65">
        <f>VLOOKUP($A39,'Return Data'!$B$7:$R$2292,17,0)</f>
        <v>79.533100000000005</v>
      </c>
      <c r="M39" s="66">
        <f t="shared" si="4"/>
        <v>1</v>
      </c>
      <c r="N39" s="65">
        <f>VLOOKUP($A39,'Return Data'!$B$7:$R$2292,14,0)</f>
        <v>39.259700000000002</v>
      </c>
      <c r="O39" s="66">
        <f t="shared" si="10"/>
        <v>1</v>
      </c>
      <c r="P39" s="65">
        <f>VLOOKUP($A39,'Return Data'!$B$7:$R$2292,15,0)</f>
        <v>26.017099999999999</v>
      </c>
      <c r="Q39" s="66">
        <f t="shared" si="11"/>
        <v>1</v>
      </c>
      <c r="R39" s="65">
        <f>VLOOKUP($A39,'Return Data'!$B$7:$R$2292,16,0)</f>
        <v>22.540199999999999</v>
      </c>
      <c r="S39" s="67">
        <f t="shared" si="6"/>
        <v>5</v>
      </c>
    </row>
    <row r="40" spans="1:19" x14ac:dyDescent="0.3">
      <c r="A40" s="63" t="s">
        <v>199</v>
      </c>
      <c r="B40" s="64">
        <f>VLOOKUP($A40,'Return Data'!$B$7:$R$2292,3,0)</f>
        <v>44662</v>
      </c>
      <c r="C40" s="65">
        <f>VLOOKUP($A40,'Return Data'!$B$7:$R$2292,4,0)</f>
        <v>77.7</v>
      </c>
      <c r="D40" s="65">
        <f>VLOOKUP($A40,'Return Data'!$B$7:$R$2292,10,0)</f>
        <v>-0.47389999999999999</v>
      </c>
      <c r="E40" s="66">
        <f t="shared" ref="E40:E63" si="12">RANK(D40,D$8:D$63,0)</f>
        <v>18</v>
      </c>
      <c r="F40" s="65">
        <f>VLOOKUP($A40,'Return Data'!$B$7:$R$2292,11,0)</f>
        <v>-1.1576</v>
      </c>
      <c r="G40" s="66">
        <f t="shared" ref="G40:G63" si="13">RANK(F40,F$8:F$63,0)</f>
        <v>35</v>
      </c>
      <c r="H40" s="65">
        <f>VLOOKUP($A40,'Return Data'!$B$7:$R$2292,12,0)</f>
        <v>7.0986000000000002</v>
      </c>
      <c r="I40" s="66">
        <f t="shared" ref="I40:I63" si="14">RANK(H40,H$8:H$63,0)</f>
        <v>50</v>
      </c>
      <c r="J40" s="65">
        <f>VLOOKUP($A40,'Return Data'!$B$7:$R$2292,13,0)</f>
        <v>15.642200000000001</v>
      </c>
      <c r="K40" s="66">
        <f t="shared" ref="K40:K63" si="15">RANK(J40,J$8:J$63,0)</f>
        <v>52</v>
      </c>
      <c r="L40" s="65">
        <f>VLOOKUP($A40,'Return Data'!$B$7:$R$2292,17,0)</f>
        <v>39.421100000000003</v>
      </c>
      <c r="M40" s="66">
        <f t="shared" ref="M40:M63" si="16">RANK(L40,L$8:L$63,0)</f>
        <v>42</v>
      </c>
      <c r="N40" s="65">
        <f>VLOOKUP($A40,'Return Data'!$B$7:$R$2292,14,0)</f>
        <v>11.6768</v>
      </c>
      <c r="O40" s="66">
        <f t="shared" si="10"/>
        <v>52</v>
      </c>
      <c r="P40" s="65">
        <f>VLOOKUP($A40,'Return Data'!$B$7:$R$2292,15,0)</f>
        <v>9.9603999999999999</v>
      </c>
      <c r="Q40" s="66">
        <f t="shared" si="11"/>
        <v>39</v>
      </c>
      <c r="R40" s="65">
        <f>VLOOKUP($A40,'Return Data'!$B$7:$R$2292,16,0)</f>
        <v>16.658000000000001</v>
      </c>
      <c r="S40" s="67">
        <f t="shared" ref="S40:S63" si="17">RANK(R40,R$8:R$63,0)</f>
        <v>18</v>
      </c>
    </row>
    <row r="41" spans="1:19" x14ac:dyDescent="0.3">
      <c r="A41" s="63" t="s">
        <v>370</v>
      </c>
      <c r="B41" s="64">
        <f>VLOOKUP($A41,'Return Data'!$B$7:$R$2292,3,0)</f>
        <v>44662</v>
      </c>
      <c r="C41" s="65">
        <f>VLOOKUP($A41,'Return Data'!$B$7:$R$2292,4,0)</f>
        <v>238.19239999999999</v>
      </c>
      <c r="D41" s="65">
        <f>VLOOKUP($A41,'Return Data'!$B$7:$R$2292,10,0)</f>
        <v>-1.821</v>
      </c>
      <c r="E41" s="66">
        <f t="shared" si="12"/>
        <v>28</v>
      </c>
      <c r="F41" s="65">
        <f>VLOOKUP($A41,'Return Data'!$B$7:$R$2292,11,0)</f>
        <v>2.3400000000000001E-2</v>
      </c>
      <c r="G41" s="66">
        <f t="shared" si="13"/>
        <v>30</v>
      </c>
      <c r="H41" s="65">
        <f>VLOOKUP($A41,'Return Data'!$B$7:$R$2292,12,0)</f>
        <v>11.8973</v>
      </c>
      <c r="I41" s="66">
        <f t="shared" si="14"/>
        <v>37</v>
      </c>
      <c r="J41" s="65">
        <f>VLOOKUP($A41,'Return Data'!$B$7:$R$2292,13,0)</f>
        <v>22.987500000000001</v>
      </c>
      <c r="K41" s="66">
        <f t="shared" si="15"/>
        <v>38</v>
      </c>
      <c r="L41" s="65">
        <f>VLOOKUP($A41,'Return Data'!$B$7:$R$2292,17,0)</f>
        <v>42.380400000000002</v>
      </c>
      <c r="M41" s="66">
        <f t="shared" si="16"/>
        <v>35</v>
      </c>
      <c r="N41" s="65">
        <f>VLOOKUP($A41,'Return Data'!$B$7:$R$2292,14,0)</f>
        <v>16.627400000000002</v>
      </c>
      <c r="O41" s="66">
        <f t="shared" si="10"/>
        <v>39</v>
      </c>
      <c r="P41" s="65">
        <f>VLOOKUP($A41,'Return Data'!$B$7:$R$2292,15,0)</f>
        <v>12.6706</v>
      </c>
      <c r="Q41" s="66">
        <f t="shared" si="11"/>
        <v>29</v>
      </c>
      <c r="R41" s="65">
        <f>VLOOKUP($A41,'Return Data'!$B$7:$R$2292,16,0)</f>
        <v>14.5442</v>
      </c>
      <c r="S41" s="67">
        <f t="shared" si="17"/>
        <v>39</v>
      </c>
    </row>
    <row r="42" spans="1:19" x14ac:dyDescent="0.3">
      <c r="A42" s="63" t="s">
        <v>201</v>
      </c>
      <c r="B42" s="64">
        <f>VLOOKUP($A42,'Return Data'!$B$7:$R$2292,3,0)</f>
        <v>44662</v>
      </c>
      <c r="C42" s="65">
        <f>VLOOKUP($A42,'Return Data'!$B$7:$R$2292,4,0)</f>
        <v>26.978000000000002</v>
      </c>
      <c r="D42" s="65">
        <f>VLOOKUP($A42,'Return Data'!$B$7:$R$2292,10,0)</f>
        <v>-1.5488</v>
      </c>
      <c r="E42" s="66">
        <f t="shared" si="12"/>
        <v>24</v>
      </c>
      <c r="F42" s="65">
        <f>VLOOKUP($A42,'Return Data'!$B$7:$R$2292,11,0)</f>
        <v>8.0069999999999997</v>
      </c>
      <c r="G42" s="66">
        <f t="shared" si="13"/>
        <v>3</v>
      </c>
      <c r="H42" s="65">
        <f>VLOOKUP($A42,'Return Data'!$B$7:$R$2292,12,0)</f>
        <v>21.3886</v>
      </c>
      <c r="I42" s="66">
        <f t="shared" si="14"/>
        <v>3</v>
      </c>
      <c r="J42" s="65">
        <f>VLOOKUP($A42,'Return Data'!$B$7:$R$2292,13,0)</f>
        <v>33.721899999999998</v>
      </c>
      <c r="K42" s="66">
        <f t="shared" si="15"/>
        <v>11</v>
      </c>
      <c r="L42" s="65">
        <f>VLOOKUP($A42,'Return Data'!$B$7:$R$2292,17,0)</f>
        <v>60.399799999999999</v>
      </c>
      <c r="M42" s="66">
        <f t="shared" si="16"/>
        <v>9</v>
      </c>
      <c r="N42" s="65">
        <f>VLOOKUP($A42,'Return Data'!$B$7:$R$2292,14,0)</f>
        <v>25.4663</v>
      </c>
      <c r="O42" s="66">
        <f t="shared" si="10"/>
        <v>8</v>
      </c>
      <c r="P42" s="65">
        <f>VLOOKUP($A42,'Return Data'!$B$7:$R$2292,15,0)</f>
        <v>16.692599999999999</v>
      </c>
      <c r="Q42" s="66">
        <f t="shared" si="11"/>
        <v>9</v>
      </c>
      <c r="R42" s="65">
        <f>VLOOKUP($A42,'Return Data'!$B$7:$R$2292,16,0)</f>
        <v>14.9117</v>
      </c>
      <c r="S42" s="67">
        <f t="shared" si="17"/>
        <v>36</v>
      </c>
    </row>
    <row r="43" spans="1:19" x14ac:dyDescent="0.3">
      <c r="A43" s="63" t="s">
        <v>202</v>
      </c>
      <c r="B43" s="64">
        <f>VLOOKUP($A43,'Return Data'!$B$7:$R$2292,3,0)</f>
        <v>44662</v>
      </c>
      <c r="C43" s="65">
        <f>VLOOKUP($A43,'Return Data'!$B$7:$R$2292,4,0)</f>
        <v>28.403700000000001</v>
      </c>
      <c r="D43" s="65">
        <f>VLOOKUP($A43,'Return Data'!$B$7:$R$2292,10,0)</f>
        <v>-1.7523</v>
      </c>
      <c r="E43" s="66">
        <f t="shared" si="12"/>
        <v>27</v>
      </c>
      <c r="F43" s="65">
        <f>VLOOKUP($A43,'Return Data'!$B$7:$R$2292,11,0)</f>
        <v>7.0513000000000003</v>
      </c>
      <c r="G43" s="66">
        <f t="shared" si="13"/>
        <v>4</v>
      </c>
      <c r="H43" s="65">
        <f>VLOOKUP($A43,'Return Data'!$B$7:$R$2292,12,0)</f>
        <v>20.301100000000002</v>
      </c>
      <c r="I43" s="66">
        <f t="shared" si="14"/>
        <v>9</v>
      </c>
      <c r="J43" s="65">
        <f>VLOOKUP($A43,'Return Data'!$B$7:$R$2292,13,0)</f>
        <v>33.225000000000001</v>
      </c>
      <c r="K43" s="66">
        <f t="shared" si="15"/>
        <v>12</v>
      </c>
      <c r="L43" s="65">
        <f>VLOOKUP($A43,'Return Data'!$B$7:$R$2292,17,0)</f>
        <v>58.622700000000002</v>
      </c>
      <c r="M43" s="66">
        <f t="shared" si="16"/>
        <v>12</v>
      </c>
      <c r="N43" s="65">
        <f>VLOOKUP($A43,'Return Data'!$B$7:$R$2292,14,0)</f>
        <v>26.2422</v>
      </c>
      <c r="O43" s="66">
        <f t="shared" si="10"/>
        <v>6</v>
      </c>
      <c r="P43" s="65">
        <f>VLOOKUP($A43,'Return Data'!$B$7:$R$2292,15,0)</f>
        <v>17.412400000000002</v>
      </c>
      <c r="Q43" s="66">
        <f t="shared" si="11"/>
        <v>8</v>
      </c>
      <c r="R43" s="65">
        <f>VLOOKUP($A43,'Return Data'!$B$7:$R$2292,16,0)</f>
        <v>15.9619</v>
      </c>
      <c r="S43" s="67">
        <f t="shared" si="17"/>
        <v>25</v>
      </c>
    </row>
    <row r="44" spans="1:19" x14ac:dyDescent="0.3">
      <c r="A44" s="63" t="s">
        <v>203</v>
      </c>
      <c r="B44" s="64">
        <f>VLOOKUP($A44,'Return Data'!$B$7:$R$2292,3,0)</f>
        <v>44662</v>
      </c>
      <c r="C44" s="65">
        <f>VLOOKUP($A44,'Return Data'!$B$7:$R$2292,4,0)</f>
        <v>28.3629</v>
      </c>
      <c r="D44" s="65">
        <f>VLOOKUP($A44,'Return Data'!$B$7:$R$2292,10,0)</f>
        <v>-1.2503</v>
      </c>
      <c r="E44" s="66">
        <f t="shared" si="12"/>
        <v>23</v>
      </c>
      <c r="F44" s="65">
        <f>VLOOKUP($A44,'Return Data'!$B$7:$R$2292,11,0)</f>
        <v>8.6951000000000001</v>
      </c>
      <c r="G44" s="66">
        <f t="shared" si="13"/>
        <v>2</v>
      </c>
      <c r="H44" s="65">
        <f>VLOOKUP($A44,'Return Data'!$B$7:$R$2292,12,0)</f>
        <v>22.002500000000001</v>
      </c>
      <c r="I44" s="66">
        <f t="shared" si="14"/>
        <v>2</v>
      </c>
      <c r="J44" s="65">
        <f>VLOOKUP($A44,'Return Data'!$B$7:$R$2292,13,0)</f>
        <v>34.559699999999999</v>
      </c>
      <c r="K44" s="66">
        <f t="shared" si="15"/>
        <v>10</v>
      </c>
      <c r="L44" s="65">
        <f>VLOOKUP($A44,'Return Data'!$B$7:$R$2292,17,0)</f>
        <v>59.598399999999998</v>
      </c>
      <c r="M44" s="66">
        <f t="shared" si="16"/>
        <v>11</v>
      </c>
      <c r="N44" s="65">
        <f>VLOOKUP($A44,'Return Data'!$B$7:$R$2292,14,0)</f>
        <v>26.591000000000001</v>
      </c>
      <c r="O44" s="66">
        <f t="shared" si="10"/>
        <v>5</v>
      </c>
      <c r="P44" s="65">
        <f>VLOOKUP($A44,'Return Data'!$B$7:$R$2292,15,0)</f>
        <v>18.5322</v>
      </c>
      <c r="Q44" s="66">
        <f t="shared" si="11"/>
        <v>5</v>
      </c>
      <c r="R44" s="65">
        <f>VLOOKUP($A44,'Return Data'!$B$7:$R$2292,16,0)</f>
        <v>18.863099999999999</v>
      </c>
      <c r="S44" s="67">
        <f t="shared" si="17"/>
        <v>9</v>
      </c>
    </row>
    <row r="45" spans="1:19" x14ac:dyDescent="0.3">
      <c r="A45" s="63" t="s">
        <v>204</v>
      </c>
      <c r="B45" s="64">
        <f>VLOOKUP($A45,'Return Data'!$B$7:$R$2292,3,0)</f>
        <v>44662</v>
      </c>
      <c r="C45" s="65">
        <f>VLOOKUP($A45,'Return Data'!$B$7:$R$2292,4,0)</f>
        <v>32.340200000000003</v>
      </c>
      <c r="D45" s="65">
        <f>VLOOKUP($A45,'Return Data'!$B$7:$R$2292,10,0)</f>
        <v>-0.18329999999999999</v>
      </c>
      <c r="E45" s="66">
        <f t="shared" si="12"/>
        <v>15</v>
      </c>
      <c r="F45" s="65">
        <f>VLOOKUP($A45,'Return Data'!$B$7:$R$2292,11,0)</f>
        <v>2.1419999999999999</v>
      </c>
      <c r="G45" s="66">
        <f t="shared" si="13"/>
        <v>14</v>
      </c>
      <c r="H45" s="65">
        <f>VLOOKUP($A45,'Return Data'!$B$7:$R$2292,12,0)</f>
        <v>20.148800000000001</v>
      </c>
      <c r="I45" s="66">
        <f t="shared" si="14"/>
        <v>10</v>
      </c>
      <c r="J45" s="65">
        <f>VLOOKUP($A45,'Return Data'!$B$7:$R$2292,13,0)</f>
        <v>48.671399999999998</v>
      </c>
      <c r="K45" s="66">
        <f t="shared" si="15"/>
        <v>7</v>
      </c>
      <c r="L45" s="65">
        <f>VLOOKUP($A45,'Return Data'!$B$7:$R$2292,17,0)</f>
        <v>64.4452</v>
      </c>
      <c r="M45" s="66">
        <f t="shared" si="16"/>
        <v>8</v>
      </c>
      <c r="N45" s="65">
        <f>VLOOKUP($A45,'Return Data'!$B$7:$R$2292,14,0)</f>
        <v>35.727400000000003</v>
      </c>
      <c r="O45" s="66">
        <f t="shared" si="10"/>
        <v>2</v>
      </c>
      <c r="P45" s="65"/>
      <c r="Q45" s="66"/>
      <c r="R45" s="65">
        <f>VLOOKUP($A45,'Return Data'!$B$7:$R$2292,16,0)</f>
        <v>26.264900000000001</v>
      </c>
      <c r="S45" s="67">
        <f t="shared" si="17"/>
        <v>2</v>
      </c>
    </row>
    <row r="46" spans="1:19" x14ac:dyDescent="0.3">
      <c r="A46" s="63" t="s">
        <v>205</v>
      </c>
      <c r="B46" s="64">
        <f>VLOOKUP($A46,'Return Data'!$B$7:$R$2292,3,0)</f>
        <v>44662</v>
      </c>
      <c r="C46" s="65">
        <f>VLOOKUP($A46,'Return Data'!$B$7:$R$2292,4,0)</f>
        <v>17.258299999999998</v>
      </c>
      <c r="D46" s="65">
        <f>VLOOKUP($A46,'Return Data'!$B$7:$R$2292,10,0)</f>
        <v>-2.0977999999999999</v>
      </c>
      <c r="E46" s="66">
        <f t="shared" si="12"/>
        <v>32</v>
      </c>
      <c r="F46" s="65">
        <f>VLOOKUP($A46,'Return Data'!$B$7:$R$2292,11,0)</f>
        <v>1.5965</v>
      </c>
      <c r="G46" s="66">
        <f t="shared" si="13"/>
        <v>16</v>
      </c>
      <c r="H46" s="65">
        <f>VLOOKUP($A46,'Return Data'!$B$7:$R$2292,12,0)</f>
        <v>14.3797</v>
      </c>
      <c r="I46" s="66">
        <f t="shared" si="14"/>
        <v>24</v>
      </c>
      <c r="J46" s="65">
        <f>VLOOKUP($A46,'Return Data'!$B$7:$R$2292,13,0)</f>
        <v>25.3508</v>
      </c>
      <c r="K46" s="66">
        <f t="shared" si="15"/>
        <v>22</v>
      </c>
      <c r="L46" s="65">
        <f>VLOOKUP($A46,'Return Data'!$B$7:$R$2292,17,0)</f>
        <v>40.488100000000003</v>
      </c>
      <c r="M46" s="66">
        <f t="shared" si="16"/>
        <v>39</v>
      </c>
      <c r="N46" s="65">
        <f>VLOOKUP($A46,'Return Data'!$B$7:$R$2292,14,0)</f>
        <v>19.622299999999999</v>
      </c>
      <c r="O46" s="66">
        <f t="shared" si="10"/>
        <v>26</v>
      </c>
      <c r="P46" s="65"/>
      <c r="Q46" s="66"/>
      <c r="R46" s="65">
        <f>VLOOKUP($A46,'Return Data'!$B$7:$R$2292,16,0)</f>
        <v>14.447699999999999</v>
      </c>
      <c r="S46" s="67">
        <f t="shared" si="17"/>
        <v>41</v>
      </c>
    </row>
    <row r="47" spans="1:19" x14ac:dyDescent="0.3">
      <c r="A47" s="63" t="s">
        <v>206</v>
      </c>
      <c r="B47" s="64">
        <f>VLOOKUP($A47,'Return Data'!$B$7:$R$2292,3,0)</f>
        <v>44662</v>
      </c>
      <c r="C47" s="65">
        <f>VLOOKUP($A47,'Return Data'!$B$7:$R$2292,4,0)</f>
        <v>18.363499999999998</v>
      </c>
      <c r="D47" s="65">
        <f>VLOOKUP($A47,'Return Data'!$B$7:$R$2292,10,0)</f>
        <v>-3.6440999999999999</v>
      </c>
      <c r="E47" s="66">
        <f t="shared" si="12"/>
        <v>41</v>
      </c>
      <c r="F47" s="65">
        <f>VLOOKUP($A47,'Return Data'!$B$7:$R$2292,11,0)</f>
        <v>0.28560000000000002</v>
      </c>
      <c r="G47" s="66">
        <f t="shared" si="13"/>
        <v>26</v>
      </c>
      <c r="H47" s="65">
        <f>VLOOKUP($A47,'Return Data'!$B$7:$R$2292,12,0)</f>
        <v>10.2258</v>
      </c>
      <c r="I47" s="66">
        <f t="shared" si="14"/>
        <v>43</v>
      </c>
      <c r="J47" s="65">
        <f>VLOOKUP($A47,'Return Data'!$B$7:$R$2292,13,0)</f>
        <v>23.061599999999999</v>
      </c>
      <c r="K47" s="66">
        <f t="shared" si="15"/>
        <v>37</v>
      </c>
      <c r="L47" s="65">
        <f>VLOOKUP($A47,'Return Data'!$B$7:$R$2292,17,0)</f>
        <v>44.357799999999997</v>
      </c>
      <c r="M47" s="66">
        <f t="shared" si="16"/>
        <v>25</v>
      </c>
      <c r="N47" s="65">
        <f>VLOOKUP($A47,'Return Data'!$B$7:$R$2292,14,0)</f>
        <v>20.591699999999999</v>
      </c>
      <c r="O47" s="66">
        <f t="shared" si="10"/>
        <v>23</v>
      </c>
      <c r="P47" s="65"/>
      <c r="Q47" s="66"/>
      <c r="R47" s="65">
        <f>VLOOKUP($A47,'Return Data'!$B$7:$R$2292,16,0)</f>
        <v>17.661200000000001</v>
      </c>
      <c r="S47" s="67">
        <f t="shared" si="17"/>
        <v>15</v>
      </c>
    </row>
    <row r="48" spans="1:19" x14ac:dyDescent="0.3">
      <c r="A48" s="63" t="s">
        <v>207</v>
      </c>
      <c r="B48" s="64">
        <f>VLOOKUP($A48,'Return Data'!$B$7:$R$2292,3,0)</f>
        <v>44662</v>
      </c>
      <c r="C48" s="65">
        <f>VLOOKUP($A48,'Return Data'!$B$7:$R$2292,4,0)</f>
        <v>61.811599999999999</v>
      </c>
      <c r="D48" s="65">
        <f>VLOOKUP($A48,'Return Data'!$B$7:$R$2292,10,0)</f>
        <v>0.21510000000000001</v>
      </c>
      <c r="E48" s="66">
        <f t="shared" si="12"/>
        <v>9</v>
      </c>
      <c r="F48" s="65">
        <f>VLOOKUP($A48,'Return Data'!$B$7:$R$2292,11,0)</f>
        <v>0.51780000000000004</v>
      </c>
      <c r="G48" s="66">
        <f t="shared" si="13"/>
        <v>25</v>
      </c>
      <c r="H48" s="65">
        <f>VLOOKUP($A48,'Return Data'!$B$7:$R$2292,12,0)</f>
        <v>16.213000000000001</v>
      </c>
      <c r="I48" s="66">
        <f t="shared" si="14"/>
        <v>18</v>
      </c>
      <c r="J48" s="65">
        <f>VLOOKUP($A48,'Return Data'!$B$7:$R$2292,13,0)</f>
        <v>36.706899999999997</v>
      </c>
      <c r="K48" s="66">
        <f t="shared" si="15"/>
        <v>9</v>
      </c>
      <c r="L48" s="65">
        <f>VLOOKUP($A48,'Return Data'!$B$7:$R$2292,17,0)</f>
        <v>55.944899999999997</v>
      </c>
      <c r="M48" s="66">
        <f t="shared" si="16"/>
        <v>13</v>
      </c>
      <c r="N48" s="65">
        <f>VLOOKUP($A48,'Return Data'!$B$7:$R$2292,14,0)</f>
        <v>35.502000000000002</v>
      </c>
      <c r="O48" s="66">
        <f t="shared" si="10"/>
        <v>3</v>
      </c>
      <c r="P48" s="65">
        <f>VLOOKUP($A48,'Return Data'!$B$7:$R$2292,15,0)</f>
        <v>25.709299999999999</v>
      </c>
      <c r="Q48" s="66">
        <f>RANK(P48,P$8:P$63,0)</f>
        <v>2</v>
      </c>
      <c r="R48" s="65">
        <f>VLOOKUP($A48,'Return Data'!$B$7:$R$2292,16,0)</f>
        <v>25.413699999999999</v>
      </c>
      <c r="S48" s="67">
        <f t="shared" si="17"/>
        <v>3</v>
      </c>
    </row>
    <row r="49" spans="1:19" x14ac:dyDescent="0.3">
      <c r="A49" s="63" t="s">
        <v>208</v>
      </c>
      <c r="B49" s="64">
        <f>VLOOKUP($A49,'Return Data'!$B$7:$R$2292,3,0)</f>
        <v>44662</v>
      </c>
      <c r="C49" s="65">
        <f>VLOOKUP($A49,'Return Data'!$B$7:$R$2292,4,0)</f>
        <v>16.391400000000001</v>
      </c>
      <c r="D49" s="65">
        <f>VLOOKUP($A49,'Return Data'!$B$7:$R$2292,10,0)</f>
        <v>-2.9502999999999999</v>
      </c>
      <c r="E49" s="66">
        <f t="shared" si="12"/>
        <v>36</v>
      </c>
      <c r="F49" s="65">
        <f>VLOOKUP($A49,'Return Data'!$B$7:$R$2292,11,0)</f>
        <v>-3.4817999999999998</v>
      </c>
      <c r="G49" s="66">
        <f t="shared" si="13"/>
        <v>47</v>
      </c>
      <c r="H49" s="65">
        <f>VLOOKUP($A49,'Return Data'!$B$7:$R$2292,12,0)</f>
        <v>11.6778</v>
      </c>
      <c r="I49" s="66">
        <f t="shared" si="14"/>
        <v>38</v>
      </c>
      <c r="J49" s="65">
        <f>VLOOKUP($A49,'Return Data'!$B$7:$R$2292,13,0)</f>
        <v>18.1737</v>
      </c>
      <c r="K49" s="66">
        <f t="shared" si="15"/>
        <v>48</v>
      </c>
      <c r="L49" s="65">
        <f>VLOOKUP($A49,'Return Data'!$B$7:$R$2292,17,0)</f>
        <v>30.7121</v>
      </c>
      <c r="M49" s="66">
        <f t="shared" si="16"/>
        <v>54</v>
      </c>
      <c r="N49" s="65">
        <f>VLOOKUP($A49,'Return Data'!$B$7:$R$2292,14,0)</f>
        <v>15.991899999999999</v>
      </c>
      <c r="O49" s="66">
        <f t="shared" si="10"/>
        <v>42</v>
      </c>
      <c r="P49" s="65"/>
      <c r="Q49" s="66"/>
      <c r="R49" s="65">
        <f>VLOOKUP($A49,'Return Data'!$B$7:$R$2292,16,0)</f>
        <v>16.637599999999999</v>
      </c>
      <c r="S49" s="67">
        <f t="shared" si="17"/>
        <v>19</v>
      </c>
    </row>
    <row r="50" spans="1:19" x14ac:dyDescent="0.3">
      <c r="A50" s="63" t="s">
        <v>209</v>
      </c>
      <c r="B50" s="64">
        <f>VLOOKUP($A50,'Return Data'!$B$7:$R$2292,3,0)</f>
        <v>44662</v>
      </c>
      <c r="C50" s="65">
        <f>VLOOKUP($A50,'Return Data'!$B$7:$R$2292,4,0)</f>
        <v>155.9624</v>
      </c>
      <c r="D50" s="65">
        <f>VLOOKUP($A50,'Return Data'!$B$7:$R$2292,10,0)</f>
        <v>-1.9629000000000001</v>
      </c>
      <c r="E50" s="66">
        <f t="shared" si="12"/>
        <v>30</v>
      </c>
      <c r="F50" s="65">
        <f>VLOOKUP($A50,'Return Data'!$B$7:$R$2292,11,0)</f>
        <v>0.26140000000000002</v>
      </c>
      <c r="G50" s="66">
        <f t="shared" si="13"/>
        <v>27</v>
      </c>
      <c r="H50" s="65">
        <f>VLOOKUP($A50,'Return Data'!$B$7:$R$2292,12,0)</f>
        <v>13.4468</v>
      </c>
      <c r="I50" s="66">
        <f t="shared" si="14"/>
        <v>27</v>
      </c>
      <c r="J50" s="65">
        <f>VLOOKUP($A50,'Return Data'!$B$7:$R$2292,13,0)</f>
        <v>23.292400000000001</v>
      </c>
      <c r="K50" s="66">
        <f t="shared" si="15"/>
        <v>34</v>
      </c>
      <c r="L50" s="65">
        <f>VLOOKUP($A50,'Return Data'!$B$7:$R$2292,17,0)</f>
        <v>41.374000000000002</v>
      </c>
      <c r="M50" s="66">
        <f t="shared" si="16"/>
        <v>38</v>
      </c>
      <c r="N50" s="65">
        <f>VLOOKUP($A50,'Return Data'!$B$7:$R$2292,14,0)</f>
        <v>14.478899999999999</v>
      </c>
      <c r="O50" s="66">
        <f t="shared" si="10"/>
        <v>47</v>
      </c>
      <c r="P50" s="65">
        <f>VLOOKUP($A50,'Return Data'!$B$7:$R$2292,15,0)</f>
        <v>10.722</v>
      </c>
      <c r="Q50" s="66">
        <f>RANK(P50,P$8:P$63,0)</f>
        <v>36</v>
      </c>
      <c r="R50" s="65">
        <f>VLOOKUP($A50,'Return Data'!$B$7:$R$2292,16,0)</f>
        <v>13.3689</v>
      </c>
      <c r="S50" s="67">
        <f t="shared" si="17"/>
        <v>49</v>
      </c>
    </row>
    <row r="51" spans="1:19" x14ac:dyDescent="0.3">
      <c r="A51" s="63" t="s">
        <v>210</v>
      </c>
      <c r="B51" s="64">
        <f>VLOOKUP($A51,'Return Data'!$B$7:$R$2292,3,0)</f>
        <v>44662</v>
      </c>
      <c r="C51" s="65">
        <f>VLOOKUP($A51,'Return Data'!$B$7:$R$2292,4,0)</f>
        <v>20.029399999999999</v>
      </c>
      <c r="D51" s="65">
        <f>VLOOKUP($A51,'Return Data'!$B$7:$R$2292,10,0)</f>
        <v>1.7427999999999999</v>
      </c>
      <c r="E51" s="66">
        <f t="shared" si="12"/>
        <v>3</v>
      </c>
      <c r="F51" s="65">
        <f>VLOOKUP($A51,'Return Data'!$B$7:$R$2292,11,0)</f>
        <v>4.3643999999999998</v>
      </c>
      <c r="G51" s="66">
        <f t="shared" si="13"/>
        <v>9</v>
      </c>
      <c r="H51" s="65">
        <f>VLOOKUP($A51,'Return Data'!$B$7:$R$2292,12,0)</f>
        <v>20.785599999999999</v>
      </c>
      <c r="I51" s="66">
        <f t="shared" si="14"/>
        <v>7</v>
      </c>
      <c r="J51" s="65">
        <f>VLOOKUP($A51,'Return Data'!$B$7:$R$2292,13,0)</f>
        <v>55.730200000000004</v>
      </c>
      <c r="K51" s="66">
        <f t="shared" si="15"/>
        <v>4</v>
      </c>
      <c r="L51" s="65">
        <f>VLOOKUP($A51,'Return Data'!$B$7:$R$2292,17,0)</f>
        <v>70.969499999999996</v>
      </c>
      <c r="M51" s="66">
        <f t="shared" si="16"/>
        <v>5</v>
      </c>
      <c r="N51" s="65">
        <f>VLOOKUP($A51,'Return Data'!$B$7:$R$2292,14,0)</f>
        <v>22.2926</v>
      </c>
      <c r="O51" s="66">
        <f t="shared" si="10"/>
        <v>17</v>
      </c>
      <c r="P51" s="65">
        <f>VLOOKUP($A51,'Return Data'!$B$7:$R$2292,15,0)</f>
        <v>11.257899999999999</v>
      </c>
      <c r="Q51" s="66">
        <f>RANK(P51,P$8:P$63,0)</f>
        <v>35</v>
      </c>
      <c r="R51" s="65">
        <f>VLOOKUP($A51,'Return Data'!$B$7:$R$2292,16,0)</f>
        <v>13.7346</v>
      </c>
      <c r="S51" s="67">
        <f t="shared" si="17"/>
        <v>46</v>
      </c>
    </row>
    <row r="52" spans="1:19" x14ac:dyDescent="0.3">
      <c r="A52" s="63" t="s">
        <v>211</v>
      </c>
      <c r="B52" s="64">
        <f>VLOOKUP($A52,'Return Data'!$B$7:$R$2292,3,0)</f>
        <v>44662</v>
      </c>
      <c r="C52" s="65">
        <f>VLOOKUP($A52,'Return Data'!$B$7:$R$2292,4,0)</f>
        <v>17.221699999999998</v>
      </c>
      <c r="D52" s="65">
        <f>VLOOKUP($A52,'Return Data'!$B$7:$R$2292,10,0)</f>
        <v>1.6358999999999999</v>
      </c>
      <c r="E52" s="66">
        <f t="shared" si="12"/>
        <v>5</v>
      </c>
      <c r="F52" s="65">
        <f>VLOOKUP($A52,'Return Data'!$B$7:$R$2292,11,0)</f>
        <v>4.5176999999999996</v>
      </c>
      <c r="G52" s="66">
        <f t="shared" si="13"/>
        <v>8</v>
      </c>
      <c r="H52" s="65">
        <f>VLOOKUP($A52,'Return Data'!$B$7:$R$2292,12,0)</f>
        <v>21.114999999999998</v>
      </c>
      <c r="I52" s="66">
        <f t="shared" si="14"/>
        <v>4</v>
      </c>
      <c r="J52" s="65">
        <f>VLOOKUP($A52,'Return Data'!$B$7:$R$2292,13,0)</f>
        <v>55.749600000000001</v>
      </c>
      <c r="K52" s="66">
        <f t="shared" si="15"/>
        <v>3</v>
      </c>
      <c r="L52" s="65">
        <f>VLOOKUP($A52,'Return Data'!$B$7:$R$2292,17,0)</f>
        <v>72.295000000000002</v>
      </c>
      <c r="M52" s="66">
        <f t="shared" si="16"/>
        <v>4</v>
      </c>
      <c r="N52" s="65">
        <f>VLOOKUP($A52,'Return Data'!$B$7:$R$2292,14,0)</f>
        <v>23.041699999999999</v>
      </c>
      <c r="O52" s="66">
        <f t="shared" si="10"/>
        <v>13</v>
      </c>
      <c r="P52" s="65"/>
      <c r="Q52" s="66"/>
      <c r="R52" s="65">
        <f>VLOOKUP($A52,'Return Data'!$B$7:$R$2292,16,0)</f>
        <v>11.3599</v>
      </c>
      <c r="S52" s="67">
        <f t="shared" si="17"/>
        <v>54</v>
      </c>
    </row>
    <row r="53" spans="1:19" x14ac:dyDescent="0.3">
      <c r="A53" s="63" t="s">
        <v>212</v>
      </c>
      <c r="B53" s="64">
        <f>VLOOKUP($A53,'Return Data'!$B$7:$R$2292,3,0)</f>
        <v>44662</v>
      </c>
      <c r="C53" s="65">
        <f>VLOOKUP($A53,'Return Data'!$B$7:$R$2292,4,0)</f>
        <v>17.037299999999998</v>
      </c>
      <c r="D53" s="65">
        <f>VLOOKUP($A53,'Return Data'!$B$7:$R$2292,10,0)</f>
        <v>1.8775999999999999</v>
      </c>
      <c r="E53" s="66">
        <f t="shared" si="12"/>
        <v>2</v>
      </c>
      <c r="F53" s="65">
        <f>VLOOKUP($A53,'Return Data'!$B$7:$R$2292,11,0)</f>
        <v>3.6545999999999998</v>
      </c>
      <c r="G53" s="66">
        <f t="shared" si="13"/>
        <v>11</v>
      </c>
      <c r="H53" s="65">
        <f>VLOOKUP($A53,'Return Data'!$B$7:$R$2292,12,0)</f>
        <v>19.990300000000001</v>
      </c>
      <c r="I53" s="66">
        <f t="shared" si="14"/>
        <v>11</v>
      </c>
      <c r="J53" s="65">
        <f>VLOOKUP($A53,'Return Data'!$B$7:$R$2292,13,0)</f>
        <v>56.317</v>
      </c>
      <c r="K53" s="66">
        <f t="shared" si="15"/>
        <v>2</v>
      </c>
      <c r="L53" s="65">
        <f>VLOOKUP($A53,'Return Data'!$B$7:$R$2292,17,0)</f>
        <v>74.101799999999997</v>
      </c>
      <c r="M53" s="66">
        <f t="shared" si="16"/>
        <v>3</v>
      </c>
      <c r="N53" s="65">
        <f>VLOOKUP($A53,'Return Data'!$B$7:$R$2292,14,0)</f>
        <v>23.6907</v>
      </c>
      <c r="O53" s="66">
        <f t="shared" si="10"/>
        <v>10</v>
      </c>
      <c r="P53" s="65"/>
      <c r="Q53" s="66"/>
      <c r="R53" s="65">
        <f>VLOOKUP($A53,'Return Data'!$B$7:$R$2292,16,0)</f>
        <v>11.8184</v>
      </c>
      <c r="S53" s="67">
        <f t="shared" si="17"/>
        <v>53</v>
      </c>
    </row>
    <row r="54" spans="1:19" x14ac:dyDescent="0.3">
      <c r="A54" s="63" t="s">
        <v>213</v>
      </c>
      <c r="B54" s="64">
        <f>VLOOKUP($A54,'Return Data'!$B$7:$R$2292,3,0)</f>
        <v>44662</v>
      </c>
      <c r="C54" s="65">
        <f>VLOOKUP($A54,'Return Data'!$B$7:$R$2292,4,0)</f>
        <v>16.2013</v>
      </c>
      <c r="D54" s="65">
        <f>VLOOKUP($A54,'Return Data'!$B$7:$R$2292,10,0)</f>
        <v>1.6519999999999999</v>
      </c>
      <c r="E54" s="66">
        <f t="shared" si="12"/>
        <v>4</v>
      </c>
      <c r="F54" s="65">
        <f>VLOOKUP($A54,'Return Data'!$B$7:$R$2292,11,0)</f>
        <v>3.4163000000000001</v>
      </c>
      <c r="G54" s="66">
        <f t="shared" si="13"/>
        <v>12</v>
      </c>
      <c r="H54" s="65">
        <f>VLOOKUP($A54,'Return Data'!$B$7:$R$2292,12,0)</f>
        <v>21.090499999999999</v>
      </c>
      <c r="I54" s="66">
        <f t="shared" si="14"/>
        <v>5</v>
      </c>
      <c r="J54" s="65">
        <f>VLOOKUP($A54,'Return Data'!$B$7:$R$2292,13,0)</f>
        <v>59.035800000000002</v>
      </c>
      <c r="K54" s="66">
        <f t="shared" si="15"/>
        <v>1</v>
      </c>
      <c r="L54" s="65">
        <f>VLOOKUP($A54,'Return Data'!$B$7:$R$2292,17,0)</f>
        <v>75.595699999999994</v>
      </c>
      <c r="M54" s="66">
        <f t="shared" si="16"/>
        <v>2</v>
      </c>
      <c r="N54" s="65">
        <f>VLOOKUP($A54,'Return Data'!$B$7:$R$2292,14,0)</f>
        <v>23.46</v>
      </c>
      <c r="O54" s="66">
        <f t="shared" si="10"/>
        <v>11</v>
      </c>
      <c r="P54" s="65"/>
      <c r="Q54" s="66"/>
      <c r="R54" s="65">
        <f>VLOOKUP($A54,'Return Data'!$B$7:$R$2292,16,0)</f>
        <v>11.2211</v>
      </c>
      <c r="S54" s="67">
        <f t="shared" si="17"/>
        <v>55</v>
      </c>
    </row>
    <row r="55" spans="1:19" x14ac:dyDescent="0.3">
      <c r="A55" s="63" t="s">
        <v>214</v>
      </c>
      <c r="B55" s="64">
        <f>VLOOKUP($A55,'Return Data'!$B$7:$R$2292,3,0)</f>
        <v>44662</v>
      </c>
      <c r="C55" s="65">
        <f>VLOOKUP($A55,'Return Data'!$B$7:$R$2292,4,0)</f>
        <v>22.3889</v>
      </c>
      <c r="D55" s="65">
        <f>VLOOKUP($A55,'Return Data'!$B$7:$R$2292,10,0)</f>
        <v>-0.4672</v>
      </c>
      <c r="E55" s="66">
        <f t="shared" si="12"/>
        <v>17</v>
      </c>
      <c r="F55" s="65">
        <f>VLOOKUP($A55,'Return Data'!$B$7:$R$2292,11,0)</f>
        <v>0.98919999999999997</v>
      </c>
      <c r="G55" s="66">
        <f t="shared" si="13"/>
        <v>19</v>
      </c>
      <c r="H55" s="65">
        <f>VLOOKUP($A55,'Return Data'!$B$7:$R$2292,12,0)</f>
        <v>13.2354</v>
      </c>
      <c r="I55" s="66">
        <f t="shared" si="14"/>
        <v>29</v>
      </c>
      <c r="J55" s="65">
        <f>VLOOKUP($A55,'Return Data'!$B$7:$R$2292,13,0)</f>
        <v>23.570599999999999</v>
      </c>
      <c r="K55" s="66">
        <f t="shared" si="15"/>
        <v>31</v>
      </c>
      <c r="L55" s="65">
        <f>VLOOKUP($A55,'Return Data'!$B$7:$R$2292,17,0)</f>
        <v>43.959099999999999</v>
      </c>
      <c r="M55" s="66">
        <f t="shared" si="16"/>
        <v>27</v>
      </c>
      <c r="N55" s="65">
        <f>VLOOKUP($A55,'Return Data'!$B$7:$R$2292,14,0)</f>
        <v>17.3384</v>
      </c>
      <c r="O55" s="66">
        <f t="shared" si="10"/>
        <v>36</v>
      </c>
      <c r="P55" s="65">
        <f>VLOOKUP($A55,'Return Data'!$B$7:$R$2292,15,0)</f>
        <v>12.7898</v>
      </c>
      <c r="Q55" s="66">
        <f>RANK(P55,P$8:P$63,0)</f>
        <v>28</v>
      </c>
      <c r="R55" s="65">
        <f>VLOOKUP($A55,'Return Data'!$B$7:$R$2292,16,0)</f>
        <v>12.1127</v>
      </c>
      <c r="S55" s="67">
        <f t="shared" si="17"/>
        <v>52</v>
      </c>
    </row>
    <row r="56" spans="1:19" x14ac:dyDescent="0.3">
      <c r="A56" s="63" t="s">
        <v>215</v>
      </c>
      <c r="B56" s="64">
        <f>VLOOKUP($A56,'Return Data'!$B$7:$R$2292,3,0)</f>
        <v>44662</v>
      </c>
      <c r="C56" s="65">
        <f>VLOOKUP($A56,'Return Data'!$B$7:$R$2292,4,0)</f>
        <v>24.380199999999999</v>
      </c>
      <c r="D56" s="65">
        <f>VLOOKUP($A56,'Return Data'!$B$7:$R$2292,10,0)</f>
        <v>-0.81289999999999996</v>
      </c>
      <c r="E56" s="66">
        <f t="shared" si="12"/>
        <v>21</v>
      </c>
      <c r="F56" s="65">
        <f>VLOOKUP($A56,'Return Data'!$B$7:$R$2292,11,0)</f>
        <v>0.91769999999999996</v>
      </c>
      <c r="G56" s="66">
        <f t="shared" si="13"/>
        <v>20</v>
      </c>
      <c r="H56" s="65">
        <f>VLOOKUP($A56,'Return Data'!$B$7:$R$2292,12,0)</f>
        <v>13.0351</v>
      </c>
      <c r="I56" s="66">
        <f t="shared" si="14"/>
        <v>31</v>
      </c>
      <c r="J56" s="65">
        <f>VLOOKUP($A56,'Return Data'!$B$7:$R$2292,13,0)</f>
        <v>23.198899999999998</v>
      </c>
      <c r="K56" s="66">
        <f t="shared" si="15"/>
        <v>36</v>
      </c>
      <c r="L56" s="65">
        <f>VLOOKUP($A56,'Return Data'!$B$7:$R$2292,17,0)</f>
        <v>43.414099999999998</v>
      </c>
      <c r="M56" s="66">
        <f t="shared" si="16"/>
        <v>29</v>
      </c>
      <c r="N56" s="65">
        <f>VLOOKUP($A56,'Return Data'!$B$7:$R$2292,14,0)</f>
        <v>17.852799999999998</v>
      </c>
      <c r="O56" s="66">
        <f t="shared" si="10"/>
        <v>32</v>
      </c>
      <c r="P56" s="65">
        <f>VLOOKUP($A56,'Return Data'!$B$7:$R$2292,15,0)</f>
        <v>13.1692</v>
      </c>
      <c r="Q56" s="66">
        <f>RANK(P56,P$8:P$63,0)</f>
        <v>27</v>
      </c>
      <c r="R56" s="65">
        <f>VLOOKUP($A56,'Return Data'!$B$7:$R$2292,16,0)</f>
        <v>15.8416</v>
      </c>
      <c r="S56" s="67">
        <f t="shared" si="17"/>
        <v>27</v>
      </c>
    </row>
    <row r="57" spans="1:19" x14ac:dyDescent="0.3">
      <c r="A57" s="63" t="s">
        <v>216</v>
      </c>
      <c r="B57" s="64">
        <f>VLOOKUP($A57,'Return Data'!$B$7:$R$2292,3,0)</f>
        <v>44662</v>
      </c>
      <c r="C57" s="65">
        <f>VLOOKUP($A57,'Return Data'!$B$7:$R$2292,4,0)</f>
        <v>16.540099999999999</v>
      </c>
      <c r="D57" s="65">
        <f>VLOOKUP($A57,'Return Data'!$B$7:$R$2292,10,0)</f>
        <v>1.1967000000000001</v>
      </c>
      <c r="E57" s="66">
        <f t="shared" si="12"/>
        <v>6</v>
      </c>
      <c r="F57" s="65">
        <f>VLOOKUP($A57,'Return Data'!$B$7:$R$2292,11,0)</f>
        <v>6.7241</v>
      </c>
      <c r="G57" s="66">
        <f t="shared" si="13"/>
        <v>5</v>
      </c>
      <c r="H57" s="65">
        <f>VLOOKUP($A57,'Return Data'!$B$7:$R$2292,12,0)</f>
        <v>20.952300000000001</v>
      </c>
      <c r="I57" s="66">
        <f t="shared" si="14"/>
        <v>6</v>
      </c>
      <c r="J57" s="65">
        <f>VLOOKUP($A57,'Return Data'!$B$7:$R$2292,13,0)</f>
        <v>53.222799999999999</v>
      </c>
      <c r="K57" s="66">
        <f t="shared" si="15"/>
        <v>5</v>
      </c>
      <c r="L57" s="65">
        <f>VLOOKUP($A57,'Return Data'!$B$7:$R$2292,17,0)</f>
        <v>69.351699999999994</v>
      </c>
      <c r="M57" s="66">
        <f t="shared" si="16"/>
        <v>6</v>
      </c>
      <c r="N57" s="65">
        <f>VLOOKUP($A57,'Return Data'!$B$7:$R$2292,14,0)</f>
        <v>22.9343</v>
      </c>
      <c r="O57" s="66">
        <f t="shared" si="10"/>
        <v>15</v>
      </c>
      <c r="P57" s="65"/>
      <c r="Q57" s="66"/>
      <c r="R57" s="65">
        <f>VLOOKUP($A57,'Return Data'!$B$7:$R$2292,16,0)</f>
        <v>13.2606</v>
      </c>
      <c r="S57" s="67">
        <f t="shared" si="17"/>
        <v>51</v>
      </c>
    </row>
    <row r="58" spans="1:19" x14ac:dyDescent="0.3">
      <c r="A58" s="63" t="s">
        <v>217</v>
      </c>
      <c r="B58" s="64">
        <f>VLOOKUP($A58,'Return Data'!$B$7:$R$2292,3,0)</f>
        <v>44662</v>
      </c>
      <c r="C58" s="65">
        <f>VLOOKUP($A58,'Return Data'!$B$7:$R$2292,4,0)</f>
        <v>18.924299999999999</v>
      </c>
      <c r="D58" s="65">
        <f>VLOOKUP($A58,'Return Data'!$B$7:$R$2292,10,0)</f>
        <v>0.65210000000000001</v>
      </c>
      <c r="E58" s="66">
        <f t="shared" si="12"/>
        <v>8</v>
      </c>
      <c r="F58" s="65">
        <f>VLOOKUP($A58,'Return Data'!$B$7:$R$2292,11,0)</f>
        <v>6.5365000000000002</v>
      </c>
      <c r="G58" s="66">
        <f t="shared" si="13"/>
        <v>6</v>
      </c>
      <c r="H58" s="65">
        <f>VLOOKUP($A58,'Return Data'!$B$7:$R$2292,12,0)</f>
        <v>20.716899999999999</v>
      </c>
      <c r="I58" s="66">
        <f t="shared" si="14"/>
        <v>8</v>
      </c>
      <c r="J58" s="65">
        <f>VLOOKUP($A58,'Return Data'!$B$7:$R$2292,13,0)</f>
        <v>52.065899999999999</v>
      </c>
      <c r="K58" s="66">
        <f t="shared" si="15"/>
        <v>6</v>
      </c>
      <c r="L58" s="65">
        <f>VLOOKUP($A58,'Return Data'!$B$7:$R$2292,17,0)</f>
        <v>67.670299999999997</v>
      </c>
      <c r="M58" s="66">
        <f t="shared" si="16"/>
        <v>7</v>
      </c>
      <c r="N58" s="65">
        <f>VLOOKUP($A58,'Return Data'!$B$7:$R$2292,14,0)</f>
        <v>23.025200000000002</v>
      </c>
      <c r="O58" s="66">
        <f t="shared" si="10"/>
        <v>14</v>
      </c>
      <c r="P58" s="65"/>
      <c r="Q58" s="66"/>
      <c r="R58" s="65">
        <f>VLOOKUP($A58,'Return Data'!$B$7:$R$2292,16,0)</f>
        <v>18.348800000000001</v>
      </c>
      <c r="S58" s="67">
        <f t="shared" si="17"/>
        <v>11</v>
      </c>
    </row>
    <row r="59" spans="1:19" x14ac:dyDescent="0.3">
      <c r="A59" s="63" t="s">
        <v>1949</v>
      </c>
      <c r="B59" s="64">
        <f>VLOOKUP($A59,'Return Data'!$B$7:$R$2292,3,0)</f>
        <v>44662</v>
      </c>
      <c r="C59" s="65">
        <f>VLOOKUP($A59,'Return Data'!$B$7:$R$2292,4,0)</f>
        <v>350.74</v>
      </c>
      <c r="D59" s="65">
        <f>VLOOKUP($A59,'Return Data'!$B$7:$R$2292,10,0)</f>
        <v>-1.6066</v>
      </c>
      <c r="E59" s="66">
        <f t="shared" si="12"/>
        <v>25</v>
      </c>
      <c r="F59" s="65">
        <f>VLOOKUP($A59,'Return Data'!$B$7:$R$2292,11,0)</f>
        <v>0.62829999999999997</v>
      </c>
      <c r="G59" s="66">
        <f t="shared" si="13"/>
        <v>22</v>
      </c>
      <c r="H59" s="65">
        <f>VLOOKUP($A59,'Return Data'!$B$7:$R$2292,12,0)</f>
        <v>15.3674</v>
      </c>
      <c r="I59" s="66">
        <f t="shared" si="14"/>
        <v>19</v>
      </c>
      <c r="J59" s="65">
        <f>VLOOKUP($A59,'Return Data'!$B$7:$R$2292,13,0)</f>
        <v>27.444500000000001</v>
      </c>
      <c r="K59" s="66">
        <f t="shared" si="15"/>
        <v>18</v>
      </c>
      <c r="L59" s="65">
        <f>VLOOKUP($A59,'Return Data'!$B$7:$R$2292,17,0)</f>
        <v>44.387700000000002</v>
      </c>
      <c r="M59" s="66">
        <f t="shared" si="16"/>
        <v>24</v>
      </c>
      <c r="N59" s="65">
        <f>VLOOKUP($A59,'Return Data'!$B$7:$R$2292,14,0)</f>
        <v>17.493200000000002</v>
      </c>
      <c r="O59" s="66">
        <f t="shared" si="10"/>
        <v>34</v>
      </c>
      <c r="P59" s="65">
        <f>VLOOKUP($A59,'Return Data'!$B$7:$R$2292,15,0)</f>
        <v>13.9061</v>
      </c>
      <c r="Q59" s="66">
        <f>RANK(P59,P$8:P$63,0)</f>
        <v>21</v>
      </c>
      <c r="R59" s="65">
        <f>VLOOKUP($A59,'Return Data'!$B$7:$R$2292,16,0)</f>
        <v>16.401399999999999</v>
      </c>
      <c r="S59" s="67">
        <f t="shared" si="17"/>
        <v>24</v>
      </c>
    </row>
    <row r="60" spans="1:19" x14ac:dyDescent="0.3">
      <c r="A60" s="63" t="s">
        <v>218</v>
      </c>
      <c r="B60" s="64">
        <f>VLOOKUP($A60,'Return Data'!$B$7:$R$2292,3,0)</f>
        <v>44662</v>
      </c>
      <c r="C60" s="65">
        <f>VLOOKUP($A60,'Return Data'!$B$7:$R$2292,4,0)</f>
        <v>31.650300000000001</v>
      </c>
      <c r="D60" s="65">
        <f>VLOOKUP($A60,'Return Data'!$B$7:$R$2292,10,0)</f>
        <v>-0.72430000000000005</v>
      </c>
      <c r="E60" s="66">
        <f t="shared" si="12"/>
        <v>20</v>
      </c>
      <c r="F60" s="65">
        <f>VLOOKUP($A60,'Return Data'!$B$7:$R$2292,11,0)</f>
        <v>1.8453999999999999</v>
      </c>
      <c r="G60" s="66">
        <f t="shared" si="13"/>
        <v>15</v>
      </c>
      <c r="H60" s="65">
        <f>VLOOKUP($A60,'Return Data'!$B$7:$R$2292,12,0)</f>
        <v>16.697299999999998</v>
      </c>
      <c r="I60" s="66">
        <f t="shared" si="14"/>
        <v>16</v>
      </c>
      <c r="J60" s="65">
        <f>VLOOKUP($A60,'Return Data'!$B$7:$R$2292,13,0)</f>
        <v>24.465399999999999</v>
      </c>
      <c r="K60" s="66">
        <f t="shared" si="15"/>
        <v>28</v>
      </c>
      <c r="L60" s="65">
        <f>VLOOKUP($A60,'Return Data'!$B$7:$R$2292,17,0)</f>
        <v>42.092799999999997</v>
      </c>
      <c r="M60" s="66">
        <f t="shared" si="16"/>
        <v>36</v>
      </c>
      <c r="N60" s="65">
        <f>VLOOKUP($A60,'Return Data'!$B$7:$R$2292,14,0)</f>
        <v>18.520099999999999</v>
      </c>
      <c r="O60" s="66">
        <f t="shared" si="10"/>
        <v>28</v>
      </c>
      <c r="P60" s="65">
        <f>VLOOKUP($A60,'Return Data'!$B$7:$R$2292,15,0)</f>
        <v>14.907500000000001</v>
      </c>
      <c r="Q60" s="66">
        <f>RANK(P60,P$8:P$63,0)</f>
        <v>16</v>
      </c>
      <c r="R60" s="65">
        <f>VLOOKUP($A60,'Return Data'!$B$7:$R$2292,16,0)</f>
        <v>16.6082</v>
      </c>
      <c r="S60" s="67">
        <f t="shared" si="17"/>
        <v>20</v>
      </c>
    </row>
    <row r="61" spans="1:19" x14ac:dyDescent="0.3">
      <c r="A61" s="63" t="s">
        <v>219</v>
      </c>
      <c r="B61" s="64">
        <f>VLOOKUP($A61,'Return Data'!$B$7:$R$2292,3,0)</f>
        <v>44662</v>
      </c>
      <c r="C61" s="65">
        <f>VLOOKUP($A61,'Return Data'!$B$7:$R$2292,4,0)</f>
        <v>123.95</v>
      </c>
      <c r="D61" s="65">
        <f>VLOOKUP($A61,'Return Data'!$B$7:$R$2292,10,0)</f>
        <v>0.91180000000000005</v>
      </c>
      <c r="E61" s="66">
        <f t="shared" si="12"/>
        <v>7</v>
      </c>
      <c r="F61" s="65">
        <f>VLOOKUP($A61,'Return Data'!$B$7:$R$2292,11,0)</f>
        <v>-7.2599999999999998E-2</v>
      </c>
      <c r="G61" s="66">
        <f t="shared" si="13"/>
        <v>31</v>
      </c>
      <c r="H61" s="65">
        <f>VLOOKUP($A61,'Return Data'!$B$7:$R$2292,12,0)</f>
        <v>10.847799999999999</v>
      </c>
      <c r="I61" s="66">
        <f t="shared" si="14"/>
        <v>41</v>
      </c>
      <c r="J61" s="65">
        <f>VLOOKUP($A61,'Return Data'!$B$7:$R$2292,13,0)</f>
        <v>19.354800000000001</v>
      </c>
      <c r="K61" s="66">
        <f t="shared" si="15"/>
        <v>46</v>
      </c>
      <c r="L61" s="65">
        <f>VLOOKUP($A61,'Return Data'!$B$7:$R$2292,17,0)</f>
        <v>35.457599999999999</v>
      </c>
      <c r="M61" s="66">
        <f t="shared" si="16"/>
        <v>48</v>
      </c>
      <c r="N61" s="65">
        <f>VLOOKUP($A61,'Return Data'!$B$7:$R$2292,14,0)</f>
        <v>14.542</v>
      </c>
      <c r="O61" s="66">
        <f t="shared" si="10"/>
        <v>46</v>
      </c>
      <c r="P61" s="65">
        <f>VLOOKUP($A61,'Return Data'!$B$7:$R$2292,15,0)</f>
        <v>13.4908</v>
      </c>
      <c r="Q61" s="66">
        <f>RANK(P61,P$8:P$63,0)</f>
        <v>24</v>
      </c>
      <c r="R61" s="65">
        <f>VLOOKUP($A61,'Return Data'!$B$7:$R$2292,16,0)</f>
        <v>13.3682</v>
      </c>
      <c r="S61" s="67">
        <f t="shared" si="17"/>
        <v>50</v>
      </c>
    </row>
    <row r="62" spans="1:19" x14ac:dyDescent="0.3">
      <c r="A62" s="63" t="s">
        <v>220</v>
      </c>
      <c r="B62" s="64">
        <f>VLOOKUP($A62,'Return Data'!$B$7:$R$2292,3,0)</f>
        <v>44662</v>
      </c>
      <c r="C62" s="65">
        <f>VLOOKUP($A62,'Return Data'!$B$7:$R$2292,4,0)</f>
        <v>44.09</v>
      </c>
      <c r="D62" s="65">
        <f>VLOOKUP($A62,'Return Data'!$B$7:$R$2292,10,0)</f>
        <v>-3.5863</v>
      </c>
      <c r="E62" s="66">
        <f t="shared" si="12"/>
        <v>40</v>
      </c>
      <c r="F62" s="65">
        <f>VLOOKUP($A62,'Return Data'!$B$7:$R$2292,11,0)</f>
        <v>-2.1309999999999998</v>
      </c>
      <c r="G62" s="66">
        <f t="shared" si="13"/>
        <v>42</v>
      </c>
      <c r="H62" s="65">
        <f>VLOOKUP($A62,'Return Data'!$B$7:$R$2292,12,0)</f>
        <v>12.474500000000001</v>
      </c>
      <c r="I62" s="66">
        <f t="shared" si="14"/>
        <v>34</v>
      </c>
      <c r="J62" s="65">
        <f>VLOOKUP($A62,'Return Data'!$B$7:$R$2292,13,0)</f>
        <v>25.326899999999998</v>
      </c>
      <c r="K62" s="66">
        <f t="shared" si="15"/>
        <v>23</v>
      </c>
      <c r="L62" s="65">
        <f>VLOOKUP($A62,'Return Data'!$B$7:$R$2292,17,0)</f>
        <v>43.261600000000001</v>
      </c>
      <c r="M62" s="66">
        <f t="shared" si="16"/>
        <v>31</v>
      </c>
      <c r="N62" s="65">
        <f>VLOOKUP($A62,'Return Data'!$B$7:$R$2292,14,0)</f>
        <v>20.685199999999998</v>
      </c>
      <c r="O62" s="66">
        <f t="shared" si="10"/>
        <v>22</v>
      </c>
      <c r="P62" s="65">
        <f>VLOOKUP($A62,'Return Data'!$B$7:$R$2292,15,0)</f>
        <v>14.783200000000001</v>
      </c>
      <c r="Q62" s="66">
        <f>RANK(P62,P$8:P$63,0)</f>
        <v>17</v>
      </c>
      <c r="R62" s="65">
        <f>VLOOKUP($A62,'Return Data'!$B$7:$R$2292,16,0)</f>
        <v>13.9443</v>
      </c>
      <c r="S62" s="67">
        <f t="shared" si="17"/>
        <v>45</v>
      </c>
    </row>
    <row r="63" spans="1:19" x14ac:dyDescent="0.3">
      <c r="A63" s="63" t="s">
        <v>226</v>
      </c>
      <c r="B63" s="64">
        <f>VLOOKUP($A63,'Return Data'!$B$7:$R$2292,3,0)</f>
        <v>44662</v>
      </c>
      <c r="C63" s="65">
        <f>VLOOKUP($A63,'Return Data'!$B$7:$R$2292,4,0)</f>
        <v>156.61580000000001</v>
      </c>
      <c r="D63" s="65">
        <f>VLOOKUP($A63,'Return Data'!$B$7:$R$2292,10,0)</f>
        <v>-4.5808999999999997</v>
      </c>
      <c r="E63" s="66">
        <f t="shared" si="12"/>
        <v>48</v>
      </c>
      <c r="F63" s="65">
        <f>VLOOKUP($A63,'Return Data'!$B$7:$R$2292,11,0)</f>
        <v>-2.0577000000000001</v>
      </c>
      <c r="G63" s="66">
        <f t="shared" si="13"/>
        <v>41</v>
      </c>
      <c r="H63" s="65">
        <f>VLOOKUP($A63,'Return Data'!$B$7:$R$2292,12,0)</f>
        <v>11.0587</v>
      </c>
      <c r="I63" s="66">
        <f t="shared" si="14"/>
        <v>40</v>
      </c>
      <c r="J63" s="65">
        <f>VLOOKUP($A63,'Return Data'!$B$7:$R$2292,13,0)</f>
        <v>22.257899999999999</v>
      </c>
      <c r="K63" s="66">
        <f t="shared" si="15"/>
        <v>41</v>
      </c>
      <c r="L63" s="65">
        <f>VLOOKUP($A63,'Return Data'!$B$7:$R$2292,17,0)</f>
        <v>42.627099999999999</v>
      </c>
      <c r="M63" s="66">
        <f t="shared" si="16"/>
        <v>32</v>
      </c>
      <c r="N63" s="65">
        <f>VLOOKUP($A63,'Return Data'!$B$7:$R$2292,14,0)</f>
        <v>19.3416</v>
      </c>
      <c r="O63" s="66">
        <f t="shared" si="10"/>
        <v>27</v>
      </c>
      <c r="P63" s="65">
        <f>VLOOKUP($A63,'Return Data'!$B$7:$R$2292,15,0)</f>
        <v>14.3139</v>
      </c>
      <c r="Q63" s="66">
        <f>RANK(P63,P$8:P$63,0)</f>
        <v>18</v>
      </c>
      <c r="R63" s="65">
        <f>VLOOKUP($A63,'Return Data'!$B$7:$R$2292,16,0)</f>
        <v>15.1021</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-2.0662624999999997</v>
      </c>
      <c r="E65" s="74"/>
      <c r="F65" s="75">
        <f>AVERAGE(F8:F63)</f>
        <v>6.5023214285714032E-2</v>
      </c>
      <c r="G65" s="74"/>
      <c r="H65" s="75">
        <f>AVERAGE(H8:H63)</f>
        <v>13.417476785714291</v>
      </c>
      <c r="I65" s="74"/>
      <c r="J65" s="75">
        <f>AVERAGE(J8:J63)</f>
        <v>27.505735714285724</v>
      </c>
      <c r="K65" s="74"/>
      <c r="L65" s="75">
        <f>AVERAGE(L8:L63)</f>
        <v>46.681278571428585</v>
      </c>
      <c r="M65" s="74"/>
      <c r="N65" s="75">
        <f>AVERAGE(N8:N63)</f>
        <v>19.931237037037029</v>
      </c>
      <c r="O65" s="74"/>
      <c r="P65" s="75">
        <f>AVERAGE(P8:P63)</f>
        <v>14.575763414634144</v>
      </c>
      <c r="Q65" s="74"/>
      <c r="R65" s="75">
        <f>AVERAGE(R8:R63)</f>
        <v>16.333919642857143</v>
      </c>
      <c r="S65" s="76"/>
    </row>
    <row r="66" spans="1:19" x14ac:dyDescent="0.3">
      <c r="A66" s="73" t="s">
        <v>28</v>
      </c>
      <c r="B66" s="74"/>
      <c r="C66" s="74"/>
      <c r="D66" s="75">
        <f>MIN(D8:D63)</f>
        <v>-8.3026999999999997</v>
      </c>
      <c r="E66" s="74"/>
      <c r="F66" s="75">
        <f>MIN(F8:F63)</f>
        <v>-11.1326</v>
      </c>
      <c r="G66" s="74"/>
      <c r="H66" s="75">
        <f>MIN(H8:H63)</f>
        <v>-3.6572</v>
      </c>
      <c r="I66" s="74"/>
      <c r="J66" s="75">
        <f>MIN(J8:J63)</f>
        <v>5.8003</v>
      </c>
      <c r="K66" s="74"/>
      <c r="L66" s="75">
        <f>MIN(L8:L63)</f>
        <v>25.382899999999999</v>
      </c>
      <c r="M66" s="74"/>
      <c r="N66" s="75">
        <f>MIN(N8:N63)</f>
        <v>8.9093999999999998</v>
      </c>
      <c r="O66" s="74"/>
      <c r="P66" s="75">
        <f>MIN(P8:P63)</f>
        <v>7.9541000000000004</v>
      </c>
      <c r="Q66" s="74"/>
      <c r="R66" s="75">
        <f>MIN(R8:R63)</f>
        <v>8.6820000000000004</v>
      </c>
      <c r="S66" s="76"/>
    </row>
    <row r="67" spans="1:19" ht="15" thickBot="1" x14ac:dyDescent="0.35">
      <c r="A67" s="77" t="s">
        <v>29</v>
      </c>
      <c r="B67" s="78"/>
      <c r="C67" s="78"/>
      <c r="D67" s="79">
        <f>MAX(D8:D63)</f>
        <v>4.7229000000000001</v>
      </c>
      <c r="E67" s="78"/>
      <c r="F67" s="79">
        <f>MAX(F8:F63)</f>
        <v>10.2173</v>
      </c>
      <c r="G67" s="78"/>
      <c r="H67" s="79">
        <f>MAX(H8:H63)</f>
        <v>22.1981</v>
      </c>
      <c r="I67" s="78"/>
      <c r="J67" s="79">
        <f>MAX(J8:J63)</f>
        <v>59.035800000000002</v>
      </c>
      <c r="K67" s="78"/>
      <c r="L67" s="79">
        <f>MAX(L8:L63)</f>
        <v>79.533100000000005</v>
      </c>
      <c r="M67" s="78"/>
      <c r="N67" s="79">
        <f>MAX(N8:N63)</f>
        <v>39.259700000000002</v>
      </c>
      <c r="O67" s="78"/>
      <c r="P67" s="79">
        <f>MAX(P8:P63)</f>
        <v>26.017099999999999</v>
      </c>
      <c r="Q67" s="78"/>
      <c r="R67" s="79">
        <f>MAX(R8:R63)</f>
        <v>28.653700000000001</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44662</v>
      </c>
      <c r="C8" s="65">
        <f>VLOOKUP($A8,'Return Data'!$B$7:$R$2292,4,0)</f>
        <v>50.05</v>
      </c>
      <c r="D8" s="65">
        <f>VLOOKUP($A8,'Return Data'!$B$7:$R$2292,10,0)</f>
        <v>-4.0084</v>
      </c>
      <c r="E8" s="66">
        <f t="shared" ref="E8:E39" si="0">RANK(D8,D$8:D$65,0)</f>
        <v>44</v>
      </c>
      <c r="F8" s="65">
        <f>VLOOKUP($A8,'Return Data'!$B$7:$R$2292,11,0)</f>
        <v>-4.7030000000000003</v>
      </c>
      <c r="G8" s="66">
        <f t="shared" ref="G8:G39" si="1">RANK(F8,F$8:F$65,0)</f>
        <v>50</v>
      </c>
      <c r="H8" s="65">
        <f>VLOOKUP($A8,'Return Data'!$B$7:$R$2292,12,0)</f>
        <v>2.7932000000000001</v>
      </c>
      <c r="I8" s="66">
        <f t="shared" ref="I8:I39" si="2">RANK(H8,H$8:H$65,0)</f>
        <v>57</v>
      </c>
      <c r="J8" s="65">
        <f>VLOOKUP($A8,'Return Data'!$B$7:$R$2292,13,0)</f>
        <v>6.3761999999999999</v>
      </c>
      <c r="K8" s="66">
        <f t="shared" ref="K8:K39" si="3">RANK(J8,J$8:J$65,0)</f>
        <v>57</v>
      </c>
      <c r="L8" s="65">
        <f>VLOOKUP($A8,'Return Data'!$B$7:$R$2292,17,0)</f>
        <v>24.598400000000002</v>
      </c>
      <c r="M8" s="66">
        <f t="shared" ref="M8:M39" si="4">RANK(L8,L$8:L$65,0)</f>
        <v>58</v>
      </c>
      <c r="N8" s="65">
        <f>VLOOKUP($A8,'Return Data'!$B$7:$R$2292,14,0)</f>
        <v>8.2026000000000003</v>
      </c>
      <c r="O8" s="66">
        <f t="shared" ref="O8:O26" si="5">RANK(N8,N$8:N$65,0)</f>
        <v>56</v>
      </c>
      <c r="P8" s="65">
        <f>VLOOKUP($A8,'Return Data'!$B$7:$R$2292,15,0)</f>
        <v>8.7878000000000007</v>
      </c>
      <c r="Q8" s="66">
        <f>RANK(P8,P$8:P$65,0)</f>
        <v>42</v>
      </c>
      <c r="R8" s="65">
        <f>VLOOKUP($A8,'Return Data'!$B$7:$R$2292,16,0)</f>
        <v>10.9255</v>
      </c>
      <c r="S8" s="67">
        <f t="shared" ref="S8:S39" si="6">RANK(R8,R$8:R$65,0)</f>
        <v>53</v>
      </c>
    </row>
    <row r="9" spans="1:20" x14ac:dyDescent="0.3">
      <c r="A9" s="63" t="s">
        <v>267</v>
      </c>
      <c r="B9" s="64">
        <f>VLOOKUP($A9,'Return Data'!$B$7:$R$2292,3,0)</f>
        <v>44662</v>
      </c>
      <c r="C9" s="65">
        <f>VLOOKUP($A9,'Return Data'!$B$7:$R$2292,4,0)</f>
        <v>41.04</v>
      </c>
      <c r="D9" s="65">
        <f>VLOOKUP($A9,'Return Data'!$B$7:$R$2292,10,0)</f>
        <v>-4.2016999999999998</v>
      </c>
      <c r="E9" s="66">
        <f t="shared" si="0"/>
        <v>46</v>
      </c>
      <c r="F9" s="65">
        <f>VLOOKUP($A9,'Return Data'!$B$7:$R$2292,11,0)</f>
        <v>-4.8017000000000003</v>
      </c>
      <c r="G9" s="66">
        <f t="shared" si="1"/>
        <v>51</v>
      </c>
      <c r="H9" s="65">
        <f>VLOOKUP($A9,'Return Data'!$B$7:$R$2292,12,0)</f>
        <v>2.9862000000000002</v>
      </c>
      <c r="I9" s="66">
        <f t="shared" si="2"/>
        <v>56</v>
      </c>
      <c r="J9" s="65">
        <f>VLOOKUP($A9,'Return Data'!$B$7:$R$2292,13,0)</f>
        <v>6.9028</v>
      </c>
      <c r="K9" s="66">
        <f t="shared" si="3"/>
        <v>56</v>
      </c>
      <c r="L9" s="65">
        <f>VLOOKUP($A9,'Return Data'!$B$7:$R$2292,17,0)</f>
        <v>24.937100000000001</v>
      </c>
      <c r="M9" s="66">
        <f t="shared" si="4"/>
        <v>57</v>
      </c>
      <c r="N9" s="65">
        <f>VLOOKUP($A9,'Return Data'!$B$7:$R$2292,14,0)</f>
        <v>8.9460999999999995</v>
      </c>
      <c r="O9" s="66">
        <f t="shared" si="5"/>
        <v>55</v>
      </c>
      <c r="P9" s="65">
        <f>VLOOKUP($A9,'Return Data'!$B$7:$R$2292,15,0)</f>
        <v>9.4106000000000005</v>
      </c>
      <c r="Q9" s="66">
        <f>RANK(P9,P$8:P$65,0)</f>
        <v>41</v>
      </c>
      <c r="R9" s="65">
        <f>VLOOKUP($A9,'Return Data'!$B$7:$R$2292,16,0)</f>
        <v>10.6304</v>
      </c>
      <c r="S9" s="67">
        <f t="shared" si="6"/>
        <v>54</v>
      </c>
    </row>
    <row r="10" spans="1:20" x14ac:dyDescent="0.3">
      <c r="A10" s="63" t="s">
        <v>268</v>
      </c>
      <c r="B10" s="64">
        <f>VLOOKUP($A10,'Return Data'!$B$7:$R$2292,3,0)</f>
        <v>44662</v>
      </c>
      <c r="C10" s="65">
        <f>VLOOKUP($A10,'Return Data'!$B$7:$R$2292,4,0)</f>
        <v>70.268699999999995</v>
      </c>
      <c r="D10" s="65">
        <f>VLOOKUP($A10,'Return Data'!$B$7:$R$2292,10,0)</f>
        <v>-7.9813999999999998</v>
      </c>
      <c r="E10" s="66">
        <f t="shared" si="0"/>
        <v>57</v>
      </c>
      <c r="F10" s="65">
        <f>VLOOKUP($A10,'Return Data'!$B$7:$R$2292,11,0)</f>
        <v>-9.2787000000000006</v>
      </c>
      <c r="G10" s="66">
        <f t="shared" si="1"/>
        <v>57</v>
      </c>
      <c r="H10" s="65">
        <f>VLOOKUP($A10,'Return Data'!$B$7:$R$2292,12,0)</f>
        <v>3.8252000000000002</v>
      </c>
      <c r="I10" s="66">
        <f t="shared" si="2"/>
        <v>55</v>
      </c>
      <c r="J10" s="65">
        <f>VLOOKUP($A10,'Return Data'!$B$7:$R$2292,13,0)</f>
        <v>13.355600000000001</v>
      </c>
      <c r="K10" s="66">
        <f t="shared" si="3"/>
        <v>55</v>
      </c>
      <c r="L10" s="65">
        <f>VLOOKUP($A10,'Return Data'!$B$7:$R$2292,17,0)</f>
        <v>31.666499999999999</v>
      </c>
      <c r="M10" s="66">
        <f t="shared" si="4"/>
        <v>52</v>
      </c>
      <c r="N10" s="65">
        <f>VLOOKUP($A10,'Return Data'!$B$7:$R$2292,14,0)</f>
        <v>16.9373</v>
      </c>
      <c r="O10" s="66">
        <f t="shared" si="5"/>
        <v>31</v>
      </c>
      <c r="P10" s="65">
        <f>VLOOKUP($A10,'Return Data'!$B$7:$R$2292,15,0)</f>
        <v>14.8919</v>
      </c>
      <c r="Q10" s="66">
        <f>RANK(P10,P$8:P$65,0)</f>
        <v>11</v>
      </c>
      <c r="R10" s="65">
        <f>VLOOKUP($A10,'Return Data'!$B$7:$R$2292,16,0)</f>
        <v>17.191500000000001</v>
      </c>
      <c r="S10" s="67">
        <f t="shared" si="6"/>
        <v>16</v>
      </c>
    </row>
    <row r="11" spans="1:20" x14ac:dyDescent="0.3">
      <c r="A11" s="63" t="s">
        <v>2038</v>
      </c>
      <c r="B11" s="64">
        <f>VLOOKUP($A11,'Return Data'!$B$7:$R$2292,3,0)</f>
        <v>44662</v>
      </c>
      <c r="C11" s="65">
        <f>VLOOKUP($A11,'Return Data'!$B$7:$R$2292,4,0)</f>
        <v>59.481900000000003</v>
      </c>
      <c r="D11" s="65">
        <f>VLOOKUP($A11,'Return Data'!$B$7:$R$2292,10,0)</f>
        <v>-4.0846999999999998</v>
      </c>
      <c r="E11" s="66">
        <f t="shared" si="0"/>
        <v>45</v>
      </c>
      <c r="F11" s="65">
        <f>VLOOKUP($A11,'Return Data'!$B$7:$R$2292,11,0)</f>
        <v>-3.6027999999999998</v>
      </c>
      <c r="G11" s="66">
        <f t="shared" si="1"/>
        <v>47</v>
      </c>
      <c r="H11" s="65">
        <f>VLOOKUP($A11,'Return Data'!$B$7:$R$2292,12,0)</f>
        <v>8.1135000000000002</v>
      </c>
      <c r="I11" s="66">
        <f t="shared" si="2"/>
        <v>48</v>
      </c>
      <c r="J11" s="65">
        <f>VLOOKUP($A11,'Return Data'!$B$7:$R$2292,13,0)</f>
        <v>15.398</v>
      </c>
      <c r="K11" s="66">
        <f t="shared" si="3"/>
        <v>52</v>
      </c>
      <c r="L11" s="65">
        <f>VLOOKUP($A11,'Return Data'!$B$7:$R$2292,17,0)</f>
        <v>32.649799999999999</v>
      </c>
      <c r="M11" s="66">
        <f t="shared" si="4"/>
        <v>51</v>
      </c>
      <c r="N11" s="65">
        <f>VLOOKUP($A11,'Return Data'!$B$7:$R$2292,14,0)</f>
        <v>16.651299999999999</v>
      </c>
      <c r="O11" s="66">
        <f t="shared" si="5"/>
        <v>35</v>
      </c>
      <c r="P11" s="65">
        <f>VLOOKUP($A11,'Return Data'!$B$7:$R$2292,15,0)</f>
        <v>12.3774</v>
      </c>
      <c r="Q11" s="66">
        <f>RANK(P11,P$8:P$65,0)</f>
        <v>26</v>
      </c>
      <c r="R11" s="65">
        <f>VLOOKUP($A11,'Return Data'!$B$7:$R$2292,16,0)</f>
        <v>11.579499999999999</v>
      </c>
      <c r="S11" s="67">
        <f t="shared" si="6"/>
        <v>50</v>
      </c>
    </row>
    <row r="12" spans="1:20" x14ac:dyDescent="0.3">
      <c r="A12" s="63" t="s">
        <v>271</v>
      </c>
      <c r="B12" s="64">
        <f>VLOOKUP($A12,'Return Data'!$B$7:$R$2292,3,0)</f>
        <v>44662</v>
      </c>
      <c r="C12" s="65">
        <f>VLOOKUP($A12,'Return Data'!$B$7:$R$2292,4,0)</f>
        <v>16.93</v>
      </c>
      <c r="D12" s="65">
        <f>VLOOKUP($A12,'Return Data'!$B$7:$R$2292,10,0)</f>
        <v>-8.4369999999999994</v>
      </c>
      <c r="E12" s="66">
        <f t="shared" si="0"/>
        <v>58</v>
      </c>
      <c r="F12" s="65">
        <f>VLOOKUP($A12,'Return Data'!$B$7:$R$2292,11,0)</f>
        <v>-6.7731000000000003</v>
      </c>
      <c r="G12" s="66">
        <f t="shared" si="1"/>
        <v>55</v>
      </c>
      <c r="H12" s="65">
        <f>VLOOKUP($A12,'Return Data'!$B$7:$R$2292,12,0)</f>
        <v>7.1519000000000004</v>
      </c>
      <c r="I12" s="66">
        <f t="shared" si="2"/>
        <v>50</v>
      </c>
      <c r="J12" s="65">
        <f>VLOOKUP($A12,'Return Data'!$B$7:$R$2292,13,0)</f>
        <v>23.757300000000001</v>
      </c>
      <c r="K12" s="66">
        <f t="shared" si="3"/>
        <v>28</v>
      </c>
      <c r="L12" s="65">
        <f>VLOOKUP($A12,'Return Data'!$B$7:$R$2292,17,0)</f>
        <v>45.143599999999999</v>
      </c>
      <c r="M12" s="66">
        <f t="shared" si="4"/>
        <v>18</v>
      </c>
      <c r="N12" s="65">
        <f>VLOOKUP($A12,'Return Data'!$B$7:$R$2292,14,0)</f>
        <v>25.3035</v>
      </c>
      <c r="O12" s="66">
        <f t="shared" si="5"/>
        <v>8</v>
      </c>
      <c r="P12" s="65"/>
      <c r="Q12" s="66"/>
      <c r="R12" s="65">
        <f>VLOOKUP($A12,'Return Data'!$B$7:$R$2292,16,0)</f>
        <v>13.552899999999999</v>
      </c>
      <c r="S12" s="67">
        <f t="shared" si="6"/>
        <v>37</v>
      </c>
    </row>
    <row r="13" spans="1:20" x14ac:dyDescent="0.3">
      <c r="A13" s="63" t="s">
        <v>272</v>
      </c>
      <c r="B13" s="64">
        <f>VLOOKUP($A13,'Return Data'!$B$7:$R$2292,3,0)</f>
        <v>44662</v>
      </c>
      <c r="C13" s="65">
        <f>VLOOKUP($A13,'Return Data'!$B$7:$R$2292,4,0)</f>
        <v>20.27</v>
      </c>
      <c r="D13" s="65">
        <f>VLOOKUP($A13,'Return Data'!$B$7:$R$2292,10,0)</f>
        <v>-7.0609999999999999</v>
      </c>
      <c r="E13" s="66">
        <f t="shared" si="0"/>
        <v>55</v>
      </c>
      <c r="F13" s="65">
        <f>VLOOKUP($A13,'Return Data'!$B$7:$R$2292,11,0)</f>
        <v>-6.9756999999999998</v>
      </c>
      <c r="G13" s="66">
        <f t="shared" si="1"/>
        <v>56</v>
      </c>
      <c r="H13" s="65">
        <f>VLOOKUP($A13,'Return Data'!$B$7:$R$2292,12,0)</f>
        <v>5.0804</v>
      </c>
      <c r="I13" s="66">
        <f t="shared" si="2"/>
        <v>53</v>
      </c>
      <c r="J13" s="65">
        <f>VLOOKUP($A13,'Return Data'!$B$7:$R$2292,13,0)</f>
        <v>22.329499999999999</v>
      </c>
      <c r="K13" s="66">
        <f t="shared" si="3"/>
        <v>36</v>
      </c>
      <c r="L13" s="65">
        <f>VLOOKUP($A13,'Return Data'!$B$7:$R$2292,17,0)</f>
        <v>44.338000000000001</v>
      </c>
      <c r="M13" s="66">
        <f t="shared" si="4"/>
        <v>21</v>
      </c>
      <c r="N13" s="65">
        <f>VLOOKUP($A13,'Return Data'!$B$7:$R$2292,14,0)</f>
        <v>23.2896</v>
      </c>
      <c r="O13" s="66">
        <f t="shared" si="5"/>
        <v>11</v>
      </c>
      <c r="P13" s="65"/>
      <c r="Q13" s="66"/>
      <c r="R13" s="65">
        <f>VLOOKUP($A13,'Return Data'!$B$7:$R$2292,16,0)</f>
        <v>22.5153</v>
      </c>
      <c r="S13" s="67">
        <f t="shared" si="6"/>
        <v>6</v>
      </c>
    </row>
    <row r="14" spans="1:20" x14ac:dyDescent="0.3">
      <c r="A14" s="63" t="s">
        <v>273</v>
      </c>
      <c r="B14" s="64">
        <f>VLOOKUP($A14,'Return Data'!$B$7:$R$2292,3,0)</f>
        <v>44662</v>
      </c>
      <c r="C14" s="65">
        <f>VLOOKUP($A14,'Return Data'!$B$7:$R$2292,4,0)</f>
        <v>99.1</v>
      </c>
      <c r="D14" s="65">
        <f>VLOOKUP($A14,'Return Data'!$B$7:$R$2292,10,0)</f>
        <v>-5.4208999999999996</v>
      </c>
      <c r="E14" s="66">
        <f t="shared" si="0"/>
        <v>53</v>
      </c>
      <c r="F14" s="65">
        <f>VLOOKUP($A14,'Return Data'!$B$7:$R$2292,11,0)</f>
        <v>-5.4119000000000002</v>
      </c>
      <c r="G14" s="66">
        <f t="shared" si="1"/>
        <v>54</v>
      </c>
      <c r="H14" s="65">
        <f>VLOOKUP($A14,'Return Data'!$B$7:$R$2292,12,0)</f>
        <v>7.2394999999999996</v>
      </c>
      <c r="I14" s="66">
        <f t="shared" si="2"/>
        <v>49</v>
      </c>
      <c r="J14" s="65">
        <f>VLOOKUP($A14,'Return Data'!$B$7:$R$2292,13,0)</f>
        <v>22.572700000000001</v>
      </c>
      <c r="K14" s="66">
        <f t="shared" si="3"/>
        <v>34</v>
      </c>
      <c r="L14" s="65">
        <f>VLOOKUP($A14,'Return Data'!$B$7:$R$2292,17,0)</f>
        <v>42.789900000000003</v>
      </c>
      <c r="M14" s="66">
        <f t="shared" si="4"/>
        <v>30</v>
      </c>
      <c r="N14" s="65">
        <f>VLOOKUP($A14,'Return Data'!$B$7:$R$2292,14,0)</f>
        <v>25.495000000000001</v>
      </c>
      <c r="O14" s="66">
        <f t="shared" si="5"/>
        <v>7</v>
      </c>
      <c r="P14" s="65">
        <f>VLOOKUP($A14,'Return Data'!$B$7:$R$2292,15,0)</f>
        <v>17.873999999999999</v>
      </c>
      <c r="Q14" s="66">
        <f t="shared" ref="Q14:Q21" si="7">RANK(P14,P$8:P$65,0)</f>
        <v>5</v>
      </c>
      <c r="R14" s="65">
        <f>VLOOKUP($A14,'Return Data'!$B$7:$R$2292,16,0)</f>
        <v>19.084099999999999</v>
      </c>
      <c r="S14" s="67">
        <f t="shared" si="6"/>
        <v>11</v>
      </c>
    </row>
    <row r="15" spans="1:20" x14ac:dyDescent="0.3">
      <c r="A15" s="63" t="s">
        <v>274</v>
      </c>
      <c r="B15" s="64">
        <f>VLOOKUP($A15,'Return Data'!$B$7:$R$2292,3,0)</f>
        <v>44662</v>
      </c>
      <c r="C15" s="65">
        <f>VLOOKUP($A15,'Return Data'!$B$7:$R$2292,4,0)</f>
        <v>114.79</v>
      </c>
      <c r="D15" s="65">
        <f>VLOOKUP($A15,'Return Data'!$B$7:$R$2292,10,0)</f>
        <v>-5.0537999999999998</v>
      </c>
      <c r="E15" s="66">
        <f t="shared" si="0"/>
        <v>52</v>
      </c>
      <c r="F15" s="65">
        <f>VLOOKUP($A15,'Return Data'!$B$7:$R$2292,11,0)</f>
        <v>-2.6295999999999999</v>
      </c>
      <c r="G15" s="66">
        <f t="shared" si="1"/>
        <v>44</v>
      </c>
      <c r="H15" s="65">
        <f>VLOOKUP($A15,'Return Data'!$B$7:$R$2292,12,0)</f>
        <v>9.5114999999999998</v>
      </c>
      <c r="I15" s="66">
        <f t="shared" si="2"/>
        <v>45</v>
      </c>
      <c r="J15" s="65">
        <f>VLOOKUP($A15,'Return Data'!$B$7:$R$2292,13,0)</f>
        <v>20.388000000000002</v>
      </c>
      <c r="K15" s="66">
        <f t="shared" si="3"/>
        <v>44</v>
      </c>
      <c r="L15" s="65">
        <f>VLOOKUP($A15,'Return Data'!$B$7:$R$2292,17,0)</f>
        <v>40.153599999999997</v>
      </c>
      <c r="M15" s="66">
        <f t="shared" si="4"/>
        <v>39</v>
      </c>
      <c r="N15" s="65">
        <f>VLOOKUP($A15,'Return Data'!$B$7:$R$2292,14,0)</f>
        <v>20.883299999999998</v>
      </c>
      <c r="O15" s="66">
        <f t="shared" si="5"/>
        <v>19</v>
      </c>
      <c r="P15" s="65">
        <f>VLOOKUP($A15,'Return Data'!$B$7:$R$2292,15,0)</f>
        <v>17.037800000000001</v>
      </c>
      <c r="Q15" s="66">
        <f t="shared" si="7"/>
        <v>7</v>
      </c>
      <c r="R15" s="65">
        <f>VLOOKUP($A15,'Return Data'!$B$7:$R$2292,16,0)</f>
        <v>19.943000000000001</v>
      </c>
      <c r="S15" s="67">
        <f t="shared" si="6"/>
        <v>8</v>
      </c>
    </row>
    <row r="16" spans="1:20" x14ac:dyDescent="0.3">
      <c r="A16" s="63" t="s">
        <v>275</v>
      </c>
      <c r="B16" s="64">
        <f>VLOOKUP($A16,'Return Data'!$B$7:$R$2292,3,0)</f>
        <v>44662</v>
      </c>
      <c r="C16" s="65">
        <f>VLOOKUP($A16,'Return Data'!$B$7:$R$2292,4,0)</f>
        <v>82.343000000000004</v>
      </c>
      <c r="D16" s="65">
        <f>VLOOKUP($A16,'Return Data'!$B$7:$R$2292,10,0)</f>
        <v>-1.2246999999999999</v>
      </c>
      <c r="E16" s="66">
        <f t="shared" si="0"/>
        <v>22</v>
      </c>
      <c r="F16" s="65">
        <f>VLOOKUP($A16,'Return Data'!$B$7:$R$2292,11,0)</f>
        <v>-1.0705</v>
      </c>
      <c r="G16" s="66">
        <f t="shared" si="1"/>
        <v>33</v>
      </c>
      <c r="H16" s="65">
        <f>VLOOKUP($A16,'Return Data'!$B$7:$R$2292,12,0)</f>
        <v>10.460800000000001</v>
      </c>
      <c r="I16" s="66">
        <f t="shared" si="2"/>
        <v>40</v>
      </c>
      <c r="J16" s="65">
        <f>VLOOKUP($A16,'Return Data'!$B$7:$R$2292,13,0)</f>
        <v>23.8185</v>
      </c>
      <c r="K16" s="66">
        <f t="shared" si="3"/>
        <v>27</v>
      </c>
      <c r="L16" s="65">
        <f>VLOOKUP($A16,'Return Data'!$B$7:$R$2292,17,0)</f>
        <v>44.509799999999998</v>
      </c>
      <c r="M16" s="66">
        <f t="shared" si="4"/>
        <v>20</v>
      </c>
      <c r="N16" s="65">
        <f>VLOOKUP($A16,'Return Data'!$B$7:$R$2292,14,0)</f>
        <v>19.7455</v>
      </c>
      <c r="O16" s="66">
        <f t="shared" si="5"/>
        <v>23</v>
      </c>
      <c r="P16" s="65">
        <f>VLOOKUP($A16,'Return Data'!$B$7:$R$2292,15,0)</f>
        <v>14.591699999999999</v>
      </c>
      <c r="Q16" s="66">
        <f t="shared" si="7"/>
        <v>14</v>
      </c>
      <c r="R16" s="65">
        <f>VLOOKUP($A16,'Return Data'!$B$7:$R$2292,16,0)</f>
        <v>14.8384</v>
      </c>
      <c r="S16" s="67">
        <f t="shared" si="6"/>
        <v>30</v>
      </c>
    </row>
    <row r="17" spans="1:19" x14ac:dyDescent="0.3">
      <c r="A17" s="63" t="s">
        <v>276</v>
      </c>
      <c r="B17" s="64">
        <f>VLOOKUP($A17,'Return Data'!$B$7:$R$2292,3,0)</f>
        <v>44662</v>
      </c>
      <c r="C17" s="65">
        <f>VLOOKUP($A17,'Return Data'!$B$7:$R$2292,4,0)</f>
        <v>71.61</v>
      </c>
      <c r="D17" s="65">
        <f>VLOOKUP($A17,'Return Data'!$B$7:$R$2292,10,0)</f>
        <v>-2.9148999999999998</v>
      </c>
      <c r="E17" s="66">
        <f t="shared" si="0"/>
        <v>36</v>
      </c>
      <c r="F17" s="65">
        <f>VLOOKUP($A17,'Return Data'!$B$7:$R$2292,11,0)</f>
        <v>-0.94069999999999998</v>
      </c>
      <c r="G17" s="66">
        <f t="shared" si="1"/>
        <v>32</v>
      </c>
      <c r="H17" s="65">
        <f>VLOOKUP($A17,'Return Data'!$B$7:$R$2292,12,0)</f>
        <v>11.0405</v>
      </c>
      <c r="I17" s="66">
        <f t="shared" si="2"/>
        <v>37</v>
      </c>
      <c r="J17" s="65">
        <f>VLOOKUP($A17,'Return Data'!$B$7:$R$2292,13,0)</f>
        <v>20.575900000000001</v>
      </c>
      <c r="K17" s="66">
        <f t="shared" si="3"/>
        <v>43</v>
      </c>
      <c r="L17" s="65">
        <f>VLOOKUP($A17,'Return Data'!$B$7:$R$2292,17,0)</f>
        <v>38.139699999999998</v>
      </c>
      <c r="M17" s="66">
        <f t="shared" si="4"/>
        <v>45</v>
      </c>
      <c r="N17" s="65">
        <f>VLOOKUP($A17,'Return Data'!$B$7:$R$2292,14,0)</f>
        <v>15.714</v>
      </c>
      <c r="O17" s="66">
        <f t="shared" si="5"/>
        <v>38</v>
      </c>
      <c r="P17" s="65">
        <f>VLOOKUP($A17,'Return Data'!$B$7:$R$2292,15,0)</f>
        <v>11.4466</v>
      </c>
      <c r="Q17" s="66">
        <f t="shared" si="7"/>
        <v>30</v>
      </c>
      <c r="R17" s="65">
        <f>VLOOKUP($A17,'Return Data'!$B$7:$R$2292,16,0)</f>
        <v>15.9694</v>
      </c>
      <c r="S17" s="67">
        <f t="shared" si="6"/>
        <v>21</v>
      </c>
    </row>
    <row r="18" spans="1:19" x14ac:dyDescent="0.3">
      <c r="A18" s="63" t="s">
        <v>278</v>
      </c>
      <c r="B18" s="64">
        <f>VLOOKUP($A18,'Return Data'!$B$7:$R$2292,3,0)</f>
        <v>44662</v>
      </c>
      <c r="C18" s="65">
        <f>VLOOKUP($A18,'Return Data'!$B$7:$R$2292,4,0)</f>
        <v>881.57680000000005</v>
      </c>
      <c r="D18" s="65">
        <f>VLOOKUP($A18,'Return Data'!$B$7:$R$2292,10,0)</f>
        <v>-1.9140999999999999</v>
      </c>
      <c r="E18" s="66">
        <f t="shared" si="0"/>
        <v>27</v>
      </c>
      <c r="F18" s="65">
        <f>VLOOKUP($A18,'Return Data'!$B$7:$R$2292,11,0)</f>
        <v>0.2165</v>
      </c>
      <c r="G18" s="66">
        <f t="shared" si="1"/>
        <v>24</v>
      </c>
      <c r="H18" s="65">
        <f>VLOOKUP($A18,'Return Data'!$B$7:$R$2292,12,0)</f>
        <v>12.728400000000001</v>
      </c>
      <c r="I18" s="66">
        <f t="shared" si="2"/>
        <v>31</v>
      </c>
      <c r="J18" s="65">
        <f>VLOOKUP($A18,'Return Data'!$B$7:$R$2292,13,0)</f>
        <v>25.714700000000001</v>
      </c>
      <c r="K18" s="66">
        <f t="shared" si="3"/>
        <v>20</v>
      </c>
      <c r="L18" s="65">
        <f>VLOOKUP($A18,'Return Data'!$B$7:$R$2292,17,0)</f>
        <v>44.847099999999998</v>
      </c>
      <c r="M18" s="66">
        <f t="shared" si="4"/>
        <v>19</v>
      </c>
      <c r="N18" s="65">
        <f>VLOOKUP($A18,'Return Data'!$B$7:$R$2292,14,0)</f>
        <v>15.683</v>
      </c>
      <c r="O18" s="66">
        <f t="shared" si="5"/>
        <v>39</v>
      </c>
      <c r="P18" s="65">
        <f>VLOOKUP($A18,'Return Data'!$B$7:$R$2292,15,0)</f>
        <v>12.218999999999999</v>
      </c>
      <c r="Q18" s="66">
        <f t="shared" si="7"/>
        <v>27</v>
      </c>
      <c r="R18" s="65">
        <f>VLOOKUP($A18,'Return Data'!$B$7:$R$2292,16,0)</f>
        <v>21.480399999999999</v>
      </c>
      <c r="S18" s="67">
        <f t="shared" si="6"/>
        <v>7</v>
      </c>
    </row>
    <row r="19" spans="1:19" x14ac:dyDescent="0.3">
      <c r="A19" s="63" t="s">
        <v>280</v>
      </c>
      <c r="B19" s="64">
        <f>VLOOKUP($A19,'Return Data'!$B$7:$R$2292,3,0)</f>
        <v>44662</v>
      </c>
      <c r="C19" s="65">
        <f>VLOOKUP($A19,'Return Data'!$B$7:$R$2292,4,0)</f>
        <v>2472.19842696144</v>
      </c>
      <c r="D19" s="65">
        <f>VLOOKUP($A19,'Return Data'!$B$7:$R$2292,10,0)</f>
        <v>-0.1198</v>
      </c>
      <c r="E19" s="66">
        <f t="shared" si="0"/>
        <v>10</v>
      </c>
      <c r="F19" s="65">
        <f>VLOOKUP($A19,'Return Data'!$B$7:$R$2292,11,0)</f>
        <v>1.1200000000000001</v>
      </c>
      <c r="G19" s="66">
        <f t="shared" si="1"/>
        <v>17</v>
      </c>
      <c r="H19" s="65">
        <f>VLOOKUP($A19,'Return Data'!$B$7:$R$2292,12,0)</f>
        <v>16.659700000000001</v>
      </c>
      <c r="I19" s="66">
        <f t="shared" si="2"/>
        <v>14</v>
      </c>
      <c r="J19" s="65">
        <f>VLOOKUP($A19,'Return Data'!$B$7:$R$2292,13,0)</f>
        <v>28.6784</v>
      </c>
      <c r="K19" s="66">
        <f t="shared" si="3"/>
        <v>16</v>
      </c>
      <c r="L19" s="65">
        <f>VLOOKUP($A19,'Return Data'!$B$7:$R$2292,17,0)</f>
        <v>41.711100000000002</v>
      </c>
      <c r="M19" s="66">
        <f t="shared" si="4"/>
        <v>34</v>
      </c>
      <c r="N19" s="65">
        <f>VLOOKUP($A19,'Return Data'!$B$7:$R$2292,14,0)</f>
        <v>13.0023</v>
      </c>
      <c r="O19" s="66">
        <f t="shared" si="5"/>
        <v>50</v>
      </c>
      <c r="P19" s="65">
        <f>VLOOKUP($A19,'Return Data'!$B$7:$R$2292,15,0)</f>
        <v>9.5510999999999999</v>
      </c>
      <c r="Q19" s="66">
        <f t="shared" si="7"/>
        <v>39</v>
      </c>
      <c r="R19" s="65">
        <f>VLOOKUP($A19,'Return Data'!$B$7:$R$2292,16,0)</f>
        <v>23.559799999999999</v>
      </c>
      <c r="S19" s="67">
        <f t="shared" si="6"/>
        <v>4</v>
      </c>
    </row>
    <row r="20" spans="1:19" x14ac:dyDescent="0.3">
      <c r="A20" s="63" t="s">
        <v>281</v>
      </c>
      <c r="B20" s="64">
        <f>VLOOKUP($A20,'Return Data'!$B$7:$R$2292,3,0)</f>
        <v>44662</v>
      </c>
      <c r="C20" s="65">
        <f>VLOOKUP($A20,'Return Data'!$B$7:$R$2292,4,0)</f>
        <v>56.960500000000003</v>
      </c>
      <c r="D20" s="65">
        <f>VLOOKUP($A20,'Return Data'!$B$7:$R$2292,10,0)</f>
        <v>-3.8794</v>
      </c>
      <c r="E20" s="66">
        <f t="shared" si="0"/>
        <v>43</v>
      </c>
      <c r="F20" s="65">
        <f>VLOOKUP($A20,'Return Data'!$B$7:$R$2292,11,0)</f>
        <v>-1.8536999999999999</v>
      </c>
      <c r="G20" s="66">
        <f t="shared" si="1"/>
        <v>38</v>
      </c>
      <c r="H20" s="65">
        <f>VLOOKUP($A20,'Return Data'!$B$7:$R$2292,12,0)</f>
        <v>13.369300000000001</v>
      </c>
      <c r="I20" s="66">
        <f t="shared" si="2"/>
        <v>24</v>
      </c>
      <c r="J20" s="65">
        <f>VLOOKUP($A20,'Return Data'!$B$7:$R$2292,13,0)</f>
        <v>23.890499999999999</v>
      </c>
      <c r="K20" s="66">
        <f t="shared" si="3"/>
        <v>26</v>
      </c>
      <c r="L20" s="65">
        <f>VLOOKUP($A20,'Return Data'!$B$7:$R$2292,17,0)</f>
        <v>38.726399999999998</v>
      </c>
      <c r="M20" s="66">
        <f t="shared" si="4"/>
        <v>42</v>
      </c>
      <c r="N20" s="65">
        <f>VLOOKUP($A20,'Return Data'!$B$7:$R$2292,14,0)</f>
        <v>15.41</v>
      </c>
      <c r="O20" s="66">
        <f t="shared" si="5"/>
        <v>40</v>
      </c>
      <c r="P20" s="65">
        <f>VLOOKUP($A20,'Return Data'!$B$7:$R$2292,15,0)</f>
        <v>11.185600000000001</v>
      </c>
      <c r="Q20" s="66">
        <f t="shared" si="7"/>
        <v>33</v>
      </c>
      <c r="R20" s="65">
        <f>VLOOKUP($A20,'Return Data'!$B$7:$R$2292,16,0)</f>
        <v>12.064500000000001</v>
      </c>
      <c r="S20" s="67">
        <f t="shared" si="6"/>
        <v>47</v>
      </c>
    </row>
    <row r="21" spans="1:19" x14ac:dyDescent="0.3">
      <c r="A21" s="63" t="s">
        <v>282</v>
      </c>
      <c r="B21" s="64">
        <f>VLOOKUP($A21,'Return Data'!$B$7:$R$2292,3,0)</f>
        <v>44662</v>
      </c>
      <c r="C21" s="65">
        <f>VLOOKUP($A21,'Return Data'!$B$7:$R$2292,4,0)</f>
        <v>602.69000000000005</v>
      </c>
      <c r="D21" s="65">
        <f>VLOOKUP($A21,'Return Data'!$B$7:$R$2292,10,0)</f>
        <v>-2.0095999999999998</v>
      </c>
      <c r="E21" s="66">
        <f t="shared" si="0"/>
        <v>29</v>
      </c>
      <c r="F21" s="65">
        <f>VLOOKUP($A21,'Return Data'!$B$7:$R$2292,11,0)</f>
        <v>-1.4842</v>
      </c>
      <c r="G21" s="66">
        <f t="shared" si="1"/>
        <v>37</v>
      </c>
      <c r="H21" s="65">
        <f>VLOOKUP($A21,'Return Data'!$B$7:$R$2292,12,0)</f>
        <v>14.5189</v>
      </c>
      <c r="I21" s="66">
        <f t="shared" si="2"/>
        <v>21</v>
      </c>
      <c r="J21" s="65">
        <f>VLOOKUP($A21,'Return Data'!$B$7:$R$2292,13,0)</f>
        <v>23.964400000000001</v>
      </c>
      <c r="K21" s="66">
        <f t="shared" si="3"/>
        <v>25</v>
      </c>
      <c r="L21" s="65">
        <f>VLOOKUP($A21,'Return Data'!$B$7:$R$2292,17,0)</f>
        <v>42.314399999999999</v>
      </c>
      <c r="M21" s="66">
        <f t="shared" si="4"/>
        <v>32</v>
      </c>
      <c r="N21" s="65">
        <f>VLOOKUP($A21,'Return Data'!$B$7:$R$2292,14,0)</f>
        <v>16.590599999999998</v>
      </c>
      <c r="O21" s="66">
        <f t="shared" si="5"/>
        <v>36</v>
      </c>
      <c r="P21" s="65">
        <f>VLOOKUP($A21,'Return Data'!$B$7:$R$2292,15,0)</f>
        <v>13.0053</v>
      </c>
      <c r="Q21" s="66">
        <f t="shared" si="7"/>
        <v>21</v>
      </c>
      <c r="R21" s="65">
        <f>VLOOKUP($A21,'Return Data'!$B$7:$R$2292,16,0)</f>
        <v>19.827300000000001</v>
      </c>
      <c r="S21" s="67">
        <f t="shared" si="6"/>
        <v>10</v>
      </c>
    </row>
    <row r="22" spans="1:19" x14ac:dyDescent="0.3">
      <c r="A22" s="63" t="s">
        <v>283</v>
      </c>
      <c r="B22" s="64">
        <f>VLOOKUP($A22,'Return Data'!$B$7:$R$2292,3,0)</f>
        <v>44662</v>
      </c>
      <c r="C22" s="65">
        <f>VLOOKUP($A22,'Return Data'!$B$7:$R$2292,4,0)</f>
        <v>16.25</v>
      </c>
      <c r="D22" s="65">
        <f>VLOOKUP($A22,'Return Data'!$B$7:$R$2292,10,0)</f>
        <v>-0.18429999999999999</v>
      </c>
      <c r="E22" s="66">
        <f t="shared" si="0"/>
        <v>11</v>
      </c>
      <c r="F22" s="65">
        <f>VLOOKUP($A22,'Return Data'!$B$7:$R$2292,11,0)</f>
        <v>-0.1229</v>
      </c>
      <c r="G22" s="66">
        <f t="shared" si="1"/>
        <v>27</v>
      </c>
      <c r="H22" s="65">
        <f>VLOOKUP($A22,'Return Data'!$B$7:$R$2292,12,0)</f>
        <v>13.1616</v>
      </c>
      <c r="I22" s="66">
        <f t="shared" si="2"/>
        <v>25</v>
      </c>
      <c r="J22" s="65">
        <f>VLOOKUP($A22,'Return Data'!$B$7:$R$2292,13,0)</f>
        <v>25.192599999999999</v>
      </c>
      <c r="K22" s="66">
        <f t="shared" si="3"/>
        <v>21</v>
      </c>
      <c r="L22" s="65">
        <f>VLOOKUP($A22,'Return Data'!$B$7:$R$2292,17,0)</f>
        <v>41.854500000000002</v>
      </c>
      <c r="M22" s="66">
        <f t="shared" si="4"/>
        <v>33</v>
      </c>
      <c r="N22" s="65">
        <f>VLOOKUP($A22,'Return Data'!$B$7:$R$2292,14,0)</f>
        <v>15.037800000000001</v>
      </c>
      <c r="O22" s="66">
        <f t="shared" si="5"/>
        <v>41</v>
      </c>
      <c r="P22" s="65"/>
      <c r="Q22" s="66"/>
      <c r="R22" s="65">
        <f>VLOOKUP($A22,'Return Data'!$B$7:$R$2292,16,0)</f>
        <v>12.72</v>
      </c>
      <c r="S22" s="67">
        <f t="shared" si="6"/>
        <v>42</v>
      </c>
    </row>
    <row r="23" spans="1:19" x14ac:dyDescent="0.3">
      <c r="A23" s="63" t="s">
        <v>284</v>
      </c>
      <c r="B23" s="64">
        <f>VLOOKUP($A23,'Return Data'!$B$7:$R$2292,3,0)</f>
        <v>44662</v>
      </c>
      <c r="C23" s="65">
        <f>VLOOKUP($A23,'Return Data'!$B$7:$R$2292,4,0)</f>
        <v>38.96</v>
      </c>
      <c r="D23" s="65">
        <f>VLOOKUP($A23,'Return Data'!$B$7:$R$2292,10,0)</f>
        <v>-2.4047999999999998</v>
      </c>
      <c r="E23" s="66">
        <f t="shared" si="0"/>
        <v>33</v>
      </c>
      <c r="F23" s="65">
        <f>VLOOKUP($A23,'Return Data'!$B$7:$R$2292,11,0)</f>
        <v>-0.35809999999999997</v>
      </c>
      <c r="G23" s="66">
        <f t="shared" si="1"/>
        <v>30</v>
      </c>
      <c r="H23" s="65">
        <f>VLOOKUP($A23,'Return Data'!$B$7:$R$2292,12,0)</f>
        <v>12.8621</v>
      </c>
      <c r="I23" s="66">
        <f t="shared" si="2"/>
        <v>30</v>
      </c>
      <c r="J23" s="65">
        <f>VLOOKUP($A23,'Return Data'!$B$7:$R$2292,13,0)</f>
        <v>22.0169</v>
      </c>
      <c r="K23" s="66">
        <f t="shared" si="3"/>
        <v>38</v>
      </c>
      <c r="L23" s="65">
        <f>VLOOKUP($A23,'Return Data'!$B$7:$R$2292,17,0)</f>
        <v>31.1995</v>
      </c>
      <c r="M23" s="66">
        <f t="shared" si="4"/>
        <v>53</v>
      </c>
      <c r="N23" s="65">
        <f>VLOOKUP($A23,'Return Data'!$B$7:$R$2292,14,0)</f>
        <v>14.184699999999999</v>
      </c>
      <c r="O23" s="66">
        <f t="shared" si="5"/>
        <v>45</v>
      </c>
      <c r="P23" s="65">
        <f>VLOOKUP($A23,'Return Data'!$B$7:$R$2292,15,0)</f>
        <v>10.7372</v>
      </c>
      <c r="Q23" s="66">
        <f>RANK(P23,P$8:P$65,0)</f>
        <v>36</v>
      </c>
      <c r="R23" s="65">
        <f>VLOOKUP($A23,'Return Data'!$B$7:$R$2292,16,0)</f>
        <v>17.155899999999999</v>
      </c>
      <c r="S23" s="67">
        <f t="shared" si="6"/>
        <v>17</v>
      </c>
    </row>
    <row r="24" spans="1:19" x14ac:dyDescent="0.3">
      <c r="A24" s="63" t="s">
        <v>285</v>
      </c>
      <c r="B24" s="64">
        <f>VLOOKUP($A24,'Return Data'!$B$7:$R$2292,3,0)</f>
        <v>44662</v>
      </c>
      <c r="C24" s="65">
        <f>VLOOKUP($A24,'Return Data'!$B$7:$R$2292,4,0)</f>
        <v>100.61</v>
      </c>
      <c r="D24" s="65">
        <f>VLOOKUP($A24,'Return Data'!$B$7:$R$2292,10,0)</f>
        <v>-0.20830000000000001</v>
      </c>
      <c r="E24" s="66">
        <f t="shared" si="0"/>
        <v>12</v>
      </c>
      <c r="F24" s="65">
        <f>VLOOKUP($A24,'Return Data'!$B$7:$R$2292,11,0)</f>
        <v>1.9558</v>
      </c>
      <c r="G24" s="66">
        <f t="shared" si="1"/>
        <v>13</v>
      </c>
      <c r="H24" s="65">
        <f>VLOOKUP($A24,'Return Data'!$B$7:$R$2292,12,0)</f>
        <v>16.3794</v>
      </c>
      <c r="I24" s="66">
        <f t="shared" si="2"/>
        <v>15</v>
      </c>
      <c r="J24" s="65">
        <f>VLOOKUP($A24,'Return Data'!$B$7:$R$2292,13,0)</f>
        <v>29.685500000000001</v>
      </c>
      <c r="K24" s="66">
        <f t="shared" si="3"/>
        <v>14</v>
      </c>
      <c r="L24" s="65">
        <f>VLOOKUP($A24,'Return Data'!$B$7:$R$2292,17,0)</f>
        <v>58.454999999999998</v>
      </c>
      <c r="M24" s="66">
        <f t="shared" si="4"/>
        <v>12</v>
      </c>
      <c r="N24" s="65">
        <f>VLOOKUP($A24,'Return Data'!$B$7:$R$2292,14,0)</f>
        <v>21.553100000000001</v>
      </c>
      <c r="O24" s="66">
        <f t="shared" si="5"/>
        <v>17</v>
      </c>
      <c r="P24" s="65">
        <f>VLOOKUP($A24,'Return Data'!$B$7:$R$2292,15,0)</f>
        <v>16.366700000000002</v>
      </c>
      <c r="Q24" s="66">
        <f>RANK(P24,P$8:P$65,0)</f>
        <v>9</v>
      </c>
      <c r="R24" s="65">
        <f>VLOOKUP($A24,'Return Data'!$B$7:$R$2292,16,0)</f>
        <v>18.958200000000001</v>
      </c>
      <c r="S24" s="67">
        <f t="shared" si="6"/>
        <v>12</v>
      </c>
    </row>
    <row r="25" spans="1:19" x14ac:dyDescent="0.3">
      <c r="A25" s="63" t="s">
        <v>286</v>
      </c>
      <c r="B25" s="64">
        <f>VLOOKUP($A25,'Return Data'!$B$7:$R$2292,3,0)</f>
        <v>44662</v>
      </c>
      <c r="C25" s="65">
        <f>VLOOKUP($A25,'Return Data'!$B$7:$R$2292,4,0)</f>
        <v>13.29</v>
      </c>
      <c r="D25" s="65">
        <f>VLOOKUP($A25,'Return Data'!$B$7:$R$2292,10,0)</f>
        <v>-3.4157000000000002</v>
      </c>
      <c r="E25" s="66">
        <f t="shared" si="0"/>
        <v>40</v>
      </c>
      <c r="F25" s="65">
        <f>VLOOKUP($A25,'Return Data'!$B$7:$R$2292,11,0)</f>
        <v>-3.0634999999999999</v>
      </c>
      <c r="G25" s="66">
        <f t="shared" si="1"/>
        <v>45</v>
      </c>
      <c r="H25" s="65">
        <f>VLOOKUP($A25,'Return Data'!$B$7:$R$2292,12,0)</f>
        <v>8.4013000000000009</v>
      </c>
      <c r="I25" s="66">
        <f t="shared" si="2"/>
        <v>47</v>
      </c>
      <c r="J25" s="65">
        <f>VLOOKUP($A25,'Return Data'!$B$7:$R$2292,13,0)</f>
        <v>14.7668</v>
      </c>
      <c r="K25" s="66">
        <f t="shared" si="3"/>
        <v>54</v>
      </c>
      <c r="L25" s="65">
        <f>VLOOKUP($A25,'Return Data'!$B$7:$R$2292,17,0)</f>
        <v>30.7713</v>
      </c>
      <c r="M25" s="66">
        <f t="shared" si="4"/>
        <v>55</v>
      </c>
      <c r="N25" s="65">
        <f>VLOOKUP($A25,'Return Data'!$B$7:$R$2292,14,0)</f>
        <v>11.4788</v>
      </c>
      <c r="O25" s="66">
        <f t="shared" si="5"/>
        <v>53</v>
      </c>
      <c r="P25" s="65"/>
      <c r="Q25" s="66"/>
      <c r="R25" s="65">
        <f>VLOOKUP($A25,'Return Data'!$B$7:$R$2292,16,0)</f>
        <v>6.8586</v>
      </c>
      <c r="S25" s="67">
        <f t="shared" si="6"/>
        <v>58</v>
      </c>
    </row>
    <row r="26" spans="1:19" x14ac:dyDescent="0.3">
      <c r="A26" s="63" t="s">
        <v>287</v>
      </c>
      <c r="B26" s="64">
        <f>VLOOKUP($A26,'Return Data'!$B$7:$R$2292,3,0)</f>
        <v>44662</v>
      </c>
      <c r="C26" s="65">
        <f>VLOOKUP($A26,'Return Data'!$B$7:$R$2292,4,0)</f>
        <v>80.819999999999993</v>
      </c>
      <c r="D26" s="65">
        <f>VLOOKUP($A26,'Return Data'!$B$7:$R$2292,10,0)</f>
        <v>-7.5815000000000001</v>
      </c>
      <c r="E26" s="66">
        <f t="shared" si="0"/>
        <v>56</v>
      </c>
      <c r="F26" s="65">
        <f>VLOOKUP($A26,'Return Data'!$B$7:$R$2292,11,0)</f>
        <v>-5.2408999999999999</v>
      </c>
      <c r="G26" s="66">
        <f t="shared" si="1"/>
        <v>53</v>
      </c>
      <c r="H26" s="65">
        <f>VLOOKUP($A26,'Return Data'!$B$7:$R$2292,12,0)</f>
        <v>7.0888999999999998</v>
      </c>
      <c r="I26" s="66">
        <f t="shared" si="2"/>
        <v>51</v>
      </c>
      <c r="J26" s="65">
        <f>VLOOKUP($A26,'Return Data'!$B$7:$R$2292,13,0)</f>
        <v>18.5044</v>
      </c>
      <c r="K26" s="66">
        <f t="shared" si="3"/>
        <v>47</v>
      </c>
      <c r="L26" s="65">
        <f>VLOOKUP($A26,'Return Data'!$B$7:$R$2292,17,0)</f>
        <v>36.441099999999999</v>
      </c>
      <c r="M26" s="66">
        <f t="shared" si="4"/>
        <v>46</v>
      </c>
      <c r="N26" s="65">
        <f>VLOOKUP($A26,'Return Data'!$B$7:$R$2292,14,0)</f>
        <v>16.738499999999998</v>
      </c>
      <c r="O26" s="66">
        <f t="shared" si="5"/>
        <v>34</v>
      </c>
      <c r="P26" s="65">
        <f>VLOOKUP($A26,'Return Data'!$B$7:$R$2292,15,0)</f>
        <v>14.152799999999999</v>
      </c>
      <c r="Q26" s="66">
        <f>RANK(P26,P$8:P$65,0)</f>
        <v>15</v>
      </c>
      <c r="R26" s="65">
        <f>VLOOKUP($A26,'Return Data'!$B$7:$R$2292,16,0)</f>
        <v>14.641400000000001</v>
      </c>
      <c r="S26" s="67">
        <f t="shared" si="6"/>
        <v>31</v>
      </c>
    </row>
    <row r="27" spans="1:19" x14ac:dyDescent="0.3">
      <c r="A27" s="63" t="s">
        <v>288</v>
      </c>
      <c r="B27" s="64">
        <f>VLOOKUP($A27,'Return Data'!$B$7:$R$2292,3,0)</f>
        <v>44662</v>
      </c>
      <c r="C27" s="65">
        <f>VLOOKUP($A27,'Return Data'!$B$7:$R$2292,4,0)</f>
        <v>13.557700000000001</v>
      </c>
      <c r="D27" s="65">
        <f>VLOOKUP($A27,'Return Data'!$B$7:$R$2292,10,0)</f>
        <v>-4.9443000000000001</v>
      </c>
      <c r="E27" s="66">
        <f t="shared" si="0"/>
        <v>51</v>
      </c>
      <c r="F27" s="65">
        <f>VLOOKUP($A27,'Return Data'!$B$7:$R$2292,11,0)</f>
        <v>-12.0601</v>
      </c>
      <c r="G27" s="66">
        <f t="shared" si="1"/>
        <v>58</v>
      </c>
      <c r="H27" s="65">
        <f>VLOOKUP($A27,'Return Data'!$B$7:$R$2292,12,0)</f>
        <v>-5.2015000000000002</v>
      </c>
      <c r="I27" s="66">
        <f t="shared" si="2"/>
        <v>58</v>
      </c>
      <c r="J27" s="65">
        <f>VLOOKUP($A27,'Return Data'!$B$7:$R$2292,13,0)</f>
        <v>3.5350000000000001</v>
      </c>
      <c r="K27" s="66">
        <f t="shared" si="3"/>
        <v>58</v>
      </c>
      <c r="L27" s="65">
        <f>VLOOKUP($A27,'Return Data'!$B$7:$R$2292,17,0)</f>
        <v>30.8414</v>
      </c>
      <c r="M27" s="66">
        <f t="shared" si="4"/>
        <v>54</v>
      </c>
      <c r="N27" s="65"/>
      <c r="O27" s="66"/>
      <c r="P27" s="65"/>
      <c r="Q27" s="66"/>
      <c r="R27" s="65">
        <f>VLOOKUP($A27,'Return Data'!$B$7:$R$2292,16,0)</f>
        <v>13.0456</v>
      </c>
      <c r="S27" s="67">
        <f t="shared" si="6"/>
        <v>40</v>
      </c>
    </row>
    <row r="28" spans="1:19" x14ac:dyDescent="0.3">
      <c r="A28" s="63" t="s">
        <v>289</v>
      </c>
      <c r="B28" s="64">
        <f>VLOOKUP($A28,'Return Data'!$B$7:$R$2292,3,0)</f>
        <v>44662</v>
      </c>
      <c r="C28" s="65">
        <f>VLOOKUP($A28,'Return Data'!$B$7:$R$2292,4,0)</f>
        <v>28.428899999999999</v>
      </c>
      <c r="D28" s="65">
        <f>VLOOKUP($A28,'Return Data'!$B$7:$R$2292,10,0)</f>
        <v>-4.9245000000000001</v>
      </c>
      <c r="E28" s="66">
        <f t="shared" si="0"/>
        <v>50</v>
      </c>
      <c r="F28" s="65">
        <f>VLOOKUP($A28,'Return Data'!$B$7:$R$2292,11,0)</f>
        <v>-3.6324999999999998</v>
      </c>
      <c r="G28" s="66">
        <f t="shared" si="1"/>
        <v>48</v>
      </c>
      <c r="H28" s="65">
        <f>VLOOKUP($A28,'Return Data'!$B$7:$R$2292,12,0)</f>
        <v>12.500999999999999</v>
      </c>
      <c r="I28" s="66">
        <f t="shared" si="2"/>
        <v>32</v>
      </c>
      <c r="J28" s="65">
        <f>VLOOKUP($A28,'Return Data'!$B$7:$R$2292,13,0)</f>
        <v>21.054400000000001</v>
      </c>
      <c r="K28" s="66">
        <f t="shared" si="3"/>
        <v>41</v>
      </c>
      <c r="L28" s="65">
        <f>VLOOKUP($A28,'Return Data'!$B$7:$R$2292,17,0)</f>
        <v>42.859499999999997</v>
      </c>
      <c r="M28" s="66">
        <f t="shared" si="4"/>
        <v>29</v>
      </c>
      <c r="N28" s="65">
        <f>VLOOKUP($A28,'Return Data'!$B$7:$R$2292,14,0)</f>
        <v>18.794899999999998</v>
      </c>
      <c r="O28" s="66">
        <f t="shared" ref="O28:O36" si="8">RANK(N28,N$8:N$65,0)</f>
        <v>26</v>
      </c>
      <c r="P28" s="65">
        <f>VLOOKUP($A28,'Return Data'!$B$7:$R$2292,15,0)</f>
        <v>14.7851</v>
      </c>
      <c r="Q28" s="66">
        <f t="shared" ref="Q28:Q36" si="9">RANK(P28,P$8:P$65,0)</f>
        <v>12</v>
      </c>
      <c r="R28" s="65">
        <f>VLOOKUP($A28,'Return Data'!$B$7:$R$2292,16,0)</f>
        <v>7.7266000000000004</v>
      </c>
      <c r="S28" s="67">
        <f t="shared" si="6"/>
        <v>57</v>
      </c>
    </row>
    <row r="29" spans="1:19" x14ac:dyDescent="0.3">
      <c r="A29" s="63" t="s">
        <v>290</v>
      </c>
      <c r="B29" s="64">
        <f>VLOOKUP($A29,'Return Data'!$B$7:$R$2292,3,0)</f>
        <v>44662</v>
      </c>
      <c r="C29" s="65">
        <f>VLOOKUP($A29,'Return Data'!$B$7:$R$2292,4,0)</f>
        <v>74.091999999999999</v>
      </c>
      <c r="D29" s="65">
        <f>VLOOKUP($A29,'Return Data'!$B$7:$R$2292,10,0)</f>
        <v>-0.2477</v>
      </c>
      <c r="E29" s="66">
        <f t="shared" si="0"/>
        <v>14</v>
      </c>
      <c r="F29" s="65">
        <f>VLOOKUP($A29,'Return Data'!$B$7:$R$2292,11,0)</f>
        <v>3.2309999999999999</v>
      </c>
      <c r="G29" s="66">
        <f t="shared" si="1"/>
        <v>12</v>
      </c>
      <c r="H29" s="65">
        <f>VLOOKUP($A29,'Return Data'!$B$7:$R$2292,12,0)</f>
        <v>13.3703</v>
      </c>
      <c r="I29" s="66">
        <f t="shared" si="2"/>
        <v>23</v>
      </c>
      <c r="J29" s="65">
        <f>VLOOKUP($A29,'Return Data'!$B$7:$R$2292,13,0)</f>
        <v>23.3017</v>
      </c>
      <c r="K29" s="66">
        <f t="shared" si="3"/>
        <v>29</v>
      </c>
      <c r="L29" s="65">
        <f>VLOOKUP($A29,'Return Data'!$B$7:$R$2292,17,0)</f>
        <v>43.011099999999999</v>
      </c>
      <c r="M29" s="66">
        <f t="shared" si="4"/>
        <v>28</v>
      </c>
      <c r="N29" s="65">
        <f>VLOOKUP($A29,'Return Data'!$B$7:$R$2292,14,0)</f>
        <v>19.316800000000001</v>
      </c>
      <c r="O29" s="66">
        <f t="shared" si="8"/>
        <v>24</v>
      </c>
      <c r="P29" s="65">
        <f>VLOOKUP($A29,'Return Data'!$B$7:$R$2292,15,0)</f>
        <v>14.111800000000001</v>
      </c>
      <c r="Q29" s="66">
        <f t="shared" si="9"/>
        <v>17</v>
      </c>
      <c r="R29" s="65">
        <f>VLOOKUP($A29,'Return Data'!$B$7:$R$2292,16,0)</f>
        <v>12.9956</v>
      </c>
      <c r="S29" s="67">
        <f t="shared" si="6"/>
        <v>41</v>
      </c>
    </row>
    <row r="30" spans="1:19" x14ac:dyDescent="0.3">
      <c r="A30" s="63" t="s">
        <v>291</v>
      </c>
      <c r="B30" s="64">
        <f>VLOOKUP($A30,'Return Data'!$B$7:$R$2292,3,0)</f>
        <v>44662</v>
      </c>
      <c r="C30" s="65">
        <f>VLOOKUP($A30,'Return Data'!$B$7:$R$2292,4,0)</f>
        <v>80.363</v>
      </c>
      <c r="D30" s="65">
        <f>VLOOKUP($A30,'Return Data'!$B$7:$R$2292,10,0)</f>
        <v>-4.6452999999999998</v>
      </c>
      <c r="E30" s="66">
        <f t="shared" si="0"/>
        <v>47</v>
      </c>
      <c r="F30" s="65">
        <f>VLOOKUP($A30,'Return Data'!$B$7:$R$2292,11,0)</f>
        <v>-1.2921</v>
      </c>
      <c r="G30" s="66">
        <f t="shared" si="1"/>
        <v>35</v>
      </c>
      <c r="H30" s="65">
        <f>VLOOKUP($A30,'Return Data'!$B$7:$R$2292,12,0)</f>
        <v>8.4286999999999992</v>
      </c>
      <c r="I30" s="66">
        <f t="shared" si="2"/>
        <v>46</v>
      </c>
      <c r="J30" s="65">
        <f>VLOOKUP($A30,'Return Data'!$B$7:$R$2292,13,0)</f>
        <v>17.200199999999999</v>
      </c>
      <c r="K30" s="66">
        <f t="shared" si="3"/>
        <v>49</v>
      </c>
      <c r="L30" s="65">
        <f>VLOOKUP($A30,'Return Data'!$B$7:$R$2292,17,0)</f>
        <v>38.454999999999998</v>
      </c>
      <c r="M30" s="66">
        <f t="shared" si="4"/>
        <v>44</v>
      </c>
      <c r="N30" s="65">
        <f>VLOOKUP($A30,'Return Data'!$B$7:$R$2292,14,0)</f>
        <v>14.6088</v>
      </c>
      <c r="O30" s="66">
        <f t="shared" si="8"/>
        <v>44</v>
      </c>
      <c r="P30" s="65">
        <f>VLOOKUP($A30,'Return Data'!$B$7:$R$2292,15,0)</f>
        <v>10.928000000000001</v>
      </c>
      <c r="Q30" s="66">
        <f t="shared" si="9"/>
        <v>34</v>
      </c>
      <c r="R30" s="65">
        <f>VLOOKUP($A30,'Return Data'!$B$7:$R$2292,16,0)</f>
        <v>13.7927</v>
      </c>
      <c r="S30" s="67">
        <f t="shared" si="6"/>
        <v>35</v>
      </c>
    </row>
    <row r="31" spans="1:19" x14ac:dyDescent="0.3">
      <c r="A31" s="63" t="s">
        <v>1924</v>
      </c>
      <c r="B31" s="64">
        <f>VLOOKUP($A31,'Return Data'!$B$7:$R$2292,3,0)</f>
        <v>44662</v>
      </c>
      <c r="C31" s="65">
        <f>VLOOKUP($A31,'Return Data'!$B$7:$R$2292,4,0)</f>
        <v>100.1673</v>
      </c>
      <c r="D31" s="65">
        <f>VLOOKUP($A31,'Return Data'!$B$7:$R$2292,10,0)</f>
        <v>-3.4047999999999998</v>
      </c>
      <c r="E31" s="66">
        <f t="shared" si="0"/>
        <v>39</v>
      </c>
      <c r="F31" s="65">
        <f>VLOOKUP($A31,'Return Data'!$B$7:$R$2292,11,0)</f>
        <v>-3.3268</v>
      </c>
      <c r="G31" s="66">
        <f t="shared" si="1"/>
        <v>46</v>
      </c>
      <c r="H31" s="65">
        <f>VLOOKUP($A31,'Return Data'!$B$7:$R$2292,12,0)</f>
        <v>11.020099999999999</v>
      </c>
      <c r="I31" s="66">
        <f t="shared" si="2"/>
        <v>38</v>
      </c>
      <c r="J31" s="65">
        <f>VLOOKUP($A31,'Return Data'!$B$7:$R$2292,13,0)</f>
        <v>21.022600000000001</v>
      </c>
      <c r="K31" s="66">
        <f t="shared" si="3"/>
        <v>42</v>
      </c>
      <c r="L31" s="65">
        <f>VLOOKUP($A31,'Return Data'!$B$7:$R$2292,17,0)</f>
        <v>34.291699999999999</v>
      </c>
      <c r="M31" s="66">
        <f t="shared" si="4"/>
        <v>50</v>
      </c>
      <c r="N31" s="65">
        <f>VLOOKUP($A31,'Return Data'!$B$7:$R$2292,14,0)</f>
        <v>14.8955</v>
      </c>
      <c r="O31" s="66">
        <f t="shared" si="8"/>
        <v>43</v>
      </c>
      <c r="P31" s="65">
        <f>VLOOKUP($A31,'Return Data'!$B$7:$R$2292,15,0)</f>
        <v>12.7719</v>
      </c>
      <c r="Q31" s="66">
        <f t="shared" si="9"/>
        <v>22</v>
      </c>
      <c r="R31" s="65">
        <f>VLOOKUP($A31,'Return Data'!$B$7:$R$2292,16,0)</f>
        <v>9.9080999999999992</v>
      </c>
      <c r="S31" s="67">
        <f t="shared" si="6"/>
        <v>56</v>
      </c>
    </row>
    <row r="32" spans="1:19" x14ac:dyDescent="0.3">
      <c r="A32" s="63" t="s">
        <v>433</v>
      </c>
      <c r="B32" s="64">
        <f>VLOOKUP($A32,'Return Data'!$B$7:$R$2292,3,0)</f>
        <v>44662</v>
      </c>
      <c r="C32" s="65">
        <f>VLOOKUP($A32,'Return Data'!$B$7:$R$2292,4,0)</f>
        <v>19.0413</v>
      </c>
      <c r="D32" s="65">
        <f>VLOOKUP($A32,'Return Data'!$B$7:$R$2292,10,0)</f>
        <v>-2.5127999999999999</v>
      </c>
      <c r="E32" s="66">
        <f t="shared" si="0"/>
        <v>35</v>
      </c>
      <c r="F32" s="65">
        <f>VLOOKUP($A32,'Return Data'!$B$7:$R$2292,11,0)</f>
        <v>-0.23630000000000001</v>
      </c>
      <c r="G32" s="66">
        <f t="shared" si="1"/>
        <v>28</v>
      </c>
      <c r="H32" s="65">
        <f>VLOOKUP($A32,'Return Data'!$B$7:$R$2292,12,0)</f>
        <v>12.942399999999999</v>
      </c>
      <c r="I32" s="66">
        <f t="shared" si="2"/>
        <v>27</v>
      </c>
      <c r="J32" s="65">
        <f>VLOOKUP($A32,'Return Data'!$B$7:$R$2292,13,0)</f>
        <v>25.854600000000001</v>
      </c>
      <c r="K32" s="66">
        <f t="shared" si="3"/>
        <v>19</v>
      </c>
      <c r="L32" s="65">
        <f>VLOOKUP($A32,'Return Data'!$B$7:$R$2292,17,0)</f>
        <v>43.383400000000002</v>
      </c>
      <c r="M32" s="66">
        <f t="shared" si="4"/>
        <v>26</v>
      </c>
      <c r="N32" s="65">
        <f>VLOOKUP($A32,'Return Data'!$B$7:$R$2292,14,0)</f>
        <v>17.965</v>
      </c>
      <c r="O32" s="66">
        <f t="shared" si="8"/>
        <v>28</v>
      </c>
      <c r="P32" s="65">
        <f>VLOOKUP($A32,'Return Data'!$B$7:$R$2292,15,0)</f>
        <v>11.3817</v>
      </c>
      <c r="Q32" s="66">
        <f t="shared" si="9"/>
        <v>31</v>
      </c>
      <c r="R32" s="65">
        <f>VLOOKUP($A32,'Return Data'!$B$7:$R$2292,16,0)</f>
        <v>12.465400000000001</v>
      </c>
      <c r="S32" s="67">
        <f t="shared" si="6"/>
        <v>44</v>
      </c>
    </row>
    <row r="33" spans="1:19" x14ac:dyDescent="0.3">
      <c r="A33" s="63" t="s">
        <v>294</v>
      </c>
      <c r="B33" s="64">
        <f>VLOOKUP($A33,'Return Data'!$B$7:$R$2292,3,0)</f>
        <v>44662</v>
      </c>
      <c r="C33" s="65">
        <f>VLOOKUP($A33,'Return Data'!$B$7:$R$2292,4,0)</f>
        <v>31.353999999999999</v>
      </c>
      <c r="D33" s="65">
        <f>VLOOKUP($A33,'Return Data'!$B$7:$R$2292,10,0)</f>
        <v>-3.1236999999999999</v>
      </c>
      <c r="E33" s="66">
        <f t="shared" si="0"/>
        <v>37</v>
      </c>
      <c r="F33" s="65">
        <f>VLOOKUP($A33,'Return Data'!$B$7:$R$2292,11,0)</f>
        <v>-2.327</v>
      </c>
      <c r="G33" s="66">
        <f t="shared" si="1"/>
        <v>40</v>
      </c>
      <c r="H33" s="65">
        <f>VLOOKUP($A33,'Return Data'!$B$7:$R$2292,12,0)</f>
        <v>11.003299999999999</v>
      </c>
      <c r="I33" s="66">
        <f t="shared" si="2"/>
        <v>39</v>
      </c>
      <c r="J33" s="65">
        <f>VLOOKUP($A33,'Return Data'!$B$7:$R$2292,13,0)</f>
        <v>21.8767</v>
      </c>
      <c r="K33" s="66">
        <f t="shared" si="3"/>
        <v>39</v>
      </c>
      <c r="L33" s="65">
        <f>VLOOKUP($A33,'Return Data'!$B$7:$R$2292,17,0)</f>
        <v>46.421700000000001</v>
      </c>
      <c r="M33" s="66">
        <f t="shared" si="4"/>
        <v>16</v>
      </c>
      <c r="N33" s="65">
        <f>VLOOKUP($A33,'Return Data'!$B$7:$R$2292,14,0)</f>
        <v>21.330500000000001</v>
      </c>
      <c r="O33" s="66">
        <f t="shared" si="8"/>
        <v>18</v>
      </c>
      <c r="P33" s="65">
        <f>VLOOKUP($A33,'Return Data'!$B$7:$R$2292,15,0)</f>
        <v>18.0395</v>
      </c>
      <c r="Q33" s="66">
        <f t="shared" si="9"/>
        <v>4</v>
      </c>
      <c r="R33" s="65">
        <f>VLOOKUP($A33,'Return Data'!$B$7:$R$2292,16,0)</f>
        <v>19.921399999999998</v>
      </c>
      <c r="S33" s="67">
        <f t="shared" si="6"/>
        <v>9</v>
      </c>
    </row>
    <row r="34" spans="1:19" x14ac:dyDescent="0.3">
      <c r="A34" s="63" t="s">
        <v>295</v>
      </c>
      <c r="B34" s="64">
        <f>VLOOKUP($A34,'Return Data'!$B$7:$R$2292,3,0)</f>
        <v>44662</v>
      </c>
      <c r="C34" s="65">
        <f>VLOOKUP($A34,'Return Data'!$B$7:$R$2292,4,0)</f>
        <v>25.939900000000002</v>
      </c>
      <c r="D34" s="65">
        <f>VLOOKUP($A34,'Return Data'!$B$7:$R$2292,10,0)</f>
        <v>-7.0530999999999997</v>
      </c>
      <c r="E34" s="66">
        <f t="shared" si="0"/>
        <v>54</v>
      </c>
      <c r="F34" s="65">
        <f>VLOOKUP($A34,'Return Data'!$B$7:$R$2292,11,0)</f>
        <v>-4.9584000000000001</v>
      </c>
      <c r="G34" s="66">
        <f t="shared" si="1"/>
        <v>52</v>
      </c>
      <c r="H34" s="65">
        <f>VLOOKUP($A34,'Return Data'!$B$7:$R$2292,12,0)</f>
        <v>4.5395000000000003</v>
      </c>
      <c r="I34" s="66">
        <f t="shared" si="2"/>
        <v>54</v>
      </c>
      <c r="J34" s="65">
        <f>VLOOKUP($A34,'Return Data'!$B$7:$R$2292,13,0)</f>
        <v>16.717600000000001</v>
      </c>
      <c r="K34" s="66">
        <f t="shared" si="3"/>
        <v>50</v>
      </c>
      <c r="L34" s="65">
        <f>VLOOKUP($A34,'Return Data'!$B$7:$R$2292,17,0)</f>
        <v>34.726300000000002</v>
      </c>
      <c r="M34" s="66">
        <f t="shared" si="4"/>
        <v>48</v>
      </c>
      <c r="N34" s="65">
        <f>VLOOKUP($A34,'Return Data'!$B$7:$R$2292,14,0)</f>
        <v>15.0222</v>
      </c>
      <c r="O34" s="66">
        <f t="shared" si="8"/>
        <v>42</v>
      </c>
      <c r="P34" s="65">
        <f>VLOOKUP($A34,'Return Data'!$B$7:$R$2292,15,0)</f>
        <v>11.1997</v>
      </c>
      <c r="Q34" s="66">
        <f t="shared" si="9"/>
        <v>32</v>
      </c>
      <c r="R34" s="65">
        <f>VLOOKUP($A34,'Return Data'!$B$7:$R$2292,16,0)</f>
        <v>14.1036</v>
      </c>
      <c r="S34" s="67">
        <f t="shared" si="6"/>
        <v>34</v>
      </c>
    </row>
    <row r="35" spans="1:19" x14ac:dyDescent="0.3">
      <c r="A35" s="63" t="s">
        <v>1995</v>
      </c>
      <c r="B35" s="64">
        <f>VLOOKUP($A35,'Return Data'!$B$7:$R$2292,3,0)</f>
        <v>44662</v>
      </c>
      <c r="C35" s="65">
        <f>VLOOKUP($A35,'Return Data'!$B$7:$R$2292,4,0)</f>
        <v>20.552299999999999</v>
      </c>
      <c r="D35" s="65">
        <f>VLOOKUP($A35,'Return Data'!$B$7:$R$2292,10,0)</f>
        <v>-4.7225000000000001</v>
      </c>
      <c r="E35" s="66">
        <f t="shared" si="0"/>
        <v>48</v>
      </c>
      <c r="F35" s="65">
        <f>VLOOKUP($A35,'Return Data'!$B$7:$R$2292,11,0)</f>
        <v>-2.5708000000000002</v>
      </c>
      <c r="G35" s="66">
        <f t="shared" si="1"/>
        <v>42</v>
      </c>
      <c r="H35" s="65">
        <f>VLOOKUP($A35,'Return Data'!$B$7:$R$2292,12,0)</f>
        <v>11.0761</v>
      </c>
      <c r="I35" s="66">
        <f t="shared" si="2"/>
        <v>36</v>
      </c>
      <c r="J35" s="65">
        <f>VLOOKUP($A35,'Return Data'!$B$7:$R$2292,13,0)</f>
        <v>18.791899999999998</v>
      </c>
      <c r="K35" s="66">
        <f t="shared" si="3"/>
        <v>46</v>
      </c>
      <c r="L35" s="65">
        <f>VLOOKUP($A35,'Return Data'!$B$7:$R$2292,17,0)</f>
        <v>36.258400000000002</v>
      </c>
      <c r="M35" s="66">
        <f t="shared" si="4"/>
        <v>47</v>
      </c>
      <c r="N35" s="65">
        <f>VLOOKUP($A35,'Return Data'!$B$7:$R$2292,14,0)</f>
        <v>12.424799999999999</v>
      </c>
      <c r="O35" s="66">
        <f t="shared" si="8"/>
        <v>51</v>
      </c>
      <c r="P35" s="65">
        <f>VLOOKUP($A35,'Return Data'!$B$7:$R$2292,15,0)</f>
        <v>10.222300000000001</v>
      </c>
      <c r="Q35" s="66">
        <f t="shared" si="9"/>
        <v>37</v>
      </c>
      <c r="R35" s="65">
        <f>VLOOKUP($A35,'Return Data'!$B$7:$R$2292,16,0)</f>
        <v>12.1449</v>
      </c>
      <c r="S35" s="67">
        <f t="shared" si="6"/>
        <v>45</v>
      </c>
    </row>
    <row r="36" spans="1:19" x14ac:dyDescent="0.3">
      <c r="A36" s="63" t="s">
        <v>296</v>
      </c>
      <c r="B36" s="64">
        <f>VLOOKUP($A36,'Return Data'!$B$7:$R$2292,3,0)</f>
        <v>44662</v>
      </c>
      <c r="C36" s="65">
        <f>VLOOKUP($A36,'Return Data'!$B$7:$R$2292,4,0)</f>
        <v>78.973100000000002</v>
      </c>
      <c r="D36" s="65">
        <f>VLOOKUP($A36,'Return Data'!$B$7:$R$2292,10,0)</f>
        <v>-0.4073</v>
      </c>
      <c r="E36" s="66">
        <f t="shared" si="0"/>
        <v>16</v>
      </c>
      <c r="F36" s="65">
        <f>VLOOKUP($A36,'Return Data'!$B$7:$R$2292,11,0)</f>
        <v>0.38679999999999998</v>
      </c>
      <c r="G36" s="66">
        <f t="shared" si="1"/>
        <v>21</v>
      </c>
      <c r="H36" s="65">
        <f>VLOOKUP($A36,'Return Data'!$B$7:$R$2292,12,0)</f>
        <v>15.6822</v>
      </c>
      <c r="I36" s="66">
        <f t="shared" si="2"/>
        <v>17</v>
      </c>
      <c r="J36" s="65">
        <f>VLOOKUP($A36,'Return Data'!$B$7:$R$2292,13,0)</f>
        <v>24.377099999999999</v>
      </c>
      <c r="K36" s="66">
        <f t="shared" si="3"/>
        <v>24</v>
      </c>
      <c r="L36" s="65">
        <f>VLOOKUP($A36,'Return Data'!$B$7:$R$2292,17,0)</f>
        <v>43.924900000000001</v>
      </c>
      <c r="M36" s="66">
        <f t="shared" si="4"/>
        <v>22</v>
      </c>
      <c r="N36" s="65">
        <f>VLOOKUP($A36,'Return Data'!$B$7:$R$2292,14,0)</f>
        <v>11.8172</v>
      </c>
      <c r="O36" s="66">
        <f t="shared" si="8"/>
        <v>52</v>
      </c>
      <c r="P36" s="65">
        <f>VLOOKUP($A36,'Return Data'!$B$7:$R$2292,15,0)</f>
        <v>7.1018999999999997</v>
      </c>
      <c r="Q36" s="66">
        <f t="shared" si="9"/>
        <v>43</v>
      </c>
      <c r="R36" s="65">
        <f>VLOOKUP($A36,'Return Data'!$B$7:$R$2292,16,0)</f>
        <v>13.2873</v>
      </c>
      <c r="S36" s="67">
        <f t="shared" si="6"/>
        <v>38</v>
      </c>
    </row>
    <row r="37" spans="1:19" x14ac:dyDescent="0.3">
      <c r="A37" s="63" t="s">
        <v>297</v>
      </c>
      <c r="B37" s="64">
        <f>VLOOKUP($A37,'Return Data'!$B$7:$R$2292,3,0)</f>
        <v>44662</v>
      </c>
      <c r="C37" s="65">
        <f>VLOOKUP($A37,'Return Data'!$B$7:$R$2292,4,0)</f>
        <v>19.1751</v>
      </c>
      <c r="D37" s="65">
        <f>VLOOKUP($A37,'Return Data'!$B$7:$R$2292,10,0)</f>
        <v>-0.23519999999999999</v>
      </c>
      <c r="E37" s="66">
        <f t="shared" si="0"/>
        <v>13</v>
      </c>
      <c r="F37" s="65">
        <f>VLOOKUP($A37,'Return Data'!$B$7:$R$2292,11,0)</f>
        <v>0.45889999999999997</v>
      </c>
      <c r="G37" s="66">
        <f t="shared" si="1"/>
        <v>20</v>
      </c>
      <c r="H37" s="65">
        <f>VLOOKUP($A37,'Return Data'!$B$7:$R$2292,12,0)</f>
        <v>18.380199999999999</v>
      </c>
      <c r="I37" s="66">
        <f t="shared" si="2"/>
        <v>12</v>
      </c>
      <c r="J37" s="65">
        <f>VLOOKUP($A37,'Return Data'!$B$7:$R$2292,13,0)</f>
        <v>28.5151</v>
      </c>
      <c r="K37" s="66">
        <f t="shared" si="3"/>
        <v>17</v>
      </c>
      <c r="L37" s="65">
        <f>VLOOKUP($A37,'Return Data'!$B$7:$R$2292,17,0)</f>
        <v>45.483800000000002</v>
      </c>
      <c r="M37" s="66">
        <f t="shared" si="4"/>
        <v>17</v>
      </c>
      <c r="N37" s="65"/>
      <c r="O37" s="66"/>
      <c r="P37" s="65"/>
      <c r="Q37" s="66"/>
      <c r="R37" s="65">
        <f>VLOOKUP($A37,'Return Data'!$B$7:$R$2292,16,0)</f>
        <v>27.066600000000001</v>
      </c>
      <c r="S37" s="67">
        <f t="shared" si="6"/>
        <v>1</v>
      </c>
    </row>
    <row r="38" spans="1:19" x14ac:dyDescent="0.3">
      <c r="A38" s="63" t="s">
        <v>1970</v>
      </c>
      <c r="B38" s="64">
        <f>VLOOKUP($A38,'Return Data'!$B$7:$R$2292,3,0)</f>
        <v>44662</v>
      </c>
      <c r="C38" s="65">
        <f>VLOOKUP($A38,'Return Data'!$B$7:$R$2292,4,0)</f>
        <v>24.48</v>
      </c>
      <c r="D38" s="65">
        <f>VLOOKUP($A38,'Return Data'!$B$7:$R$2292,10,0)</f>
        <v>-1.0108999999999999</v>
      </c>
      <c r="E38" s="66">
        <f t="shared" si="0"/>
        <v>20</v>
      </c>
      <c r="F38" s="65">
        <f>VLOOKUP($A38,'Return Data'!$B$7:$R$2292,11,0)</f>
        <v>4.4813999999999998</v>
      </c>
      <c r="G38" s="66">
        <f t="shared" si="1"/>
        <v>7</v>
      </c>
      <c r="H38" s="65">
        <f>VLOOKUP($A38,'Return Data'!$B$7:$R$2292,12,0)</f>
        <v>17.017199999999999</v>
      </c>
      <c r="I38" s="66">
        <f t="shared" si="2"/>
        <v>13</v>
      </c>
      <c r="J38" s="65">
        <f>VLOOKUP($A38,'Return Data'!$B$7:$R$2292,13,0)</f>
        <v>29.661000000000001</v>
      </c>
      <c r="K38" s="66">
        <f t="shared" si="3"/>
        <v>15</v>
      </c>
      <c r="L38" s="65">
        <f>VLOOKUP($A38,'Return Data'!$B$7:$R$2292,17,0)</f>
        <v>46.965800000000002</v>
      </c>
      <c r="M38" s="66">
        <f t="shared" si="4"/>
        <v>15</v>
      </c>
      <c r="N38" s="65">
        <f>VLOOKUP($A38,'Return Data'!$B$7:$R$2292,14,0)</f>
        <v>19.829999999999998</v>
      </c>
      <c r="O38" s="66">
        <f t="shared" ref="O38:O65" si="10">RANK(N38,N$8:N$65,0)</f>
        <v>22</v>
      </c>
      <c r="P38" s="65">
        <f>VLOOKUP($A38,'Return Data'!$B$7:$R$2292,15,0)</f>
        <v>14.6373</v>
      </c>
      <c r="Q38" s="66">
        <f t="shared" ref="Q38:Q44" si="11">RANK(P38,P$8:P$65,0)</f>
        <v>13</v>
      </c>
      <c r="R38" s="65">
        <f>VLOOKUP($A38,'Return Data'!$B$7:$R$2292,16,0)</f>
        <v>15.1744</v>
      </c>
      <c r="S38" s="67">
        <f t="shared" si="6"/>
        <v>27</v>
      </c>
    </row>
    <row r="39" spans="1:19" x14ac:dyDescent="0.3">
      <c r="A39" s="63" t="s">
        <v>301</v>
      </c>
      <c r="B39" s="64">
        <f>VLOOKUP($A39,'Return Data'!$B$7:$R$2292,3,0)</f>
        <v>44662</v>
      </c>
      <c r="C39" s="65">
        <f>VLOOKUP($A39,'Return Data'!$B$7:$R$2292,4,0)</f>
        <v>239.495</v>
      </c>
      <c r="D39" s="65">
        <f>VLOOKUP($A39,'Return Data'!$B$7:$R$2292,10,0)</f>
        <v>4.2445000000000004</v>
      </c>
      <c r="E39" s="66">
        <f t="shared" si="0"/>
        <v>1</v>
      </c>
      <c r="F39" s="65">
        <f>VLOOKUP($A39,'Return Data'!$B$7:$R$2292,11,0)</f>
        <v>9.1509</v>
      </c>
      <c r="G39" s="66">
        <f t="shared" si="1"/>
        <v>1</v>
      </c>
      <c r="H39" s="65">
        <f>VLOOKUP($A39,'Return Data'!$B$7:$R$2292,12,0)</f>
        <v>20.364100000000001</v>
      </c>
      <c r="I39" s="66">
        <f t="shared" si="2"/>
        <v>8</v>
      </c>
      <c r="J39" s="65">
        <f>VLOOKUP($A39,'Return Data'!$B$7:$R$2292,13,0)</f>
        <v>42.503700000000002</v>
      </c>
      <c r="K39" s="66">
        <f t="shared" si="3"/>
        <v>8</v>
      </c>
      <c r="L39" s="65">
        <f>VLOOKUP($A39,'Return Data'!$B$7:$R$2292,17,0)</f>
        <v>75.964600000000004</v>
      </c>
      <c r="M39" s="66">
        <f t="shared" si="4"/>
        <v>1</v>
      </c>
      <c r="N39" s="65">
        <f>VLOOKUP($A39,'Return Data'!$B$7:$R$2292,14,0)</f>
        <v>36.721499999999999</v>
      </c>
      <c r="O39" s="66">
        <f t="shared" si="10"/>
        <v>1</v>
      </c>
      <c r="P39" s="65">
        <f>VLOOKUP($A39,'Return Data'!$B$7:$R$2292,15,0)</f>
        <v>24.436299999999999</v>
      </c>
      <c r="Q39" s="66">
        <f t="shared" si="11"/>
        <v>2</v>
      </c>
      <c r="R39" s="65">
        <f>VLOOKUP($A39,'Return Data'!$B$7:$R$2292,16,0)</f>
        <v>15.497</v>
      </c>
      <c r="S39" s="67">
        <f t="shared" si="6"/>
        <v>24</v>
      </c>
    </row>
    <row r="40" spans="1:19" x14ac:dyDescent="0.3">
      <c r="A40" s="63" t="s">
        <v>302</v>
      </c>
      <c r="B40" s="64">
        <f>VLOOKUP($A40,'Return Data'!$B$7:$R$2292,3,0)</f>
        <v>44662</v>
      </c>
      <c r="C40" s="65">
        <f>VLOOKUP($A40,'Return Data'!$B$7:$R$2292,4,0)</f>
        <v>76.25</v>
      </c>
      <c r="D40" s="65">
        <f>VLOOKUP($A40,'Return Data'!$B$7:$R$2292,10,0)</f>
        <v>-0.59970000000000001</v>
      </c>
      <c r="E40" s="66">
        <f t="shared" ref="E40:E65" si="12">RANK(D40,D$8:D$65,0)</f>
        <v>18</v>
      </c>
      <c r="F40" s="65">
        <f>VLOOKUP($A40,'Return Data'!$B$7:$R$2292,11,0)</f>
        <v>-1.4094</v>
      </c>
      <c r="G40" s="66">
        <f t="shared" ref="G40:G65" si="13">RANK(F40,F$8:F$65,0)</f>
        <v>36</v>
      </c>
      <c r="H40" s="65">
        <f>VLOOKUP($A40,'Return Data'!$B$7:$R$2292,12,0)</f>
        <v>6.7031000000000001</v>
      </c>
      <c r="I40" s="66">
        <f t="shared" ref="I40:I65" si="14">RANK(H40,H$8:H$65,0)</f>
        <v>52</v>
      </c>
      <c r="J40" s="65">
        <f>VLOOKUP($A40,'Return Data'!$B$7:$R$2292,13,0)</f>
        <v>15.077</v>
      </c>
      <c r="K40" s="66">
        <f t="shared" ref="K40:K65" si="15">RANK(J40,J$8:J$65,0)</f>
        <v>53</v>
      </c>
      <c r="L40" s="65">
        <f>VLOOKUP($A40,'Return Data'!$B$7:$R$2292,17,0)</f>
        <v>38.760800000000003</v>
      </c>
      <c r="M40" s="66">
        <f t="shared" ref="M40:M65" si="16">RANK(L40,L$8:L$65,0)</f>
        <v>41</v>
      </c>
      <c r="N40" s="65">
        <f>VLOOKUP($A40,'Return Data'!$B$7:$R$2292,14,0)</f>
        <v>11.1312</v>
      </c>
      <c r="O40" s="66">
        <f t="shared" si="10"/>
        <v>54</v>
      </c>
      <c r="P40" s="65">
        <f>VLOOKUP($A40,'Return Data'!$B$7:$R$2292,15,0)</f>
        <v>9.5471000000000004</v>
      </c>
      <c r="Q40" s="66">
        <f t="shared" si="11"/>
        <v>40</v>
      </c>
      <c r="R40" s="65">
        <f>VLOOKUP($A40,'Return Data'!$B$7:$R$2292,16,0)</f>
        <v>16.311199999999999</v>
      </c>
      <c r="S40" s="67">
        <f t="shared" ref="S40:S65" si="17">RANK(R40,R$8:R$65,0)</f>
        <v>19</v>
      </c>
    </row>
    <row r="41" spans="1:19" x14ac:dyDescent="0.3">
      <c r="A41" s="63" t="s">
        <v>373</v>
      </c>
      <c r="B41" s="64">
        <f>VLOOKUP($A41,'Return Data'!$B$7:$R$2292,3,0)</f>
        <v>44662</v>
      </c>
      <c r="C41" s="65">
        <f>VLOOKUP($A41,'Return Data'!$B$7:$R$2292,4,0)</f>
        <v>699.33650050570202</v>
      </c>
      <c r="D41" s="65">
        <f>VLOOKUP($A41,'Return Data'!$B$7:$R$2292,10,0)</f>
        <v>-1.9849000000000001</v>
      </c>
      <c r="E41" s="66">
        <f t="shared" si="12"/>
        <v>28</v>
      </c>
      <c r="F41" s="65">
        <f>VLOOKUP($A41,'Return Data'!$B$7:$R$2292,11,0)</f>
        <v>-0.2984</v>
      </c>
      <c r="G41" s="66">
        <f t="shared" si="13"/>
        <v>29</v>
      </c>
      <c r="H41" s="65">
        <f>VLOOKUP($A41,'Return Data'!$B$7:$R$2292,12,0)</f>
        <v>11.362299999999999</v>
      </c>
      <c r="I41" s="66">
        <f t="shared" si="14"/>
        <v>35</v>
      </c>
      <c r="J41" s="65">
        <f>VLOOKUP($A41,'Return Data'!$B$7:$R$2292,13,0)</f>
        <v>22.215900000000001</v>
      </c>
      <c r="K41" s="66">
        <f t="shared" si="15"/>
        <v>37</v>
      </c>
      <c r="L41" s="65">
        <f>VLOOKUP($A41,'Return Data'!$B$7:$R$2292,17,0)</f>
        <v>41.4895</v>
      </c>
      <c r="M41" s="66">
        <f t="shared" si="16"/>
        <v>35</v>
      </c>
      <c r="N41" s="65">
        <f>VLOOKUP($A41,'Return Data'!$B$7:$R$2292,14,0)</f>
        <v>15.9099</v>
      </c>
      <c r="O41" s="66">
        <f t="shared" si="10"/>
        <v>37</v>
      </c>
      <c r="P41" s="65">
        <f>VLOOKUP($A41,'Return Data'!$B$7:$R$2292,15,0)</f>
        <v>11.9335</v>
      </c>
      <c r="Q41" s="66">
        <f t="shared" si="11"/>
        <v>28</v>
      </c>
      <c r="R41" s="65">
        <f>VLOOKUP($A41,'Return Data'!$B$7:$R$2292,16,0)</f>
        <v>15.744899999999999</v>
      </c>
      <c r="S41" s="67">
        <f t="shared" si="17"/>
        <v>22</v>
      </c>
    </row>
    <row r="42" spans="1:19" x14ac:dyDescent="0.3">
      <c r="A42" s="63" t="s">
        <v>304</v>
      </c>
      <c r="B42" s="64">
        <f>VLOOKUP($A42,'Return Data'!$B$7:$R$2292,3,0)</f>
        <v>44662</v>
      </c>
      <c r="C42" s="65">
        <f>VLOOKUP($A42,'Return Data'!$B$7:$R$2292,4,0)</f>
        <v>26.961300000000001</v>
      </c>
      <c r="D42" s="65">
        <f>VLOOKUP($A42,'Return Data'!$B$7:$R$2292,10,0)</f>
        <v>-1.3594999999999999</v>
      </c>
      <c r="E42" s="66">
        <f t="shared" si="12"/>
        <v>23</v>
      </c>
      <c r="F42" s="65">
        <f>VLOOKUP($A42,'Return Data'!$B$7:$R$2292,11,0)</f>
        <v>8.4517000000000007</v>
      </c>
      <c r="G42" s="66">
        <f t="shared" si="13"/>
        <v>2</v>
      </c>
      <c r="H42" s="65">
        <f>VLOOKUP($A42,'Return Data'!$B$7:$R$2292,12,0)</f>
        <v>21.5886</v>
      </c>
      <c r="I42" s="66">
        <f t="shared" si="14"/>
        <v>1</v>
      </c>
      <c r="J42" s="65">
        <f>VLOOKUP($A42,'Return Data'!$B$7:$R$2292,13,0)</f>
        <v>33.953899999999997</v>
      </c>
      <c r="K42" s="66">
        <f t="shared" si="15"/>
        <v>10</v>
      </c>
      <c r="L42" s="65">
        <f>VLOOKUP($A42,'Return Data'!$B$7:$R$2292,17,0)</f>
        <v>58.851799999999997</v>
      </c>
      <c r="M42" s="66">
        <f t="shared" si="16"/>
        <v>10</v>
      </c>
      <c r="N42" s="65">
        <f>VLOOKUP($A42,'Return Data'!$B$7:$R$2292,14,0)</f>
        <v>25.991900000000001</v>
      </c>
      <c r="O42" s="66">
        <f t="shared" si="10"/>
        <v>5</v>
      </c>
      <c r="P42" s="65">
        <f>VLOOKUP($A42,'Return Data'!$B$7:$R$2292,15,0)</f>
        <v>17.703499999999998</v>
      </c>
      <c r="Q42" s="66">
        <f t="shared" si="11"/>
        <v>6</v>
      </c>
      <c r="R42" s="65">
        <f>VLOOKUP($A42,'Return Data'!$B$7:$R$2292,16,0)</f>
        <v>17.8688</v>
      </c>
      <c r="S42" s="67">
        <f t="shared" si="17"/>
        <v>15</v>
      </c>
    </row>
    <row r="43" spans="1:19" x14ac:dyDescent="0.3">
      <c r="A43" s="63" t="s">
        <v>305</v>
      </c>
      <c r="B43" s="64">
        <f>VLOOKUP($A43,'Return Data'!$B$7:$R$2292,3,0)</f>
        <v>44662</v>
      </c>
      <c r="C43" s="65">
        <f>VLOOKUP($A43,'Return Data'!$B$7:$R$2292,4,0)</f>
        <v>27.6386</v>
      </c>
      <c r="D43" s="65">
        <f>VLOOKUP($A43,'Return Data'!$B$7:$R$2292,10,0)</f>
        <v>-1.8369</v>
      </c>
      <c r="E43" s="66">
        <f t="shared" si="12"/>
        <v>26</v>
      </c>
      <c r="F43" s="65">
        <f>VLOOKUP($A43,'Return Data'!$B$7:$R$2292,11,0)</f>
        <v>6.8646000000000003</v>
      </c>
      <c r="G43" s="66">
        <f t="shared" si="13"/>
        <v>4</v>
      </c>
      <c r="H43" s="65">
        <f>VLOOKUP($A43,'Return Data'!$B$7:$R$2292,12,0)</f>
        <v>19.9832</v>
      </c>
      <c r="I43" s="66">
        <f t="shared" si="14"/>
        <v>9</v>
      </c>
      <c r="J43" s="65">
        <f>VLOOKUP($A43,'Return Data'!$B$7:$R$2292,13,0)</f>
        <v>32.757300000000001</v>
      </c>
      <c r="K43" s="66">
        <f t="shared" si="15"/>
        <v>13</v>
      </c>
      <c r="L43" s="65">
        <f>VLOOKUP($A43,'Return Data'!$B$7:$R$2292,17,0)</f>
        <v>58.069000000000003</v>
      </c>
      <c r="M43" s="66">
        <f t="shared" si="16"/>
        <v>13</v>
      </c>
      <c r="N43" s="65">
        <f>VLOOKUP($A43,'Return Data'!$B$7:$R$2292,14,0)</f>
        <v>25.805099999999999</v>
      </c>
      <c r="O43" s="66">
        <f t="shared" si="10"/>
        <v>6</v>
      </c>
      <c r="P43" s="65">
        <f>VLOOKUP($A43,'Return Data'!$B$7:$R$2292,15,0)</f>
        <v>16.870999999999999</v>
      </c>
      <c r="Q43" s="66">
        <f t="shared" si="11"/>
        <v>8</v>
      </c>
      <c r="R43" s="65">
        <f>VLOOKUP($A43,'Return Data'!$B$7:$R$2292,16,0)</f>
        <v>15.5128</v>
      </c>
      <c r="S43" s="67">
        <f t="shared" si="17"/>
        <v>23</v>
      </c>
    </row>
    <row r="44" spans="1:19" x14ac:dyDescent="0.3">
      <c r="A44" s="63" t="s">
        <v>306</v>
      </c>
      <c r="B44" s="64">
        <f>VLOOKUP($A44,'Return Data'!$B$7:$R$2292,3,0)</f>
        <v>44662</v>
      </c>
      <c r="C44" s="65">
        <f>VLOOKUP($A44,'Return Data'!$B$7:$R$2292,4,0)</f>
        <v>26.242699999999999</v>
      </c>
      <c r="D44" s="65">
        <f>VLOOKUP($A44,'Return Data'!$B$7:$R$2292,10,0)</f>
        <v>-1.6375999999999999</v>
      </c>
      <c r="E44" s="66">
        <f t="shared" si="12"/>
        <v>24</v>
      </c>
      <c r="F44" s="65">
        <f>VLOOKUP($A44,'Return Data'!$B$7:$R$2292,11,0)</f>
        <v>7.8144999999999998</v>
      </c>
      <c r="G44" s="66">
        <f t="shared" si="13"/>
        <v>3</v>
      </c>
      <c r="H44" s="65">
        <f>VLOOKUP($A44,'Return Data'!$B$7:$R$2292,12,0)</f>
        <v>21.062999999999999</v>
      </c>
      <c r="I44" s="66">
        <f t="shared" si="14"/>
        <v>2</v>
      </c>
      <c r="J44" s="65">
        <f>VLOOKUP($A44,'Return Data'!$B$7:$R$2292,13,0)</f>
        <v>33.2468</v>
      </c>
      <c r="K44" s="66">
        <f t="shared" si="15"/>
        <v>12</v>
      </c>
      <c r="L44" s="65">
        <f>VLOOKUP($A44,'Return Data'!$B$7:$R$2292,17,0)</f>
        <v>59.8324</v>
      </c>
      <c r="M44" s="66">
        <f t="shared" si="16"/>
        <v>9</v>
      </c>
      <c r="N44" s="65">
        <f>VLOOKUP($A44,'Return Data'!$B$7:$R$2292,14,0)</f>
        <v>25.0259</v>
      </c>
      <c r="O44" s="66">
        <f t="shared" si="10"/>
        <v>9</v>
      </c>
      <c r="P44" s="65">
        <f>VLOOKUP($A44,'Return Data'!$B$7:$R$2292,15,0)</f>
        <v>16.140699999999999</v>
      </c>
      <c r="Q44" s="66">
        <f t="shared" si="11"/>
        <v>10</v>
      </c>
      <c r="R44" s="65">
        <f>VLOOKUP($A44,'Return Data'!$B$7:$R$2292,16,0)</f>
        <v>14.4696</v>
      </c>
      <c r="S44" s="67">
        <f t="shared" si="17"/>
        <v>32</v>
      </c>
    </row>
    <row r="45" spans="1:19" x14ac:dyDescent="0.3">
      <c r="A45" s="63" t="s">
        <v>307</v>
      </c>
      <c r="B45" s="64">
        <f>VLOOKUP($A45,'Return Data'!$B$7:$R$2292,3,0)</f>
        <v>44662</v>
      </c>
      <c r="C45" s="65">
        <f>VLOOKUP($A45,'Return Data'!$B$7:$R$2292,4,0)</f>
        <v>31.2577</v>
      </c>
      <c r="D45" s="65">
        <f>VLOOKUP($A45,'Return Data'!$B$7:$R$2292,10,0)</f>
        <v>-0.29349999999999998</v>
      </c>
      <c r="E45" s="66">
        <f t="shared" si="12"/>
        <v>15</v>
      </c>
      <c r="F45" s="65">
        <f>VLOOKUP($A45,'Return Data'!$B$7:$R$2292,11,0)</f>
        <v>1.9135</v>
      </c>
      <c r="G45" s="66">
        <f t="shared" si="13"/>
        <v>14</v>
      </c>
      <c r="H45" s="65">
        <f>VLOOKUP($A45,'Return Data'!$B$7:$R$2292,12,0)</f>
        <v>19.741099999999999</v>
      </c>
      <c r="I45" s="66">
        <f t="shared" si="14"/>
        <v>11</v>
      </c>
      <c r="J45" s="65">
        <f>VLOOKUP($A45,'Return Data'!$B$7:$R$2292,13,0)</f>
        <v>48.001199999999997</v>
      </c>
      <c r="K45" s="66">
        <f t="shared" si="15"/>
        <v>7</v>
      </c>
      <c r="L45" s="65">
        <f>VLOOKUP($A45,'Return Data'!$B$7:$R$2292,17,0)</f>
        <v>63.671700000000001</v>
      </c>
      <c r="M45" s="66">
        <f t="shared" si="16"/>
        <v>8</v>
      </c>
      <c r="N45" s="65">
        <f>VLOOKUP($A45,'Return Data'!$B$7:$R$2292,14,0)</f>
        <v>35.0777</v>
      </c>
      <c r="O45" s="66">
        <f t="shared" si="10"/>
        <v>2</v>
      </c>
      <c r="P45" s="65"/>
      <c r="Q45" s="66"/>
      <c r="R45" s="65">
        <f>VLOOKUP($A45,'Return Data'!$B$7:$R$2292,16,0)</f>
        <v>25.413599999999999</v>
      </c>
      <c r="S45" s="67">
        <f t="shared" si="17"/>
        <v>2</v>
      </c>
    </row>
    <row r="46" spans="1:19" x14ac:dyDescent="0.3">
      <c r="A46" s="63" t="s">
        <v>308</v>
      </c>
      <c r="B46" s="64">
        <f>VLOOKUP($A46,'Return Data'!$B$7:$R$2292,3,0)</f>
        <v>44662</v>
      </c>
      <c r="C46" s="65">
        <f>VLOOKUP($A46,'Return Data'!$B$7:$R$2292,4,0)</f>
        <v>17.893799999999999</v>
      </c>
      <c r="D46" s="65">
        <f>VLOOKUP($A46,'Return Data'!$B$7:$R$2292,10,0)</f>
        <v>-3.7393000000000001</v>
      </c>
      <c r="E46" s="66">
        <f t="shared" si="12"/>
        <v>41</v>
      </c>
      <c r="F46" s="65">
        <f>VLOOKUP($A46,'Return Data'!$B$7:$R$2292,11,0)</f>
        <v>8.6099999999999996E-2</v>
      </c>
      <c r="G46" s="66">
        <f t="shared" si="13"/>
        <v>25</v>
      </c>
      <c r="H46" s="65">
        <f>VLOOKUP($A46,'Return Data'!$B$7:$R$2292,12,0)</f>
        <v>9.8932000000000002</v>
      </c>
      <c r="I46" s="66">
        <f t="shared" si="14"/>
        <v>44</v>
      </c>
      <c r="J46" s="65">
        <f>VLOOKUP($A46,'Return Data'!$B$7:$R$2292,13,0)</f>
        <v>22.567799999999998</v>
      </c>
      <c r="K46" s="66">
        <f t="shared" si="15"/>
        <v>35</v>
      </c>
      <c r="L46" s="65">
        <f>VLOOKUP($A46,'Return Data'!$B$7:$R$2292,17,0)</f>
        <v>43.674399999999999</v>
      </c>
      <c r="M46" s="66">
        <f t="shared" si="16"/>
        <v>24</v>
      </c>
      <c r="N46" s="65">
        <f>VLOOKUP($A46,'Return Data'!$B$7:$R$2292,14,0)</f>
        <v>19.922999999999998</v>
      </c>
      <c r="O46" s="66">
        <f t="shared" si="10"/>
        <v>21</v>
      </c>
      <c r="P46" s="65"/>
      <c r="Q46" s="66"/>
      <c r="R46" s="65">
        <f>VLOOKUP($A46,'Return Data'!$B$7:$R$2292,16,0)</f>
        <v>16.848199999999999</v>
      </c>
      <c r="S46" s="67">
        <f t="shared" si="17"/>
        <v>18</v>
      </c>
    </row>
    <row r="47" spans="1:19" x14ac:dyDescent="0.3">
      <c r="A47" s="63" t="s">
        <v>309</v>
      </c>
      <c r="B47" s="64">
        <f>VLOOKUP($A47,'Return Data'!$B$7:$R$2292,3,0)</f>
        <v>44662</v>
      </c>
      <c r="C47" s="65">
        <f>VLOOKUP($A47,'Return Data'!$B$7:$R$2292,4,0)</f>
        <v>16.812000000000001</v>
      </c>
      <c r="D47" s="65">
        <f>VLOOKUP($A47,'Return Data'!$B$7:$R$2292,10,0)</f>
        <v>-2.1938</v>
      </c>
      <c r="E47" s="66">
        <f t="shared" si="12"/>
        <v>32</v>
      </c>
      <c r="F47" s="65">
        <f>VLOOKUP($A47,'Return Data'!$B$7:$R$2292,11,0)</f>
        <v>1.3944000000000001</v>
      </c>
      <c r="G47" s="66">
        <f t="shared" si="13"/>
        <v>15</v>
      </c>
      <c r="H47" s="65">
        <f>VLOOKUP($A47,'Return Data'!$B$7:$R$2292,12,0)</f>
        <v>14.034599999999999</v>
      </c>
      <c r="I47" s="66">
        <f t="shared" si="14"/>
        <v>22</v>
      </c>
      <c r="J47" s="65">
        <f>VLOOKUP($A47,'Return Data'!$B$7:$R$2292,13,0)</f>
        <v>24.847799999999999</v>
      </c>
      <c r="K47" s="66">
        <f t="shared" si="15"/>
        <v>22</v>
      </c>
      <c r="L47" s="65">
        <f>VLOOKUP($A47,'Return Data'!$B$7:$R$2292,17,0)</f>
        <v>39.853099999999998</v>
      </c>
      <c r="M47" s="66">
        <f t="shared" si="16"/>
        <v>40</v>
      </c>
      <c r="N47" s="65">
        <f>VLOOKUP($A47,'Return Data'!$B$7:$R$2292,14,0)</f>
        <v>19.031199999999998</v>
      </c>
      <c r="O47" s="66">
        <f t="shared" si="10"/>
        <v>25</v>
      </c>
      <c r="P47" s="65"/>
      <c r="Q47" s="66"/>
      <c r="R47" s="65">
        <f>VLOOKUP($A47,'Return Data'!$B$7:$R$2292,16,0)</f>
        <v>13.708600000000001</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30</v>
      </c>
      <c r="F48" s="65">
        <f>VLOOKUP($A48,'Return Data'!$B$7:$R$2292,11,0)</f>
        <v>-2.0920999999999998</v>
      </c>
      <c r="G48" s="66">
        <f t="shared" si="13"/>
        <v>39</v>
      </c>
      <c r="H48" s="65">
        <f>VLOOKUP($A48,'Return Data'!$B$7:$R$2292,12,0)</f>
        <v>14.7896</v>
      </c>
      <c r="I48" s="66">
        <f t="shared" si="14"/>
        <v>20</v>
      </c>
      <c r="J48" s="65">
        <f>VLOOKUP($A48,'Return Data'!$B$7:$R$2292,13,0)</f>
        <v>33.586399999999998</v>
      </c>
      <c r="K48" s="66">
        <f t="shared" si="15"/>
        <v>11</v>
      </c>
      <c r="L48" s="65">
        <f>VLOOKUP($A48,'Return Data'!$B$7:$R$2292,17,0)</f>
        <v>58.492899999999999</v>
      </c>
      <c r="M48" s="66">
        <f t="shared" si="16"/>
        <v>11</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44662</v>
      </c>
      <c r="C49" s="65">
        <f>VLOOKUP($A49,'Return Data'!$B$7:$R$2292,4,0)</f>
        <v>59.818800000000003</v>
      </c>
      <c r="D49" s="65">
        <f>VLOOKUP($A49,'Return Data'!$B$7:$R$2292,10,0)</f>
        <v>0.11749999999999999</v>
      </c>
      <c r="E49" s="66">
        <f t="shared" si="12"/>
        <v>9</v>
      </c>
      <c r="F49" s="65">
        <f>VLOOKUP($A49,'Return Data'!$B$7:$R$2292,11,0)</f>
        <v>0.31879999999999997</v>
      </c>
      <c r="G49" s="66">
        <f t="shared" si="13"/>
        <v>23</v>
      </c>
      <c r="H49" s="65">
        <f>VLOOKUP($A49,'Return Data'!$B$7:$R$2292,12,0)</f>
        <v>15.8635</v>
      </c>
      <c r="I49" s="66">
        <f t="shared" si="14"/>
        <v>16</v>
      </c>
      <c r="J49" s="65">
        <f>VLOOKUP($A49,'Return Data'!$B$7:$R$2292,13,0)</f>
        <v>36.160400000000003</v>
      </c>
      <c r="K49" s="66">
        <f t="shared" si="15"/>
        <v>9</v>
      </c>
      <c r="L49" s="65">
        <f>VLOOKUP($A49,'Return Data'!$B$7:$R$2292,17,0)</f>
        <v>55.259700000000002</v>
      </c>
      <c r="M49" s="66">
        <f t="shared" si="16"/>
        <v>14</v>
      </c>
      <c r="N49" s="65">
        <f>VLOOKUP($A49,'Return Data'!$B$7:$R$2292,14,0)</f>
        <v>34.882100000000001</v>
      </c>
      <c r="O49" s="66">
        <f t="shared" si="10"/>
        <v>3</v>
      </c>
      <c r="P49" s="65">
        <f>VLOOKUP($A49,'Return Data'!$B$7:$R$2292,15,0)</f>
        <v>25.0212</v>
      </c>
      <c r="Q49" s="66">
        <f>RANK(P49,P$8:P$65,0)</f>
        <v>1</v>
      </c>
      <c r="R49" s="65">
        <f>VLOOKUP($A49,'Return Data'!$B$7:$R$2292,16,0)</f>
        <v>24.9038</v>
      </c>
      <c r="S49" s="67">
        <f t="shared" si="17"/>
        <v>3</v>
      </c>
    </row>
    <row r="50" spans="1:19" x14ac:dyDescent="0.3">
      <c r="A50" s="63" t="s">
        <v>312</v>
      </c>
      <c r="B50" s="64">
        <f>VLOOKUP($A50,'Return Data'!$B$7:$R$2292,3,0)</f>
        <v>44662</v>
      </c>
      <c r="C50" s="65">
        <f>VLOOKUP($A50,'Return Data'!$B$7:$R$2292,4,0)</f>
        <v>15.4259</v>
      </c>
      <c r="D50" s="65">
        <f>VLOOKUP($A50,'Return Data'!$B$7:$R$2292,10,0)</f>
        <v>-3.3792</v>
      </c>
      <c r="E50" s="66">
        <f t="shared" si="12"/>
        <v>38</v>
      </c>
      <c r="F50" s="65">
        <f>VLOOKUP($A50,'Return Data'!$B$7:$R$2292,11,0)</f>
        <v>-4.3402000000000003</v>
      </c>
      <c r="G50" s="66">
        <f t="shared" si="13"/>
        <v>49</v>
      </c>
      <c r="H50" s="65">
        <f>VLOOKUP($A50,'Return Data'!$B$7:$R$2292,12,0)</f>
        <v>10.176299999999999</v>
      </c>
      <c r="I50" s="66">
        <f t="shared" si="14"/>
        <v>43</v>
      </c>
      <c r="J50" s="65">
        <f>VLOOKUP($A50,'Return Data'!$B$7:$R$2292,13,0)</f>
        <v>16.061900000000001</v>
      </c>
      <c r="K50" s="66">
        <f t="shared" si="15"/>
        <v>51</v>
      </c>
      <c r="L50" s="65">
        <f>VLOOKUP($A50,'Return Data'!$B$7:$R$2292,17,0)</f>
        <v>28.349599999999999</v>
      </c>
      <c r="M50" s="66">
        <f t="shared" si="16"/>
        <v>56</v>
      </c>
      <c r="N50" s="65">
        <f>VLOOKUP($A50,'Return Data'!$B$7:$R$2292,14,0)</f>
        <v>13.8276</v>
      </c>
      <c r="O50" s="66">
        <f t="shared" si="10"/>
        <v>48</v>
      </c>
      <c r="P50" s="65"/>
      <c r="Q50" s="66"/>
      <c r="R50" s="65">
        <f>VLOOKUP($A50,'Return Data'!$B$7:$R$2292,16,0)</f>
        <v>14.453099999999999</v>
      </c>
      <c r="S50" s="67">
        <f t="shared" si="17"/>
        <v>33</v>
      </c>
    </row>
    <row r="51" spans="1:19" x14ac:dyDescent="0.3">
      <c r="A51" s="63" t="s">
        <v>313</v>
      </c>
      <c r="B51" s="64">
        <f>VLOOKUP($A51,'Return Data'!$B$7:$R$2292,3,0)</f>
        <v>44662</v>
      </c>
      <c r="C51" s="65">
        <f>VLOOKUP($A51,'Return Data'!$B$7:$R$2292,4,0)</f>
        <v>149.9966</v>
      </c>
      <c r="D51" s="65">
        <f>VLOOKUP($A51,'Return Data'!$B$7:$R$2292,10,0)</f>
        <v>-2.12</v>
      </c>
      <c r="E51" s="66">
        <f t="shared" si="12"/>
        <v>31</v>
      </c>
      <c r="F51" s="65">
        <f>VLOOKUP($A51,'Return Data'!$B$7:$R$2292,11,0)</f>
        <v>-1.4500000000000001E-2</v>
      </c>
      <c r="G51" s="66">
        <f t="shared" si="13"/>
        <v>26</v>
      </c>
      <c r="H51" s="65">
        <f>VLOOKUP($A51,'Return Data'!$B$7:$R$2292,12,0)</f>
        <v>13.031599999999999</v>
      </c>
      <c r="I51" s="66">
        <f t="shared" si="14"/>
        <v>26</v>
      </c>
      <c r="J51" s="65">
        <f>VLOOKUP($A51,'Return Data'!$B$7:$R$2292,13,0)</f>
        <v>22.581700000000001</v>
      </c>
      <c r="K51" s="66">
        <f t="shared" si="15"/>
        <v>33</v>
      </c>
      <c r="L51" s="65">
        <f>VLOOKUP($A51,'Return Data'!$B$7:$R$2292,17,0)</f>
        <v>40.702500000000001</v>
      </c>
      <c r="M51" s="66">
        <f t="shared" si="16"/>
        <v>37</v>
      </c>
      <c r="N51" s="65">
        <f>VLOOKUP($A51,'Return Data'!$B$7:$R$2292,14,0)</f>
        <v>13.9717</v>
      </c>
      <c r="O51" s="66">
        <f t="shared" si="10"/>
        <v>47</v>
      </c>
      <c r="P51" s="65">
        <f>VLOOKUP($A51,'Return Data'!$B$7:$R$2292,15,0)</f>
        <v>10.169600000000001</v>
      </c>
      <c r="Q51" s="66">
        <f>RANK(P51,P$8:P$65,0)</f>
        <v>38</v>
      </c>
      <c r="R51" s="65">
        <f>VLOOKUP($A51,'Return Data'!$B$7:$R$2292,16,0)</f>
        <v>15.411799999999999</v>
      </c>
      <c r="S51" s="67">
        <f t="shared" si="17"/>
        <v>25</v>
      </c>
    </row>
    <row r="52" spans="1:19" x14ac:dyDescent="0.3">
      <c r="A52" s="63" t="s">
        <v>314</v>
      </c>
      <c r="B52" s="64">
        <f>VLOOKUP($A52,'Return Data'!$B$7:$R$2292,3,0)</f>
        <v>44662</v>
      </c>
      <c r="C52" s="65">
        <f>VLOOKUP($A52,'Return Data'!$B$7:$R$2292,4,0)</f>
        <v>19.563099999999999</v>
      </c>
      <c r="D52" s="65">
        <f>VLOOKUP($A52,'Return Data'!$B$7:$R$2292,10,0)</f>
        <v>1.7004999999999999</v>
      </c>
      <c r="E52" s="66">
        <f t="shared" si="12"/>
        <v>3</v>
      </c>
      <c r="F52" s="65">
        <f>VLOOKUP($A52,'Return Data'!$B$7:$R$2292,11,0)</f>
        <v>4.2765000000000004</v>
      </c>
      <c r="G52" s="66">
        <f t="shared" si="13"/>
        <v>9</v>
      </c>
      <c r="H52" s="65">
        <f>VLOOKUP($A52,'Return Data'!$B$7:$R$2292,12,0)</f>
        <v>20.630299999999998</v>
      </c>
      <c r="I52" s="66">
        <f t="shared" si="14"/>
        <v>5</v>
      </c>
      <c r="J52" s="65">
        <f>VLOOKUP($A52,'Return Data'!$B$7:$R$2292,13,0)</f>
        <v>55.466299999999997</v>
      </c>
      <c r="K52" s="66">
        <f t="shared" si="15"/>
        <v>4</v>
      </c>
      <c r="L52" s="65">
        <f>VLOOKUP($A52,'Return Data'!$B$7:$R$2292,17,0)</f>
        <v>70.691000000000003</v>
      </c>
      <c r="M52" s="66">
        <f t="shared" si="16"/>
        <v>5</v>
      </c>
      <c r="N52" s="65">
        <f>VLOOKUP($A52,'Return Data'!$B$7:$R$2292,14,0)</f>
        <v>22.1004</v>
      </c>
      <c r="O52" s="66">
        <f t="shared" si="10"/>
        <v>16</v>
      </c>
      <c r="P52" s="65">
        <f>VLOOKUP($A52,'Return Data'!$B$7:$R$2292,15,0)</f>
        <v>10.9163</v>
      </c>
      <c r="Q52" s="66">
        <f>RANK(P52,P$8:P$65,0)</f>
        <v>35</v>
      </c>
      <c r="R52" s="65">
        <f>VLOOKUP($A52,'Return Data'!$B$7:$R$2292,16,0)</f>
        <v>13.2393</v>
      </c>
      <c r="S52" s="67">
        <f t="shared" si="17"/>
        <v>39</v>
      </c>
    </row>
    <row r="53" spans="1:19" x14ac:dyDescent="0.3">
      <c r="A53" s="63" t="s">
        <v>315</v>
      </c>
      <c r="B53" s="64">
        <f>VLOOKUP($A53,'Return Data'!$B$7:$R$2292,3,0)</f>
        <v>44662</v>
      </c>
      <c r="C53" s="65">
        <f>VLOOKUP($A53,'Return Data'!$B$7:$R$2292,4,0)</f>
        <v>16.903199999999998</v>
      </c>
      <c r="D53" s="65">
        <f>VLOOKUP($A53,'Return Data'!$B$7:$R$2292,10,0)</f>
        <v>1.6086</v>
      </c>
      <c r="E53" s="66">
        <f t="shared" si="12"/>
        <v>4</v>
      </c>
      <c r="F53" s="65">
        <f>VLOOKUP($A53,'Return Data'!$B$7:$R$2292,11,0)</f>
        <v>4.4607000000000001</v>
      </c>
      <c r="G53" s="66">
        <f t="shared" si="13"/>
        <v>8</v>
      </c>
      <c r="H53" s="65">
        <f>VLOOKUP($A53,'Return Data'!$B$7:$R$2292,12,0)</f>
        <v>21.014600000000002</v>
      </c>
      <c r="I53" s="66">
        <f t="shared" si="14"/>
        <v>3</v>
      </c>
      <c r="J53" s="65">
        <f>VLOOKUP($A53,'Return Data'!$B$7:$R$2292,13,0)</f>
        <v>55.571899999999999</v>
      </c>
      <c r="K53" s="66">
        <f t="shared" si="15"/>
        <v>3</v>
      </c>
      <c r="L53" s="65">
        <f>VLOOKUP($A53,'Return Data'!$B$7:$R$2292,17,0)</f>
        <v>72.118700000000004</v>
      </c>
      <c r="M53" s="66">
        <f t="shared" si="16"/>
        <v>4</v>
      </c>
      <c r="N53" s="65">
        <f>VLOOKUP($A53,'Return Data'!$B$7:$R$2292,14,0)</f>
        <v>22.897099999999998</v>
      </c>
      <c r="O53" s="66">
        <f t="shared" si="10"/>
        <v>13</v>
      </c>
      <c r="P53" s="65"/>
      <c r="Q53" s="66"/>
      <c r="R53" s="65">
        <f>VLOOKUP($A53,'Return Data'!$B$7:$R$2292,16,0)</f>
        <v>10.949199999999999</v>
      </c>
      <c r="S53" s="67">
        <f t="shared" si="17"/>
        <v>52</v>
      </c>
    </row>
    <row r="54" spans="1:19" x14ac:dyDescent="0.3">
      <c r="A54" s="63" t="s">
        <v>316</v>
      </c>
      <c r="B54" s="64">
        <f>VLOOKUP($A54,'Return Data'!$B$7:$R$2292,3,0)</f>
        <v>44662</v>
      </c>
      <c r="C54" s="65">
        <f>VLOOKUP($A54,'Return Data'!$B$7:$R$2292,4,0)</f>
        <v>15.5817</v>
      </c>
      <c r="D54" s="65">
        <f>VLOOKUP($A54,'Return Data'!$B$7:$R$2292,10,0)</f>
        <v>1.6073999999999999</v>
      </c>
      <c r="E54" s="66">
        <f t="shared" si="12"/>
        <v>5</v>
      </c>
      <c r="F54" s="65">
        <f>VLOOKUP($A54,'Return Data'!$B$7:$R$2292,11,0)</f>
        <v>3.3241999999999998</v>
      </c>
      <c r="G54" s="66">
        <f t="shared" si="13"/>
        <v>11</v>
      </c>
      <c r="H54" s="65">
        <f>VLOOKUP($A54,'Return Data'!$B$7:$R$2292,12,0)</f>
        <v>20.926200000000001</v>
      </c>
      <c r="I54" s="66">
        <f t="shared" si="14"/>
        <v>4</v>
      </c>
      <c r="J54" s="65">
        <f>VLOOKUP($A54,'Return Data'!$B$7:$R$2292,13,0)</f>
        <v>58.749099999999999</v>
      </c>
      <c r="K54" s="66">
        <f t="shared" si="15"/>
        <v>1</v>
      </c>
      <c r="L54" s="65">
        <f>VLOOKUP($A54,'Return Data'!$B$7:$R$2292,17,0)</f>
        <v>75.191699999999997</v>
      </c>
      <c r="M54" s="66">
        <f t="shared" si="16"/>
        <v>2</v>
      </c>
      <c r="N54" s="65">
        <f>VLOOKUP($A54,'Return Data'!$B$7:$R$2292,14,0)</f>
        <v>23.1556</v>
      </c>
      <c r="O54" s="66">
        <f t="shared" si="10"/>
        <v>12</v>
      </c>
      <c r="P54" s="65"/>
      <c r="Q54" s="66"/>
      <c r="R54" s="65">
        <f>VLOOKUP($A54,'Return Data'!$B$7:$R$2292,16,0)</f>
        <v>10.2692</v>
      </c>
      <c r="S54" s="67">
        <f t="shared" si="17"/>
        <v>55</v>
      </c>
    </row>
    <row r="55" spans="1:19" x14ac:dyDescent="0.3">
      <c r="A55" s="63" t="s">
        <v>317</v>
      </c>
      <c r="B55" s="64">
        <f>VLOOKUP($A55,'Return Data'!$B$7:$R$2292,3,0)</f>
        <v>44662</v>
      </c>
      <c r="C55" s="65">
        <f>VLOOKUP($A55,'Return Data'!$B$7:$R$2292,4,0)</f>
        <v>16.688800000000001</v>
      </c>
      <c r="D55" s="65">
        <f>VLOOKUP($A55,'Return Data'!$B$7:$R$2292,10,0)</f>
        <v>1.8305</v>
      </c>
      <c r="E55" s="66">
        <f t="shared" si="12"/>
        <v>2</v>
      </c>
      <c r="F55" s="65">
        <f>VLOOKUP($A55,'Return Data'!$B$7:$R$2292,11,0)</f>
        <v>3.5568</v>
      </c>
      <c r="G55" s="66">
        <f t="shared" si="13"/>
        <v>10</v>
      </c>
      <c r="H55" s="65">
        <f>VLOOKUP($A55,'Return Data'!$B$7:$R$2292,12,0)</f>
        <v>19.8185</v>
      </c>
      <c r="I55" s="66">
        <f t="shared" si="14"/>
        <v>10</v>
      </c>
      <c r="J55" s="65">
        <f>VLOOKUP($A55,'Return Data'!$B$7:$R$2292,13,0)</f>
        <v>56.0197</v>
      </c>
      <c r="K55" s="66">
        <f t="shared" si="15"/>
        <v>2</v>
      </c>
      <c r="L55" s="65">
        <f>VLOOKUP($A55,'Return Data'!$B$7:$R$2292,17,0)</f>
        <v>73.6571</v>
      </c>
      <c r="M55" s="66">
        <f t="shared" si="16"/>
        <v>3</v>
      </c>
      <c r="N55" s="65">
        <f>VLOOKUP($A55,'Return Data'!$B$7:$R$2292,14,0)</f>
        <v>23.347999999999999</v>
      </c>
      <c r="O55" s="66">
        <f t="shared" si="10"/>
        <v>10</v>
      </c>
      <c r="P55" s="65"/>
      <c r="Q55" s="66"/>
      <c r="R55" s="65">
        <f>VLOOKUP($A55,'Return Data'!$B$7:$R$2292,16,0)</f>
        <v>11.334899999999999</v>
      </c>
      <c r="S55" s="67">
        <f t="shared" si="17"/>
        <v>51</v>
      </c>
    </row>
    <row r="56" spans="1:19" x14ac:dyDescent="0.3">
      <c r="A56" s="63" t="s">
        <v>318</v>
      </c>
      <c r="B56" s="64">
        <f>VLOOKUP($A56,'Return Data'!$B$7:$R$2292,3,0)</f>
        <v>44662</v>
      </c>
      <c r="C56" s="65">
        <f>VLOOKUP($A56,'Return Data'!$B$7:$R$2292,4,0)</f>
        <v>16.127099999999999</v>
      </c>
      <c r="D56" s="65">
        <f>VLOOKUP($A56,'Return Data'!$B$7:$R$2292,10,0)</f>
        <v>1.097</v>
      </c>
      <c r="E56" s="66">
        <f t="shared" si="12"/>
        <v>6</v>
      </c>
      <c r="F56" s="65">
        <f>VLOOKUP($A56,'Return Data'!$B$7:$R$2292,11,0)</f>
        <v>6.5121000000000002</v>
      </c>
      <c r="G56" s="66">
        <f t="shared" si="13"/>
        <v>5</v>
      </c>
      <c r="H56" s="65">
        <f>VLOOKUP($A56,'Return Data'!$B$7:$R$2292,12,0)</f>
        <v>20.586400000000001</v>
      </c>
      <c r="I56" s="66">
        <f t="shared" si="14"/>
        <v>6</v>
      </c>
      <c r="J56" s="65">
        <f>VLOOKUP($A56,'Return Data'!$B$7:$R$2292,13,0)</f>
        <v>52.723100000000002</v>
      </c>
      <c r="K56" s="66">
        <f t="shared" si="15"/>
        <v>5</v>
      </c>
      <c r="L56" s="65">
        <f>VLOOKUP($A56,'Return Data'!$B$7:$R$2292,17,0)</f>
        <v>68.898799999999994</v>
      </c>
      <c r="M56" s="66">
        <f t="shared" si="16"/>
        <v>6</v>
      </c>
      <c r="N56" s="65">
        <f>VLOOKUP($A56,'Return Data'!$B$7:$R$2292,14,0)</f>
        <v>22.6297</v>
      </c>
      <c r="O56" s="66">
        <f t="shared" si="10"/>
        <v>15</v>
      </c>
      <c r="P56" s="65"/>
      <c r="Q56" s="66"/>
      <c r="R56" s="65">
        <f>VLOOKUP($A56,'Return Data'!$B$7:$R$2292,16,0)</f>
        <v>12.5541</v>
      </c>
      <c r="S56" s="67">
        <f t="shared" si="17"/>
        <v>43</v>
      </c>
    </row>
    <row r="57" spans="1:19" x14ac:dyDescent="0.3">
      <c r="A57" s="63" t="s">
        <v>319</v>
      </c>
      <c r="B57" s="64">
        <f>VLOOKUP($A57,'Return Data'!$B$7:$R$2292,3,0)</f>
        <v>44662</v>
      </c>
      <c r="C57" s="65">
        <f>VLOOKUP($A57,'Return Data'!$B$7:$R$2292,4,0)</f>
        <v>23.813500000000001</v>
      </c>
      <c r="D57" s="65">
        <f>VLOOKUP($A57,'Return Data'!$B$7:$R$2292,10,0)</f>
        <v>-0.85680000000000001</v>
      </c>
      <c r="E57" s="66">
        <f t="shared" si="12"/>
        <v>19</v>
      </c>
      <c r="F57" s="65">
        <f>VLOOKUP($A57,'Return Data'!$B$7:$R$2292,11,0)</f>
        <v>0.82730000000000004</v>
      </c>
      <c r="G57" s="66">
        <f t="shared" si="13"/>
        <v>18</v>
      </c>
      <c r="H57" s="65">
        <f>VLOOKUP($A57,'Return Data'!$B$7:$R$2292,12,0)</f>
        <v>12.8811</v>
      </c>
      <c r="I57" s="66">
        <f t="shared" si="14"/>
        <v>29</v>
      </c>
      <c r="J57" s="65">
        <f>VLOOKUP($A57,'Return Data'!$B$7:$R$2292,13,0)</f>
        <v>22.981400000000001</v>
      </c>
      <c r="K57" s="66">
        <f t="shared" si="15"/>
        <v>31</v>
      </c>
      <c r="L57" s="65">
        <f>VLOOKUP($A57,'Return Data'!$B$7:$R$2292,17,0)</f>
        <v>43.169699999999999</v>
      </c>
      <c r="M57" s="66">
        <f t="shared" si="16"/>
        <v>27</v>
      </c>
      <c r="N57" s="65">
        <f>VLOOKUP($A57,'Return Data'!$B$7:$R$2292,14,0)</f>
        <v>17.623100000000001</v>
      </c>
      <c r="O57" s="66">
        <f t="shared" si="10"/>
        <v>29</v>
      </c>
      <c r="P57" s="65">
        <f>VLOOKUP($A57,'Return Data'!$B$7:$R$2292,15,0)</f>
        <v>12.719099999999999</v>
      </c>
      <c r="Q57" s="66">
        <f>RANK(P57,P$8:P$65,0)</f>
        <v>24</v>
      </c>
      <c r="R57" s="65">
        <f>VLOOKUP($A57,'Return Data'!$B$7:$R$2292,16,0)</f>
        <v>15.392899999999999</v>
      </c>
      <c r="S57" s="67">
        <f t="shared" si="17"/>
        <v>26</v>
      </c>
    </row>
    <row r="58" spans="1:19" x14ac:dyDescent="0.3">
      <c r="A58" s="63" t="s">
        <v>320</v>
      </c>
      <c r="B58" s="64">
        <f>VLOOKUP($A58,'Return Data'!$B$7:$R$2292,3,0)</f>
        <v>44662</v>
      </c>
      <c r="C58" s="65">
        <f>VLOOKUP($A58,'Return Data'!$B$7:$R$2292,4,0)</f>
        <v>21.8582</v>
      </c>
      <c r="D58" s="65">
        <f>VLOOKUP($A58,'Return Data'!$B$7:$R$2292,10,0)</f>
        <v>-0.55459999999999998</v>
      </c>
      <c r="E58" s="66">
        <f t="shared" si="12"/>
        <v>17</v>
      </c>
      <c r="F58" s="65">
        <f>VLOOKUP($A58,'Return Data'!$B$7:$R$2292,11,0)</f>
        <v>0.80989999999999995</v>
      </c>
      <c r="G58" s="66">
        <f t="shared" si="13"/>
        <v>19</v>
      </c>
      <c r="H58" s="65">
        <f>VLOOKUP($A58,'Return Data'!$B$7:$R$2292,12,0)</f>
        <v>12.9313</v>
      </c>
      <c r="I58" s="66">
        <f t="shared" si="14"/>
        <v>28</v>
      </c>
      <c r="J58" s="65">
        <f>VLOOKUP($A58,'Return Data'!$B$7:$R$2292,13,0)</f>
        <v>23.2545</v>
      </c>
      <c r="K58" s="66">
        <f t="shared" si="15"/>
        <v>30</v>
      </c>
      <c r="L58" s="65">
        <f>VLOOKUP($A58,'Return Data'!$B$7:$R$2292,17,0)</f>
        <v>43.753900000000002</v>
      </c>
      <c r="M58" s="66">
        <f t="shared" si="16"/>
        <v>23</v>
      </c>
      <c r="N58" s="65">
        <f>VLOOKUP($A58,'Return Data'!$B$7:$R$2292,14,0)</f>
        <v>17.063300000000002</v>
      </c>
      <c r="O58" s="66">
        <f t="shared" si="10"/>
        <v>30</v>
      </c>
      <c r="P58" s="65">
        <f>VLOOKUP($A58,'Return Data'!$B$7:$R$2292,15,0)</f>
        <v>12.473000000000001</v>
      </c>
      <c r="Q58" s="66">
        <f>RANK(P58,P$8:P$65,0)</f>
        <v>25</v>
      </c>
      <c r="R58" s="65">
        <f>VLOOKUP($A58,'Return Data'!$B$7:$R$2292,16,0)</f>
        <v>11.7318</v>
      </c>
      <c r="S58" s="67">
        <f t="shared" si="17"/>
        <v>48</v>
      </c>
    </row>
    <row r="59" spans="1:19" x14ac:dyDescent="0.3">
      <c r="A59" s="63" t="s">
        <v>321</v>
      </c>
      <c r="B59" s="64">
        <f>VLOOKUP($A59,'Return Data'!$B$7:$R$2292,3,0)</f>
        <v>44662</v>
      </c>
      <c r="C59" s="65">
        <f>VLOOKUP($A59,'Return Data'!$B$7:$R$2292,4,0)</f>
        <v>18.6906</v>
      </c>
      <c r="D59" s="65">
        <f>VLOOKUP($A59,'Return Data'!$B$7:$R$2292,10,0)</f>
        <v>0.62229999999999996</v>
      </c>
      <c r="E59" s="66">
        <f t="shared" si="12"/>
        <v>8</v>
      </c>
      <c r="F59" s="65">
        <f>VLOOKUP($A59,'Return Data'!$B$7:$R$2292,11,0)</f>
        <v>6.4730999999999996</v>
      </c>
      <c r="G59" s="66">
        <f t="shared" si="13"/>
        <v>6</v>
      </c>
      <c r="H59" s="65">
        <f>VLOOKUP($A59,'Return Data'!$B$7:$R$2292,12,0)</f>
        <v>20.541</v>
      </c>
      <c r="I59" s="66">
        <f t="shared" si="14"/>
        <v>7</v>
      </c>
      <c r="J59" s="65">
        <f>VLOOKUP($A59,'Return Data'!$B$7:$R$2292,13,0)</f>
        <v>51.734000000000002</v>
      </c>
      <c r="K59" s="66">
        <f t="shared" si="15"/>
        <v>6</v>
      </c>
      <c r="L59" s="65">
        <f>VLOOKUP($A59,'Return Data'!$B$7:$R$2292,17,0)</f>
        <v>67.247</v>
      </c>
      <c r="M59" s="66">
        <f t="shared" si="16"/>
        <v>7</v>
      </c>
      <c r="N59" s="65">
        <f>VLOOKUP($A59,'Return Data'!$B$7:$R$2292,14,0)</f>
        <v>22.699200000000001</v>
      </c>
      <c r="O59" s="66">
        <f t="shared" si="10"/>
        <v>14</v>
      </c>
      <c r="P59" s="65"/>
      <c r="Q59" s="66"/>
      <c r="R59" s="65">
        <f>VLOOKUP($A59,'Return Data'!$B$7:$R$2292,16,0)</f>
        <v>17.960999999999999</v>
      </c>
      <c r="S59" s="67">
        <f t="shared" si="17"/>
        <v>13</v>
      </c>
    </row>
    <row r="60" spans="1:19" x14ac:dyDescent="0.3">
      <c r="A60" s="63" t="s">
        <v>1950</v>
      </c>
      <c r="B60" s="64">
        <f>VLOOKUP($A60,'Return Data'!$B$7:$R$2292,3,0)</f>
        <v>44662</v>
      </c>
      <c r="C60" s="65">
        <f>VLOOKUP($A60,'Return Data'!$B$7:$R$2292,4,0)</f>
        <v>504.02860787516403</v>
      </c>
      <c r="D60" s="65">
        <f>VLOOKUP($A60,'Return Data'!$B$7:$R$2292,10,0)</f>
        <v>-1.7659</v>
      </c>
      <c r="E60" s="66">
        <f t="shared" si="12"/>
        <v>25</v>
      </c>
      <c r="F60" s="65">
        <f>VLOOKUP($A60,'Return Data'!$B$7:$R$2292,11,0)</f>
        <v>0.3322</v>
      </c>
      <c r="G60" s="66">
        <f t="shared" si="13"/>
        <v>22</v>
      </c>
      <c r="H60" s="65">
        <f>VLOOKUP($A60,'Return Data'!$B$7:$R$2292,12,0)</f>
        <v>14.8674</v>
      </c>
      <c r="I60" s="66">
        <f t="shared" si="14"/>
        <v>19</v>
      </c>
      <c r="J60" s="65">
        <f>VLOOKUP($A60,'Return Data'!$B$7:$R$2292,13,0)</f>
        <v>26.731000000000002</v>
      </c>
      <c r="K60" s="66">
        <f t="shared" si="15"/>
        <v>18</v>
      </c>
      <c r="L60" s="65">
        <f>VLOOKUP($A60,'Return Data'!$B$7:$R$2292,17,0)</f>
        <v>43.613900000000001</v>
      </c>
      <c r="M60" s="66">
        <f t="shared" si="16"/>
        <v>25</v>
      </c>
      <c r="N60" s="65">
        <f>VLOOKUP($A60,'Return Data'!$B$7:$R$2292,14,0)</f>
        <v>16.897200000000002</v>
      </c>
      <c r="O60" s="66">
        <f t="shared" si="10"/>
        <v>32</v>
      </c>
      <c r="P60" s="65">
        <f>VLOOKUP($A60,'Return Data'!$B$7:$R$2292,15,0)</f>
        <v>13.274800000000001</v>
      </c>
      <c r="Q60" s="66">
        <f t="shared" ref="Q60:Q65" si="18">RANK(P60,P$8:P$65,0)</f>
        <v>19</v>
      </c>
      <c r="R60" s="65">
        <f>VLOOKUP($A60,'Return Data'!$B$7:$R$2292,16,0)</f>
        <v>16.241700000000002</v>
      </c>
      <c r="S60" s="67">
        <f t="shared" si="17"/>
        <v>20</v>
      </c>
    </row>
    <row r="61" spans="1:19" x14ac:dyDescent="0.3">
      <c r="A61" s="63" t="s">
        <v>322</v>
      </c>
      <c r="B61" s="64">
        <f>VLOOKUP($A61,'Return Data'!$B$7:$R$2292,3,0)</f>
        <v>44662</v>
      </c>
      <c r="C61" s="65">
        <f>VLOOKUP($A61,'Return Data'!$B$7:$R$2292,4,0)</f>
        <v>28.7087</v>
      </c>
      <c r="D61" s="65">
        <f>VLOOKUP($A61,'Return Data'!$B$7:$R$2292,10,0)</f>
        <v>-1.0345</v>
      </c>
      <c r="E61" s="66">
        <f t="shared" si="12"/>
        <v>21</v>
      </c>
      <c r="F61" s="65">
        <f>VLOOKUP($A61,'Return Data'!$B$7:$R$2292,11,0)</f>
        <v>1.2131000000000001</v>
      </c>
      <c r="G61" s="66">
        <f t="shared" si="13"/>
        <v>16</v>
      </c>
      <c r="H61" s="65">
        <f>VLOOKUP($A61,'Return Data'!$B$7:$R$2292,12,0)</f>
        <v>15.6089</v>
      </c>
      <c r="I61" s="66">
        <f t="shared" si="14"/>
        <v>18</v>
      </c>
      <c r="J61" s="65">
        <f>VLOOKUP($A61,'Return Data'!$B$7:$R$2292,13,0)</f>
        <v>22.9237</v>
      </c>
      <c r="K61" s="66">
        <f t="shared" si="15"/>
        <v>32</v>
      </c>
      <c r="L61" s="65">
        <f>VLOOKUP($A61,'Return Data'!$B$7:$R$2292,17,0)</f>
        <v>40.247100000000003</v>
      </c>
      <c r="M61" s="66">
        <f t="shared" si="16"/>
        <v>38</v>
      </c>
      <c r="N61" s="65">
        <f>VLOOKUP($A61,'Return Data'!$B$7:$R$2292,14,0)</f>
        <v>16.895499999999998</v>
      </c>
      <c r="O61" s="66">
        <f t="shared" si="10"/>
        <v>33</v>
      </c>
      <c r="P61" s="65">
        <f>VLOOKUP($A61,'Return Data'!$B$7:$R$2292,15,0)</f>
        <v>13.373900000000001</v>
      </c>
      <c r="Q61" s="66">
        <f t="shared" si="18"/>
        <v>18</v>
      </c>
      <c r="R61" s="65">
        <f>VLOOKUP($A61,'Return Data'!$B$7:$R$2292,16,0)</f>
        <v>15.101100000000001</v>
      </c>
      <c r="S61" s="67">
        <f t="shared" si="17"/>
        <v>28</v>
      </c>
    </row>
    <row r="62" spans="1:19" x14ac:dyDescent="0.3">
      <c r="A62" s="63" t="s">
        <v>323</v>
      </c>
      <c r="B62" s="64">
        <f>VLOOKUP($A62,'Return Data'!$B$7:$R$2292,3,0)</f>
        <v>44662</v>
      </c>
      <c r="C62" s="65">
        <f>VLOOKUP($A62,'Return Data'!$B$7:$R$2292,4,0)</f>
        <v>176.34025514506001</v>
      </c>
      <c r="D62" s="65">
        <f>VLOOKUP($A62,'Return Data'!$B$7:$R$2292,10,0)</f>
        <v>0.74609999999999999</v>
      </c>
      <c r="E62" s="66">
        <f t="shared" si="12"/>
        <v>7</v>
      </c>
      <c r="F62" s="65">
        <f>VLOOKUP($A62,'Return Data'!$B$7:$R$2292,11,0)</f>
        <v>-0.42870000000000003</v>
      </c>
      <c r="G62" s="66">
        <f t="shared" si="13"/>
        <v>31</v>
      </c>
      <c r="H62" s="65">
        <f>VLOOKUP($A62,'Return Data'!$B$7:$R$2292,12,0)</f>
        <v>10.233499999999999</v>
      </c>
      <c r="I62" s="66">
        <f t="shared" si="14"/>
        <v>41</v>
      </c>
      <c r="J62" s="65">
        <f>VLOOKUP($A62,'Return Data'!$B$7:$R$2292,13,0)</f>
        <v>18.477699999999999</v>
      </c>
      <c r="K62" s="66">
        <f t="shared" si="15"/>
        <v>48</v>
      </c>
      <c r="L62" s="65">
        <f>VLOOKUP($A62,'Return Data'!$B$7:$R$2292,17,0)</f>
        <v>34.463500000000003</v>
      </c>
      <c r="M62" s="66">
        <f t="shared" si="16"/>
        <v>49</v>
      </c>
      <c r="N62" s="65">
        <f>VLOOKUP($A62,'Return Data'!$B$7:$R$2292,14,0)</f>
        <v>13.7201</v>
      </c>
      <c r="O62" s="66">
        <f t="shared" si="10"/>
        <v>49</v>
      </c>
      <c r="P62" s="65">
        <f>VLOOKUP($A62,'Return Data'!$B$7:$R$2292,15,0)</f>
        <v>12.7416</v>
      </c>
      <c r="Q62" s="66">
        <f t="shared" si="18"/>
        <v>23</v>
      </c>
      <c r="R62" s="65">
        <f>VLOOKUP($A62,'Return Data'!$B$7:$R$2292,16,0)</f>
        <v>11.648</v>
      </c>
      <c r="S62" s="67">
        <f t="shared" si="17"/>
        <v>49</v>
      </c>
    </row>
    <row r="63" spans="1:19" x14ac:dyDescent="0.3">
      <c r="A63" s="63" t="s">
        <v>324</v>
      </c>
      <c r="B63" s="64">
        <f>VLOOKUP($A63,'Return Data'!$B$7:$R$2292,3,0)</f>
        <v>44662</v>
      </c>
      <c r="C63" s="65">
        <f>VLOOKUP($A63,'Return Data'!$B$7:$R$2292,4,0)</f>
        <v>41.8</v>
      </c>
      <c r="D63" s="65">
        <f>VLOOKUP($A63,'Return Data'!$B$7:$R$2292,10,0)</f>
        <v>-3.7974999999999999</v>
      </c>
      <c r="E63" s="66">
        <f t="shared" si="12"/>
        <v>42</v>
      </c>
      <c r="F63" s="65">
        <f>VLOOKUP($A63,'Return Data'!$B$7:$R$2292,11,0)</f>
        <v>-2.5186999999999999</v>
      </c>
      <c r="G63" s="66">
        <f t="shared" si="13"/>
        <v>41</v>
      </c>
      <c r="H63" s="65">
        <f>VLOOKUP($A63,'Return Data'!$B$7:$R$2292,12,0)</f>
        <v>11.884399999999999</v>
      </c>
      <c r="I63" s="66">
        <f t="shared" si="14"/>
        <v>33</v>
      </c>
      <c r="J63" s="65">
        <f>VLOOKUP($A63,'Return Data'!$B$7:$R$2292,13,0)</f>
        <v>24.478899999999999</v>
      </c>
      <c r="K63" s="66">
        <f t="shared" si="15"/>
        <v>23</v>
      </c>
      <c r="L63" s="65">
        <f>VLOOKUP($A63,'Return Data'!$B$7:$R$2292,17,0)</f>
        <v>42.378700000000002</v>
      </c>
      <c r="M63" s="66">
        <f t="shared" si="16"/>
        <v>31</v>
      </c>
      <c r="N63" s="65">
        <f>VLOOKUP($A63,'Return Data'!$B$7:$R$2292,14,0)</f>
        <v>20.0624</v>
      </c>
      <c r="O63" s="66">
        <f t="shared" si="10"/>
        <v>20</v>
      </c>
      <c r="P63" s="65">
        <f>VLOOKUP($A63,'Return Data'!$B$7:$R$2292,15,0)</f>
        <v>14.128299999999999</v>
      </c>
      <c r="Q63" s="66">
        <f t="shared" si="18"/>
        <v>16</v>
      </c>
      <c r="R63" s="65">
        <f>VLOOKUP($A63,'Return Data'!$B$7:$R$2292,16,0)</f>
        <v>14.8863</v>
      </c>
      <c r="S63" s="67">
        <f t="shared" si="17"/>
        <v>29</v>
      </c>
    </row>
    <row r="64" spans="1:19" x14ac:dyDescent="0.3">
      <c r="A64" s="63" t="s">
        <v>330</v>
      </c>
      <c r="B64" s="64">
        <f>VLOOKUP($A64,'Return Data'!$B$7:$R$2292,3,0)</f>
        <v>44662</v>
      </c>
      <c r="C64" s="65">
        <f>VLOOKUP($A64,'Return Data'!$B$7:$R$2292,4,0)</f>
        <v>144.61250000000001</v>
      </c>
      <c r="D64" s="65">
        <f>VLOOKUP($A64,'Return Data'!$B$7:$R$2292,10,0)</f>
        <v>-4.8249000000000004</v>
      </c>
      <c r="E64" s="66">
        <f t="shared" si="12"/>
        <v>49</v>
      </c>
      <c r="F64" s="65">
        <f>VLOOKUP($A64,'Return Data'!$B$7:$R$2292,11,0)</f>
        <v>-2.581</v>
      </c>
      <c r="G64" s="66">
        <f t="shared" si="13"/>
        <v>43</v>
      </c>
      <c r="H64" s="65">
        <f>VLOOKUP($A64,'Return Data'!$B$7:$R$2292,12,0)</f>
        <v>10.2334</v>
      </c>
      <c r="I64" s="66">
        <f t="shared" si="14"/>
        <v>42</v>
      </c>
      <c r="J64" s="65">
        <f>VLOOKUP($A64,'Return Data'!$B$7:$R$2292,13,0)</f>
        <v>21.0762</v>
      </c>
      <c r="K64" s="66">
        <f t="shared" si="15"/>
        <v>40</v>
      </c>
      <c r="L64" s="65">
        <f>VLOOKUP($A64,'Return Data'!$B$7:$R$2292,17,0)</f>
        <v>41.277700000000003</v>
      </c>
      <c r="M64" s="66">
        <f t="shared" si="16"/>
        <v>36</v>
      </c>
      <c r="N64" s="65">
        <f>VLOOKUP($A64,'Return Data'!$B$7:$R$2292,14,0)</f>
        <v>18.223600000000001</v>
      </c>
      <c r="O64" s="66">
        <f t="shared" si="10"/>
        <v>27</v>
      </c>
      <c r="P64" s="65">
        <f>VLOOKUP($A64,'Return Data'!$B$7:$R$2292,15,0)</f>
        <v>13.272</v>
      </c>
      <c r="Q64" s="66">
        <f t="shared" si="18"/>
        <v>20</v>
      </c>
      <c r="R64" s="65">
        <f>VLOOKUP($A64,'Return Data'!$B$7:$R$2292,16,0)</f>
        <v>12.1433</v>
      </c>
      <c r="S64" s="67">
        <f t="shared" si="17"/>
        <v>46</v>
      </c>
    </row>
    <row r="65" spans="1:19" x14ac:dyDescent="0.3">
      <c r="A65" s="63" t="s">
        <v>331</v>
      </c>
      <c r="B65" s="64">
        <f>VLOOKUP($A65,'Return Data'!$B$7:$R$2292,3,0)</f>
        <v>44662</v>
      </c>
      <c r="C65" s="65">
        <f>VLOOKUP($A65,'Return Data'!$B$7:$R$2292,4,0)</f>
        <v>231.07857816591999</v>
      </c>
      <c r="D65" s="65">
        <f>VLOOKUP($A65,'Return Data'!$B$7:$R$2292,10,0)</f>
        <v>-2.4049999999999998</v>
      </c>
      <c r="E65" s="66">
        <f t="shared" si="12"/>
        <v>34</v>
      </c>
      <c r="F65" s="65">
        <f>VLOOKUP($A65,'Return Data'!$B$7:$R$2292,11,0)</f>
        <v>-1.1376999999999999</v>
      </c>
      <c r="G65" s="66">
        <f t="shared" si="13"/>
        <v>34</v>
      </c>
      <c r="H65" s="65">
        <f>VLOOKUP($A65,'Return Data'!$B$7:$R$2292,12,0)</f>
        <v>11.8157</v>
      </c>
      <c r="I65" s="66">
        <f t="shared" si="14"/>
        <v>34</v>
      </c>
      <c r="J65" s="65">
        <f>VLOOKUP($A65,'Return Data'!$B$7:$R$2292,13,0)</f>
        <v>20.366700000000002</v>
      </c>
      <c r="K65" s="66">
        <f t="shared" si="15"/>
        <v>45</v>
      </c>
      <c r="L65" s="65">
        <f>VLOOKUP($A65,'Return Data'!$B$7:$R$2292,17,0)</f>
        <v>38.6907</v>
      </c>
      <c r="M65" s="66">
        <f t="shared" si="16"/>
        <v>43</v>
      </c>
      <c r="N65" s="65">
        <f>VLOOKUP($A65,'Return Data'!$B$7:$R$2292,14,0)</f>
        <v>14.1332</v>
      </c>
      <c r="O65" s="66">
        <f t="shared" si="10"/>
        <v>46</v>
      </c>
      <c r="P65" s="65">
        <f>VLOOKUP($A65,'Return Data'!$B$7:$R$2292,15,0)</f>
        <v>11.851599999999999</v>
      </c>
      <c r="Q65" s="66">
        <f t="shared" si="18"/>
        <v>29</v>
      </c>
      <c r="R65" s="65">
        <f>VLOOKUP($A65,'Return Data'!$B$7:$R$2292,16,0)</f>
        <v>17.918199999999999</v>
      </c>
      <c r="S65" s="67">
        <f t="shared" si="17"/>
        <v>14</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-2.2787758620689651</v>
      </c>
      <c r="E67" s="74"/>
      <c r="F67" s="75">
        <f>AVERAGE(F8:F65)</f>
        <v>-0.41215344827586275</v>
      </c>
      <c r="G67" s="74"/>
      <c r="H67" s="75">
        <f>AVERAGE(H8:H65)</f>
        <v>12.70170172413793</v>
      </c>
      <c r="I67" s="74"/>
      <c r="J67" s="75">
        <f>AVERAGE(J8:J65)</f>
        <v>26.446768965517236</v>
      </c>
      <c r="K67" s="74"/>
      <c r="L67" s="75">
        <f>AVERAGE(L8:L65)</f>
        <v>45.521401724137931</v>
      </c>
      <c r="M67" s="74"/>
      <c r="N67" s="75">
        <f>AVERAGE(N8:N65)</f>
        <v>19.064544642857147</v>
      </c>
      <c r="O67" s="74"/>
      <c r="P67" s="75">
        <f>AVERAGE(P8:P65)</f>
        <v>13.667025581395349</v>
      </c>
      <c r="Q67" s="74"/>
      <c r="R67" s="75">
        <f>AVERAGE(R8:R65)</f>
        <v>15.443579310344825</v>
      </c>
      <c r="S67" s="76"/>
    </row>
    <row r="68" spans="1:19" x14ac:dyDescent="0.3">
      <c r="A68" s="73" t="s">
        <v>28</v>
      </c>
      <c r="B68" s="74"/>
      <c r="C68" s="74"/>
      <c r="D68" s="75">
        <f>MIN(D8:D65)</f>
        <v>-8.4369999999999994</v>
      </c>
      <c r="E68" s="74"/>
      <c r="F68" s="75">
        <f>MIN(F8:F65)</f>
        <v>-12.0601</v>
      </c>
      <c r="G68" s="74"/>
      <c r="H68" s="75">
        <f>MIN(H8:H65)</f>
        <v>-5.2015000000000002</v>
      </c>
      <c r="I68" s="74"/>
      <c r="J68" s="75">
        <f>MIN(J8:J65)</f>
        <v>3.5350000000000001</v>
      </c>
      <c r="K68" s="74"/>
      <c r="L68" s="75">
        <f>MIN(L8:L65)</f>
        <v>24.598400000000002</v>
      </c>
      <c r="M68" s="74"/>
      <c r="N68" s="75">
        <f>MIN(N8:N65)</f>
        <v>8.2026000000000003</v>
      </c>
      <c r="O68" s="74"/>
      <c r="P68" s="75">
        <f>MIN(P8:P65)</f>
        <v>7.1018999999999997</v>
      </c>
      <c r="Q68" s="74"/>
      <c r="R68" s="75">
        <f>MIN(R8:R65)</f>
        <v>6.8586</v>
      </c>
      <c r="S68" s="76"/>
    </row>
    <row r="69" spans="1:19" ht="15" thickBot="1" x14ac:dyDescent="0.35">
      <c r="A69" s="77" t="s">
        <v>29</v>
      </c>
      <c r="B69" s="78"/>
      <c r="C69" s="78"/>
      <c r="D69" s="79">
        <f>MAX(D8:D65)</f>
        <v>4.2445000000000004</v>
      </c>
      <c r="E69" s="78"/>
      <c r="F69" s="79">
        <f>MAX(F8:F65)</f>
        <v>9.1509</v>
      </c>
      <c r="G69" s="78"/>
      <c r="H69" s="79">
        <f>MAX(H8:H65)</f>
        <v>21.5886</v>
      </c>
      <c r="I69" s="78"/>
      <c r="J69" s="79">
        <f>MAX(J8:J65)</f>
        <v>58.749099999999999</v>
      </c>
      <c r="K69" s="78"/>
      <c r="L69" s="79">
        <f>MAX(L8:L65)</f>
        <v>75.964600000000004</v>
      </c>
      <c r="M69" s="78"/>
      <c r="N69" s="79">
        <f>MAX(N8:N65)</f>
        <v>36.721499999999999</v>
      </c>
      <c r="O69" s="78"/>
      <c r="P69" s="79">
        <f>MAX(P8:P65)</f>
        <v>25.0212</v>
      </c>
      <c r="Q69" s="78"/>
      <c r="R69" s="79">
        <f>MAX(R8:R65)</f>
        <v>27.066600000000001</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44662</v>
      </c>
      <c r="C8" s="65">
        <f>VLOOKUP($A8,'Return Data'!$B$7:$R$2292,4,0)</f>
        <v>13.32</v>
      </c>
      <c r="D8" s="65">
        <f>VLOOKUP($A8,'Return Data'!$B$7:$R$2292,8,0)</f>
        <v>3.9813000000000001</v>
      </c>
      <c r="E8" s="66">
        <f>RANK(D8,D$8:D$15,0)</f>
        <v>3</v>
      </c>
      <c r="F8" s="65">
        <f>VLOOKUP($A8,'Return Data'!$B$7:$R$2292,9,0)</f>
        <v>6.0510000000000002</v>
      </c>
      <c r="G8" s="66">
        <f t="shared" ref="G8" si="0">RANK(F8,F$8:F$15,0)</f>
        <v>4</v>
      </c>
      <c r="H8" s="65">
        <f>VLOOKUP($A8,'Return Data'!$B$7:$R$2292,10,0)</f>
        <v>-7.2423000000000002</v>
      </c>
      <c r="I8" s="66">
        <f t="shared" ref="I8" si="1">RANK(H8,H$8:H$15,0)</f>
        <v>8</v>
      </c>
      <c r="J8" s="65">
        <f>VLOOKUP($A8,'Return Data'!$B$7:$R$2292,11,0)</f>
        <v>-4.7891000000000004</v>
      </c>
      <c r="K8" s="66">
        <f t="shared" ref="K8" si="2">RANK(J8,J$8:J$15,0)</f>
        <v>6</v>
      </c>
      <c r="L8" s="65">
        <f>VLOOKUP($A8,'Return Data'!$B$7:$R$2292,12,0)</f>
        <v>14.236700000000001</v>
      </c>
      <c r="M8" s="66">
        <f t="shared" ref="M8" si="3">RANK(L8,L$8:L$15,0)</f>
        <v>2</v>
      </c>
      <c r="N8" s="65"/>
      <c r="O8" s="66"/>
      <c r="P8" s="65">
        <f>VLOOKUP($A8,'Return Data'!$B$7:$R$2292,16,0)</f>
        <v>24.760200000000001</v>
      </c>
      <c r="Q8" s="67">
        <f t="shared" ref="Q8" si="4">RANK(P8,P$8:P$15,0)</f>
        <v>4</v>
      </c>
    </row>
    <row r="9" spans="1:18" x14ac:dyDescent="0.3">
      <c r="A9" s="63" t="s">
        <v>377</v>
      </c>
      <c r="B9" s="64">
        <f>VLOOKUP($A9,'Return Data'!$B$7:$R$2292,3,0)</f>
        <v>44662</v>
      </c>
      <c r="C9" s="65">
        <f>VLOOKUP($A9,'Return Data'!$B$7:$R$2292,4,0)</f>
        <v>16.21</v>
      </c>
      <c r="D9" s="65">
        <f>VLOOKUP($A9,'Return Data'!$B$7:$R$2292,8,0)</f>
        <v>3.4460999999999999</v>
      </c>
      <c r="E9" s="66">
        <f t="shared" ref="E9:E15" si="5">RANK(D9,D$8:D$15,0)</f>
        <v>4</v>
      </c>
      <c r="F9" s="65">
        <f>VLOOKUP($A9,'Return Data'!$B$7:$R$2292,9,0)</f>
        <v>5.2596999999999996</v>
      </c>
      <c r="G9" s="66">
        <f t="shared" ref="G9" si="6">RANK(F9,F$8:F$15,0)</f>
        <v>6</v>
      </c>
      <c r="H9" s="65">
        <f>VLOOKUP($A9,'Return Data'!$B$7:$R$2292,10,0)</f>
        <v>-6.2464000000000004</v>
      </c>
      <c r="I9" s="66">
        <f t="shared" ref="I9" si="7">RANK(H9,H$8:H$15,0)</f>
        <v>7</v>
      </c>
      <c r="J9" s="65">
        <f>VLOOKUP($A9,'Return Data'!$B$7:$R$2292,11,0)</f>
        <v>-6.4627999999999997</v>
      </c>
      <c r="K9" s="66">
        <f t="shared" ref="K9" si="8">RANK(J9,J$8:J$15,0)</f>
        <v>8</v>
      </c>
      <c r="L9" s="65">
        <f>VLOOKUP($A9,'Return Data'!$B$7:$R$2292,12,0)</f>
        <v>6.9260999999999999</v>
      </c>
      <c r="M9" s="66">
        <f t="shared" ref="M9" si="9">RANK(L9,L$8:L$15,0)</f>
        <v>6</v>
      </c>
      <c r="N9" s="65">
        <f>VLOOKUP($A9,'Return Data'!$B$7:$R$2292,13,0)</f>
        <v>13.994400000000001</v>
      </c>
      <c r="O9" s="66">
        <f t="shared" ref="O9" si="10">RANK(N9,N$8:N$15,0)</f>
        <v>3</v>
      </c>
      <c r="P9" s="65">
        <f>VLOOKUP($A9,'Return Data'!$B$7:$R$2292,16,0)</f>
        <v>25.0397</v>
      </c>
      <c r="Q9" s="67">
        <f t="shared" ref="Q9" si="11">RANK(P9,P$8:P$15,0)</f>
        <v>3</v>
      </c>
    </row>
    <row r="10" spans="1:18" x14ac:dyDescent="0.3">
      <c r="A10" s="63" t="s">
        <v>1860</v>
      </c>
      <c r="B10" s="64">
        <f>VLOOKUP($A10,'Return Data'!$B$7:$R$2292,3,0)</f>
        <v>44662</v>
      </c>
      <c r="C10" s="65">
        <f>VLOOKUP($A10,'Return Data'!$B$7:$R$2292,4,0)</f>
        <v>13.63</v>
      </c>
      <c r="D10" s="65">
        <f>VLOOKUP($A10,'Return Data'!$B$7:$R$2292,8,0)</f>
        <v>3.3359000000000001</v>
      </c>
      <c r="E10" s="66">
        <f t="shared" si="5"/>
        <v>5</v>
      </c>
      <c r="F10" s="65">
        <f>VLOOKUP($A10,'Return Data'!$B$7:$R$2292,9,0)</f>
        <v>4.6851000000000003</v>
      </c>
      <c r="G10" s="66">
        <f t="shared" ref="G10:G15" si="12">RANK(F10,F$8:F$15,0)</f>
        <v>7</v>
      </c>
      <c r="H10" s="65">
        <f>VLOOKUP($A10,'Return Data'!$B$7:$R$2292,10,0)</f>
        <v>-3.8109000000000002</v>
      </c>
      <c r="I10" s="66">
        <f t="shared" ref="I10:I15" si="13">RANK(H10,H$8:H$15,0)</f>
        <v>3</v>
      </c>
      <c r="J10" s="65">
        <f>VLOOKUP($A10,'Return Data'!$B$7:$R$2292,11,0)</f>
        <v>-4.8183999999999996</v>
      </c>
      <c r="K10" s="66">
        <f t="shared" ref="K10:K15" si="14">RANK(J10,J$8:J$15,0)</f>
        <v>7</v>
      </c>
      <c r="L10" s="65">
        <f>VLOOKUP($A10,'Return Data'!$B$7:$R$2292,12,0)</f>
        <v>3.5714000000000001</v>
      </c>
      <c r="M10" s="66">
        <f t="shared" ref="M10:M15" si="15">RANK(L10,L$8:L$15,0)</f>
        <v>7</v>
      </c>
      <c r="N10" s="65">
        <f>VLOOKUP($A10,'Return Data'!$B$7:$R$2292,13,0)</f>
        <v>13.583299999999999</v>
      </c>
      <c r="O10" s="66">
        <f t="shared" ref="O10:O15" si="16">RANK(N10,N$8:N$15,0)</f>
        <v>4</v>
      </c>
      <c r="P10" s="65">
        <f>VLOOKUP($A10,'Return Data'!$B$7:$R$2292,16,0)</f>
        <v>22.862400000000001</v>
      </c>
      <c r="Q10" s="67">
        <f t="shared" ref="Q10:Q15" si="17">RANK(P10,P$8:P$15,0)</f>
        <v>5</v>
      </c>
    </row>
    <row r="11" spans="1:18" x14ac:dyDescent="0.3">
      <c r="A11" s="63" t="s">
        <v>1861</v>
      </c>
      <c r="B11" s="64">
        <f>VLOOKUP($A11,'Return Data'!$B$7:$R$2292,3,0)</f>
        <v>44662</v>
      </c>
      <c r="C11" s="65">
        <f>VLOOKUP($A11,'Return Data'!$B$7:$R$2292,4,0)</f>
        <v>13.02</v>
      </c>
      <c r="D11" s="65">
        <f>VLOOKUP($A11,'Return Data'!$B$7:$R$2292,8,0)</f>
        <v>2.0375999999999999</v>
      </c>
      <c r="E11" s="66">
        <f t="shared" si="5"/>
        <v>8</v>
      </c>
      <c r="F11" s="65">
        <f>VLOOKUP($A11,'Return Data'!$B$7:$R$2292,9,0)</f>
        <v>4.16</v>
      </c>
      <c r="G11" s="66">
        <f t="shared" si="12"/>
        <v>8</v>
      </c>
      <c r="H11" s="65">
        <f>VLOOKUP($A11,'Return Data'!$B$7:$R$2292,10,0)</f>
        <v>-5.9927999999999999</v>
      </c>
      <c r="I11" s="66">
        <f t="shared" si="13"/>
        <v>6</v>
      </c>
      <c r="J11" s="65">
        <f>VLOOKUP($A11,'Return Data'!$B$7:$R$2292,11,0)</f>
        <v>-3.7694000000000001</v>
      </c>
      <c r="K11" s="66">
        <f t="shared" si="14"/>
        <v>5</v>
      </c>
      <c r="L11" s="65"/>
      <c r="M11" s="66"/>
      <c r="N11" s="65"/>
      <c r="O11" s="66"/>
      <c r="P11" s="65">
        <f>VLOOKUP($A11,'Return Data'!$B$7:$R$2292,16,0)</f>
        <v>28.261299999999999</v>
      </c>
      <c r="Q11" s="67">
        <f t="shared" si="17"/>
        <v>2</v>
      </c>
    </row>
    <row r="12" spans="1:18" x14ac:dyDescent="0.3">
      <c r="A12" s="63" t="s">
        <v>1863</v>
      </c>
      <c r="B12" s="64">
        <f>VLOOKUP($A12,'Return Data'!$B$7:$R$2292,3,0)</f>
        <v>44662</v>
      </c>
      <c r="C12" s="65">
        <f>VLOOKUP($A12,'Return Data'!$B$7:$R$2292,4,0)</f>
        <v>12.657999999999999</v>
      </c>
      <c r="D12" s="65">
        <f>VLOOKUP($A12,'Return Data'!$B$7:$R$2292,8,0)</f>
        <v>3.0194999999999999</v>
      </c>
      <c r="E12" s="66">
        <f t="shared" si="5"/>
        <v>7</v>
      </c>
      <c r="F12" s="65">
        <f>VLOOKUP($A12,'Return Data'!$B$7:$R$2292,9,0)</f>
        <v>6.8095999999999997</v>
      </c>
      <c r="G12" s="66">
        <f t="shared" si="12"/>
        <v>2</v>
      </c>
      <c r="H12" s="65">
        <f>VLOOKUP($A12,'Return Data'!$B$7:$R$2292,10,0)</f>
        <v>-1.952</v>
      </c>
      <c r="I12" s="66">
        <f t="shared" si="13"/>
        <v>2</v>
      </c>
      <c r="J12" s="65">
        <f>VLOOKUP($A12,'Return Data'!$B$7:$R$2292,11,0)</f>
        <v>-0.57340000000000002</v>
      </c>
      <c r="K12" s="66">
        <f t="shared" si="14"/>
        <v>3</v>
      </c>
      <c r="L12" s="65">
        <f>VLOOKUP($A12,'Return Data'!$B$7:$R$2292,12,0)</f>
        <v>8.9421999999999997</v>
      </c>
      <c r="M12" s="66">
        <f t="shared" si="15"/>
        <v>4</v>
      </c>
      <c r="N12" s="65"/>
      <c r="O12" s="66"/>
      <c r="P12" s="65">
        <f>VLOOKUP($A12,'Return Data'!$B$7:$R$2292,16,0)</f>
        <v>19.193200000000001</v>
      </c>
      <c r="Q12" s="67">
        <f t="shared" si="17"/>
        <v>7</v>
      </c>
    </row>
    <row r="13" spans="1:18" x14ac:dyDescent="0.3">
      <c r="A13" s="63" t="s">
        <v>1866</v>
      </c>
      <c r="B13" s="64">
        <f>VLOOKUP($A13,'Return Data'!$B$7:$R$2292,3,0)</f>
        <v>44662</v>
      </c>
      <c r="C13" s="65">
        <f>VLOOKUP($A13,'Return Data'!$B$7:$R$2292,4,0)</f>
        <v>21.9161</v>
      </c>
      <c r="D13" s="65">
        <f>VLOOKUP($A13,'Return Data'!$B$7:$R$2292,8,0)</f>
        <v>9.4873999999999992</v>
      </c>
      <c r="E13" s="66">
        <f t="shared" si="5"/>
        <v>1</v>
      </c>
      <c r="F13" s="65">
        <f>VLOOKUP($A13,'Return Data'!$B$7:$R$2292,9,0)</f>
        <v>18.206600000000002</v>
      </c>
      <c r="G13" s="66">
        <f t="shared" si="12"/>
        <v>1</v>
      </c>
      <c r="H13" s="65">
        <f>VLOOKUP($A13,'Return Data'!$B$7:$R$2292,10,0)</f>
        <v>8.7220999999999993</v>
      </c>
      <c r="I13" s="66">
        <f t="shared" si="13"/>
        <v>1</v>
      </c>
      <c r="J13" s="65">
        <f>VLOOKUP($A13,'Return Data'!$B$7:$R$2292,11,0)</f>
        <v>15.5327</v>
      </c>
      <c r="K13" s="66">
        <f t="shared" si="14"/>
        <v>1</v>
      </c>
      <c r="L13" s="65">
        <f>VLOOKUP($A13,'Return Data'!$B$7:$R$2292,12,0)</f>
        <v>35.551499999999997</v>
      </c>
      <c r="M13" s="66">
        <f t="shared" si="15"/>
        <v>1</v>
      </c>
      <c r="N13" s="65"/>
      <c r="O13" s="66"/>
      <c r="P13" s="65">
        <f>VLOOKUP($A13,'Return Data'!$B$7:$R$2292,16,0)</f>
        <v>73.090500000000006</v>
      </c>
      <c r="Q13" s="67">
        <f t="shared" si="17"/>
        <v>1</v>
      </c>
    </row>
    <row r="14" spans="1:18" x14ac:dyDescent="0.3">
      <c r="A14" s="63" t="s">
        <v>49</v>
      </c>
      <c r="B14" s="64">
        <f>VLOOKUP($A14,'Return Data'!$B$7:$R$2292,3,0)</f>
        <v>44662</v>
      </c>
      <c r="C14" s="65">
        <f>VLOOKUP($A14,'Return Data'!$B$7:$R$2292,4,0)</f>
        <v>17.03</v>
      </c>
      <c r="D14" s="65">
        <f>VLOOKUP($A14,'Return Data'!$B$7:$R$2292,8,0)</f>
        <v>4.8</v>
      </c>
      <c r="E14" s="66">
        <f t="shared" si="5"/>
        <v>2</v>
      </c>
      <c r="F14" s="65">
        <f>VLOOKUP($A14,'Return Data'!$B$7:$R$2292,9,0)</f>
        <v>5.9080000000000004</v>
      </c>
      <c r="G14" s="66">
        <f t="shared" si="12"/>
        <v>5</v>
      </c>
      <c r="H14" s="65">
        <f>VLOOKUP($A14,'Return Data'!$B$7:$R$2292,10,0)</f>
        <v>-4.7005999999999997</v>
      </c>
      <c r="I14" s="66">
        <f t="shared" si="13"/>
        <v>5</v>
      </c>
      <c r="J14" s="65">
        <f>VLOOKUP($A14,'Return Data'!$B$7:$R$2292,11,0)</f>
        <v>-3.6764999999999999</v>
      </c>
      <c r="K14" s="66">
        <f t="shared" si="14"/>
        <v>4</v>
      </c>
      <c r="L14" s="65">
        <f>VLOOKUP($A14,'Return Data'!$B$7:$R$2292,12,0)</f>
        <v>7.3094000000000001</v>
      </c>
      <c r="M14" s="66">
        <f t="shared" si="15"/>
        <v>5</v>
      </c>
      <c r="N14" s="65">
        <f>VLOOKUP($A14,'Return Data'!$B$7:$R$2292,13,0)</f>
        <v>14.2186</v>
      </c>
      <c r="O14" s="66">
        <f t="shared" si="16"/>
        <v>2</v>
      </c>
      <c r="P14" s="65">
        <f>VLOOKUP($A14,'Return Data'!$B$7:$R$2292,16,0)</f>
        <v>21.354800000000001</v>
      </c>
      <c r="Q14" s="67">
        <f t="shared" si="17"/>
        <v>6</v>
      </c>
    </row>
    <row r="15" spans="1:18" x14ac:dyDescent="0.3">
      <c r="A15" s="63" t="s">
        <v>50</v>
      </c>
      <c r="B15" s="64">
        <f>VLOOKUP($A15,'Return Data'!$B$7:$R$2292,3,0)</f>
        <v>44662</v>
      </c>
      <c r="C15" s="65">
        <f>VLOOKUP($A15,'Return Data'!$B$7:$R$2292,4,0)</f>
        <v>177.99549999999999</v>
      </c>
      <c r="D15" s="65">
        <f>VLOOKUP($A15,'Return Data'!$B$7:$R$2292,8,0)</f>
        <v>3.0804</v>
      </c>
      <c r="E15" s="66">
        <f t="shared" si="5"/>
        <v>6</v>
      </c>
      <c r="F15" s="65">
        <f>VLOOKUP($A15,'Return Data'!$B$7:$R$2292,9,0)</f>
        <v>6.2653999999999996</v>
      </c>
      <c r="G15" s="66">
        <f t="shared" si="12"/>
        <v>3</v>
      </c>
      <c r="H15" s="65">
        <f>VLOOKUP($A15,'Return Data'!$B$7:$R$2292,10,0)</f>
        <v>-3.8885999999999998</v>
      </c>
      <c r="I15" s="66">
        <f t="shared" si="13"/>
        <v>4</v>
      </c>
      <c r="J15" s="65">
        <f>VLOOKUP($A15,'Return Data'!$B$7:$R$2292,11,0)</f>
        <v>-0.44259999999999999</v>
      </c>
      <c r="K15" s="66">
        <f t="shared" si="14"/>
        <v>2</v>
      </c>
      <c r="L15" s="65">
        <f>VLOOKUP($A15,'Return Data'!$B$7:$R$2292,12,0)</f>
        <v>13.3948</v>
      </c>
      <c r="M15" s="66">
        <f t="shared" si="15"/>
        <v>3</v>
      </c>
      <c r="N15" s="65">
        <f>VLOOKUP($A15,'Return Data'!$B$7:$R$2292,13,0)</f>
        <v>21.869499999999999</v>
      </c>
      <c r="O15" s="66">
        <f t="shared" si="16"/>
        <v>1</v>
      </c>
      <c r="P15" s="65">
        <f>VLOOKUP($A15,'Return Data'!$B$7:$R$2292,16,0)</f>
        <v>15.1099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4.1485250000000002</v>
      </c>
      <c r="E17" s="74"/>
      <c r="F17" s="75">
        <f>AVERAGE(F8:F15)</f>
        <v>7.1681749999999997</v>
      </c>
      <c r="G17" s="74"/>
      <c r="H17" s="75">
        <f>AVERAGE(H8:H15)</f>
        <v>-3.1389375000000004</v>
      </c>
      <c r="I17" s="74"/>
      <c r="J17" s="75">
        <f>AVERAGE(J8:J15)</f>
        <v>-1.1249374999999999</v>
      </c>
      <c r="K17" s="74"/>
      <c r="L17" s="75">
        <f>AVERAGE(L8:L15)</f>
        <v>12.847442857142857</v>
      </c>
      <c r="M17" s="74"/>
      <c r="N17" s="75">
        <f>AVERAGE(N8:N15)</f>
        <v>15.916450000000001</v>
      </c>
      <c r="O17" s="74"/>
      <c r="P17" s="75">
        <f>AVERAGE(P8:P15)</f>
        <v>28.709000000000003</v>
      </c>
      <c r="Q17" s="76"/>
    </row>
    <row r="18" spans="1:17" ht="15" customHeight="1" x14ac:dyDescent="0.3">
      <c r="A18" s="73" t="s">
        <v>28</v>
      </c>
      <c r="B18" s="74"/>
      <c r="C18" s="74"/>
      <c r="D18" s="75">
        <f>MIN(D8:D15)</f>
        <v>2.0375999999999999</v>
      </c>
      <c r="E18" s="74"/>
      <c r="F18" s="75">
        <f>MIN(F8:F15)</f>
        <v>4.16</v>
      </c>
      <c r="G18" s="74"/>
      <c r="H18" s="75">
        <f>MIN(H8:H15)</f>
        <v>-7.2423000000000002</v>
      </c>
      <c r="I18" s="74"/>
      <c r="J18" s="75">
        <f>MIN(J8:J15)</f>
        <v>-6.4627999999999997</v>
      </c>
      <c r="K18" s="74"/>
      <c r="L18" s="75">
        <f>MIN(L8:L15)</f>
        <v>3.5714000000000001</v>
      </c>
      <c r="M18" s="74"/>
      <c r="N18" s="75">
        <f>MIN(N8:N15)</f>
        <v>13.583299999999999</v>
      </c>
      <c r="O18" s="74"/>
      <c r="P18" s="75">
        <f>MIN(P8:P15)</f>
        <v>15.1099</v>
      </c>
      <c r="Q18" s="76"/>
    </row>
    <row r="19" spans="1:17" ht="15" thickBot="1" x14ac:dyDescent="0.35">
      <c r="A19" s="77" t="s">
        <v>29</v>
      </c>
      <c r="B19" s="78"/>
      <c r="C19" s="78"/>
      <c r="D19" s="79">
        <f>MAX(D8:D15)</f>
        <v>9.4873999999999992</v>
      </c>
      <c r="E19" s="78"/>
      <c r="F19" s="79">
        <f>MAX(F8:F15)</f>
        <v>18.206600000000002</v>
      </c>
      <c r="G19" s="78"/>
      <c r="H19" s="79">
        <f>MAX(H8:H15)</f>
        <v>8.7220999999999993</v>
      </c>
      <c r="I19" s="78"/>
      <c r="J19" s="79">
        <f>MAX(J8:J15)</f>
        <v>15.5327</v>
      </c>
      <c r="K19" s="78"/>
      <c r="L19" s="79">
        <f>MAX(L8:L15)</f>
        <v>35.551499999999997</v>
      </c>
      <c r="M19" s="78"/>
      <c r="N19" s="79">
        <f>MAX(N8:N15)</f>
        <v>21.869499999999999</v>
      </c>
      <c r="O19" s="78"/>
      <c r="P19" s="79">
        <f>MAX(P8:P15)</f>
        <v>73.090500000000006</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44662</v>
      </c>
      <c r="C8" s="65">
        <f>VLOOKUP($A8,'Return Data'!$B$7:$R$2292,4,0)</f>
        <v>12.99</v>
      </c>
      <c r="D8" s="65">
        <f>VLOOKUP($A8,'Return Data'!$B$7:$R$2292,8,0)</f>
        <v>3.92</v>
      </c>
      <c r="E8" s="66">
        <f>RANK(D8,D$8:D$16,0)</f>
        <v>3</v>
      </c>
      <c r="F8" s="65">
        <f>VLOOKUP($A8,'Return Data'!$B$7:$R$2292,9,0)</f>
        <v>5.8680000000000003</v>
      </c>
      <c r="G8" s="66">
        <f>RANK(F8,F$8:F$16,0)</f>
        <v>5</v>
      </c>
      <c r="H8" s="65">
        <f>VLOOKUP($A8,'Return Data'!$B$7:$R$2292,10,0)</f>
        <v>-7.6759000000000004</v>
      </c>
      <c r="I8" s="66">
        <f t="shared" ref="I8" si="0">RANK(H8,H$8:H$16,0)</f>
        <v>9</v>
      </c>
      <c r="J8" s="65">
        <f>VLOOKUP($A8,'Return Data'!$B$7:$R$2292,11,0)</f>
        <v>-5.7328999999999999</v>
      </c>
      <c r="K8" s="66">
        <f t="shared" ref="K8" si="1">RANK(J8,J$8:J$16,0)</f>
        <v>8</v>
      </c>
      <c r="L8" s="65">
        <f>VLOOKUP($A8,'Return Data'!$B$7:$R$2292,12,0)</f>
        <v>12.565</v>
      </c>
      <c r="M8" s="66">
        <f t="shared" ref="M8" si="2">RANK(L8,L$8:L$16,0)</f>
        <v>3</v>
      </c>
      <c r="N8" s="65"/>
      <c r="O8" s="66"/>
      <c r="P8" s="65">
        <f>VLOOKUP($A8,'Return Data'!$B$7:$R$2292,16,0)</f>
        <v>22.368300000000001</v>
      </c>
      <c r="Q8" s="67">
        <f t="shared" ref="Q8" si="3">RANK(P8,P$8:P$16,0)</f>
        <v>5</v>
      </c>
    </row>
    <row r="9" spans="1:17" x14ac:dyDescent="0.3">
      <c r="A9" s="63" t="s">
        <v>379</v>
      </c>
      <c r="B9" s="64">
        <f>VLOOKUP($A9,'Return Data'!$B$7:$R$2292,3,0)</f>
        <v>44662</v>
      </c>
      <c r="C9" s="65">
        <f>VLOOKUP($A9,'Return Data'!$B$7:$R$2292,4,0)</f>
        <v>15.65</v>
      </c>
      <c r="D9" s="65">
        <f>VLOOKUP($A9,'Return Data'!$B$7:$R$2292,8,0)</f>
        <v>3.3003</v>
      </c>
      <c r="E9" s="66">
        <f t="shared" ref="E9:E16" si="4">RANK(D9,D$8:D$16,0)</f>
        <v>4</v>
      </c>
      <c r="F9" s="65">
        <f>VLOOKUP($A9,'Return Data'!$B$7:$R$2292,9,0)</f>
        <v>5.1040999999999999</v>
      </c>
      <c r="G9" s="66">
        <f t="shared" ref="G9:G16" si="5">RANK(F9,F$8:F$16,0)</f>
        <v>7</v>
      </c>
      <c r="H9" s="65">
        <f>VLOOKUP($A9,'Return Data'!$B$7:$R$2292,10,0)</f>
        <v>-6.6228999999999996</v>
      </c>
      <c r="I9" s="66">
        <f t="shared" ref="I9" si="6">RANK(H9,H$8:H$16,0)</f>
        <v>8</v>
      </c>
      <c r="J9" s="65">
        <f>VLOOKUP($A9,'Return Data'!$B$7:$R$2292,11,0)</f>
        <v>-7.2317999999999998</v>
      </c>
      <c r="K9" s="66">
        <f t="shared" ref="K9" si="7">RANK(J9,J$8:J$16,0)</f>
        <v>9</v>
      </c>
      <c r="L9" s="65">
        <f>VLOOKUP($A9,'Return Data'!$B$7:$R$2292,12,0)</f>
        <v>5.6005000000000003</v>
      </c>
      <c r="M9" s="66">
        <f t="shared" ref="M9" si="8">RANK(L9,L$8:L$16,0)</f>
        <v>7</v>
      </c>
      <c r="N9" s="65">
        <f>VLOOKUP($A9,'Return Data'!$B$7:$R$2292,13,0)</f>
        <v>12.106</v>
      </c>
      <c r="O9" s="66">
        <f t="shared" ref="O9" si="9">RANK(N9,N$8:N$16,0)</f>
        <v>3</v>
      </c>
      <c r="P9" s="65">
        <f>VLOOKUP($A9,'Return Data'!$B$7:$R$2292,16,0)</f>
        <v>23.022500000000001</v>
      </c>
      <c r="Q9" s="67">
        <f t="shared" ref="Q9" si="10">RANK(P9,P$8:P$16,0)</f>
        <v>4</v>
      </c>
    </row>
    <row r="10" spans="1:17" x14ac:dyDescent="0.3">
      <c r="A10" s="63" t="s">
        <v>1859</v>
      </c>
      <c r="B10" s="64">
        <f>VLOOKUP($A10,'Return Data'!$B$7:$R$2292,3,0)</f>
        <v>44662</v>
      </c>
      <c r="C10" s="65">
        <f>VLOOKUP($A10,'Return Data'!$B$7:$R$2292,4,0)</f>
        <v>13.31</v>
      </c>
      <c r="D10" s="65">
        <f>VLOOKUP($A10,'Return Data'!$B$7:$R$2292,8,0)</f>
        <v>3.1783000000000001</v>
      </c>
      <c r="E10" s="66">
        <f t="shared" si="4"/>
        <v>5</v>
      </c>
      <c r="F10" s="65">
        <f>VLOOKUP($A10,'Return Data'!$B$7:$R$2292,9,0)</f>
        <v>4.5561999999999996</v>
      </c>
      <c r="G10" s="66">
        <f t="shared" si="5"/>
        <v>8</v>
      </c>
      <c r="H10" s="65">
        <f>VLOOKUP($A10,'Return Data'!$B$7:$R$2292,10,0)</f>
        <v>-4.1757</v>
      </c>
      <c r="I10" s="66">
        <f t="shared" ref="I10:I16" si="11">RANK(H10,H$8:H$16,0)</f>
        <v>5</v>
      </c>
      <c r="J10" s="65">
        <f>VLOOKUP($A10,'Return Data'!$B$7:$R$2292,11,0)</f>
        <v>-5.5358000000000001</v>
      </c>
      <c r="K10" s="66">
        <f t="shared" ref="K10:K16" si="12">RANK(J10,J$8:J$16,0)</f>
        <v>7</v>
      </c>
      <c r="L10" s="65">
        <f>VLOOKUP($A10,'Return Data'!$B$7:$R$2292,12,0)</f>
        <v>2.3845999999999998</v>
      </c>
      <c r="M10" s="66">
        <f t="shared" ref="M10:M16" si="13">RANK(L10,L$8:L$16,0)</f>
        <v>8</v>
      </c>
      <c r="N10" s="65">
        <f>VLOOKUP($A10,'Return Data'!$B$7:$R$2292,13,0)</f>
        <v>11.848699999999999</v>
      </c>
      <c r="O10" s="66">
        <f t="shared" ref="O10:O16" si="14">RANK(N10,N$8:N$16,0)</f>
        <v>4</v>
      </c>
      <c r="P10" s="65">
        <f>VLOOKUP($A10,'Return Data'!$B$7:$R$2292,16,0)</f>
        <v>20.937000000000001</v>
      </c>
      <c r="Q10" s="67">
        <f t="shared" ref="Q10:Q16" si="15">RANK(P10,P$8:P$16,0)</f>
        <v>6</v>
      </c>
    </row>
    <row r="11" spans="1:17" x14ac:dyDescent="0.3">
      <c r="A11" s="63" t="s">
        <v>1862</v>
      </c>
      <c r="B11" s="64">
        <f>VLOOKUP($A11,'Return Data'!$B$7:$R$2292,3,0)</f>
        <v>44662</v>
      </c>
      <c r="C11" s="65">
        <f>VLOOKUP($A11,'Return Data'!$B$7:$R$2292,4,0)</f>
        <v>12.77</v>
      </c>
      <c r="D11" s="65">
        <f>VLOOKUP($A11,'Return Data'!$B$7:$R$2292,8,0)</f>
        <v>1.9967999999999999</v>
      </c>
      <c r="E11" s="66">
        <f t="shared" si="4"/>
        <v>9</v>
      </c>
      <c r="F11" s="65">
        <f>VLOOKUP($A11,'Return Data'!$B$7:$R$2292,9,0)</f>
        <v>3.9902000000000002</v>
      </c>
      <c r="G11" s="66">
        <f t="shared" ref="G11" si="16">RANK(F11,F$8:F$16,0)</f>
        <v>9</v>
      </c>
      <c r="H11" s="65">
        <f>VLOOKUP($A11,'Return Data'!$B$7:$R$2292,10,0)</f>
        <v>-6.4469000000000003</v>
      </c>
      <c r="I11" s="66">
        <f t="shared" si="11"/>
        <v>7</v>
      </c>
      <c r="J11" s="65">
        <f>VLOOKUP($A11,'Return Data'!$B$7:$R$2292,11,0)</f>
        <v>-4.6303000000000001</v>
      </c>
      <c r="K11" s="66">
        <f t="shared" si="12"/>
        <v>6</v>
      </c>
      <c r="L11" s="65"/>
      <c r="M11" s="66"/>
      <c r="N11" s="65"/>
      <c r="O11" s="66"/>
      <c r="P11" s="65">
        <f>VLOOKUP($A11,'Return Data'!$B$7:$R$2292,16,0)</f>
        <v>25.937200000000001</v>
      </c>
      <c r="Q11" s="67">
        <f t="shared" si="15"/>
        <v>2</v>
      </c>
    </row>
    <row r="12" spans="1:17" x14ac:dyDescent="0.3">
      <c r="A12" s="63" t="s">
        <v>1864</v>
      </c>
      <c r="B12" s="64">
        <f>VLOOKUP($A12,'Return Data'!$B$7:$R$2292,3,0)</f>
        <v>44662</v>
      </c>
      <c r="C12" s="65">
        <f>VLOOKUP($A12,'Return Data'!$B$7:$R$2292,4,0)</f>
        <v>12.368</v>
      </c>
      <c r="D12" s="65">
        <f>VLOOKUP($A12,'Return Data'!$B$7:$R$2292,8,0)</f>
        <v>2.9550999999999998</v>
      </c>
      <c r="E12" s="66">
        <f t="shared" si="4"/>
        <v>8</v>
      </c>
      <c r="F12" s="65">
        <f>VLOOKUP($A12,'Return Data'!$B$7:$R$2292,9,0)</f>
        <v>6.6574999999999998</v>
      </c>
      <c r="G12" s="66">
        <f t="shared" si="5"/>
        <v>2</v>
      </c>
      <c r="H12" s="65">
        <f>VLOOKUP($A12,'Return Data'!$B$7:$R$2292,10,0)</f>
        <v>-2.3605</v>
      </c>
      <c r="I12" s="66">
        <f t="shared" si="11"/>
        <v>3</v>
      </c>
      <c r="J12" s="65">
        <f>VLOOKUP($A12,'Return Data'!$B$7:$R$2292,11,0)</f>
        <v>-1.4109</v>
      </c>
      <c r="K12" s="66">
        <f t="shared" si="12"/>
        <v>3</v>
      </c>
      <c r="L12" s="65">
        <f>VLOOKUP($A12,'Return Data'!$B$7:$R$2292,12,0)</f>
        <v>7.5571999999999999</v>
      </c>
      <c r="M12" s="66">
        <f t="shared" si="13"/>
        <v>5</v>
      </c>
      <c r="N12" s="65"/>
      <c r="O12" s="66"/>
      <c r="P12" s="65">
        <f>VLOOKUP($A12,'Return Data'!$B$7:$R$2292,16,0)</f>
        <v>17.153099999999998</v>
      </c>
      <c r="Q12" s="67">
        <f t="shared" si="15"/>
        <v>8</v>
      </c>
    </row>
    <row r="13" spans="1:17" x14ac:dyDescent="0.3">
      <c r="A13" s="63" t="s">
        <v>1865</v>
      </c>
      <c r="B13" s="64">
        <f>VLOOKUP($A13,'Return Data'!$B$7:$R$2292,3,0)</f>
        <v>44662</v>
      </c>
      <c r="C13" s="65">
        <f>VLOOKUP($A13,'Return Data'!$B$7:$R$2292,4,0)</f>
        <v>29.998000000000001</v>
      </c>
      <c r="D13" s="65">
        <f>VLOOKUP($A13,'Return Data'!$B$7:$R$2292,8,0)</f>
        <v>3.0895000000000001</v>
      </c>
      <c r="E13" s="66">
        <f t="shared" si="4"/>
        <v>6</v>
      </c>
      <c r="F13" s="65">
        <f>VLOOKUP($A13,'Return Data'!$B$7:$R$2292,9,0)</f>
        <v>6.0411999999999999</v>
      </c>
      <c r="G13" s="66">
        <f t="shared" si="5"/>
        <v>4</v>
      </c>
      <c r="H13" s="65">
        <f>VLOOKUP($A13,'Return Data'!$B$7:$R$2292,10,0)</f>
        <v>-1.9961</v>
      </c>
      <c r="I13" s="66">
        <f t="shared" si="11"/>
        <v>2</v>
      </c>
      <c r="J13" s="65">
        <f>VLOOKUP($A13,'Return Data'!$B$7:$R$2292,11,0)</f>
        <v>-1.4941</v>
      </c>
      <c r="K13" s="66">
        <f t="shared" si="12"/>
        <v>4</v>
      </c>
      <c r="L13" s="65">
        <f>VLOOKUP($A13,'Return Data'!$B$7:$R$2292,12,0)</f>
        <v>12.008100000000001</v>
      </c>
      <c r="M13" s="66">
        <f t="shared" si="13"/>
        <v>4</v>
      </c>
      <c r="N13" s="65"/>
      <c r="O13" s="66"/>
      <c r="P13" s="65">
        <f>VLOOKUP($A13,'Return Data'!$B$7:$R$2292,16,0)</f>
        <v>23.6752</v>
      </c>
      <c r="Q13" s="67">
        <f t="shared" si="15"/>
        <v>3</v>
      </c>
    </row>
    <row r="14" spans="1:17" x14ac:dyDescent="0.3">
      <c r="A14" s="63" t="s">
        <v>1867</v>
      </c>
      <c r="B14" s="64">
        <f>VLOOKUP($A14,'Return Data'!$B$7:$R$2292,3,0)</f>
        <v>44662</v>
      </c>
      <c r="C14" s="65">
        <f>VLOOKUP($A14,'Return Data'!$B$7:$R$2292,4,0)</f>
        <v>21.542300000000001</v>
      </c>
      <c r="D14" s="65">
        <f>VLOOKUP($A14,'Return Data'!$B$7:$R$2292,8,0)</f>
        <v>9.4689999999999994</v>
      </c>
      <c r="E14" s="66">
        <f t="shared" si="4"/>
        <v>1</v>
      </c>
      <c r="F14" s="65">
        <f>VLOOKUP($A14,'Return Data'!$B$7:$R$2292,9,0)</f>
        <v>18.1844</v>
      </c>
      <c r="G14" s="66">
        <f t="shared" si="5"/>
        <v>1</v>
      </c>
      <c r="H14" s="65">
        <f>VLOOKUP($A14,'Return Data'!$B$7:$R$2292,10,0)</f>
        <v>8.4702000000000002</v>
      </c>
      <c r="I14" s="66">
        <f t="shared" si="11"/>
        <v>1</v>
      </c>
      <c r="J14" s="65">
        <f>VLOOKUP($A14,'Return Data'!$B$7:$R$2292,11,0)</f>
        <v>14.8941</v>
      </c>
      <c r="K14" s="66">
        <f t="shared" si="12"/>
        <v>1</v>
      </c>
      <c r="L14" s="65">
        <f>VLOOKUP($A14,'Return Data'!$B$7:$R$2292,12,0)</f>
        <v>34.391599999999997</v>
      </c>
      <c r="M14" s="66">
        <f t="shared" si="13"/>
        <v>1</v>
      </c>
      <c r="N14" s="65"/>
      <c r="O14" s="66"/>
      <c r="P14" s="65">
        <f>VLOOKUP($A14,'Return Data'!$B$7:$R$2292,16,0)</f>
        <v>71.020799999999994</v>
      </c>
      <c r="Q14" s="67">
        <f t="shared" si="15"/>
        <v>1</v>
      </c>
    </row>
    <row r="15" spans="1:17" x14ac:dyDescent="0.3">
      <c r="A15" s="63" t="s">
        <v>51</v>
      </c>
      <c r="B15" s="64">
        <f>VLOOKUP($A15,'Return Data'!$B$7:$R$2292,3,0)</f>
        <v>44662</v>
      </c>
      <c r="C15" s="65">
        <f>VLOOKUP($A15,'Return Data'!$B$7:$R$2292,4,0)</f>
        <v>16.72</v>
      </c>
      <c r="D15" s="65">
        <f>VLOOKUP($A15,'Return Data'!$B$7:$R$2292,8,0)</f>
        <v>4.7618999999999998</v>
      </c>
      <c r="E15" s="66">
        <f t="shared" si="4"/>
        <v>2</v>
      </c>
      <c r="F15" s="65">
        <f>VLOOKUP($A15,'Return Data'!$B$7:$R$2292,9,0)</f>
        <v>5.8228</v>
      </c>
      <c r="G15" s="66">
        <f t="shared" si="5"/>
        <v>6</v>
      </c>
      <c r="H15" s="65">
        <f>VLOOKUP($A15,'Return Data'!$B$7:$R$2292,10,0)</f>
        <v>-4.8918999999999997</v>
      </c>
      <c r="I15" s="66">
        <f t="shared" si="11"/>
        <v>6</v>
      </c>
      <c r="J15" s="65">
        <f>VLOOKUP($A15,'Return Data'!$B$7:$R$2292,11,0)</f>
        <v>-4.0183999999999997</v>
      </c>
      <c r="K15" s="66">
        <f t="shared" si="12"/>
        <v>5</v>
      </c>
      <c r="L15" s="65">
        <f>VLOOKUP($A15,'Return Data'!$B$7:$R$2292,12,0)</f>
        <v>6.7007000000000003</v>
      </c>
      <c r="M15" s="66">
        <f t="shared" si="13"/>
        <v>6</v>
      </c>
      <c r="N15" s="65">
        <f>VLOOKUP($A15,'Return Data'!$B$7:$R$2292,13,0)</f>
        <v>13.3559</v>
      </c>
      <c r="O15" s="66">
        <f t="shared" si="14"/>
        <v>2</v>
      </c>
      <c r="P15" s="65">
        <f>VLOOKUP($A15,'Return Data'!$B$7:$R$2292,16,0)</f>
        <v>20.5471</v>
      </c>
      <c r="Q15" s="67">
        <f t="shared" si="15"/>
        <v>7</v>
      </c>
    </row>
    <row r="16" spans="1:17" x14ac:dyDescent="0.3">
      <c r="A16" s="63" t="s">
        <v>52</v>
      </c>
      <c r="B16" s="64">
        <f>VLOOKUP($A16,'Return Data'!$B$7:$R$2292,3,0)</f>
        <v>44662</v>
      </c>
      <c r="C16" s="65">
        <f>VLOOKUP($A16,'Return Data'!$B$7:$R$2292,4,0)</f>
        <v>731.62958405251595</v>
      </c>
      <c r="D16" s="65">
        <f>VLOOKUP($A16,'Return Data'!$B$7:$R$2292,8,0)</f>
        <v>3.0528</v>
      </c>
      <c r="E16" s="66">
        <f t="shared" si="4"/>
        <v>7</v>
      </c>
      <c r="F16" s="65">
        <f>VLOOKUP($A16,'Return Data'!$B$7:$R$2292,9,0)</f>
        <v>6.2012</v>
      </c>
      <c r="G16" s="66">
        <f t="shared" si="5"/>
        <v>3</v>
      </c>
      <c r="H16" s="65">
        <f>VLOOKUP($A16,'Return Data'!$B$7:$R$2292,10,0)</f>
        <v>-4.0639000000000003</v>
      </c>
      <c r="I16" s="66">
        <f t="shared" si="11"/>
        <v>4</v>
      </c>
      <c r="J16" s="65">
        <f>VLOOKUP($A16,'Return Data'!$B$7:$R$2292,11,0)</f>
        <v>-0.82099999999999995</v>
      </c>
      <c r="K16" s="66">
        <f t="shared" si="12"/>
        <v>2</v>
      </c>
      <c r="L16" s="65">
        <f>VLOOKUP($A16,'Return Data'!$B$7:$R$2292,12,0)</f>
        <v>12.742100000000001</v>
      </c>
      <c r="M16" s="66">
        <f t="shared" si="13"/>
        <v>2</v>
      </c>
      <c r="N16" s="65">
        <f>VLOOKUP($A16,'Return Data'!$B$7:$R$2292,13,0)</f>
        <v>20.924800000000001</v>
      </c>
      <c r="O16" s="66">
        <f t="shared" si="14"/>
        <v>1</v>
      </c>
      <c r="P16" s="65">
        <f>VLOOKUP($A16,'Return Data'!$B$7:$R$2292,16,0)</f>
        <v>14.701700000000001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3.9692999999999992</v>
      </c>
      <c r="E18" s="74"/>
      <c r="F18" s="75">
        <f>AVERAGE(F8:F16)</f>
        <v>6.936177777777778</v>
      </c>
      <c r="G18" s="74"/>
      <c r="H18" s="75">
        <f>AVERAGE(H8:H16)</f>
        <v>-3.3070666666666666</v>
      </c>
      <c r="I18" s="74"/>
      <c r="J18" s="75">
        <f>AVERAGE(J8:J16)</f>
        <v>-1.7756777777777779</v>
      </c>
      <c r="K18" s="74"/>
      <c r="L18" s="75">
        <f>AVERAGE(L8:L16)</f>
        <v>11.743725000000001</v>
      </c>
      <c r="M18" s="74"/>
      <c r="N18" s="75">
        <f>AVERAGE(N8:N16)</f>
        <v>14.55885</v>
      </c>
      <c r="O18" s="74"/>
      <c r="P18" s="75">
        <f>AVERAGE(P8:P16)</f>
        <v>26.595877777777776</v>
      </c>
      <c r="Q18" s="76"/>
    </row>
    <row r="19" spans="1:17" x14ac:dyDescent="0.3">
      <c r="A19" s="73" t="s">
        <v>28</v>
      </c>
      <c r="B19" s="74"/>
      <c r="C19" s="74"/>
      <c r="D19" s="75">
        <f>MIN(D8:D16)</f>
        <v>1.9967999999999999</v>
      </c>
      <c r="E19" s="74"/>
      <c r="F19" s="75">
        <f>MIN(F8:F16)</f>
        <v>3.9902000000000002</v>
      </c>
      <c r="G19" s="74"/>
      <c r="H19" s="75">
        <f>MIN(H8:H16)</f>
        <v>-7.6759000000000004</v>
      </c>
      <c r="I19" s="74"/>
      <c r="J19" s="75">
        <f>MIN(J8:J16)</f>
        <v>-7.2317999999999998</v>
      </c>
      <c r="K19" s="74"/>
      <c r="L19" s="75">
        <f>MIN(L8:L16)</f>
        <v>2.3845999999999998</v>
      </c>
      <c r="M19" s="74"/>
      <c r="N19" s="75">
        <f>MIN(N8:N16)</f>
        <v>11.848699999999999</v>
      </c>
      <c r="O19" s="74"/>
      <c r="P19" s="75">
        <f>MIN(P8:P16)</f>
        <v>14.701700000000001</v>
      </c>
      <c r="Q19" s="76"/>
    </row>
    <row r="20" spans="1:17" ht="15" thickBot="1" x14ac:dyDescent="0.35">
      <c r="A20" s="77" t="s">
        <v>29</v>
      </c>
      <c r="B20" s="78"/>
      <c r="C20" s="78"/>
      <c r="D20" s="79">
        <f>MAX(D8:D16)</f>
        <v>9.4689999999999994</v>
      </c>
      <c r="E20" s="78"/>
      <c r="F20" s="79">
        <f>MAX(F8:F16)</f>
        <v>18.1844</v>
      </c>
      <c r="G20" s="78"/>
      <c r="H20" s="79">
        <f>MAX(H8:H16)</f>
        <v>8.4702000000000002</v>
      </c>
      <c r="I20" s="78"/>
      <c r="J20" s="79">
        <f>MAX(J8:J16)</f>
        <v>14.8941</v>
      </c>
      <c r="K20" s="78"/>
      <c r="L20" s="79">
        <f>MAX(L8:L16)</f>
        <v>34.391599999999997</v>
      </c>
      <c r="M20" s="78"/>
      <c r="N20" s="79">
        <f>MAX(N8:N16)</f>
        <v>20.924800000000001</v>
      </c>
      <c r="O20" s="78"/>
      <c r="P20" s="79">
        <f>MAX(P8:P16)</f>
        <v>71.020799999999994</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44662</v>
      </c>
      <c r="C8" s="65">
        <f>VLOOKUP($A8,'Return Data'!$B$7:$R$2292,4,0)</f>
        <v>40.462699999999998</v>
      </c>
      <c r="D8" s="65">
        <f>VLOOKUP($A8,'Return Data'!$B$7:$R$2292,9,0)</f>
        <v>4.9558999999999997</v>
      </c>
      <c r="E8" s="66">
        <f t="shared" ref="E8:E31" si="0">RANK(D8,D$8:D$31,0)</f>
        <v>2</v>
      </c>
      <c r="F8" s="65">
        <f>VLOOKUP($A8,'Return Data'!$B$7:$R$2292,10,0)</f>
        <v>4.0869999999999997</v>
      </c>
      <c r="G8" s="66">
        <f t="shared" ref="G8:G31" si="1">RANK(F8,F$8:F$31,0)</f>
        <v>2</v>
      </c>
      <c r="H8" s="65">
        <f>VLOOKUP($A8,'Return Data'!$B$7:$R$2292,11,0)</f>
        <v>3.6846999999999999</v>
      </c>
      <c r="I8" s="66">
        <f t="shared" ref="I8:I31" si="2">RANK(H8,H$8:H$31,0)</f>
        <v>3</v>
      </c>
      <c r="J8" s="65">
        <f>VLOOKUP($A8,'Return Data'!$B$7:$R$2292,12,0)</f>
        <v>4.5167000000000002</v>
      </c>
      <c r="K8" s="66">
        <f t="shared" ref="K8:K31" si="3">RANK(J8,J$8:J$31,0)</f>
        <v>6</v>
      </c>
      <c r="L8" s="65">
        <f>VLOOKUP($A8,'Return Data'!$B$7:$R$2292,13,0)</f>
        <v>4.8712</v>
      </c>
      <c r="M8" s="66">
        <f t="shared" ref="M8:M31" si="4">RANK(L8,L$8:L$31,0)</f>
        <v>6</v>
      </c>
      <c r="N8" s="65">
        <f>VLOOKUP($A8,'Return Data'!$B$7:$R$2292,17,0)</f>
        <v>8.3683999999999994</v>
      </c>
      <c r="O8" s="66">
        <f t="shared" ref="O8:O31" si="5">RANK(N8,N$8:N$31,0)</f>
        <v>3</v>
      </c>
      <c r="P8" s="65">
        <f>VLOOKUP($A8,'Return Data'!$B$7:$R$2292,14,0)</f>
        <v>8.0195000000000007</v>
      </c>
      <c r="Q8" s="66">
        <f t="shared" ref="Q8:Q23" si="6">RANK(P8,P$8:P$31,0)</f>
        <v>2</v>
      </c>
      <c r="R8" s="65">
        <f>VLOOKUP($A8,'Return Data'!$B$7:$R$2292,16,0)</f>
        <v>8.9888999999999992</v>
      </c>
      <c r="S8" s="67">
        <f t="shared" ref="S8:S31" si="7">RANK(R8,R$8:R$31,0)</f>
        <v>1</v>
      </c>
    </row>
    <row r="9" spans="1:19" x14ac:dyDescent="0.3">
      <c r="A9" s="82" t="s">
        <v>1325</v>
      </c>
      <c r="B9" s="64">
        <f>VLOOKUP($A9,'Return Data'!$B$7:$R$2292,3,0)</f>
        <v>44662</v>
      </c>
      <c r="C9" s="65">
        <f>VLOOKUP($A9,'Return Data'!$B$7:$R$2292,4,0)</f>
        <v>26.619299999999999</v>
      </c>
      <c r="D9" s="65">
        <f>VLOOKUP($A9,'Return Data'!$B$7:$R$2292,9,0)</f>
        <v>3.4914000000000001</v>
      </c>
      <c r="E9" s="66">
        <f t="shared" si="0"/>
        <v>4</v>
      </c>
      <c r="F9" s="65">
        <f>VLOOKUP($A9,'Return Data'!$B$7:$R$2292,10,0)</f>
        <v>3.4262000000000001</v>
      </c>
      <c r="G9" s="66">
        <f t="shared" si="1"/>
        <v>4</v>
      </c>
      <c r="H9" s="65">
        <f>VLOOKUP($A9,'Return Data'!$B$7:$R$2292,11,0)</f>
        <v>3.3224</v>
      </c>
      <c r="I9" s="66">
        <f t="shared" si="2"/>
        <v>6</v>
      </c>
      <c r="J9" s="65">
        <f>VLOOKUP($A9,'Return Data'!$B$7:$R$2292,12,0)</f>
        <v>4.2000999999999999</v>
      </c>
      <c r="K9" s="66">
        <f t="shared" si="3"/>
        <v>8</v>
      </c>
      <c r="L9" s="65">
        <f>VLOOKUP($A9,'Return Data'!$B$7:$R$2292,13,0)</f>
        <v>4.5183999999999997</v>
      </c>
      <c r="M9" s="66">
        <f t="shared" si="4"/>
        <v>7</v>
      </c>
      <c r="N9" s="65">
        <f>VLOOKUP($A9,'Return Data'!$B$7:$R$2292,17,0)</f>
        <v>7.0613999999999999</v>
      </c>
      <c r="O9" s="66">
        <f t="shared" si="5"/>
        <v>9</v>
      </c>
      <c r="P9" s="65">
        <f>VLOOKUP($A9,'Return Data'!$B$7:$R$2292,14,0)</f>
        <v>7.7762000000000002</v>
      </c>
      <c r="Q9" s="66">
        <f t="shared" si="6"/>
        <v>4</v>
      </c>
      <c r="R9" s="65">
        <f>VLOOKUP($A9,'Return Data'!$B$7:$R$2292,16,0)</f>
        <v>8.4649000000000001</v>
      </c>
      <c r="S9" s="67">
        <f t="shared" si="7"/>
        <v>3</v>
      </c>
    </row>
    <row r="10" spans="1:19" x14ac:dyDescent="0.3">
      <c r="A10" s="82" t="s">
        <v>2030</v>
      </c>
      <c r="B10" s="64">
        <f>VLOOKUP($A10,'Return Data'!$B$7:$R$2292,3,0)</f>
        <v>44662</v>
      </c>
      <c r="C10" s="65">
        <f>VLOOKUP($A10,'Return Data'!$B$7:$R$2292,4,0)</f>
        <v>25.1845</v>
      </c>
      <c r="D10" s="65">
        <f>VLOOKUP($A10,'Return Data'!$B$7:$R$2292,9,0)</f>
        <v>1.1934</v>
      </c>
      <c r="E10" s="66">
        <f t="shared" si="0"/>
        <v>20</v>
      </c>
      <c r="F10" s="65">
        <f>VLOOKUP($A10,'Return Data'!$B$7:$R$2292,10,0)</f>
        <v>2.9603000000000002</v>
      </c>
      <c r="G10" s="66">
        <f t="shared" si="1"/>
        <v>15</v>
      </c>
      <c r="H10" s="65">
        <f>VLOOKUP($A10,'Return Data'!$B$7:$R$2292,11,0)</f>
        <v>3.1429999999999998</v>
      </c>
      <c r="I10" s="66">
        <f t="shared" si="2"/>
        <v>7</v>
      </c>
      <c r="J10" s="65">
        <f>VLOOKUP($A10,'Return Data'!$B$7:$R$2292,12,0)</f>
        <v>3.8224999999999998</v>
      </c>
      <c r="K10" s="66">
        <f t="shared" si="3"/>
        <v>13</v>
      </c>
      <c r="L10" s="65">
        <f>VLOOKUP($A10,'Return Data'!$B$7:$R$2292,13,0)</f>
        <v>4.0998999999999999</v>
      </c>
      <c r="M10" s="66">
        <f t="shared" si="4"/>
        <v>16</v>
      </c>
      <c r="N10" s="65">
        <f>VLOOKUP($A10,'Return Data'!$B$7:$R$2292,17,0)</f>
        <v>5.8417000000000003</v>
      </c>
      <c r="O10" s="66">
        <f t="shared" si="5"/>
        <v>22</v>
      </c>
      <c r="P10" s="65">
        <f>VLOOKUP($A10,'Return Data'!$B$7:$R$2292,14,0)</f>
        <v>6.8601999999999999</v>
      </c>
      <c r="Q10" s="66">
        <f t="shared" si="6"/>
        <v>15</v>
      </c>
      <c r="R10" s="65">
        <f>VLOOKUP($A10,'Return Data'!$B$7:$R$2292,16,0)</f>
        <v>8.3280999999999992</v>
      </c>
      <c r="S10" s="67">
        <f t="shared" si="7"/>
        <v>6</v>
      </c>
    </row>
    <row r="11" spans="1:19" x14ac:dyDescent="0.3">
      <c r="A11" s="82" t="s">
        <v>1329</v>
      </c>
      <c r="B11" s="64">
        <f>VLOOKUP($A11,'Return Data'!$B$7:$R$2292,3,0)</f>
        <v>44662</v>
      </c>
      <c r="C11" s="65">
        <f>VLOOKUP($A11,'Return Data'!$B$7:$R$2292,4,0)</f>
        <v>21.657499999999999</v>
      </c>
      <c r="D11" s="65">
        <f>VLOOKUP($A11,'Return Data'!$B$7:$R$2292,9,0)</f>
        <v>178.435</v>
      </c>
      <c r="E11" s="66">
        <f t="shared" si="0"/>
        <v>1</v>
      </c>
      <c r="F11" s="65">
        <f>VLOOKUP($A11,'Return Data'!$B$7:$R$2292,10,0)</f>
        <v>63.543599999999998</v>
      </c>
      <c r="G11" s="66">
        <f t="shared" si="1"/>
        <v>1</v>
      </c>
      <c r="H11" s="65">
        <f>VLOOKUP($A11,'Return Data'!$B$7:$R$2292,11,0)</f>
        <v>32.857500000000002</v>
      </c>
      <c r="I11" s="66">
        <f t="shared" si="2"/>
        <v>1</v>
      </c>
      <c r="J11" s="65">
        <f>VLOOKUP($A11,'Return Data'!$B$7:$R$2292,12,0)</f>
        <v>22.723700000000001</v>
      </c>
      <c r="K11" s="66">
        <f t="shared" si="3"/>
        <v>1</v>
      </c>
      <c r="L11" s="65">
        <f>VLOOKUP($A11,'Return Data'!$B$7:$R$2292,13,0)</f>
        <v>18.3919</v>
      </c>
      <c r="M11" s="66">
        <f t="shared" si="4"/>
        <v>1</v>
      </c>
      <c r="N11" s="65">
        <f>VLOOKUP($A11,'Return Data'!$B$7:$R$2292,17,0)</f>
        <v>7.242</v>
      </c>
      <c r="O11" s="66">
        <f t="shared" si="5"/>
        <v>8</v>
      </c>
      <c r="P11" s="65">
        <f>VLOOKUP($A11,'Return Data'!$B$7:$R$2292,14,0)</f>
        <v>0.52429999999999999</v>
      </c>
      <c r="Q11" s="66">
        <f t="shared" si="6"/>
        <v>23</v>
      </c>
      <c r="R11" s="65">
        <f>VLOOKUP($A11,'Return Data'!$B$7:$R$2292,16,0)</f>
        <v>6.0662000000000003</v>
      </c>
      <c r="S11" s="67">
        <f t="shared" si="7"/>
        <v>24</v>
      </c>
    </row>
    <row r="12" spans="1:19" x14ac:dyDescent="0.3">
      <c r="A12" s="82" t="s">
        <v>1331</v>
      </c>
      <c r="B12" s="64">
        <f>VLOOKUP($A12,'Return Data'!$B$7:$R$2292,3,0)</f>
        <v>44662</v>
      </c>
      <c r="C12" s="65">
        <f>VLOOKUP($A12,'Return Data'!$B$7:$R$2292,4,0)</f>
        <v>22.375399999999999</v>
      </c>
      <c r="D12" s="65">
        <f>VLOOKUP($A12,'Return Data'!$B$7:$R$2292,9,0)</f>
        <v>1.8920999999999999</v>
      </c>
      <c r="E12" s="66">
        <f t="shared" si="0"/>
        <v>12</v>
      </c>
      <c r="F12" s="65">
        <f>VLOOKUP($A12,'Return Data'!$B$7:$R$2292,10,0)</f>
        <v>2.5259999999999998</v>
      </c>
      <c r="G12" s="66">
        <f t="shared" si="1"/>
        <v>22</v>
      </c>
      <c r="H12" s="65">
        <f>VLOOKUP($A12,'Return Data'!$B$7:$R$2292,11,0)</f>
        <v>2.6867999999999999</v>
      </c>
      <c r="I12" s="66">
        <f t="shared" si="2"/>
        <v>19</v>
      </c>
      <c r="J12" s="65">
        <f>VLOOKUP($A12,'Return Data'!$B$7:$R$2292,12,0)</f>
        <v>3.2128000000000001</v>
      </c>
      <c r="K12" s="66">
        <f t="shared" si="3"/>
        <v>24</v>
      </c>
      <c r="L12" s="65">
        <f>VLOOKUP($A12,'Return Data'!$B$7:$R$2292,13,0)</f>
        <v>3.5264000000000002</v>
      </c>
      <c r="M12" s="66">
        <f t="shared" si="4"/>
        <v>24</v>
      </c>
      <c r="N12" s="65">
        <f>VLOOKUP($A12,'Return Data'!$B$7:$R$2292,17,0)</f>
        <v>6.0237999999999996</v>
      </c>
      <c r="O12" s="66">
        <f t="shared" si="5"/>
        <v>21</v>
      </c>
      <c r="P12" s="65">
        <f>VLOOKUP($A12,'Return Data'!$B$7:$R$2292,14,0)</f>
        <v>6.7310999999999996</v>
      </c>
      <c r="Q12" s="66">
        <f t="shared" si="6"/>
        <v>16</v>
      </c>
      <c r="R12" s="65">
        <f>VLOOKUP($A12,'Return Data'!$B$7:$R$2292,16,0)</f>
        <v>7.4447000000000001</v>
      </c>
      <c r="S12" s="67">
        <f t="shared" si="7"/>
        <v>18</v>
      </c>
    </row>
    <row r="13" spans="1:19" x14ac:dyDescent="0.3">
      <c r="A13" s="82" t="s">
        <v>1333</v>
      </c>
      <c r="B13" s="64">
        <f>VLOOKUP($A13,'Return Data'!$B$7:$R$2292,3,0)</f>
        <v>44662</v>
      </c>
      <c r="C13" s="65">
        <f>VLOOKUP($A13,'Return Data'!$B$7:$R$2292,4,0)</f>
        <v>40.447499999999998</v>
      </c>
      <c r="D13" s="65">
        <f>VLOOKUP($A13,'Return Data'!$B$7:$R$2292,9,0)</f>
        <v>1.8893</v>
      </c>
      <c r="E13" s="66">
        <f t="shared" si="0"/>
        <v>13</v>
      </c>
      <c r="F13" s="65">
        <f>VLOOKUP($A13,'Return Data'!$B$7:$R$2292,10,0)</f>
        <v>3.0061</v>
      </c>
      <c r="G13" s="66">
        <f t="shared" si="1"/>
        <v>12</v>
      </c>
      <c r="H13" s="65">
        <f>VLOOKUP($A13,'Return Data'!$B$7:$R$2292,11,0)</f>
        <v>2.7717999999999998</v>
      </c>
      <c r="I13" s="66">
        <f t="shared" si="2"/>
        <v>17</v>
      </c>
      <c r="J13" s="65">
        <f>VLOOKUP($A13,'Return Data'!$B$7:$R$2292,12,0)</f>
        <v>3.4357000000000002</v>
      </c>
      <c r="K13" s="66">
        <f t="shared" si="3"/>
        <v>22</v>
      </c>
      <c r="L13" s="65">
        <f>VLOOKUP($A13,'Return Data'!$B$7:$R$2292,13,0)</f>
        <v>3.8839000000000001</v>
      </c>
      <c r="M13" s="66">
        <f t="shared" si="4"/>
        <v>20</v>
      </c>
      <c r="N13" s="65">
        <f>VLOOKUP($A13,'Return Data'!$B$7:$R$2292,17,0)</f>
        <v>6.4512999999999998</v>
      </c>
      <c r="O13" s="66">
        <f t="shared" si="5"/>
        <v>14</v>
      </c>
      <c r="P13" s="65">
        <f>VLOOKUP($A13,'Return Data'!$B$7:$R$2292,14,0)</f>
        <v>7.1463000000000001</v>
      </c>
      <c r="Q13" s="66">
        <f t="shared" si="6"/>
        <v>11</v>
      </c>
      <c r="R13" s="65">
        <f>VLOOKUP($A13,'Return Data'!$B$7:$R$2292,16,0)</f>
        <v>8.1418999999999997</v>
      </c>
      <c r="S13" s="67">
        <f t="shared" si="7"/>
        <v>9</v>
      </c>
    </row>
    <row r="14" spans="1:19" x14ac:dyDescent="0.3">
      <c r="A14" s="82" t="s">
        <v>1343</v>
      </c>
      <c r="B14" s="64">
        <f>VLOOKUP($A14,'Return Data'!$B$7:$R$2292,3,0)</f>
        <v>44662</v>
      </c>
      <c r="C14" s="65">
        <f>VLOOKUP($A14,'Return Data'!$B$7:$R$2292,4,0)</f>
        <v>4711.3838999999998</v>
      </c>
      <c r="D14" s="65">
        <f>VLOOKUP($A14,'Return Data'!$B$7:$R$2292,9,0)</f>
        <v>-0.1958</v>
      </c>
      <c r="E14" s="66">
        <f t="shared" si="0"/>
        <v>23</v>
      </c>
      <c r="F14" s="65">
        <f>VLOOKUP($A14,'Return Data'!$B$7:$R$2292,10,0)</f>
        <v>-0.79169999999999996</v>
      </c>
      <c r="G14" s="66">
        <f t="shared" si="1"/>
        <v>24</v>
      </c>
      <c r="H14" s="65">
        <f>VLOOKUP($A14,'Return Data'!$B$7:$R$2292,11,0)</f>
        <v>2.3656000000000001</v>
      </c>
      <c r="I14" s="66">
        <f t="shared" si="2"/>
        <v>23</v>
      </c>
      <c r="J14" s="65">
        <f>VLOOKUP($A14,'Return Data'!$B$7:$R$2292,12,0)</f>
        <v>15.939500000000001</v>
      </c>
      <c r="K14" s="66">
        <f t="shared" si="3"/>
        <v>2</v>
      </c>
      <c r="L14" s="65">
        <f>VLOOKUP($A14,'Return Data'!$B$7:$R$2292,13,0)</f>
        <v>10.0885</v>
      </c>
      <c r="M14" s="66">
        <f t="shared" si="4"/>
        <v>3</v>
      </c>
      <c r="N14" s="65">
        <f>VLOOKUP($A14,'Return Data'!$B$7:$R$2292,17,0)</f>
        <v>8.1064000000000007</v>
      </c>
      <c r="O14" s="66">
        <f t="shared" si="5"/>
        <v>4</v>
      </c>
      <c r="P14" s="65">
        <f>VLOOKUP($A14,'Return Data'!$B$7:$R$2292,14,0)</f>
        <v>3.8935</v>
      </c>
      <c r="Q14" s="66">
        <f t="shared" si="6"/>
        <v>19</v>
      </c>
      <c r="R14" s="65">
        <f>VLOOKUP($A14,'Return Data'!$B$7:$R$2292,16,0)</f>
        <v>8.0159000000000002</v>
      </c>
      <c r="S14" s="67">
        <f t="shared" si="7"/>
        <v>13</v>
      </c>
    </row>
    <row r="15" spans="1:19" x14ac:dyDescent="0.3">
      <c r="A15" s="82" t="s">
        <v>1345</v>
      </c>
      <c r="B15" s="64">
        <f>VLOOKUP($A15,'Return Data'!$B$7:$R$2292,3,0)</f>
        <v>44662</v>
      </c>
      <c r="C15" s="65">
        <f>VLOOKUP($A15,'Return Data'!$B$7:$R$2292,4,0)</f>
        <v>26.1374</v>
      </c>
      <c r="D15" s="65">
        <f>VLOOKUP($A15,'Return Data'!$B$7:$R$2292,9,0)</f>
        <v>1.3980999999999999</v>
      </c>
      <c r="E15" s="66">
        <f t="shared" si="0"/>
        <v>19</v>
      </c>
      <c r="F15" s="65">
        <f>VLOOKUP($A15,'Return Data'!$B$7:$R$2292,10,0)</f>
        <v>2.5842999999999998</v>
      </c>
      <c r="G15" s="66">
        <f t="shared" si="1"/>
        <v>20</v>
      </c>
      <c r="H15" s="65">
        <f>VLOOKUP($A15,'Return Data'!$B$7:$R$2292,11,0)</f>
        <v>2.8496999999999999</v>
      </c>
      <c r="I15" s="66">
        <f t="shared" si="2"/>
        <v>14</v>
      </c>
      <c r="J15" s="65">
        <f>VLOOKUP($A15,'Return Data'!$B$7:$R$2292,12,0)</f>
        <v>3.85</v>
      </c>
      <c r="K15" s="66">
        <f t="shared" si="3"/>
        <v>12</v>
      </c>
      <c r="L15" s="65">
        <f>VLOOKUP($A15,'Return Data'!$B$7:$R$2292,13,0)</f>
        <v>4.3864999999999998</v>
      </c>
      <c r="M15" s="66">
        <f t="shared" si="4"/>
        <v>10</v>
      </c>
      <c r="N15" s="65">
        <f>VLOOKUP($A15,'Return Data'!$B$7:$R$2292,17,0)</f>
        <v>7.383</v>
      </c>
      <c r="O15" s="66">
        <f t="shared" si="5"/>
        <v>7</v>
      </c>
      <c r="P15" s="65">
        <f>VLOOKUP($A15,'Return Data'!$B$7:$R$2292,14,0)</f>
        <v>7.7736999999999998</v>
      </c>
      <c r="Q15" s="66">
        <f t="shared" si="6"/>
        <v>5</v>
      </c>
      <c r="R15" s="65">
        <f>VLOOKUP($A15,'Return Data'!$B$7:$R$2292,16,0)</f>
        <v>8.3225999999999996</v>
      </c>
      <c r="S15" s="67">
        <f t="shared" si="7"/>
        <v>7</v>
      </c>
    </row>
    <row r="16" spans="1:19" x14ac:dyDescent="0.3">
      <c r="A16" s="82" t="s">
        <v>1347</v>
      </c>
      <c r="B16" s="64">
        <f>VLOOKUP($A16,'Return Data'!$B$7:$R$2292,3,0)</f>
        <v>44662</v>
      </c>
      <c r="C16" s="65">
        <f>VLOOKUP($A16,'Return Data'!$B$7:$R$2292,4,0)</f>
        <v>34.973799999999997</v>
      </c>
      <c r="D16" s="65">
        <f>VLOOKUP($A16,'Return Data'!$B$7:$R$2292,9,0)</f>
        <v>1.5573999999999999</v>
      </c>
      <c r="E16" s="66">
        <f t="shared" si="0"/>
        <v>17</v>
      </c>
      <c r="F16" s="65">
        <f>VLOOKUP($A16,'Return Data'!$B$7:$R$2292,10,0)</f>
        <v>3.1646999999999998</v>
      </c>
      <c r="G16" s="66">
        <f t="shared" si="1"/>
        <v>10</v>
      </c>
      <c r="H16" s="65">
        <f>VLOOKUP($A16,'Return Data'!$B$7:$R$2292,11,0)</f>
        <v>2.9058000000000002</v>
      </c>
      <c r="I16" s="66">
        <f t="shared" si="2"/>
        <v>12</v>
      </c>
      <c r="J16" s="65">
        <f>VLOOKUP($A16,'Return Data'!$B$7:$R$2292,12,0)</f>
        <v>3.7656999999999998</v>
      </c>
      <c r="K16" s="66">
        <f t="shared" si="3"/>
        <v>15</v>
      </c>
      <c r="L16" s="65">
        <f>VLOOKUP($A16,'Return Data'!$B$7:$R$2292,13,0)</f>
        <v>4.1388999999999996</v>
      </c>
      <c r="M16" s="66">
        <f t="shared" si="4"/>
        <v>13</v>
      </c>
      <c r="N16" s="65">
        <f>VLOOKUP($A16,'Return Data'!$B$7:$R$2292,17,0)</f>
        <v>4.8289</v>
      </c>
      <c r="O16" s="66">
        <f t="shared" si="5"/>
        <v>24</v>
      </c>
      <c r="P16" s="65">
        <f>VLOOKUP($A16,'Return Data'!$B$7:$R$2292,14,0)</f>
        <v>2.9363999999999999</v>
      </c>
      <c r="Q16" s="66">
        <f t="shared" si="6"/>
        <v>22</v>
      </c>
      <c r="R16" s="65">
        <f>VLOOKUP($A16,'Return Data'!$B$7:$R$2292,16,0)</f>
        <v>6.6462000000000003</v>
      </c>
      <c r="S16" s="67">
        <f t="shared" si="7"/>
        <v>23</v>
      </c>
    </row>
    <row r="17" spans="1:19" x14ac:dyDescent="0.3">
      <c r="A17" s="82" t="s">
        <v>1349</v>
      </c>
      <c r="B17" s="64">
        <f>VLOOKUP($A17,'Return Data'!$B$7:$R$2292,3,0)</f>
        <v>44662</v>
      </c>
      <c r="C17" s="65">
        <f>VLOOKUP($A17,'Return Data'!$B$7:$R$2292,4,0)</f>
        <v>50.948099999999997</v>
      </c>
      <c r="D17" s="65">
        <f>VLOOKUP($A17,'Return Data'!$B$7:$R$2292,9,0)</f>
        <v>3.9977</v>
      </c>
      <c r="E17" s="66">
        <f t="shared" si="0"/>
        <v>3</v>
      </c>
      <c r="F17" s="65">
        <f>VLOOKUP($A17,'Return Data'!$B$7:$R$2292,10,0)</f>
        <v>2.9175</v>
      </c>
      <c r="G17" s="66">
        <f t="shared" si="1"/>
        <v>16</v>
      </c>
      <c r="H17" s="65">
        <f>VLOOKUP($A17,'Return Data'!$B$7:$R$2292,11,0)</f>
        <v>2.8189000000000002</v>
      </c>
      <c r="I17" s="66">
        <f t="shared" si="2"/>
        <v>15</v>
      </c>
      <c r="J17" s="65">
        <f>VLOOKUP($A17,'Return Data'!$B$7:$R$2292,12,0)</f>
        <v>4.0670999999999999</v>
      </c>
      <c r="K17" s="66">
        <f t="shared" si="3"/>
        <v>10</v>
      </c>
      <c r="L17" s="65">
        <f>VLOOKUP($A17,'Return Data'!$B$7:$R$2292,13,0)</f>
        <v>4.4482999999999997</v>
      </c>
      <c r="M17" s="66">
        <f t="shared" si="4"/>
        <v>9</v>
      </c>
      <c r="N17" s="65">
        <f>VLOOKUP($A17,'Return Data'!$B$7:$R$2292,17,0)</f>
        <v>7.625</v>
      </c>
      <c r="O17" s="66">
        <f t="shared" si="5"/>
        <v>5</v>
      </c>
      <c r="P17" s="65">
        <f>VLOOKUP($A17,'Return Data'!$B$7:$R$2292,14,0)</f>
        <v>8.0396999999999998</v>
      </c>
      <c r="Q17" s="66">
        <f t="shared" si="6"/>
        <v>1</v>
      </c>
      <c r="R17" s="65">
        <f>VLOOKUP($A17,'Return Data'!$B$7:$R$2292,16,0)</f>
        <v>8.7274999999999991</v>
      </c>
      <c r="S17" s="67">
        <f t="shared" si="7"/>
        <v>2</v>
      </c>
    </row>
    <row r="18" spans="1:19" x14ac:dyDescent="0.3">
      <c r="A18" s="82" t="s">
        <v>1351</v>
      </c>
      <c r="B18" s="64">
        <f>VLOOKUP($A18,'Return Data'!$B$7:$R$2292,3,0)</f>
        <v>44662</v>
      </c>
      <c r="C18" s="65">
        <f>VLOOKUP($A18,'Return Data'!$B$7:$R$2292,4,0)</f>
        <v>24.088899999999999</v>
      </c>
      <c r="D18" s="65">
        <f>VLOOKUP($A18,'Return Data'!$B$7:$R$2292,9,0)</f>
        <v>-1.0158</v>
      </c>
      <c r="E18" s="66">
        <f t="shared" si="0"/>
        <v>24</v>
      </c>
      <c r="F18" s="65">
        <f>VLOOKUP($A18,'Return Data'!$B$7:$R$2292,10,0)</f>
        <v>2.5428999999999999</v>
      </c>
      <c r="G18" s="66">
        <f t="shared" si="1"/>
        <v>21</v>
      </c>
      <c r="H18" s="65">
        <f>VLOOKUP($A18,'Return Data'!$B$7:$R$2292,11,0)</f>
        <v>2.8565999999999998</v>
      </c>
      <c r="I18" s="66">
        <f t="shared" si="2"/>
        <v>13</v>
      </c>
      <c r="J18" s="65">
        <f>VLOOKUP($A18,'Return Data'!$B$7:$R$2292,12,0)</f>
        <v>14.818899999999999</v>
      </c>
      <c r="K18" s="66">
        <f t="shared" si="3"/>
        <v>3</v>
      </c>
      <c r="L18" s="65">
        <f>VLOOKUP($A18,'Return Data'!$B$7:$R$2292,13,0)</f>
        <v>12.4155</v>
      </c>
      <c r="M18" s="66">
        <f t="shared" si="4"/>
        <v>2</v>
      </c>
      <c r="N18" s="65">
        <f>VLOOKUP($A18,'Return Data'!$B$7:$R$2292,17,0)</f>
        <v>11.449199999999999</v>
      </c>
      <c r="O18" s="66">
        <f t="shared" si="5"/>
        <v>1</v>
      </c>
      <c r="P18" s="65">
        <f>VLOOKUP($A18,'Return Data'!$B$7:$R$2292,14,0)</f>
        <v>7.0583999999999998</v>
      </c>
      <c r="Q18" s="66">
        <f t="shared" si="6"/>
        <v>12</v>
      </c>
      <c r="R18" s="65">
        <f>VLOOKUP($A18,'Return Data'!$B$7:$R$2292,16,0)</f>
        <v>8.0454000000000008</v>
      </c>
      <c r="S18" s="67">
        <f t="shared" si="7"/>
        <v>11</v>
      </c>
    </row>
    <row r="19" spans="1:19" x14ac:dyDescent="0.3">
      <c r="A19" s="82" t="s">
        <v>1352</v>
      </c>
      <c r="B19" s="64">
        <f>VLOOKUP($A19,'Return Data'!$B$7:$R$2292,3,0)</f>
        <v>44662</v>
      </c>
      <c r="C19" s="65">
        <f>VLOOKUP($A19,'Return Data'!$B$7:$R$2292,4,0)</f>
        <v>48.795400000000001</v>
      </c>
      <c r="D19" s="65">
        <f>VLOOKUP($A19,'Return Data'!$B$7:$R$2292,9,0)</f>
        <v>0.18099999999999999</v>
      </c>
      <c r="E19" s="66">
        <f t="shared" si="0"/>
        <v>22</v>
      </c>
      <c r="F19" s="65">
        <f>VLOOKUP($A19,'Return Data'!$B$7:$R$2292,10,0)</f>
        <v>2.6839</v>
      </c>
      <c r="G19" s="66">
        <f t="shared" si="1"/>
        <v>19</v>
      </c>
      <c r="H19" s="65">
        <f>VLOOKUP($A19,'Return Data'!$B$7:$R$2292,11,0)</f>
        <v>2.7818999999999998</v>
      </c>
      <c r="I19" s="66">
        <f t="shared" si="2"/>
        <v>16</v>
      </c>
      <c r="J19" s="65">
        <f>VLOOKUP($A19,'Return Data'!$B$7:$R$2292,12,0)</f>
        <v>3.5005000000000002</v>
      </c>
      <c r="K19" s="66">
        <f t="shared" si="3"/>
        <v>21</v>
      </c>
      <c r="L19" s="65">
        <f>VLOOKUP($A19,'Return Data'!$B$7:$R$2292,13,0)</f>
        <v>3.8584999999999998</v>
      </c>
      <c r="M19" s="66">
        <f t="shared" si="4"/>
        <v>22</v>
      </c>
      <c r="N19" s="65">
        <f>VLOOKUP($A19,'Return Data'!$B$7:$R$2292,17,0)</f>
        <v>6.3753000000000002</v>
      </c>
      <c r="O19" s="66">
        <f t="shared" si="5"/>
        <v>16</v>
      </c>
      <c r="P19" s="65">
        <f>VLOOKUP($A19,'Return Data'!$B$7:$R$2292,14,0)</f>
        <v>7.2247000000000003</v>
      </c>
      <c r="Q19" s="66">
        <f t="shared" si="6"/>
        <v>9</v>
      </c>
      <c r="R19" s="65">
        <f>VLOOKUP($A19,'Return Data'!$B$7:$R$2292,16,0)</f>
        <v>8.1567000000000007</v>
      </c>
      <c r="S19" s="67">
        <f t="shared" si="7"/>
        <v>8</v>
      </c>
    </row>
    <row r="20" spans="1:19" x14ac:dyDescent="0.3">
      <c r="A20" s="82" t="s">
        <v>1354</v>
      </c>
      <c r="B20" s="64">
        <f>VLOOKUP($A20,'Return Data'!$B$7:$R$2292,3,0)</f>
        <v>44662</v>
      </c>
      <c r="C20" s="65">
        <f>VLOOKUP($A20,'Return Data'!$B$7:$R$2292,4,0)</f>
        <v>1922.5145</v>
      </c>
      <c r="D20" s="65">
        <f>VLOOKUP($A20,'Return Data'!$B$7:$R$2292,9,0)</f>
        <v>0.4743</v>
      </c>
      <c r="E20" s="66">
        <f t="shared" si="0"/>
        <v>21</v>
      </c>
      <c r="F20" s="65">
        <f>VLOOKUP($A20,'Return Data'!$B$7:$R$2292,10,0)</f>
        <v>2.4538000000000002</v>
      </c>
      <c r="G20" s="66">
        <f t="shared" si="1"/>
        <v>23</v>
      </c>
      <c r="H20" s="65">
        <f>VLOOKUP($A20,'Return Data'!$B$7:$R$2292,11,0)</f>
        <v>2.2557</v>
      </c>
      <c r="I20" s="66">
        <f t="shared" si="2"/>
        <v>24</v>
      </c>
      <c r="J20" s="65">
        <f>VLOOKUP($A20,'Return Data'!$B$7:$R$2292,12,0)</f>
        <v>3.5994000000000002</v>
      </c>
      <c r="K20" s="66">
        <f t="shared" si="3"/>
        <v>18</v>
      </c>
      <c r="L20" s="65">
        <f>VLOOKUP($A20,'Return Data'!$B$7:$R$2292,13,0)</f>
        <v>3.7406000000000001</v>
      </c>
      <c r="M20" s="66">
        <f t="shared" si="4"/>
        <v>23</v>
      </c>
      <c r="N20" s="65">
        <f>VLOOKUP($A20,'Return Data'!$B$7:$R$2292,17,0)</f>
        <v>5.2007000000000003</v>
      </c>
      <c r="O20" s="66">
        <f t="shared" si="5"/>
        <v>23</v>
      </c>
      <c r="P20" s="65">
        <f>VLOOKUP($A20,'Return Data'!$B$7:$R$2292,14,0)</f>
        <v>5.0545999999999998</v>
      </c>
      <c r="Q20" s="66">
        <f t="shared" si="6"/>
        <v>17</v>
      </c>
      <c r="R20" s="65">
        <f>VLOOKUP($A20,'Return Data'!$B$7:$R$2292,16,0)</f>
        <v>7.8914999999999997</v>
      </c>
      <c r="S20" s="67">
        <f t="shared" si="7"/>
        <v>14</v>
      </c>
    </row>
    <row r="21" spans="1:19" x14ac:dyDescent="0.3">
      <c r="A21" s="82" t="s">
        <v>1356</v>
      </c>
      <c r="B21" s="64">
        <f>VLOOKUP($A21,'Return Data'!$B$7:$R$2292,3,0)</f>
        <v>44662</v>
      </c>
      <c r="C21" s="65">
        <f>VLOOKUP($A21,'Return Data'!$B$7:$R$2292,4,0)</f>
        <v>3157.9883</v>
      </c>
      <c r="D21" s="65">
        <f>VLOOKUP($A21,'Return Data'!$B$7:$R$2292,9,0)</f>
        <v>2.4659</v>
      </c>
      <c r="E21" s="66">
        <f t="shared" si="0"/>
        <v>11</v>
      </c>
      <c r="F21" s="65">
        <f>VLOOKUP($A21,'Return Data'!$B$7:$R$2292,10,0)</f>
        <v>3.2342</v>
      </c>
      <c r="G21" s="66">
        <f t="shared" si="1"/>
        <v>8</v>
      </c>
      <c r="H21" s="65">
        <f>VLOOKUP($A21,'Return Data'!$B$7:$R$2292,11,0)</f>
        <v>3.0318999999999998</v>
      </c>
      <c r="I21" s="66">
        <f t="shared" si="2"/>
        <v>9</v>
      </c>
      <c r="J21" s="65">
        <f>VLOOKUP($A21,'Return Data'!$B$7:$R$2292,12,0)</f>
        <v>3.6566999999999998</v>
      </c>
      <c r="K21" s="66">
        <f t="shared" si="3"/>
        <v>17</v>
      </c>
      <c r="L21" s="65">
        <f>VLOOKUP($A21,'Return Data'!$B$7:$R$2292,13,0)</f>
        <v>3.9950000000000001</v>
      </c>
      <c r="M21" s="66">
        <f t="shared" si="4"/>
        <v>18</v>
      </c>
      <c r="N21" s="65">
        <f>VLOOKUP($A21,'Return Data'!$B$7:$R$2292,17,0)</f>
        <v>6.4401999999999999</v>
      </c>
      <c r="O21" s="66">
        <f t="shared" si="5"/>
        <v>15</v>
      </c>
      <c r="P21" s="65">
        <f>VLOOKUP($A21,'Return Data'!$B$7:$R$2292,14,0)</f>
        <v>7.2226999999999997</v>
      </c>
      <c r="Q21" s="66">
        <f t="shared" si="6"/>
        <v>10</v>
      </c>
      <c r="R21" s="65">
        <f>VLOOKUP($A21,'Return Data'!$B$7:$R$2292,16,0)</f>
        <v>7.8798000000000004</v>
      </c>
      <c r="S21" s="67">
        <f t="shared" si="7"/>
        <v>15</v>
      </c>
    </row>
    <row r="22" spans="1:19" x14ac:dyDescent="0.3">
      <c r="A22" s="82" t="s">
        <v>1360</v>
      </c>
      <c r="B22" s="64">
        <f>VLOOKUP($A22,'Return Data'!$B$7:$R$2292,3,0)</f>
        <v>44662</v>
      </c>
      <c r="C22" s="65">
        <f>VLOOKUP($A22,'Return Data'!$B$7:$R$2292,4,0)</f>
        <v>45.5627</v>
      </c>
      <c r="D22" s="65">
        <f>VLOOKUP($A22,'Return Data'!$B$7:$R$2292,9,0)</f>
        <v>3.0935999999999999</v>
      </c>
      <c r="E22" s="66">
        <f t="shared" si="0"/>
        <v>8</v>
      </c>
      <c r="F22" s="65">
        <f>VLOOKUP($A22,'Return Data'!$B$7:$R$2292,10,0)</f>
        <v>2.9660000000000002</v>
      </c>
      <c r="G22" s="66">
        <f t="shared" si="1"/>
        <v>14</v>
      </c>
      <c r="H22" s="65">
        <f>VLOOKUP($A22,'Return Data'!$B$7:$R$2292,11,0)</f>
        <v>2.6726000000000001</v>
      </c>
      <c r="I22" s="66">
        <f t="shared" si="2"/>
        <v>20</v>
      </c>
      <c r="J22" s="65">
        <f>VLOOKUP($A22,'Return Data'!$B$7:$R$2292,12,0)</f>
        <v>4.1379999999999999</v>
      </c>
      <c r="K22" s="66">
        <f t="shared" si="3"/>
        <v>9</v>
      </c>
      <c r="L22" s="65">
        <f>VLOOKUP($A22,'Return Data'!$B$7:$R$2292,13,0)</f>
        <v>4.4950000000000001</v>
      </c>
      <c r="M22" s="66">
        <f t="shared" si="4"/>
        <v>8</v>
      </c>
      <c r="N22" s="65">
        <f>VLOOKUP($A22,'Return Data'!$B$7:$R$2292,17,0)</f>
        <v>6.9488000000000003</v>
      </c>
      <c r="O22" s="66">
        <f t="shared" si="5"/>
        <v>10</v>
      </c>
      <c r="P22" s="65">
        <f>VLOOKUP($A22,'Return Data'!$B$7:$R$2292,14,0)</f>
        <v>7.6401000000000003</v>
      </c>
      <c r="Q22" s="66">
        <f t="shared" si="6"/>
        <v>6</v>
      </c>
      <c r="R22" s="65">
        <f>VLOOKUP($A22,'Return Data'!$B$7:$R$2292,16,0)</f>
        <v>8.3511000000000006</v>
      </c>
      <c r="S22" s="67">
        <f t="shared" si="7"/>
        <v>5</v>
      </c>
    </row>
    <row r="23" spans="1:19" x14ac:dyDescent="0.3">
      <c r="A23" s="82" t="s">
        <v>1361</v>
      </c>
      <c r="B23" s="64">
        <f>VLOOKUP($A23,'Return Data'!$B$7:$R$2292,3,0)</f>
        <v>44662</v>
      </c>
      <c r="C23" s="65">
        <f>VLOOKUP($A23,'Return Data'!$B$7:$R$2292,4,0)</f>
        <v>22.547499999999999</v>
      </c>
      <c r="D23" s="65">
        <f>VLOOKUP($A23,'Return Data'!$B$7:$R$2292,9,0)</f>
        <v>1.6786000000000001</v>
      </c>
      <c r="E23" s="66">
        <f t="shared" si="0"/>
        <v>15</v>
      </c>
      <c r="F23" s="65">
        <f>VLOOKUP($A23,'Return Data'!$B$7:$R$2292,10,0)</f>
        <v>2.9167000000000001</v>
      </c>
      <c r="G23" s="66">
        <f t="shared" si="1"/>
        <v>17</v>
      </c>
      <c r="H23" s="65">
        <f>VLOOKUP($A23,'Return Data'!$B$7:$R$2292,11,0)</f>
        <v>2.6240000000000001</v>
      </c>
      <c r="I23" s="66">
        <f t="shared" si="2"/>
        <v>21</v>
      </c>
      <c r="J23" s="65">
        <f>VLOOKUP($A23,'Return Data'!$B$7:$R$2292,12,0)</f>
        <v>3.5083000000000002</v>
      </c>
      <c r="K23" s="66">
        <f t="shared" si="3"/>
        <v>20</v>
      </c>
      <c r="L23" s="65">
        <f>VLOOKUP($A23,'Return Data'!$B$7:$R$2292,13,0)</f>
        <v>3.9114</v>
      </c>
      <c r="M23" s="66">
        <f t="shared" si="4"/>
        <v>19</v>
      </c>
      <c r="N23" s="65">
        <f>VLOOKUP($A23,'Return Data'!$B$7:$R$2292,17,0)</f>
        <v>6.0774999999999997</v>
      </c>
      <c r="O23" s="66">
        <f t="shared" si="5"/>
        <v>19</v>
      </c>
      <c r="P23" s="65">
        <f>VLOOKUP($A23,'Return Data'!$B$7:$R$2292,14,0)</f>
        <v>7.0528000000000004</v>
      </c>
      <c r="Q23" s="66">
        <f t="shared" si="6"/>
        <v>13</v>
      </c>
      <c r="R23" s="65">
        <f>VLOOKUP($A23,'Return Data'!$B$7:$R$2292,16,0)</f>
        <v>8.0311000000000003</v>
      </c>
      <c r="S23" s="67">
        <f t="shared" si="7"/>
        <v>12</v>
      </c>
    </row>
    <row r="24" spans="1:19" x14ac:dyDescent="0.3">
      <c r="A24" s="82" t="s">
        <v>1363</v>
      </c>
      <c r="B24" s="64">
        <f>VLOOKUP($A24,'Return Data'!$B$7:$R$2292,3,0)</f>
        <v>44662</v>
      </c>
      <c r="C24" s="65">
        <f>VLOOKUP($A24,'Return Data'!$B$7:$R$2292,4,0)</f>
        <v>12.4657</v>
      </c>
      <c r="D24" s="65">
        <f>VLOOKUP($A24,'Return Data'!$B$7:$R$2292,9,0)</f>
        <v>1.8731</v>
      </c>
      <c r="E24" s="66">
        <f t="shared" si="0"/>
        <v>14</v>
      </c>
      <c r="F24" s="65">
        <f>VLOOKUP($A24,'Return Data'!$B$7:$R$2292,10,0)</f>
        <v>3.1541000000000001</v>
      </c>
      <c r="G24" s="66">
        <f t="shared" si="1"/>
        <v>11</v>
      </c>
      <c r="H24" s="65">
        <f>VLOOKUP($A24,'Return Data'!$B$7:$R$2292,11,0)</f>
        <v>2.7115999999999998</v>
      </c>
      <c r="I24" s="66">
        <f t="shared" si="2"/>
        <v>18</v>
      </c>
      <c r="J24" s="65">
        <f>VLOOKUP($A24,'Return Data'!$B$7:$R$2292,12,0)</f>
        <v>3.5133000000000001</v>
      </c>
      <c r="K24" s="66">
        <f t="shared" si="3"/>
        <v>19</v>
      </c>
      <c r="L24" s="65">
        <f>VLOOKUP($A24,'Return Data'!$B$7:$R$2292,13,0)</f>
        <v>3.8631000000000002</v>
      </c>
      <c r="M24" s="66">
        <f t="shared" si="4"/>
        <v>21</v>
      </c>
      <c r="N24" s="65">
        <f>VLOOKUP($A24,'Return Data'!$B$7:$R$2292,17,0)</f>
        <v>6.0614999999999997</v>
      </c>
      <c r="O24" s="66">
        <f t="shared" si="5"/>
        <v>20</v>
      </c>
      <c r="P24" s="65"/>
      <c r="Q24" s="66"/>
      <c r="R24" s="65">
        <f>VLOOKUP($A24,'Return Data'!$B$7:$R$2292,16,0)</f>
        <v>7.1490999999999998</v>
      </c>
      <c r="S24" s="67">
        <f t="shared" si="7"/>
        <v>21</v>
      </c>
    </row>
    <row r="25" spans="1:19" x14ac:dyDescent="0.3">
      <c r="A25" s="82" t="s">
        <v>1365</v>
      </c>
      <c r="B25" s="64">
        <f>VLOOKUP($A25,'Return Data'!$B$7:$R$2292,3,0)</f>
        <v>44662</v>
      </c>
      <c r="C25" s="65">
        <f>VLOOKUP($A25,'Return Data'!$B$7:$R$2292,4,0)</f>
        <v>13.2631</v>
      </c>
      <c r="D25" s="65">
        <f>VLOOKUP($A25,'Return Data'!$B$7:$R$2292,9,0)</f>
        <v>2.8029999999999999</v>
      </c>
      <c r="E25" s="66">
        <f t="shared" si="0"/>
        <v>10</v>
      </c>
      <c r="F25" s="65">
        <f>VLOOKUP($A25,'Return Data'!$B$7:$R$2292,10,0)</f>
        <v>3.3046000000000002</v>
      </c>
      <c r="G25" s="66">
        <f t="shared" si="1"/>
        <v>7</v>
      </c>
      <c r="H25" s="65">
        <f>VLOOKUP($A25,'Return Data'!$B$7:$R$2292,11,0)</f>
        <v>3.0144000000000002</v>
      </c>
      <c r="I25" s="66">
        <f t="shared" si="2"/>
        <v>10</v>
      </c>
      <c r="J25" s="65">
        <f>VLOOKUP($A25,'Return Data'!$B$7:$R$2292,12,0)</f>
        <v>3.7698</v>
      </c>
      <c r="K25" s="66">
        <f t="shared" si="3"/>
        <v>14</v>
      </c>
      <c r="L25" s="65">
        <f>VLOOKUP($A25,'Return Data'!$B$7:$R$2292,13,0)</f>
        <v>4.1210000000000004</v>
      </c>
      <c r="M25" s="66">
        <f t="shared" si="4"/>
        <v>15</v>
      </c>
      <c r="N25" s="65">
        <f>VLOOKUP($A25,'Return Data'!$B$7:$R$2292,17,0)</f>
        <v>6.21</v>
      </c>
      <c r="O25" s="66">
        <f t="shared" si="5"/>
        <v>17</v>
      </c>
      <c r="P25" s="65">
        <f>VLOOKUP($A25,'Return Data'!$B$7:$R$2292,14,0)</f>
        <v>7.0194999999999999</v>
      </c>
      <c r="Q25" s="66">
        <f t="shared" ref="Q25:Q31" si="8">RANK(P25,P$8:P$31,0)</f>
        <v>14</v>
      </c>
      <c r="R25" s="65">
        <f>VLOOKUP($A25,'Return Data'!$B$7:$R$2292,16,0)</f>
        <v>7.1776999999999997</v>
      </c>
      <c r="S25" s="67">
        <f t="shared" si="7"/>
        <v>20</v>
      </c>
    </row>
    <row r="26" spans="1:19" x14ac:dyDescent="0.3">
      <c r="A26" s="82" t="s">
        <v>1367</v>
      </c>
      <c r="B26" s="64">
        <f>VLOOKUP($A26,'Return Data'!$B$7:$R$2292,3,0)</f>
        <v>44662</v>
      </c>
      <c r="C26" s="65">
        <f>VLOOKUP($A26,'Return Data'!$B$7:$R$2292,4,0)</f>
        <v>45.389000000000003</v>
      </c>
      <c r="D26" s="65">
        <f>VLOOKUP($A26,'Return Data'!$B$7:$R$2292,9,0)</f>
        <v>1.4051</v>
      </c>
      <c r="E26" s="66">
        <f t="shared" si="0"/>
        <v>18</v>
      </c>
      <c r="F26" s="65">
        <f>VLOOKUP($A26,'Return Data'!$B$7:$R$2292,10,0)</f>
        <v>3.4167000000000001</v>
      </c>
      <c r="G26" s="66">
        <f t="shared" si="1"/>
        <v>5</v>
      </c>
      <c r="H26" s="65">
        <f>VLOOKUP($A26,'Return Data'!$B$7:$R$2292,11,0)</f>
        <v>3.5726</v>
      </c>
      <c r="I26" s="66">
        <f t="shared" si="2"/>
        <v>4</v>
      </c>
      <c r="J26" s="65">
        <f>VLOOKUP($A26,'Return Data'!$B$7:$R$2292,12,0)</f>
        <v>4.5575000000000001</v>
      </c>
      <c r="K26" s="66">
        <f t="shared" si="3"/>
        <v>5</v>
      </c>
      <c r="L26" s="65">
        <f>VLOOKUP($A26,'Return Data'!$B$7:$R$2292,13,0)</f>
        <v>5.0472999999999999</v>
      </c>
      <c r="M26" s="66">
        <f t="shared" si="4"/>
        <v>5</v>
      </c>
      <c r="N26" s="65">
        <f>VLOOKUP($A26,'Return Data'!$B$7:$R$2292,17,0)</f>
        <v>7.4131999999999998</v>
      </c>
      <c r="O26" s="66">
        <f t="shared" si="5"/>
        <v>6</v>
      </c>
      <c r="P26" s="65">
        <f>VLOOKUP($A26,'Return Data'!$B$7:$R$2292,14,0)</f>
        <v>7.8807999999999998</v>
      </c>
      <c r="Q26" s="66">
        <f t="shared" si="8"/>
        <v>3</v>
      </c>
      <c r="R26" s="65">
        <f>VLOOKUP($A26,'Return Data'!$B$7:$R$2292,16,0)</f>
        <v>8.4309999999999992</v>
      </c>
      <c r="S26" s="67">
        <f t="shared" si="7"/>
        <v>4</v>
      </c>
    </row>
    <row r="27" spans="1:19" x14ac:dyDescent="0.3">
      <c r="A27" s="82" t="s">
        <v>1986</v>
      </c>
      <c r="B27" s="64">
        <f>VLOOKUP($A27,'Return Data'!$B$7:$R$2292,3,0)</f>
        <v>44662</v>
      </c>
      <c r="C27" s="65">
        <f>VLOOKUP($A27,'Return Data'!$B$7:$R$2292,4,0)</f>
        <v>39.520200000000003</v>
      </c>
      <c r="D27" s="65">
        <f>VLOOKUP($A27,'Return Data'!$B$7:$R$2292,9,0)</f>
        <v>1.6557999999999999</v>
      </c>
      <c r="E27" s="66">
        <f t="shared" si="0"/>
        <v>16</v>
      </c>
      <c r="F27" s="65">
        <f>VLOOKUP($A27,'Return Data'!$B$7:$R$2292,10,0)</f>
        <v>2.847</v>
      </c>
      <c r="G27" s="66">
        <f t="shared" si="1"/>
        <v>18</v>
      </c>
      <c r="H27" s="65">
        <f>VLOOKUP($A27,'Return Data'!$B$7:$R$2292,11,0)</f>
        <v>2.4944000000000002</v>
      </c>
      <c r="I27" s="66">
        <f t="shared" si="2"/>
        <v>22</v>
      </c>
      <c r="J27" s="65">
        <f>VLOOKUP($A27,'Return Data'!$B$7:$R$2292,12,0)</f>
        <v>3.2970000000000002</v>
      </c>
      <c r="K27" s="66">
        <f t="shared" si="3"/>
        <v>23</v>
      </c>
      <c r="L27" s="65">
        <f>VLOOKUP($A27,'Return Data'!$B$7:$R$2292,13,0)</f>
        <v>4.0624000000000002</v>
      </c>
      <c r="M27" s="66">
        <f t="shared" si="4"/>
        <v>17</v>
      </c>
      <c r="N27" s="65">
        <f>VLOOKUP($A27,'Return Data'!$B$7:$R$2292,17,0)</f>
        <v>6.1957000000000004</v>
      </c>
      <c r="O27" s="66">
        <f t="shared" si="5"/>
        <v>18</v>
      </c>
      <c r="P27" s="65">
        <f>VLOOKUP($A27,'Return Data'!$B$7:$R$2292,14,0)</f>
        <v>3.7761999999999998</v>
      </c>
      <c r="Q27" s="66">
        <f t="shared" si="8"/>
        <v>20</v>
      </c>
      <c r="R27" s="65">
        <f>VLOOKUP($A27,'Return Data'!$B$7:$R$2292,16,0)</f>
        <v>7.2919999999999998</v>
      </c>
      <c r="S27" s="67">
        <f t="shared" si="7"/>
        <v>19</v>
      </c>
    </row>
    <row r="28" spans="1:19" x14ac:dyDescent="0.3">
      <c r="A28" s="82" t="s">
        <v>1368</v>
      </c>
      <c r="B28" s="64">
        <f>VLOOKUP($A28,'Return Data'!$B$7:$R$2292,3,0)</f>
        <v>44662</v>
      </c>
      <c r="C28" s="65">
        <f>VLOOKUP($A28,'Return Data'!$B$7:$R$2292,4,0)</f>
        <v>27.194500000000001</v>
      </c>
      <c r="D28" s="65">
        <f>VLOOKUP($A28,'Return Data'!$B$7:$R$2292,9,0)</f>
        <v>3.0602999999999998</v>
      </c>
      <c r="E28" s="66">
        <f t="shared" si="0"/>
        <v>9</v>
      </c>
      <c r="F28" s="65">
        <f>VLOOKUP($A28,'Return Data'!$B$7:$R$2292,10,0)</f>
        <v>3.57</v>
      </c>
      <c r="G28" s="66">
        <f t="shared" si="1"/>
        <v>3</v>
      </c>
      <c r="H28" s="65">
        <f>VLOOKUP($A28,'Return Data'!$B$7:$R$2292,11,0)</f>
        <v>3.0121000000000002</v>
      </c>
      <c r="I28" s="66">
        <f t="shared" si="2"/>
        <v>11</v>
      </c>
      <c r="J28" s="65">
        <f>VLOOKUP($A28,'Return Data'!$B$7:$R$2292,12,0)</f>
        <v>3.9237000000000002</v>
      </c>
      <c r="K28" s="66">
        <f t="shared" si="3"/>
        <v>11</v>
      </c>
      <c r="L28" s="65">
        <f>VLOOKUP($A28,'Return Data'!$B$7:$R$2292,13,0)</f>
        <v>4.2449000000000003</v>
      </c>
      <c r="M28" s="66">
        <f t="shared" si="4"/>
        <v>12</v>
      </c>
      <c r="N28" s="65">
        <f>VLOOKUP($A28,'Return Data'!$B$7:$R$2292,17,0)</f>
        <v>6.5242000000000004</v>
      </c>
      <c r="O28" s="66">
        <f t="shared" si="5"/>
        <v>13</v>
      </c>
      <c r="P28" s="65">
        <f>VLOOKUP($A28,'Return Data'!$B$7:$R$2292,14,0)</f>
        <v>7.2628000000000004</v>
      </c>
      <c r="Q28" s="66">
        <f t="shared" si="8"/>
        <v>8</v>
      </c>
      <c r="R28" s="65">
        <f>VLOOKUP($A28,'Return Data'!$B$7:$R$2292,16,0)</f>
        <v>8.0899000000000001</v>
      </c>
      <c r="S28" s="67">
        <f t="shared" si="7"/>
        <v>10</v>
      </c>
    </row>
    <row r="29" spans="1:19" x14ac:dyDescent="0.3">
      <c r="A29" s="82" t="s">
        <v>1964</v>
      </c>
      <c r="B29" s="64">
        <f>VLOOKUP($A29,'Return Data'!$B$7:$R$2292,3,0)</f>
        <v>44662</v>
      </c>
      <c r="C29" s="65">
        <f>VLOOKUP($A29,'Return Data'!$B$7:$R$2292,4,0)</f>
        <v>38.035200000000003</v>
      </c>
      <c r="D29" s="65">
        <f>VLOOKUP($A29,'Return Data'!$B$7:$R$2292,9,0)</f>
        <v>3.1503999999999999</v>
      </c>
      <c r="E29" s="66">
        <f t="shared" si="0"/>
        <v>6</v>
      </c>
      <c r="F29" s="65">
        <f>VLOOKUP($A29,'Return Data'!$B$7:$R$2292,10,0)</f>
        <v>3.3694000000000002</v>
      </c>
      <c r="G29" s="66">
        <f t="shared" si="1"/>
        <v>6</v>
      </c>
      <c r="H29" s="65">
        <f>VLOOKUP($A29,'Return Data'!$B$7:$R$2292,11,0)</f>
        <v>3.7130999999999998</v>
      </c>
      <c r="I29" s="66">
        <f t="shared" si="2"/>
        <v>2</v>
      </c>
      <c r="J29" s="65">
        <f>VLOOKUP($A29,'Return Data'!$B$7:$R$2292,12,0)</f>
        <v>4.2282000000000002</v>
      </c>
      <c r="K29" s="66">
        <f t="shared" si="3"/>
        <v>7</v>
      </c>
      <c r="L29" s="65">
        <f>VLOOKUP($A29,'Return Data'!$B$7:$R$2292,13,0)</f>
        <v>4.3819999999999997</v>
      </c>
      <c r="M29" s="66">
        <f t="shared" si="4"/>
        <v>11</v>
      </c>
      <c r="N29" s="65">
        <f>VLOOKUP($A29,'Return Data'!$B$7:$R$2292,17,0)</f>
        <v>6.7522000000000002</v>
      </c>
      <c r="O29" s="66">
        <f t="shared" si="5"/>
        <v>11</v>
      </c>
      <c r="P29" s="65">
        <f>VLOOKUP($A29,'Return Data'!$B$7:$R$2292,14,0)</f>
        <v>3.7079</v>
      </c>
      <c r="Q29" s="66">
        <f t="shared" si="8"/>
        <v>21</v>
      </c>
      <c r="R29" s="65">
        <f>VLOOKUP($A29,'Return Data'!$B$7:$R$2292,16,0)</f>
        <v>7.0496999999999996</v>
      </c>
      <c r="S29" s="67">
        <f t="shared" si="7"/>
        <v>22</v>
      </c>
    </row>
    <row r="30" spans="1:19" x14ac:dyDescent="0.3">
      <c r="A30" s="82" t="s">
        <v>1373</v>
      </c>
      <c r="B30" s="64">
        <f>VLOOKUP($A30,'Return Data'!$B$7:$R$2292,3,0)</f>
        <v>44662</v>
      </c>
      <c r="C30" s="65">
        <f>VLOOKUP($A30,'Return Data'!$B$7:$R$2292,4,0)</f>
        <v>42.203099999999999</v>
      </c>
      <c r="D30" s="65">
        <f>VLOOKUP($A30,'Return Data'!$B$7:$R$2292,9,0)</f>
        <v>3.1162000000000001</v>
      </c>
      <c r="E30" s="66">
        <f t="shared" si="0"/>
        <v>7</v>
      </c>
      <c r="F30" s="65">
        <f>VLOOKUP($A30,'Return Data'!$B$7:$R$2292,10,0)</f>
        <v>3.1873999999999998</v>
      </c>
      <c r="G30" s="66">
        <f t="shared" si="1"/>
        <v>9</v>
      </c>
      <c r="H30" s="65">
        <f>VLOOKUP($A30,'Return Data'!$B$7:$R$2292,11,0)</f>
        <v>3.0484</v>
      </c>
      <c r="I30" s="66">
        <f t="shared" si="2"/>
        <v>8</v>
      </c>
      <c r="J30" s="65">
        <f>VLOOKUP($A30,'Return Data'!$B$7:$R$2292,12,0)</f>
        <v>3.6711</v>
      </c>
      <c r="K30" s="66">
        <f t="shared" si="3"/>
        <v>16</v>
      </c>
      <c r="L30" s="65">
        <f>VLOOKUP($A30,'Return Data'!$B$7:$R$2292,13,0)</f>
        <v>4.125</v>
      </c>
      <c r="M30" s="66">
        <f t="shared" si="4"/>
        <v>14</v>
      </c>
      <c r="N30" s="65">
        <f>VLOOKUP($A30,'Return Data'!$B$7:$R$2292,17,0)</f>
        <v>6.6378000000000004</v>
      </c>
      <c r="O30" s="66">
        <f t="shared" si="5"/>
        <v>12</v>
      </c>
      <c r="P30" s="65">
        <f>VLOOKUP($A30,'Return Data'!$B$7:$R$2292,14,0)</f>
        <v>7.4134000000000002</v>
      </c>
      <c r="Q30" s="66">
        <f t="shared" si="8"/>
        <v>7</v>
      </c>
      <c r="R30" s="65">
        <f>VLOOKUP($A30,'Return Data'!$B$7:$R$2292,16,0)</f>
        <v>7.7243000000000004</v>
      </c>
      <c r="S30" s="67">
        <f t="shared" si="7"/>
        <v>16</v>
      </c>
    </row>
    <row r="31" spans="1:19" x14ac:dyDescent="0.3">
      <c r="A31" s="82" t="s">
        <v>1374</v>
      </c>
      <c r="B31" s="64">
        <f>VLOOKUP($A31,'Return Data'!$B$7:$R$2292,3,0)</f>
        <v>44662</v>
      </c>
      <c r="C31" s="65">
        <f>VLOOKUP($A31,'Return Data'!$B$7:$R$2292,4,0)</f>
        <v>26.699200000000001</v>
      </c>
      <c r="D31" s="65">
        <f>VLOOKUP($A31,'Return Data'!$B$7:$R$2292,9,0)</f>
        <v>3.2014999999999998</v>
      </c>
      <c r="E31" s="66">
        <f t="shared" si="0"/>
        <v>5</v>
      </c>
      <c r="F31" s="65">
        <f>VLOOKUP($A31,'Return Data'!$B$7:$R$2292,10,0)</f>
        <v>2.9699</v>
      </c>
      <c r="G31" s="66">
        <f t="shared" si="1"/>
        <v>13</v>
      </c>
      <c r="H31" s="65">
        <f>VLOOKUP($A31,'Return Data'!$B$7:$R$2292,11,0)</f>
        <v>3.4163000000000001</v>
      </c>
      <c r="I31" s="66">
        <f t="shared" si="2"/>
        <v>5</v>
      </c>
      <c r="J31" s="65">
        <f>VLOOKUP($A31,'Return Data'!$B$7:$R$2292,12,0)</f>
        <v>10.255100000000001</v>
      </c>
      <c r="K31" s="66">
        <f t="shared" si="3"/>
        <v>4</v>
      </c>
      <c r="L31" s="65">
        <f>VLOOKUP($A31,'Return Data'!$B$7:$R$2292,13,0)</f>
        <v>9.2668999999999997</v>
      </c>
      <c r="M31" s="66">
        <f t="shared" si="4"/>
        <v>4</v>
      </c>
      <c r="N31" s="65">
        <f>VLOOKUP($A31,'Return Data'!$B$7:$R$2292,17,0)</f>
        <v>9.5231999999999992</v>
      </c>
      <c r="O31" s="66">
        <f t="shared" si="5"/>
        <v>2</v>
      </c>
      <c r="P31" s="65">
        <f>VLOOKUP($A31,'Return Data'!$B$7:$R$2292,14,0)</f>
        <v>4.8078000000000003</v>
      </c>
      <c r="Q31" s="66">
        <f t="shared" si="8"/>
        <v>18</v>
      </c>
      <c r="R31" s="65">
        <f>VLOOKUP($A31,'Return Data'!$B$7:$R$2292,16,0)</f>
        <v>7.508</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9.4065625000000015</v>
      </c>
      <c r="E33" s="88"/>
      <c r="F33" s="89">
        <f>AVERAGE(F8:F31)</f>
        <v>5.4183583333333329</v>
      </c>
      <c r="G33" s="88"/>
      <c r="H33" s="89">
        <f>AVERAGE(H8:H31)</f>
        <v>4.1921583333333325</v>
      </c>
      <c r="I33" s="88"/>
      <c r="J33" s="89">
        <f>AVERAGE(J8:J31)</f>
        <v>5.8321375000000009</v>
      </c>
      <c r="K33" s="88"/>
      <c r="L33" s="89">
        <f>AVERAGE(L8:L31)</f>
        <v>5.5784374999999997</v>
      </c>
      <c r="M33" s="88"/>
      <c r="N33" s="89">
        <f>AVERAGE(N8:N31)</f>
        <v>6.9475583333333333</v>
      </c>
      <c r="O33" s="88"/>
      <c r="P33" s="89">
        <f>AVERAGE(P8:P31)</f>
        <v>6.2096782608695635</v>
      </c>
      <c r="Q33" s="88"/>
      <c r="R33" s="89">
        <f>AVERAGE(R8:R31)</f>
        <v>7.8301749999999997</v>
      </c>
      <c r="S33" s="90"/>
    </row>
    <row r="34" spans="1:19" x14ac:dyDescent="0.3">
      <c r="A34" s="87" t="s">
        <v>28</v>
      </c>
      <c r="B34" s="88"/>
      <c r="C34" s="88"/>
      <c r="D34" s="89">
        <f>MIN(D8:D31)</f>
        <v>-1.0158</v>
      </c>
      <c r="E34" s="88"/>
      <c r="F34" s="89">
        <f>MIN(F8:F31)</f>
        <v>-0.79169999999999996</v>
      </c>
      <c r="G34" s="88"/>
      <c r="H34" s="89">
        <f>MIN(H8:H31)</f>
        <v>2.2557</v>
      </c>
      <c r="I34" s="88"/>
      <c r="J34" s="89">
        <f>MIN(J8:J31)</f>
        <v>3.2128000000000001</v>
      </c>
      <c r="K34" s="88"/>
      <c r="L34" s="89">
        <f>MIN(L8:L31)</f>
        <v>3.5264000000000002</v>
      </c>
      <c r="M34" s="88"/>
      <c r="N34" s="89">
        <f>MIN(N8:N31)</f>
        <v>4.8289</v>
      </c>
      <c r="O34" s="88"/>
      <c r="P34" s="89">
        <f>MIN(P8:P31)</f>
        <v>0.52429999999999999</v>
      </c>
      <c r="Q34" s="88"/>
      <c r="R34" s="89">
        <f>MIN(R8:R31)</f>
        <v>6.0662000000000003</v>
      </c>
      <c r="S34" s="90"/>
    </row>
    <row r="35" spans="1:19" ht="15" thickBot="1" x14ac:dyDescent="0.35">
      <c r="A35" s="91" t="s">
        <v>29</v>
      </c>
      <c r="B35" s="92"/>
      <c r="C35" s="92"/>
      <c r="D35" s="93">
        <f>MAX(D8:D31)</f>
        <v>178.435</v>
      </c>
      <c r="E35" s="92"/>
      <c r="F35" s="93">
        <f>MAX(F8:F31)</f>
        <v>63.543599999999998</v>
      </c>
      <c r="G35" s="92"/>
      <c r="H35" s="93">
        <f>MAX(H8:H31)</f>
        <v>32.857500000000002</v>
      </c>
      <c r="I35" s="92"/>
      <c r="J35" s="93">
        <f>MAX(J8:J31)</f>
        <v>22.723700000000001</v>
      </c>
      <c r="K35" s="92"/>
      <c r="L35" s="93">
        <f>MAX(L8:L31)</f>
        <v>18.3919</v>
      </c>
      <c r="M35" s="92"/>
      <c r="N35" s="93">
        <f>MAX(N8:N31)</f>
        <v>11.449199999999999</v>
      </c>
      <c r="O35" s="92"/>
      <c r="P35" s="93">
        <f>MAX(P8:P31)</f>
        <v>8.0396999999999998</v>
      </c>
      <c r="Q35" s="92"/>
      <c r="R35" s="93">
        <f>MAX(R8:R31)</f>
        <v>8.9888999999999992</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44662</v>
      </c>
      <c r="C8" s="65">
        <f>VLOOKUP($A8,'Return Data'!$B$7:$R$2292,4,0)</f>
        <v>38.204799999999999</v>
      </c>
      <c r="D8" s="65">
        <f>VLOOKUP($A8,'Return Data'!$B$7:$R$2292,9,0)</f>
        <v>4.2497999999999996</v>
      </c>
      <c r="E8" s="66">
        <f t="shared" ref="E8:E31" si="0">RANK(D8,D$8:D$31,0)</f>
        <v>3</v>
      </c>
      <c r="F8" s="65">
        <f>VLOOKUP($A8,'Return Data'!$B$7:$R$2292,10,0)</f>
        <v>3.3683999999999998</v>
      </c>
      <c r="G8" s="66">
        <f t="shared" ref="G8:G31" si="1">RANK(F8,F$8:F$31,0)</f>
        <v>3</v>
      </c>
      <c r="H8" s="65">
        <f>VLOOKUP($A8,'Return Data'!$B$7:$R$2292,11,0)</f>
        <v>2.9676999999999998</v>
      </c>
      <c r="I8" s="66">
        <f t="shared" ref="I8:I31" si="2">RANK(H8,H$8:H$31,0)</f>
        <v>4</v>
      </c>
      <c r="J8" s="65">
        <f>VLOOKUP($A8,'Return Data'!$B$7:$R$2292,12,0)</f>
        <v>3.7915000000000001</v>
      </c>
      <c r="K8" s="66">
        <f t="shared" ref="K8:K31" si="3">RANK(J8,J$8:J$31,0)</f>
        <v>5</v>
      </c>
      <c r="L8" s="65">
        <f>VLOOKUP($A8,'Return Data'!$B$7:$R$2292,13,0)</f>
        <v>4.1660000000000004</v>
      </c>
      <c r="M8" s="66">
        <f t="shared" ref="M8:M31" si="4">RANK(L8,L$8:L$31,0)</f>
        <v>6</v>
      </c>
      <c r="N8" s="65">
        <f>VLOOKUP($A8,'Return Data'!$B$7:$R$2292,17,0)</f>
        <v>7.6219999999999999</v>
      </c>
      <c r="O8" s="66">
        <f t="shared" ref="O8:O31" si="5">RANK(N8,N$8:N$31,0)</f>
        <v>4</v>
      </c>
      <c r="P8" s="65">
        <f>VLOOKUP($A8,'Return Data'!$B$7:$R$2292,14,0)</f>
        <v>7.2727000000000004</v>
      </c>
      <c r="Q8" s="66">
        <f t="shared" ref="Q8:Q23" si="6">RANK(P8,P$8:P$31,0)</f>
        <v>2</v>
      </c>
      <c r="R8" s="65">
        <f>VLOOKUP($A8,'Return Data'!$B$7:$R$2292,16,0)</f>
        <v>7.3346</v>
      </c>
      <c r="S8" s="67">
        <f t="shared" ref="S8:S31" si="7">RANK(R8,R$8:R$31,0)</f>
        <v>13</v>
      </c>
    </row>
    <row r="9" spans="1:19" x14ac:dyDescent="0.3">
      <c r="A9" s="82" t="s">
        <v>1326</v>
      </c>
      <c r="B9" s="64">
        <f>VLOOKUP($A9,'Return Data'!$B$7:$R$2292,3,0)</f>
        <v>44662</v>
      </c>
      <c r="C9" s="65">
        <f>VLOOKUP($A9,'Return Data'!$B$7:$R$2292,4,0)</f>
        <v>24.864699999999999</v>
      </c>
      <c r="D9" s="65">
        <f>VLOOKUP($A9,'Return Data'!$B$7:$R$2292,9,0)</f>
        <v>2.9051999999999998</v>
      </c>
      <c r="E9" s="66">
        <f t="shared" si="0"/>
        <v>5</v>
      </c>
      <c r="F9" s="65">
        <f>VLOOKUP($A9,'Return Data'!$B$7:$R$2292,10,0)</f>
        <v>2.7919</v>
      </c>
      <c r="G9" s="66">
        <f t="shared" si="1"/>
        <v>5</v>
      </c>
      <c r="H9" s="65">
        <f>VLOOKUP($A9,'Return Data'!$B$7:$R$2292,11,0)</f>
        <v>2.6526999999999998</v>
      </c>
      <c r="I9" s="66">
        <f t="shared" si="2"/>
        <v>7</v>
      </c>
      <c r="J9" s="65">
        <f>VLOOKUP($A9,'Return Data'!$B$7:$R$2292,12,0)</f>
        <v>3.5106999999999999</v>
      </c>
      <c r="K9" s="66">
        <f t="shared" si="3"/>
        <v>8</v>
      </c>
      <c r="L9" s="65">
        <f>VLOOKUP($A9,'Return Data'!$B$7:$R$2292,13,0)</f>
        <v>3.8138999999999998</v>
      </c>
      <c r="M9" s="66">
        <f t="shared" si="4"/>
        <v>9</v>
      </c>
      <c r="N9" s="65">
        <f>VLOOKUP($A9,'Return Data'!$B$7:$R$2292,17,0)</f>
        <v>6.3327999999999998</v>
      </c>
      <c r="O9" s="66">
        <f t="shared" si="5"/>
        <v>9</v>
      </c>
      <c r="P9" s="65">
        <f>VLOOKUP($A9,'Return Data'!$B$7:$R$2292,14,0)</f>
        <v>7.0590999999999999</v>
      </c>
      <c r="Q9" s="66">
        <f t="shared" si="6"/>
        <v>4</v>
      </c>
      <c r="R9" s="65">
        <f>VLOOKUP($A9,'Return Data'!$B$7:$R$2292,16,0)</f>
        <v>7.7356999999999996</v>
      </c>
      <c r="S9" s="67">
        <f t="shared" si="7"/>
        <v>6</v>
      </c>
    </row>
    <row r="10" spans="1:19" x14ac:dyDescent="0.3">
      <c r="A10" s="82" t="s">
        <v>2048</v>
      </c>
      <c r="B10" s="64">
        <f>VLOOKUP($A10,'Return Data'!$B$7:$R$2292,3,0)</f>
        <v>44662</v>
      </c>
      <c r="C10" s="65">
        <f>VLOOKUP($A10,'Return Data'!$B$7:$R$2292,4,0)</f>
        <v>23.713000000000001</v>
      </c>
      <c r="D10" s="65">
        <f>VLOOKUP($A10,'Return Data'!$B$7:$R$2292,9,0)</f>
        <v>0.51160000000000005</v>
      </c>
      <c r="E10" s="66">
        <f t="shared" si="0"/>
        <v>22</v>
      </c>
      <c r="F10" s="65">
        <f>VLOOKUP($A10,'Return Data'!$B$7:$R$2292,10,0)</f>
        <v>2.2685</v>
      </c>
      <c r="G10" s="66">
        <f t="shared" si="1"/>
        <v>16</v>
      </c>
      <c r="H10" s="65">
        <f>VLOOKUP($A10,'Return Data'!$B$7:$R$2292,11,0)</f>
        <v>2.4500999999999999</v>
      </c>
      <c r="I10" s="66">
        <f t="shared" si="2"/>
        <v>9</v>
      </c>
      <c r="J10" s="65">
        <f>VLOOKUP($A10,'Return Data'!$B$7:$R$2292,12,0)</f>
        <v>3.1150000000000002</v>
      </c>
      <c r="K10" s="66">
        <f t="shared" si="3"/>
        <v>13</v>
      </c>
      <c r="L10" s="65">
        <f>VLOOKUP($A10,'Return Data'!$B$7:$R$2292,13,0)</f>
        <v>3.3660999999999999</v>
      </c>
      <c r="M10" s="66">
        <f t="shared" si="4"/>
        <v>14</v>
      </c>
      <c r="N10" s="65">
        <f>VLOOKUP($A10,'Return Data'!$B$7:$R$2292,17,0)</f>
        <v>5.0757000000000003</v>
      </c>
      <c r="O10" s="66">
        <f t="shared" si="5"/>
        <v>22</v>
      </c>
      <c r="P10" s="65">
        <f>VLOOKUP($A10,'Return Data'!$B$7:$R$2292,14,0)</f>
        <v>6.1048999999999998</v>
      </c>
      <c r="Q10" s="66">
        <f t="shared" si="6"/>
        <v>16</v>
      </c>
      <c r="R10" s="65">
        <f>VLOOKUP($A10,'Return Data'!$B$7:$R$2292,16,0)</f>
        <v>7.5990000000000002</v>
      </c>
      <c r="S10" s="67">
        <f t="shared" si="7"/>
        <v>7</v>
      </c>
    </row>
    <row r="11" spans="1:19" x14ac:dyDescent="0.3">
      <c r="A11" s="82" t="s">
        <v>1330</v>
      </c>
      <c r="B11" s="64">
        <f>VLOOKUP($A11,'Return Data'!$B$7:$R$2292,3,0)</f>
        <v>44662</v>
      </c>
      <c r="C11" s="65">
        <f>VLOOKUP($A11,'Return Data'!$B$7:$R$2292,4,0)</f>
        <v>20.236699999999999</v>
      </c>
      <c r="D11" s="65">
        <f>VLOOKUP($A11,'Return Data'!$B$7:$R$2292,9,0)</f>
        <v>178.1097</v>
      </c>
      <c r="E11" s="66">
        <f t="shared" si="0"/>
        <v>1</v>
      </c>
      <c r="F11" s="65">
        <f>VLOOKUP($A11,'Return Data'!$B$7:$R$2292,10,0)</f>
        <v>63.220999999999997</v>
      </c>
      <c r="G11" s="66">
        <f t="shared" si="1"/>
        <v>1</v>
      </c>
      <c r="H11" s="65">
        <f>VLOOKUP($A11,'Return Data'!$B$7:$R$2292,11,0)</f>
        <v>32.534599999999998</v>
      </c>
      <c r="I11" s="66">
        <f t="shared" si="2"/>
        <v>1</v>
      </c>
      <c r="J11" s="65">
        <f>VLOOKUP($A11,'Return Data'!$B$7:$R$2292,12,0)</f>
        <v>22.399000000000001</v>
      </c>
      <c r="K11" s="66">
        <f t="shared" si="3"/>
        <v>2</v>
      </c>
      <c r="L11" s="65">
        <f>VLOOKUP($A11,'Return Data'!$B$7:$R$2292,13,0)</f>
        <v>18.044699999999999</v>
      </c>
      <c r="M11" s="66">
        <f t="shared" si="4"/>
        <v>1</v>
      </c>
      <c r="N11" s="65">
        <f>VLOOKUP($A11,'Return Data'!$B$7:$R$2292,17,0)</f>
        <v>6.7866999999999997</v>
      </c>
      <c r="O11" s="66">
        <f t="shared" si="5"/>
        <v>7</v>
      </c>
      <c r="P11" s="65">
        <f>VLOOKUP($A11,'Return Data'!$B$7:$R$2292,14,0)</f>
        <v>5.4399999999999997E-2</v>
      </c>
      <c r="Q11" s="66">
        <f t="shared" si="6"/>
        <v>23</v>
      </c>
      <c r="R11" s="65">
        <f>VLOOKUP($A11,'Return Data'!$B$7:$R$2292,16,0)</f>
        <v>5.4344000000000001</v>
      </c>
      <c r="S11" s="67">
        <f t="shared" si="7"/>
        <v>24</v>
      </c>
    </row>
    <row r="12" spans="1:19" x14ac:dyDescent="0.3">
      <c r="A12" s="82" t="s">
        <v>1332</v>
      </c>
      <c r="B12" s="64">
        <f>VLOOKUP($A12,'Return Data'!$B$7:$R$2292,3,0)</f>
        <v>44662</v>
      </c>
      <c r="C12" s="65">
        <f>VLOOKUP($A12,'Return Data'!$B$7:$R$2292,4,0)</f>
        <v>20.913900000000002</v>
      </c>
      <c r="D12" s="65">
        <f>VLOOKUP($A12,'Return Data'!$B$7:$R$2292,9,0)</f>
        <v>1.3527</v>
      </c>
      <c r="E12" s="66">
        <f t="shared" si="0"/>
        <v>14</v>
      </c>
      <c r="F12" s="65">
        <f>VLOOKUP($A12,'Return Data'!$B$7:$R$2292,10,0)</f>
        <v>1.9464999999999999</v>
      </c>
      <c r="G12" s="66">
        <f t="shared" si="1"/>
        <v>23</v>
      </c>
      <c r="H12" s="65">
        <f>VLOOKUP($A12,'Return Data'!$B$7:$R$2292,11,0)</f>
        <v>2.1027</v>
      </c>
      <c r="I12" s="66">
        <f t="shared" si="2"/>
        <v>20</v>
      </c>
      <c r="J12" s="65">
        <f>VLOOKUP($A12,'Return Data'!$B$7:$R$2292,12,0)</f>
        <v>2.5943999999999998</v>
      </c>
      <c r="K12" s="66">
        <f t="shared" si="3"/>
        <v>22</v>
      </c>
      <c r="L12" s="65">
        <f>VLOOKUP($A12,'Return Data'!$B$7:$R$2292,13,0)</f>
        <v>2.8997999999999999</v>
      </c>
      <c r="M12" s="66">
        <f t="shared" si="4"/>
        <v>23</v>
      </c>
      <c r="N12" s="65">
        <f>VLOOKUP($A12,'Return Data'!$B$7:$R$2292,17,0)</f>
        <v>5.3689999999999998</v>
      </c>
      <c r="O12" s="66">
        <f t="shared" si="5"/>
        <v>19</v>
      </c>
      <c r="P12" s="65">
        <f>VLOOKUP($A12,'Return Data'!$B$7:$R$2292,14,0)</f>
        <v>6.0404999999999998</v>
      </c>
      <c r="Q12" s="66">
        <f t="shared" si="6"/>
        <v>17</v>
      </c>
      <c r="R12" s="65">
        <f>VLOOKUP($A12,'Return Data'!$B$7:$R$2292,16,0)</f>
        <v>6.9573</v>
      </c>
      <c r="S12" s="67">
        <f t="shared" si="7"/>
        <v>18</v>
      </c>
    </row>
    <row r="13" spans="1:19" x14ac:dyDescent="0.3">
      <c r="A13" s="82" t="s">
        <v>1334</v>
      </c>
      <c r="B13" s="64">
        <f>VLOOKUP($A13,'Return Data'!$B$7:$R$2292,3,0)</f>
        <v>44662</v>
      </c>
      <c r="C13" s="65">
        <f>VLOOKUP($A13,'Return Data'!$B$7:$R$2292,4,0)</f>
        <v>37.969700000000003</v>
      </c>
      <c r="D13" s="65">
        <f>VLOOKUP($A13,'Return Data'!$B$7:$R$2292,9,0)</f>
        <v>1.2665</v>
      </c>
      <c r="E13" s="66">
        <f t="shared" si="0"/>
        <v>15</v>
      </c>
      <c r="F13" s="65">
        <f>VLOOKUP($A13,'Return Data'!$B$7:$R$2292,10,0)</f>
        <v>2.3807999999999998</v>
      </c>
      <c r="G13" s="66">
        <f t="shared" si="1"/>
        <v>11</v>
      </c>
      <c r="H13" s="65">
        <f>VLOOKUP($A13,'Return Data'!$B$7:$R$2292,11,0)</f>
        <v>2.1520000000000001</v>
      </c>
      <c r="I13" s="66">
        <f t="shared" si="2"/>
        <v>17</v>
      </c>
      <c r="J13" s="65">
        <f>VLOOKUP($A13,'Return Data'!$B$7:$R$2292,12,0)</f>
        <v>2.8024</v>
      </c>
      <c r="K13" s="66">
        <f t="shared" si="3"/>
        <v>18</v>
      </c>
      <c r="L13" s="65">
        <f>VLOOKUP($A13,'Return Data'!$B$7:$R$2292,13,0)</f>
        <v>3.2376999999999998</v>
      </c>
      <c r="M13" s="66">
        <f t="shared" si="4"/>
        <v>18</v>
      </c>
      <c r="N13" s="65">
        <f>VLOOKUP($A13,'Return Data'!$B$7:$R$2292,17,0)</f>
        <v>5.7820999999999998</v>
      </c>
      <c r="O13" s="66">
        <f t="shared" si="5"/>
        <v>14</v>
      </c>
      <c r="P13" s="65">
        <f>VLOOKUP($A13,'Return Data'!$B$7:$R$2292,14,0)</f>
        <v>6.4446000000000003</v>
      </c>
      <c r="Q13" s="66">
        <f t="shared" si="6"/>
        <v>11</v>
      </c>
      <c r="R13" s="65">
        <f>VLOOKUP($A13,'Return Data'!$B$7:$R$2292,16,0)</f>
        <v>7.0442</v>
      </c>
      <c r="S13" s="67">
        <f t="shared" si="7"/>
        <v>15</v>
      </c>
    </row>
    <row r="14" spans="1:19" x14ac:dyDescent="0.3">
      <c r="A14" s="82" t="s">
        <v>1342</v>
      </c>
      <c r="B14" s="64">
        <f>VLOOKUP($A14,'Return Data'!$B$7:$R$2292,3,0)</f>
        <v>44662</v>
      </c>
      <c r="C14" s="65">
        <f>VLOOKUP($A14,'Return Data'!$B$7:$R$2292,4,0)</f>
        <v>4712.6787148594403</v>
      </c>
      <c r="D14" s="65">
        <f>VLOOKUP($A14,'Return Data'!$B$7:$R$2292,9,0)</f>
        <v>71.247900000000001</v>
      </c>
      <c r="E14" s="66">
        <f t="shared" si="0"/>
        <v>2</v>
      </c>
      <c r="F14" s="65">
        <f>VLOOKUP($A14,'Return Data'!$B$7:$R$2292,10,0)</f>
        <v>23.7727</v>
      </c>
      <c r="G14" s="66">
        <f t="shared" si="1"/>
        <v>2</v>
      </c>
      <c r="H14" s="65">
        <f>VLOOKUP($A14,'Return Data'!$B$7:$R$2292,11,0)</f>
        <v>14.680199999999999</v>
      </c>
      <c r="I14" s="66">
        <f t="shared" si="2"/>
        <v>2</v>
      </c>
      <c r="J14" s="65">
        <f>VLOOKUP($A14,'Return Data'!$B$7:$R$2292,12,0)</f>
        <v>24.932700000000001</v>
      </c>
      <c r="K14" s="66">
        <f t="shared" si="3"/>
        <v>1</v>
      </c>
      <c r="L14" s="65">
        <f>VLOOKUP($A14,'Return Data'!$B$7:$R$2292,13,0)</f>
        <v>16.736699999999999</v>
      </c>
      <c r="M14" s="66">
        <f t="shared" si="4"/>
        <v>2</v>
      </c>
      <c r="N14" s="65">
        <f>VLOOKUP($A14,'Return Data'!$B$7:$R$2292,17,0)</f>
        <v>10.970800000000001</v>
      </c>
      <c r="O14" s="66">
        <f t="shared" si="5"/>
        <v>1</v>
      </c>
      <c r="P14" s="65">
        <f>VLOOKUP($A14,'Return Data'!$B$7:$R$2292,14,0)</f>
        <v>5.4626999999999999</v>
      </c>
      <c r="Q14" s="66">
        <f t="shared" si="6"/>
        <v>18</v>
      </c>
      <c r="R14" s="65">
        <f>VLOOKUP($A14,'Return Data'!$B$7:$R$2292,16,0)</f>
        <v>7.9744999999999999</v>
      </c>
      <c r="S14" s="67">
        <f t="shared" si="7"/>
        <v>2</v>
      </c>
    </row>
    <row r="15" spans="1:19" x14ac:dyDescent="0.3">
      <c r="A15" s="82" t="s">
        <v>1344</v>
      </c>
      <c r="B15" s="64">
        <f>VLOOKUP($A15,'Return Data'!$B$7:$R$2292,3,0)</f>
        <v>44662</v>
      </c>
      <c r="C15" s="65">
        <f>VLOOKUP($A15,'Return Data'!$B$7:$R$2292,4,0)</f>
        <v>25.6097</v>
      </c>
      <c r="D15" s="65">
        <f>VLOOKUP($A15,'Return Data'!$B$7:$R$2292,9,0)</f>
        <v>0.98929999999999996</v>
      </c>
      <c r="E15" s="66">
        <f t="shared" si="0"/>
        <v>18</v>
      </c>
      <c r="F15" s="65">
        <f>VLOOKUP($A15,'Return Data'!$B$7:$R$2292,10,0)</f>
        <v>2.1604000000000001</v>
      </c>
      <c r="G15" s="66">
        <f t="shared" si="1"/>
        <v>18</v>
      </c>
      <c r="H15" s="65">
        <f>VLOOKUP($A15,'Return Data'!$B$7:$R$2292,11,0)</f>
        <v>2.3860000000000001</v>
      </c>
      <c r="I15" s="66">
        <f t="shared" si="2"/>
        <v>10</v>
      </c>
      <c r="J15" s="65">
        <f>VLOOKUP($A15,'Return Data'!$B$7:$R$2292,12,0)</f>
        <v>3.3504999999999998</v>
      </c>
      <c r="K15" s="66">
        <f t="shared" si="3"/>
        <v>10</v>
      </c>
      <c r="L15" s="65">
        <f>VLOOKUP($A15,'Return Data'!$B$7:$R$2292,13,0)</f>
        <v>3.8754</v>
      </c>
      <c r="M15" s="66">
        <f t="shared" si="4"/>
        <v>8</v>
      </c>
      <c r="N15" s="65">
        <f>VLOOKUP($A15,'Return Data'!$B$7:$R$2292,17,0)</f>
        <v>6.8795000000000002</v>
      </c>
      <c r="O15" s="66">
        <f t="shared" si="5"/>
        <v>5</v>
      </c>
      <c r="P15" s="65">
        <f>VLOOKUP($A15,'Return Data'!$B$7:$R$2292,14,0)</f>
        <v>7.3756000000000004</v>
      </c>
      <c r="Q15" s="66">
        <f t="shared" si="6"/>
        <v>1</v>
      </c>
      <c r="R15" s="65">
        <f>VLOOKUP($A15,'Return Data'!$B$7:$R$2292,16,0)</f>
        <v>8.2934999999999999</v>
      </c>
      <c r="S15" s="67">
        <f t="shared" si="7"/>
        <v>1</v>
      </c>
    </row>
    <row r="16" spans="1:19" x14ac:dyDescent="0.3">
      <c r="A16" s="82" t="s">
        <v>1346</v>
      </c>
      <c r="B16" s="64">
        <f>VLOOKUP($A16,'Return Data'!$B$7:$R$2292,3,0)</f>
        <v>44662</v>
      </c>
      <c r="C16" s="65">
        <f>VLOOKUP($A16,'Return Data'!$B$7:$R$2292,4,0)</f>
        <v>32.158999999999999</v>
      </c>
      <c r="D16" s="65">
        <f>VLOOKUP($A16,'Return Data'!$B$7:$R$2292,9,0)</f>
        <v>1.048</v>
      </c>
      <c r="E16" s="66">
        <f t="shared" si="0"/>
        <v>17</v>
      </c>
      <c r="F16" s="65">
        <f>VLOOKUP($A16,'Return Data'!$B$7:$R$2292,10,0)</f>
        <v>2.6362999999999999</v>
      </c>
      <c r="G16" s="66">
        <f t="shared" si="1"/>
        <v>7</v>
      </c>
      <c r="H16" s="65">
        <f>VLOOKUP($A16,'Return Data'!$B$7:$R$2292,11,0)</f>
        <v>2.3266</v>
      </c>
      <c r="I16" s="66">
        <f t="shared" si="2"/>
        <v>12</v>
      </c>
      <c r="J16" s="65">
        <f>VLOOKUP($A16,'Return Data'!$B$7:$R$2292,12,0)</f>
        <v>3.0251999999999999</v>
      </c>
      <c r="K16" s="66">
        <f t="shared" si="3"/>
        <v>14</v>
      </c>
      <c r="L16" s="65">
        <f>VLOOKUP($A16,'Return Data'!$B$7:$R$2292,13,0)</f>
        <v>3.3050000000000002</v>
      </c>
      <c r="M16" s="66">
        <f t="shared" si="4"/>
        <v>16</v>
      </c>
      <c r="N16" s="65">
        <f>VLOOKUP($A16,'Return Data'!$B$7:$R$2292,17,0)</f>
        <v>3.8753000000000002</v>
      </c>
      <c r="O16" s="66">
        <f t="shared" si="5"/>
        <v>24</v>
      </c>
      <c r="P16" s="65">
        <f>VLOOKUP($A16,'Return Data'!$B$7:$R$2292,14,0)</f>
        <v>1.9882</v>
      </c>
      <c r="Q16" s="66">
        <f t="shared" si="6"/>
        <v>22</v>
      </c>
      <c r="R16" s="65">
        <f>VLOOKUP($A16,'Return Data'!$B$7:$R$2292,16,0)</f>
        <v>6.2233000000000001</v>
      </c>
      <c r="S16" s="67">
        <f t="shared" si="7"/>
        <v>22</v>
      </c>
    </row>
    <row r="17" spans="1:19" x14ac:dyDescent="0.3">
      <c r="A17" s="82" t="s">
        <v>1348</v>
      </c>
      <c r="B17" s="64">
        <f>VLOOKUP($A17,'Return Data'!$B$7:$R$2292,3,0)</f>
        <v>44662</v>
      </c>
      <c r="C17" s="65">
        <f>VLOOKUP($A17,'Return Data'!$B$7:$R$2292,4,0)</f>
        <v>47.6858</v>
      </c>
      <c r="D17" s="65">
        <f>VLOOKUP($A17,'Return Data'!$B$7:$R$2292,9,0)</f>
        <v>3.2410000000000001</v>
      </c>
      <c r="E17" s="66">
        <f t="shared" si="0"/>
        <v>4</v>
      </c>
      <c r="F17" s="65">
        <f>VLOOKUP($A17,'Return Data'!$B$7:$R$2292,10,0)</f>
        <v>2.1545999999999998</v>
      </c>
      <c r="G17" s="66">
        <f t="shared" si="1"/>
        <v>19</v>
      </c>
      <c r="H17" s="65">
        <f>VLOOKUP($A17,'Return Data'!$B$7:$R$2292,11,0)</f>
        <v>2.0503999999999998</v>
      </c>
      <c r="I17" s="66">
        <f t="shared" si="2"/>
        <v>21</v>
      </c>
      <c r="J17" s="65">
        <f>VLOOKUP($A17,'Return Data'!$B$7:$R$2292,12,0)</f>
        <v>3.2864</v>
      </c>
      <c r="K17" s="66">
        <f t="shared" si="3"/>
        <v>12</v>
      </c>
      <c r="L17" s="65">
        <f>VLOOKUP($A17,'Return Data'!$B$7:$R$2292,13,0)</f>
        <v>3.6577999999999999</v>
      </c>
      <c r="M17" s="66">
        <f t="shared" si="4"/>
        <v>11</v>
      </c>
      <c r="N17" s="65">
        <f>VLOOKUP($A17,'Return Data'!$B$7:$R$2292,17,0)</f>
        <v>6.8120000000000003</v>
      </c>
      <c r="O17" s="66">
        <f t="shared" si="5"/>
        <v>6</v>
      </c>
      <c r="P17" s="65">
        <f>VLOOKUP($A17,'Return Data'!$B$7:$R$2292,14,0)</f>
        <v>7.2272999999999996</v>
      </c>
      <c r="Q17" s="66">
        <f t="shared" si="6"/>
        <v>3</v>
      </c>
      <c r="R17" s="65">
        <f>VLOOKUP($A17,'Return Data'!$B$7:$R$2292,16,0)</f>
        <v>7.9279999999999999</v>
      </c>
      <c r="S17" s="67">
        <f t="shared" si="7"/>
        <v>3</v>
      </c>
    </row>
    <row r="18" spans="1:19" x14ac:dyDescent="0.3">
      <c r="A18" s="82" t="s">
        <v>1350</v>
      </c>
      <c r="B18" s="64">
        <f>VLOOKUP($A18,'Return Data'!$B$7:$R$2292,3,0)</f>
        <v>44662</v>
      </c>
      <c r="C18" s="65">
        <f>VLOOKUP($A18,'Return Data'!$B$7:$R$2292,4,0)</f>
        <v>22.3992</v>
      </c>
      <c r="D18" s="65">
        <f>VLOOKUP($A18,'Return Data'!$B$7:$R$2292,9,0)</f>
        <v>-1.4857</v>
      </c>
      <c r="E18" s="66">
        <f t="shared" si="0"/>
        <v>24</v>
      </c>
      <c r="F18" s="65">
        <f>VLOOKUP($A18,'Return Data'!$B$7:$R$2292,10,0)</f>
        <v>2.0710000000000002</v>
      </c>
      <c r="G18" s="66">
        <f t="shared" si="1"/>
        <v>22</v>
      </c>
      <c r="H18" s="65">
        <f>VLOOKUP($A18,'Return Data'!$B$7:$R$2292,11,0)</f>
        <v>2.3809</v>
      </c>
      <c r="I18" s="66">
        <f t="shared" si="2"/>
        <v>11</v>
      </c>
      <c r="J18" s="65">
        <f>VLOOKUP($A18,'Return Data'!$B$7:$R$2292,12,0)</f>
        <v>14.3035</v>
      </c>
      <c r="K18" s="66">
        <f t="shared" si="3"/>
        <v>3</v>
      </c>
      <c r="L18" s="65">
        <f>VLOOKUP($A18,'Return Data'!$B$7:$R$2292,13,0)</f>
        <v>11.9011</v>
      </c>
      <c r="M18" s="66">
        <f t="shared" si="4"/>
        <v>3</v>
      </c>
      <c r="N18" s="65">
        <f>VLOOKUP($A18,'Return Data'!$B$7:$R$2292,17,0)</f>
        <v>10.9224</v>
      </c>
      <c r="O18" s="66">
        <f t="shared" si="5"/>
        <v>2</v>
      </c>
      <c r="P18" s="65">
        <f>VLOOKUP($A18,'Return Data'!$B$7:$R$2292,14,0)</f>
        <v>6.4958999999999998</v>
      </c>
      <c r="Q18" s="66">
        <f t="shared" si="6"/>
        <v>10</v>
      </c>
      <c r="R18" s="65">
        <f>VLOOKUP($A18,'Return Data'!$B$7:$R$2292,16,0)</f>
        <v>7.5636999999999999</v>
      </c>
      <c r="S18" s="67">
        <f t="shared" si="7"/>
        <v>8</v>
      </c>
    </row>
    <row r="19" spans="1:19" x14ac:dyDescent="0.3">
      <c r="A19" s="82" t="s">
        <v>1353</v>
      </c>
      <c r="B19" s="64">
        <f>VLOOKUP($A19,'Return Data'!$B$7:$R$2292,3,0)</f>
        <v>44662</v>
      </c>
      <c r="C19" s="65">
        <f>VLOOKUP($A19,'Return Data'!$B$7:$R$2292,4,0)</f>
        <v>46.274999999999999</v>
      </c>
      <c r="D19" s="65">
        <f>VLOOKUP($A19,'Return Data'!$B$7:$R$2292,9,0)</f>
        <v>-0.318</v>
      </c>
      <c r="E19" s="66">
        <f t="shared" si="0"/>
        <v>23</v>
      </c>
      <c r="F19" s="65">
        <f>VLOOKUP($A19,'Return Data'!$B$7:$R$2292,10,0)</f>
        <v>2.1789999999999998</v>
      </c>
      <c r="G19" s="66">
        <f t="shared" si="1"/>
        <v>17</v>
      </c>
      <c r="H19" s="65">
        <f>VLOOKUP($A19,'Return Data'!$B$7:$R$2292,11,0)</f>
        <v>2.2867999999999999</v>
      </c>
      <c r="I19" s="66">
        <f t="shared" si="2"/>
        <v>13</v>
      </c>
      <c r="J19" s="65">
        <f>VLOOKUP($A19,'Return Data'!$B$7:$R$2292,12,0)</f>
        <v>2.9988999999999999</v>
      </c>
      <c r="K19" s="66">
        <f t="shared" si="3"/>
        <v>16</v>
      </c>
      <c r="L19" s="65">
        <f>VLOOKUP($A19,'Return Data'!$B$7:$R$2292,13,0)</f>
        <v>3.3525</v>
      </c>
      <c r="M19" s="66">
        <f t="shared" si="4"/>
        <v>15</v>
      </c>
      <c r="N19" s="65">
        <f>VLOOKUP($A19,'Return Data'!$B$7:$R$2292,17,0)</f>
        <v>5.8444000000000003</v>
      </c>
      <c r="O19" s="66">
        <f t="shared" si="5"/>
        <v>13</v>
      </c>
      <c r="P19" s="65">
        <f>VLOOKUP($A19,'Return Data'!$B$7:$R$2292,14,0)</f>
        <v>6.6867000000000001</v>
      </c>
      <c r="Q19" s="66">
        <f t="shared" si="6"/>
        <v>8</v>
      </c>
      <c r="R19" s="65">
        <f>VLOOKUP($A19,'Return Data'!$B$7:$R$2292,16,0)</f>
        <v>7.4440999999999997</v>
      </c>
      <c r="S19" s="67">
        <f t="shared" si="7"/>
        <v>10</v>
      </c>
    </row>
    <row r="20" spans="1:19" x14ac:dyDescent="0.3">
      <c r="A20" s="82" t="s">
        <v>1355</v>
      </c>
      <c r="B20" s="64">
        <f>VLOOKUP($A20,'Return Data'!$B$7:$R$2292,3,0)</f>
        <v>44662</v>
      </c>
      <c r="C20" s="65">
        <f>VLOOKUP($A20,'Return Data'!$B$7:$R$2292,4,0)</f>
        <v>2919.4920999999999</v>
      </c>
      <c r="D20" s="65">
        <f>VLOOKUP($A20,'Return Data'!$B$7:$R$2292,9,0)</f>
        <v>1.6105</v>
      </c>
      <c r="E20" s="66">
        <f t="shared" si="0"/>
        <v>12</v>
      </c>
      <c r="F20" s="65">
        <f>VLOOKUP($A20,'Return Data'!$B$7:$R$2292,10,0)</f>
        <v>2.3767</v>
      </c>
      <c r="G20" s="66">
        <f t="shared" si="1"/>
        <v>12</v>
      </c>
      <c r="H20" s="65">
        <f>VLOOKUP($A20,'Return Data'!$B$7:$R$2292,11,0)</f>
        <v>2.1698</v>
      </c>
      <c r="I20" s="66">
        <f t="shared" si="2"/>
        <v>15</v>
      </c>
      <c r="J20" s="65">
        <f>VLOOKUP($A20,'Return Data'!$B$7:$R$2292,12,0)</f>
        <v>2.7852999999999999</v>
      </c>
      <c r="K20" s="66">
        <f t="shared" si="3"/>
        <v>19</v>
      </c>
      <c r="L20" s="65">
        <f>VLOOKUP($A20,'Return Data'!$B$7:$R$2292,13,0)</f>
        <v>3.1141000000000001</v>
      </c>
      <c r="M20" s="66">
        <f t="shared" si="4"/>
        <v>21</v>
      </c>
      <c r="N20" s="65">
        <f>VLOOKUP($A20,'Return Data'!$B$7:$R$2292,17,0)</f>
        <v>5.5393999999999997</v>
      </c>
      <c r="O20" s="66">
        <f t="shared" si="5"/>
        <v>17</v>
      </c>
      <c r="P20" s="65">
        <f>VLOOKUP($A20,'Return Data'!$B$7:$R$2292,14,0)</f>
        <v>6.3163999999999998</v>
      </c>
      <c r="Q20" s="66">
        <f t="shared" si="6"/>
        <v>13</v>
      </c>
      <c r="R20" s="65">
        <f>VLOOKUP($A20,'Return Data'!$B$7:$R$2292,16,0)</f>
        <v>7.3733000000000004</v>
      </c>
      <c r="S20" s="67">
        <f t="shared" si="7"/>
        <v>11</v>
      </c>
    </row>
    <row r="21" spans="1:19" x14ac:dyDescent="0.3">
      <c r="A21" s="82" t="s">
        <v>1355</v>
      </c>
      <c r="B21" s="64">
        <f>VLOOKUP($A21,'Return Data'!$B$7:$R$2292,3,0)</f>
        <v>44662</v>
      </c>
      <c r="C21" s="65">
        <f>VLOOKUP($A21,'Return Data'!$B$7:$R$2292,4,0)</f>
        <v>2919.4920999999999</v>
      </c>
      <c r="D21" s="65">
        <f>VLOOKUP($A21,'Return Data'!$B$7:$R$2292,9,0)</f>
        <v>1.6105</v>
      </c>
      <c r="E21" s="66">
        <f t="shared" si="0"/>
        <v>12</v>
      </c>
      <c r="F21" s="65">
        <f>VLOOKUP($A21,'Return Data'!$B$7:$R$2292,10,0)</f>
        <v>2.3767</v>
      </c>
      <c r="G21" s="66">
        <f t="shared" si="1"/>
        <v>12</v>
      </c>
      <c r="H21" s="65">
        <f>VLOOKUP($A21,'Return Data'!$B$7:$R$2292,11,0)</f>
        <v>2.1698</v>
      </c>
      <c r="I21" s="66">
        <f t="shared" si="2"/>
        <v>15</v>
      </c>
      <c r="J21" s="65">
        <f>VLOOKUP($A21,'Return Data'!$B$7:$R$2292,12,0)</f>
        <v>2.7852999999999999</v>
      </c>
      <c r="K21" s="66">
        <f t="shared" si="3"/>
        <v>19</v>
      </c>
      <c r="L21" s="65">
        <f>VLOOKUP($A21,'Return Data'!$B$7:$R$2292,13,0)</f>
        <v>3.1141000000000001</v>
      </c>
      <c r="M21" s="66">
        <f t="shared" si="4"/>
        <v>21</v>
      </c>
      <c r="N21" s="65">
        <f>VLOOKUP($A21,'Return Data'!$B$7:$R$2292,17,0)</f>
        <v>5.5393999999999997</v>
      </c>
      <c r="O21" s="66">
        <f t="shared" si="5"/>
        <v>17</v>
      </c>
      <c r="P21" s="65">
        <f>VLOOKUP($A21,'Return Data'!$B$7:$R$2292,14,0)</f>
        <v>6.3163999999999998</v>
      </c>
      <c r="Q21" s="66">
        <f t="shared" si="6"/>
        <v>13</v>
      </c>
      <c r="R21" s="65">
        <f>VLOOKUP($A21,'Return Data'!$B$7:$R$2292,16,0)</f>
        <v>7.3733000000000004</v>
      </c>
      <c r="S21" s="67">
        <f t="shared" si="7"/>
        <v>11</v>
      </c>
    </row>
    <row r="22" spans="1:19" x14ac:dyDescent="0.3">
      <c r="A22" s="82" t="s">
        <v>1359</v>
      </c>
      <c r="B22" s="64">
        <f>VLOOKUP($A22,'Return Data'!$B$7:$R$2292,3,0)</f>
        <v>44662</v>
      </c>
      <c r="C22" s="65">
        <f>VLOOKUP($A22,'Return Data'!$B$7:$R$2292,4,0)</f>
        <v>42.452800000000003</v>
      </c>
      <c r="D22" s="65">
        <f>VLOOKUP($A22,'Return Data'!$B$7:$R$2292,9,0)</f>
        <v>2.2703000000000002</v>
      </c>
      <c r="E22" s="66">
        <f t="shared" si="0"/>
        <v>10</v>
      </c>
      <c r="F22" s="65">
        <f>VLOOKUP($A22,'Return Data'!$B$7:$R$2292,10,0)</f>
        <v>2.1406000000000001</v>
      </c>
      <c r="G22" s="66">
        <f t="shared" si="1"/>
        <v>20</v>
      </c>
      <c r="H22" s="65">
        <f>VLOOKUP($A22,'Return Data'!$B$7:$R$2292,11,0)</f>
        <v>1.8426</v>
      </c>
      <c r="I22" s="66">
        <f t="shared" si="2"/>
        <v>22</v>
      </c>
      <c r="J22" s="65">
        <f>VLOOKUP($A22,'Return Data'!$B$7:$R$2292,12,0)</f>
        <v>3.2938999999999998</v>
      </c>
      <c r="K22" s="66">
        <f t="shared" si="3"/>
        <v>11</v>
      </c>
      <c r="L22" s="65">
        <f>VLOOKUP($A22,'Return Data'!$B$7:$R$2292,13,0)</f>
        <v>3.6395</v>
      </c>
      <c r="M22" s="66">
        <f t="shared" si="4"/>
        <v>12</v>
      </c>
      <c r="N22" s="65">
        <f>VLOOKUP($A22,'Return Data'!$B$7:$R$2292,17,0)</f>
        <v>6.0792999999999999</v>
      </c>
      <c r="O22" s="66">
        <f t="shared" si="5"/>
        <v>11</v>
      </c>
      <c r="P22" s="65">
        <f>VLOOKUP($A22,'Return Data'!$B$7:$R$2292,14,0)</f>
        <v>6.7644000000000002</v>
      </c>
      <c r="Q22" s="66">
        <f t="shared" si="6"/>
        <v>6</v>
      </c>
      <c r="R22" s="65">
        <f>VLOOKUP($A22,'Return Data'!$B$7:$R$2292,16,0)</f>
        <v>7.5137999999999998</v>
      </c>
      <c r="S22" s="67">
        <f t="shared" si="7"/>
        <v>9</v>
      </c>
    </row>
    <row r="23" spans="1:19" x14ac:dyDescent="0.3">
      <c r="A23" s="82" t="s">
        <v>1362</v>
      </c>
      <c r="B23" s="64">
        <f>VLOOKUP($A23,'Return Data'!$B$7:$R$2292,3,0)</f>
        <v>44662</v>
      </c>
      <c r="C23" s="65">
        <f>VLOOKUP($A23,'Return Data'!$B$7:$R$2292,4,0)</f>
        <v>21.596699999999998</v>
      </c>
      <c r="D23" s="65">
        <f>VLOOKUP($A23,'Return Data'!$B$7:$R$2292,9,0)</f>
        <v>1.2005999999999999</v>
      </c>
      <c r="E23" s="66">
        <f t="shared" si="0"/>
        <v>16</v>
      </c>
      <c r="F23" s="65">
        <f>VLOOKUP($A23,'Return Data'!$B$7:$R$2292,10,0)</f>
        <v>2.4331999999999998</v>
      </c>
      <c r="G23" s="66">
        <f t="shared" si="1"/>
        <v>10</v>
      </c>
      <c r="H23" s="65">
        <f>VLOOKUP($A23,'Return Data'!$B$7:$R$2292,11,0)</f>
        <v>2.1389</v>
      </c>
      <c r="I23" s="66">
        <f t="shared" si="2"/>
        <v>19</v>
      </c>
      <c r="J23" s="65">
        <f>VLOOKUP($A23,'Return Data'!$B$7:$R$2292,12,0)</f>
        <v>3.0169999999999999</v>
      </c>
      <c r="K23" s="66">
        <f t="shared" si="3"/>
        <v>15</v>
      </c>
      <c r="L23" s="65">
        <f>VLOOKUP($A23,'Return Data'!$B$7:$R$2292,13,0)</f>
        <v>3.4138000000000002</v>
      </c>
      <c r="M23" s="66">
        <f t="shared" si="4"/>
        <v>13</v>
      </c>
      <c r="N23" s="65">
        <f>VLOOKUP($A23,'Return Data'!$B$7:$R$2292,17,0)</f>
        <v>5.5610999999999997</v>
      </c>
      <c r="O23" s="66">
        <f t="shared" si="5"/>
        <v>16</v>
      </c>
      <c r="P23" s="65">
        <f>VLOOKUP($A23,'Return Data'!$B$7:$R$2292,14,0)</f>
        <v>6.5334000000000003</v>
      </c>
      <c r="Q23" s="66">
        <f t="shared" si="6"/>
        <v>9</v>
      </c>
      <c r="R23" s="65">
        <f>VLOOKUP($A23,'Return Data'!$B$7:$R$2292,16,0)</f>
        <v>7.7649999999999997</v>
      </c>
      <c r="S23" s="67">
        <f t="shared" si="7"/>
        <v>5</v>
      </c>
    </row>
    <row r="24" spans="1:19" x14ac:dyDescent="0.3">
      <c r="A24" s="82" t="s">
        <v>1364</v>
      </c>
      <c r="B24" s="64">
        <f>VLOOKUP($A24,'Return Data'!$B$7:$R$2292,3,0)</f>
        <v>44662</v>
      </c>
      <c r="C24" s="65">
        <f>VLOOKUP($A24,'Return Data'!$B$7:$R$2292,4,0)</f>
        <v>12.053800000000001</v>
      </c>
      <c r="D24" s="65">
        <f>VLOOKUP($A24,'Return Data'!$B$7:$R$2292,9,0)</f>
        <v>0.81130000000000002</v>
      </c>
      <c r="E24" s="66">
        <f t="shared" si="0"/>
        <v>19</v>
      </c>
      <c r="F24" s="65">
        <f>VLOOKUP($A24,'Return Data'!$B$7:$R$2292,10,0)</f>
        <v>2.0933999999999999</v>
      </c>
      <c r="G24" s="66">
        <f t="shared" si="1"/>
        <v>21</v>
      </c>
      <c r="H24" s="65">
        <f>VLOOKUP($A24,'Return Data'!$B$7:$R$2292,11,0)</f>
        <v>1.6489</v>
      </c>
      <c r="I24" s="66">
        <f t="shared" si="2"/>
        <v>23</v>
      </c>
      <c r="J24" s="65">
        <f>VLOOKUP($A24,'Return Data'!$B$7:$R$2292,12,0)</f>
        <v>2.4369000000000001</v>
      </c>
      <c r="K24" s="66">
        <f t="shared" si="3"/>
        <v>24</v>
      </c>
      <c r="L24" s="65">
        <f>VLOOKUP($A24,'Return Data'!$B$7:$R$2292,13,0)</f>
        <v>2.7768000000000002</v>
      </c>
      <c r="M24" s="66">
        <f t="shared" si="4"/>
        <v>24</v>
      </c>
      <c r="N24" s="65">
        <f>VLOOKUP($A24,'Return Data'!$B$7:$R$2292,17,0)</f>
        <v>4.9504000000000001</v>
      </c>
      <c r="O24" s="66">
        <f t="shared" si="5"/>
        <v>23</v>
      </c>
      <c r="P24" s="65"/>
      <c r="Q24" s="66"/>
      <c r="R24" s="65">
        <f>VLOOKUP($A24,'Return Data'!$B$7:$R$2292,16,0)</f>
        <v>6.0270000000000001</v>
      </c>
      <c r="S24" s="67">
        <f t="shared" si="7"/>
        <v>23</v>
      </c>
    </row>
    <row r="25" spans="1:19" x14ac:dyDescent="0.3">
      <c r="A25" s="82" t="s">
        <v>1929</v>
      </c>
      <c r="B25" s="64">
        <f>VLOOKUP($A25,'Return Data'!$B$7:$R$2292,3,0)</f>
        <v>44662</v>
      </c>
      <c r="C25" s="65">
        <f>VLOOKUP($A25,'Return Data'!$B$7:$R$2292,4,0)</f>
        <v>12.843400000000001</v>
      </c>
      <c r="D25" s="65">
        <f>VLOOKUP($A25,'Return Data'!$B$7:$R$2292,9,0)</f>
        <v>2.0019</v>
      </c>
      <c r="E25" s="66">
        <f t="shared" si="0"/>
        <v>11</v>
      </c>
      <c r="F25" s="65">
        <f>VLOOKUP($A25,'Return Data'!$B$7:$R$2292,10,0)</f>
        <v>2.4876</v>
      </c>
      <c r="G25" s="66">
        <f t="shared" si="1"/>
        <v>9</v>
      </c>
      <c r="H25" s="65">
        <f>VLOOKUP($A25,'Return Data'!$B$7:$R$2292,11,0)</f>
        <v>2.1846999999999999</v>
      </c>
      <c r="I25" s="66">
        <f t="shared" si="2"/>
        <v>14</v>
      </c>
      <c r="J25" s="65">
        <f>VLOOKUP($A25,'Return Data'!$B$7:$R$2292,12,0)</f>
        <v>2.9302000000000001</v>
      </c>
      <c r="K25" s="66">
        <f t="shared" si="3"/>
        <v>17</v>
      </c>
      <c r="L25" s="65">
        <f>VLOOKUP($A25,'Return Data'!$B$7:$R$2292,13,0)</f>
        <v>3.2671999999999999</v>
      </c>
      <c r="M25" s="66">
        <f t="shared" si="4"/>
        <v>17</v>
      </c>
      <c r="N25" s="65">
        <f>VLOOKUP($A25,'Return Data'!$B$7:$R$2292,17,0)</f>
        <v>5.3266999999999998</v>
      </c>
      <c r="O25" s="66">
        <f t="shared" si="5"/>
        <v>21</v>
      </c>
      <c r="P25" s="65">
        <f>VLOOKUP($A25,'Return Data'!$B$7:$R$2292,14,0)</f>
        <v>6.1627000000000001</v>
      </c>
      <c r="Q25" s="66">
        <f t="shared" ref="Q25:Q31" si="8">RANK(P25,P$8:P$31,0)</f>
        <v>15</v>
      </c>
      <c r="R25" s="65">
        <f>VLOOKUP($A25,'Return Data'!$B$7:$R$2292,16,0)</f>
        <v>6.3350999999999997</v>
      </c>
      <c r="S25" s="67">
        <f t="shared" si="7"/>
        <v>21</v>
      </c>
    </row>
    <row r="26" spans="1:19" x14ac:dyDescent="0.3">
      <c r="A26" s="82" t="s">
        <v>1366</v>
      </c>
      <c r="B26" s="64">
        <f>VLOOKUP($A26,'Return Data'!$B$7:$R$2292,3,0)</f>
        <v>44662</v>
      </c>
      <c r="C26" s="65">
        <f>VLOOKUP($A26,'Return Data'!$B$7:$R$2292,4,0)</f>
        <v>42.655500000000004</v>
      </c>
      <c r="D26" s="65">
        <f>VLOOKUP($A26,'Return Data'!$B$7:$R$2292,9,0)</f>
        <v>0.6048</v>
      </c>
      <c r="E26" s="66">
        <f t="shared" si="0"/>
        <v>21</v>
      </c>
      <c r="F26" s="65">
        <f>VLOOKUP($A26,'Return Data'!$B$7:$R$2292,10,0)</f>
        <v>2.6133000000000002</v>
      </c>
      <c r="G26" s="66">
        <f t="shared" si="1"/>
        <v>8</v>
      </c>
      <c r="H26" s="65">
        <f>VLOOKUP($A26,'Return Data'!$B$7:$R$2292,11,0)</f>
        <v>2.7568000000000001</v>
      </c>
      <c r="I26" s="66">
        <f t="shared" si="2"/>
        <v>6</v>
      </c>
      <c r="J26" s="65">
        <f>VLOOKUP($A26,'Return Data'!$B$7:$R$2292,12,0)</f>
        <v>3.7286999999999999</v>
      </c>
      <c r="K26" s="66">
        <f t="shared" si="3"/>
        <v>7</v>
      </c>
      <c r="L26" s="65">
        <f>VLOOKUP($A26,'Return Data'!$B$7:$R$2292,13,0)</f>
        <v>4.2081999999999997</v>
      </c>
      <c r="M26" s="66">
        <f t="shared" si="4"/>
        <v>5</v>
      </c>
      <c r="N26" s="65">
        <f>VLOOKUP($A26,'Return Data'!$B$7:$R$2292,17,0)</f>
        <v>6.5442</v>
      </c>
      <c r="O26" s="66">
        <f t="shared" si="5"/>
        <v>8</v>
      </c>
      <c r="P26" s="65">
        <f>VLOOKUP($A26,'Return Data'!$B$7:$R$2292,14,0)</f>
        <v>7.0198999999999998</v>
      </c>
      <c r="Q26" s="66">
        <f t="shared" si="8"/>
        <v>5</v>
      </c>
      <c r="R26" s="65">
        <f>VLOOKUP($A26,'Return Data'!$B$7:$R$2292,16,0)</f>
        <v>7.7946999999999997</v>
      </c>
      <c r="S26" s="67">
        <f t="shared" si="7"/>
        <v>4</v>
      </c>
    </row>
    <row r="27" spans="1:19" x14ac:dyDescent="0.3">
      <c r="A27" s="82" t="s">
        <v>1985</v>
      </c>
      <c r="B27" s="64">
        <f>VLOOKUP($A27,'Return Data'!$B$7:$R$2292,3,0)</f>
        <v>44662</v>
      </c>
      <c r="C27" s="65">
        <f>VLOOKUP($A27,'Return Data'!$B$7:$R$2292,4,0)</f>
        <v>36.587899999999998</v>
      </c>
      <c r="D27" s="65">
        <f>VLOOKUP($A27,'Return Data'!$B$7:$R$2292,9,0)</f>
        <v>0.6472</v>
      </c>
      <c r="E27" s="66">
        <f t="shared" si="0"/>
        <v>20</v>
      </c>
      <c r="F27" s="65">
        <f>VLOOKUP($A27,'Return Data'!$B$7:$R$2292,10,0)</f>
        <v>1.8708</v>
      </c>
      <c r="G27" s="66">
        <f t="shared" si="1"/>
        <v>24</v>
      </c>
      <c r="H27" s="65">
        <f>VLOOKUP($A27,'Return Data'!$B$7:$R$2292,11,0)</f>
        <v>1.6184000000000001</v>
      </c>
      <c r="I27" s="66">
        <f t="shared" si="2"/>
        <v>24</v>
      </c>
      <c r="J27" s="65">
        <f>VLOOKUP($A27,'Return Data'!$B$7:$R$2292,12,0)</f>
        <v>2.4510999999999998</v>
      </c>
      <c r="K27" s="66">
        <f t="shared" si="3"/>
        <v>23</v>
      </c>
      <c r="L27" s="65">
        <f>VLOOKUP($A27,'Return Data'!$B$7:$R$2292,13,0)</f>
        <v>3.2305999999999999</v>
      </c>
      <c r="M27" s="66">
        <f t="shared" si="4"/>
        <v>19</v>
      </c>
      <c r="N27" s="65">
        <f>VLOOKUP($A27,'Return Data'!$B$7:$R$2292,17,0)</f>
        <v>5.3586999999999998</v>
      </c>
      <c r="O27" s="66">
        <f t="shared" si="5"/>
        <v>20</v>
      </c>
      <c r="P27" s="65">
        <f>VLOOKUP($A27,'Return Data'!$B$7:$R$2292,14,0)</f>
        <v>2.9832999999999998</v>
      </c>
      <c r="Q27" s="66">
        <f t="shared" si="8"/>
        <v>21</v>
      </c>
      <c r="R27" s="65">
        <f>VLOOKUP($A27,'Return Data'!$B$7:$R$2292,16,0)</f>
        <v>6.9832000000000001</v>
      </c>
      <c r="S27" s="67">
        <f t="shared" si="7"/>
        <v>16</v>
      </c>
    </row>
    <row r="28" spans="1:19" x14ac:dyDescent="0.3">
      <c r="A28" s="82" t="s">
        <v>1369</v>
      </c>
      <c r="B28" s="64">
        <f>VLOOKUP($A28,'Return Data'!$B$7:$R$2292,3,0)</f>
        <v>44662</v>
      </c>
      <c r="C28" s="65">
        <f>VLOOKUP($A28,'Return Data'!$B$7:$R$2292,4,0)</f>
        <v>26.008400000000002</v>
      </c>
      <c r="D28" s="65">
        <f>VLOOKUP($A28,'Return Data'!$B$7:$R$2292,9,0)</f>
        <v>2.5588000000000002</v>
      </c>
      <c r="E28" s="66">
        <f t="shared" si="0"/>
        <v>7</v>
      </c>
      <c r="F28" s="65">
        <f>VLOOKUP($A28,'Return Data'!$B$7:$R$2292,10,0)</f>
        <v>3.0651999999999999</v>
      </c>
      <c r="G28" s="66">
        <f t="shared" si="1"/>
        <v>4</v>
      </c>
      <c r="H28" s="65">
        <f>VLOOKUP($A28,'Return Data'!$B$7:$R$2292,11,0)</f>
        <v>2.5053999999999998</v>
      </c>
      <c r="I28" s="66">
        <f t="shared" si="2"/>
        <v>8</v>
      </c>
      <c r="J28" s="65">
        <f>VLOOKUP($A28,'Return Data'!$B$7:$R$2292,12,0)</f>
        <v>3.4091</v>
      </c>
      <c r="K28" s="66">
        <f t="shared" si="3"/>
        <v>9</v>
      </c>
      <c r="L28" s="65">
        <f>VLOOKUP($A28,'Return Data'!$B$7:$R$2292,13,0)</f>
        <v>3.7248000000000001</v>
      </c>
      <c r="M28" s="66">
        <f t="shared" si="4"/>
        <v>10</v>
      </c>
      <c r="N28" s="65">
        <f>VLOOKUP($A28,'Return Data'!$B$7:$R$2292,17,0)</f>
        <v>5.9922000000000004</v>
      </c>
      <c r="O28" s="66">
        <f t="shared" si="5"/>
        <v>12</v>
      </c>
      <c r="P28" s="65">
        <f>VLOOKUP($A28,'Return Data'!$B$7:$R$2292,14,0)</f>
        <v>6.7275</v>
      </c>
      <c r="Q28" s="66">
        <f t="shared" si="8"/>
        <v>7</v>
      </c>
      <c r="R28" s="65">
        <f>VLOOKUP($A28,'Return Data'!$B$7:$R$2292,16,0)</f>
        <v>6.7085999999999997</v>
      </c>
      <c r="S28" s="67">
        <f t="shared" si="7"/>
        <v>19</v>
      </c>
    </row>
    <row r="29" spans="1:19" x14ac:dyDescent="0.3">
      <c r="A29" s="82" t="s">
        <v>1963</v>
      </c>
      <c r="B29" s="64">
        <f>VLOOKUP($A29,'Return Data'!$B$7:$R$2292,3,0)</f>
        <v>44662</v>
      </c>
      <c r="C29" s="65">
        <f>VLOOKUP($A29,'Return Data'!$B$7:$R$2292,4,0)</f>
        <v>35.802700000000002</v>
      </c>
      <c r="D29" s="65">
        <f>VLOOKUP($A29,'Return Data'!$B$7:$R$2292,9,0)</f>
        <v>2.4948000000000001</v>
      </c>
      <c r="E29" s="66">
        <f t="shared" si="0"/>
        <v>8</v>
      </c>
      <c r="F29" s="65">
        <f>VLOOKUP($A29,'Return Data'!$B$7:$R$2292,10,0)</f>
        <v>2.7117</v>
      </c>
      <c r="G29" s="66">
        <f t="shared" si="1"/>
        <v>6</v>
      </c>
      <c r="H29" s="65">
        <f>VLOOKUP($A29,'Return Data'!$B$7:$R$2292,11,0)</f>
        <v>3.1798000000000002</v>
      </c>
      <c r="I29" s="66">
        <f t="shared" si="2"/>
        <v>3</v>
      </c>
      <c r="J29" s="65">
        <f>VLOOKUP($A29,'Return Data'!$B$7:$R$2292,12,0)</f>
        <v>3.7334999999999998</v>
      </c>
      <c r="K29" s="66">
        <f t="shared" si="3"/>
        <v>6</v>
      </c>
      <c r="L29" s="65">
        <f>VLOOKUP($A29,'Return Data'!$B$7:$R$2292,13,0)</f>
        <v>3.9016000000000002</v>
      </c>
      <c r="M29" s="66">
        <f t="shared" si="4"/>
        <v>7</v>
      </c>
      <c r="N29" s="65">
        <f>VLOOKUP($A29,'Return Data'!$B$7:$R$2292,17,0)</f>
        <v>6.2816999999999998</v>
      </c>
      <c r="O29" s="66">
        <f t="shared" si="5"/>
        <v>10</v>
      </c>
      <c r="P29" s="65">
        <f>VLOOKUP($A29,'Return Data'!$B$7:$R$2292,14,0)</f>
        <v>3.2465000000000002</v>
      </c>
      <c r="Q29" s="66">
        <f t="shared" si="8"/>
        <v>20</v>
      </c>
      <c r="R29" s="65">
        <f>VLOOKUP($A29,'Return Data'!$B$7:$R$2292,16,0)</f>
        <v>6.9626999999999999</v>
      </c>
      <c r="S29" s="67">
        <f t="shared" si="7"/>
        <v>17</v>
      </c>
    </row>
    <row r="30" spans="1:19" x14ac:dyDescent="0.3">
      <c r="A30" s="82" t="s">
        <v>1372</v>
      </c>
      <c r="B30" s="64">
        <f>VLOOKUP($A30,'Return Data'!$B$7:$R$2292,3,0)</f>
        <v>44662</v>
      </c>
      <c r="C30" s="65">
        <f>VLOOKUP($A30,'Return Data'!$B$7:$R$2292,4,0)</f>
        <v>39.171700000000001</v>
      </c>
      <c r="D30" s="65">
        <f>VLOOKUP($A30,'Return Data'!$B$7:$R$2292,9,0)</f>
        <v>2.4487999999999999</v>
      </c>
      <c r="E30" s="66">
        <f t="shared" si="0"/>
        <v>9</v>
      </c>
      <c r="F30" s="65">
        <f>VLOOKUP($A30,'Return Data'!$B$7:$R$2292,10,0)</f>
        <v>2.3576000000000001</v>
      </c>
      <c r="G30" s="66">
        <f t="shared" si="1"/>
        <v>15</v>
      </c>
      <c r="H30" s="65">
        <f>VLOOKUP($A30,'Return Data'!$B$7:$R$2292,11,0)</f>
        <v>2.1406000000000001</v>
      </c>
      <c r="I30" s="66">
        <f t="shared" si="2"/>
        <v>18</v>
      </c>
      <c r="J30" s="65">
        <f>VLOOKUP($A30,'Return Data'!$B$7:$R$2292,12,0)</f>
        <v>2.7378</v>
      </c>
      <c r="K30" s="66">
        <f t="shared" si="3"/>
        <v>21</v>
      </c>
      <c r="L30" s="65">
        <f>VLOOKUP($A30,'Return Data'!$B$7:$R$2292,13,0)</f>
        <v>3.1779000000000002</v>
      </c>
      <c r="M30" s="66">
        <f t="shared" si="4"/>
        <v>20</v>
      </c>
      <c r="N30" s="65">
        <f>VLOOKUP($A30,'Return Data'!$B$7:$R$2292,17,0)</f>
        <v>5.6505999999999998</v>
      </c>
      <c r="O30" s="66">
        <f t="shared" si="5"/>
        <v>15</v>
      </c>
      <c r="P30" s="65">
        <f>VLOOKUP($A30,'Return Data'!$B$7:$R$2292,14,0)</f>
        <v>6.4282000000000004</v>
      </c>
      <c r="Q30" s="66">
        <f t="shared" si="8"/>
        <v>12</v>
      </c>
      <c r="R30" s="65">
        <f>VLOOKUP($A30,'Return Data'!$B$7:$R$2292,16,0)</f>
        <v>7.1813000000000002</v>
      </c>
      <c r="S30" s="67">
        <f t="shared" si="7"/>
        <v>14</v>
      </c>
    </row>
    <row r="31" spans="1:19" x14ac:dyDescent="0.3">
      <c r="A31" s="82" t="s">
        <v>1375</v>
      </c>
      <c r="B31" s="64">
        <f>VLOOKUP($A31,'Return Data'!$B$7:$R$2292,3,0)</f>
        <v>44662</v>
      </c>
      <c r="C31" s="65">
        <f>VLOOKUP($A31,'Return Data'!$B$7:$R$2292,4,0)</f>
        <v>25.5381</v>
      </c>
      <c r="D31" s="65">
        <f>VLOOKUP($A31,'Return Data'!$B$7:$R$2292,9,0)</f>
        <v>2.5968</v>
      </c>
      <c r="E31" s="66">
        <f t="shared" si="0"/>
        <v>6</v>
      </c>
      <c r="F31" s="65">
        <f>VLOOKUP($A31,'Return Data'!$B$7:$R$2292,10,0)</f>
        <v>2.3607999999999998</v>
      </c>
      <c r="G31" s="66">
        <f t="shared" si="1"/>
        <v>14</v>
      </c>
      <c r="H31" s="65">
        <f>VLOOKUP($A31,'Return Data'!$B$7:$R$2292,11,0)</f>
        <v>2.7988</v>
      </c>
      <c r="I31" s="66">
        <f t="shared" si="2"/>
        <v>5</v>
      </c>
      <c r="J31" s="65">
        <f>VLOOKUP($A31,'Return Data'!$B$7:$R$2292,12,0)</f>
        <v>9.6006999999999998</v>
      </c>
      <c r="K31" s="66">
        <f t="shared" si="3"/>
        <v>4</v>
      </c>
      <c r="L31" s="65">
        <f>VLOOKUP($A31,'Return Data'!$B$7:$R$2292,13,0)</f>
        <v>8.6021000000000001</v>
      </c>
      <c r="M31" s="66">
        <f t="shared" si="4"/>
        <v>4</v>
      </c>
      <c r="N31" s="65">
        <f>VLOOKUP($A31,'Return Data'!$B$7:$R$2292,17,0)</f>
        <v>8.9149999999999991</v>
      </c>
      <c r="O31" s="66">
        <f t="shared" si="5"/>
        <v>3</v>
      </c>
      <c r="P31" s="65">
        <f>VLOOKUP($A31,'Return Data'!$B$7:$R$2292,14,0)</f>
        <v>4.2782999999999998</v>
      </c>
      <c r="Q31" s="66">
        <f t="shared" si="8"/>
        <v>19</v>
      </c>
      <c r="R31" s="65">
        <f>VLOOKUP($A31,'Return Data'!$B$7:$R$2292,16,0)</f>
        <v>6.6454000000000004</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11.832262500000001</v>
      </c>
      <c r="E33" s="88"/>
      <c r="F33" s="89">
        <f>AVERAGE(F8:F31)</f>
        <v>5.8266125000000004</v>
      </c>
      <c r="G33" s="88"/>
      <c r="H33" s="89">
        <f>AVERAGE(H8:H31)</f>
        <v>4.0885499999999997</v>
      </c>
      <c r="I33" s="88"/>
      <c r="J33" s="89">
        <f>AVERAGE(J8:J31)</f>
        <v>5.5424875</v>
      </c>
      <c r="K33" s="88"/>
      <c r="L33" s="89">
        <f>AVERAGE(L8:L31)</f>
        <v>5.1886416666666655</v>
      </c>
      <c r="M33" s="88"/>
      <c r="N33" s="89">
        <f>AVERAGE(N8:N31)</f>
        <v>6.4171416666666659</v>
      </c>
      <c r="O33" s="88"/>
      <c r="P33" s="89">
        <f>AVERAGE(P8:P31)</f>
        <v>5.6951999999999998</v>
      </c>
      <c r="Q33" s="88"/>
      <c r="R33" s="89">
        <f>AVERAGE(R8:R31)</f>
        <v>7.1748208333333343</v>
      </c>
      <c r="S33" s="90"/>
    </row>
    <row r="34" spans="1:19" x14ac:dyDescent="0.3">
      <c r="A34" s="87" t="s">
        <v>28</v>
      </c>
      <c r="B34" s="88"/>
      <c r="C34" s="88"/>
      <c r="D34" s="89">
        <f>MIN(D8:D31)</f>
        <v>-1.4857</v>
      </c>
      <c r="E34" s="88"/>
      <c r="F34" s="89">
        <f>MIN(F8:F31)</f>
        <v>1.8708</v>
      </c>
      <c r="G34" s="88"/>
      <c r="H34" s="89">
        <f>MIN(H8:H31)</f>
        <v>1.6184000000000001</v>
      </c>
      <c r="I34" s="88"/>
      <c r="J34" s="89">
        <f>MIN(J8:J31)</f>
        <v>2.4369000000000001</v>
      </c>
      <c r="K34" s="88"/>
      <c r="L34" s="89">
        <f>MIN(L8:L31)</f>
        <v>2.7768000000000002</v>
      </c>
      <c r="M34" s="88"/>
      <c r="N34" s="89">
        <f>MIN(N8:N31)</f>
        <v>3.8753000000000002</v>
      </c>
      <c r="O34" s="88"/>
      <c r="P34" s="89">
        <f>MIN(P8:P31)</f>
        <v>5.4399999999999997E-2</v>
      </c>
      <c r="Q34" s="88"/>
      <c r="R34" s="89">
        <f>MIN(R8:R31)</f>
        <v>5.4344000000000001</v>
      </c>
      <c r="S34" s="90"/>
    </row>
    <row r="35" spans="1:19" ht="15" thickBot="1" x14ac:dyDescent="0.35">
      <c r="A35" s="91" t="s">
        <v>29</v>
      </c>
      <c r="B35" s="92"/>
      <c r="C35" s="92"/>
      <c r="D35" s="93">
        <f>MAX(D8:D31)</f>
        <v>178.1097</v>
      </c>
      <c r="E35" s="92"/>
      <c r="F35" s="93">
        <f>MAX(F8:F31)</f>
        <v>63.220999999999997</v>
      </c>
      <c r="G35" s="92"/>
      <c r="H35" s="93">
        <f>MAX(H8:H31)</f>
        <v>32.534599999999998</v>
      </c>
      <c r="I35" s="92"/>
      <c r="J35" s="93">
        <f>MAX(J8:J31)</f>
        <v>24.932700000000001</v>
      </c>
      <c r="K35" s="92"/>
      <c r="L35" s="93">
        <f>MAX(L8:L31)</f>
        <v>18.044699999999999</v>
      </c>
      <c r="M35" s="92"/>
      <c r="N35" s="93">
        <f>MAX(N8:N31)</f>
        <v>10.970800000000001</v>
      </c>
      <c r="O35" s="92"/>
      <c r="P35" s="93">
        <f>MAX(P8:P31)</f>
        <v>7.3756000000000004</v>
      </c>
      <c r="Q35" s="92"/>
      <c r="R35" s="93">
        <f>MAX(R8:R31)</f>
        <v>8.2934999999999999</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44662</v>
      </c>
      <c r="C8" s="65">
        <f>VLOOKUP($A8,'Return Data'!$B$7:$R$2292,4,0)</f>
        <v>27.9542</v>
      </c>
      <c r="D8" s="65">
        <f>VLOOKUP($A8,'Return Data'!$B$7:$R$2292,9,0)</f>
        <v>2.9007000000000001</v>
      </c>
      <c r="E8" s="66">
        <f>RANK(D8,D$8:D$42,0)</f>
        <v>2</v>
      </c>
      <c r="F8" s="65">
        <f>VLOOKUP($A8,'Return Data'!$B$7:$R$2292,10,0)</f>
        <v>17.9513</v>
      </c>
      <c r="G8" s="66">
        <f>RANK(F8,F$8:F$42,0)</f>
        <v>1</v>
      </c>
      <c r="H8" s="65">
        <f>VLOOKUP($A8,'Return Data'!$B$7:$R$2292,11,0)</f>
        <v>11.0524</v>
      </c>
      <c r="I8" s="66">
        <f>RANK(H8,H$8:H$42,0)</f>
        <v>1</v>
      </c>
      <c r="J8" s="65">
        <f>VLOOKUP($A8,'Return Data'!$B$7:$R$2292,12,0)</f>
        <v>9.9754000000000005</v>
      </c>
      <c r="K8" s="66">
        <f>RANK(J8,J$8:J$42,0)</f>
        <v>2</v>
      </c>
      <c r="L8" s="65">
        <f>VLOOKUP($A8,'Return Data'!$B$7:$R$2292,13,0)</f>
        <v>9.1753</v>
      </c>
      <c r="M8" s="66">
        <f>RANK(L8,L$8:L$42,0)</f>
        <v>2</v>
      </c>
      <c r="N8" s="65">
        <f>VLOOKUP($A8,'Return Data'!$B$7:$R$2292,17,0)</f>
        <v>11.5273</v>
      </c>
      <c r="O8" s="66">
        <f>RANK(N8,N$8:N$42,0)</f>
        <v>1</v>
      </c>
      <c r="P8" s="65">
        <f>VLOOKUP($A8,'Return Data'!$B$7:$R$2292,14,0)</f>
        <v>5.5622999999999996</v>
      </c>
      <c r="Q8" s="66">
        <f>RANK(P8,P$8:P$42,0)</f>
        <v>21</v>
      </c>
      <c r="R8" s="65">
        <f>VLOOKUP($A8,'Return Data'!$B$7:$R$2292,16,0)</f>
        <v>8.1975999999999996</v>
      </c>
      <c r="S8" s="67">
        <f t="shared" ref="S8:S10" si="0">RANK(R8,R$8:R$42,0)</f>
        <v>12</v>
      </c>
    </row>
    <row r="9" spans="1:19" x14ac:dyDescent="0.3">
      <c r="A9" s="82" t="s">
        <v>1031</v>
      </c>
      <c r="B9" s="64">
        <f>VLOOKUP($A9,'Return Data'!$B$7:$R$2292,3,0)</f>
        <v>44662</v>
      </c>
      <c r="C9" s="65">
        <f>VLOOKUP($A9,'Return Data'!$B$7:$R$2292,4,0)</f>
        <v>0.56950000000000001</v>
      </c>
      <c r="D9" s="65"/>
      <c r="E9" s="66"/>
      <c r="F9" s="65"/>
      <c r="G9" s="66"/>
      <c r="H9" s="65"/>
      <c r="I9" s="66"/>
      <c r="J9" s="65"/>
      <c r="K9" s="66"/>
      <c r="L9" s="65"/>
      <c r="M9" s="66"/>
      <c r="N9" s="65"/>
      <c r="O9" s="66"/>
      <c r="P9" s="65"/>
      <c r="Q9" s="66"/>
      <c r="R9" s="65">
        <f>VLOOKUP($A9,'Return Data'!$B$7:$R$2292,16,0)</f>
        <v>-38.811300000000003</v>
      </c>
      <c r="S9" s="67">
        <f t="shared" si="0"/>
        <v>35</v>
      </c>
    </row>
    <row r="10" spans="1:19" x14ac:dyDescent="0.3">
      <c r="A10" s="82" t="s">
        <v>1033</v>
      </c>
      <c r="B10" s="64">
        <f>VLOOKUP($A10,'Return Data'!$B$7:$R$2292,3,0)</f>
        <v>44662</v>
      </c>
      <c r="C10" s="65">
        <f>VLOOKUP($A10,'Return Data'!$B$7:$R$2292,4,0)</f>
        <v>23.879000000000001</v>
      </c>
      <c r="D10" s="65">
        <f>VLOOKUP($A10,'Return Data'!$B$7:$R$2292,9,0)</f>
        <v>1.9657</v>
      </c>
      <c r="E10" s="66">
        <f t="shared" ref="E10:E42" si="1">RANK(D10,D$8:D$42,0)</f>
        <v>4</v>
      </c>
      <c r="F10" s="65">
        <f>VLOOKUP($A10,'Return Data'!$B$7:$R$2292,10,0)</f>
        <v>2.7408999999999999</v>
      </c>
      <c r="G10" s="66">
        <f t="shared" ref="G10:G42" si="2">RANK(F10,F$8:F$42,0)</f>
        <v>3</v>
      </c>
      <c r="H10" s="65">
        <f>VLOOKUP($A10,'Return Data'!$B$7:$R$2292,11,0)</f>
        <v>3.3845000000000001</v>
      </c>
      <c r="I10" s="66">
        <f t="shared" ref="I10" si="3">RANK(H10,H$8:H$42,0)</f>
        <v>3</v>
      </c>
      <c r="J10" s="65">
        <f>VLOOKUP($A10,'Return Data'!$B$7:$R$2292,12,0)</f>
        <v>4.9819000000000004</v>
      </c>
      <c r="K10" s="66">
        <f t="shared" ref="K10" si="4">RANK(J10,J$8:J$42,0)</f>
        <v>5</v>
      </c>
      <c r="L10" s="65">
        <f>VLOOKUP($A10,'Return Data'!$B$7:$R$2292,13,0)</f>
        <v>5.5147000000000004</v>
      </c>
      <c r="M10" s="66">
        <f t="shared" ref="M10" si="5">RANK(L10,L$8:L$42,0)</f>
        <v>6</v>
      </c>
      <c r="N10" s="65">
        <f>VLOOKUP($A10,'Return Data'!$B$7:$R$2292,17,0)</f>
        <v>7.7504999999999997</v>
      </c>
      <c r="O10" s="66">
        <f t="shared" ref="O10" si="6">RANK(N10,N$8:N$42,0)</f>
        <v>8</v>
      </c>
      <c r="P10" s="65">
        <f>VLOOKUP($A10,'Return Data'!$B$7:$R$2292,14,0)</f>
        <v>7.6012000000000004</v>
      </c>
      <c r="Q10" s="66">
        <f t="shared" ref="Q10" si="7">RANK(P10,P$8:P$42,0)</f>
        <v>12</v>
      </c>
      <c r="R10" s="65">
        <f>VLOOKUP($A10,'Return Data'!$B$7:$R$2292,16,0)</f>
        <v>8.8789999999999996</v>
      </c>
      <c r="S10" s="67">
        <f t="shared" si="0"/>
        <v>3</v>
      </c>
    </row>
    <row r="11" spans="1:19" x14ac:dyDescent="0.3">
      <c r="A11" s="82" t="s">
        <v>2022</v>
      </c>
      <c r="B11" s="64">
        <f>VLOOKUP($A11,'Return Data'!$B$7:$R$2292,3,0)</f>
        <v>44662</v>
      </c>
      <c r="C11" s="65">
        <f>VLOOKUP($A11,'Return Data'!$B$7:$R$2292,4,0)</f>
        <v>16.1616</v>
      </c>
      <c r="D11" s="65">
        <f>VLOOKUP($A11,'Return Data'!$B$7:$R$2292,9,0)</f>
        <v>-4.1235999999999997</v>
      </c>
      <c r="E11" s="66">
        <f t="shared" si="1"/>
        <v>24</v>
      </c>
      <c r="F11" s="65">
        <f>VLOOKUP($A11,'Return Data'!$B$7:$R$2292,10,0)</f>
        <v>0.64849999999999997</v>
      </c>
      <c r="G11" s="66">
        <f t="shared" si="2"/>
        <v>14</v>
      </c>
      <c r="H11" s="65">
        <f>VLOOKUP($A11,'Return Data'!$B$7:$R$2292,11,0)</f>
        <v>1.1758</v>
      </c>
      <c r="I11" s="66">
        <f t="shared" ref="I11:I42" si="8">RANK(H11,H$8:H$42,0)</f>
        <v>14</v>
      </c>
      <c r="J11" s="65">
        <f>VLOOKUP($A11,'Return Data'!$B$7:$R$2292,12,0)</f>
        <v>2.6440999999999999</v>
      </c>
      <c r="K11" s="66">
        <f t="shared" ref="K11:K42" si="9">RANK(J11,J$8:J$42,0)</f>
        <v>19</v>
      </c>
      <c r="L11" s="65">
        <f>VLOOKUP($A11,'Return Data'!$B$7:$R$2292,13,0)</f>
        <v>2.9403999999999999</v>
      </c>
      <c r="M11" s="66">
        <f t="shared" ref="M11:M42" si="10">RANK(L11,L$8:L$42,0)</f>
        <v>18</v>
      </c>
      <c r="N11" s="65">
        <f>VLOOKUP($A11,'Return Data'!$B$7:$R$2292,17,0)</f>
        <v>4.9294000000000002</v>
      </c>
      <c r="O11" s="66">
        <f t="shared" ref="O11:O42" si="11">RANK(N11,N$8:N$42,0)</f>
        <v>26</v>
      </c>
      <c r="P11" s="65">
        <f>VLOOKUP($A11,'Return Data'!$B$7:$R$2292,14,0)</f>
        <v>2.3492999999999999</v>
      </c>
      <c r="Q11" s="66">
        <f t="shared" ref="Q11:Q42" si="12">RANK(P11,P$8:P$42,0)</f>
        <v>25</v>
      </c>
      <c r="R11" s="65">
        <f>VLOOKUP($A11,'Return Data'!$B$7:$R$2292,16,0)</f>
        <v>6.0922000000000001</v>
      </c>
      <c r="S11" s="67">
        <f t="shared" ref="S11:S42" si="13">RANK(R11,R$8:R$42,0)</f>
        <v>26</v>
      </c>
    </row>
    <row r="12" spans="1:19" x14ac:dyDescent="0.3">
      <c r="A12" s="82" t="s">
        <v>1035</v>
      </c>
      <c r="B12" s="64">
        <f>VLOOKUP($A12,'Return Data'!$B$7:$R$2292,3,0)</f>
        <v>44662</v>
      </c>
      <c r="C12" s="65">
        <f>VLOOKUP($A12,'Return Data'!$B$7:$R$2292,4,0)</f>
        <v>69.009200000000007</v>
      </c>
      <c r="D12" s="65">
        <f>VLOOKUP($A12,'Return Data'!$B$7:$R$2292,9,0)</f>
        <v>-2.8355999999999999</v>
      </c>
      <c r="E12" s="66">
        <f t="shared" si="1"/>
        <v>20</v>
      </c>
      <c r="F12" s="65">
        <f>VLOOKUP($A12,'Return Data'!$B$7:$R$2292,10,0)</f>
        <v>1.2567999999999999</v>
      </c>
      <c r="G12" s="66">
        <f t="shared" si="2"/>
        <v>13</v>
      </c>
      <c r="H12" s="65">
        <f>VLOOKUP($A12,'Return Data'!$B$7:$R$2292,11,0)</f>
        <v>2.0009000000000001</v>
      </c>
      <c r="I12" s="66">
        <f t="shared" si="8"/>
        <v>10</v>
      </c>
      <c r="J12" s="65">
        <f>VLOOKUP($A12,'Return Data'!$B$7:$R$2292,12,0)</f>
        <v>3.0055000000000001</v>
      </c>
      <c r="K12" s="66">
        <f t="shared" si="9"/>
        <v>16</v>
      </c>
      <c r="L12" s="65">
        <f>VLOOKUP($A12,'Return Data'!$B$7:$R$2292,13,0)</f>
        <v>3.3195000000000001</v>
      </c>
      <c r="M12" s="66">
        <f t="shared" si="10"/>
        <v>16</v>
      </c>
      <c r="N12" s="65">
        <f>VLOOKUP($A12,'Return Data'!$B$7:$R$2292,17,0)</f>
        <v>6.6421999999999999</v>
      </c>
      <c r="O12" s="66">
        <f t="shared" si="11"/>
        <v>15</v>
      </c>
      <c r="P12" s="65">
        <f>VLOOKUP($A12,'Return Data'!$B$7:$R$2292,14,0)</f>
        <v>4.9366000000000003</v>
      </c>
      <c r="Q12" s="66">
        <f t="shared" si="12"/>
        <v>23</v>
      </c>
      <c r="R12" s="65">
        <f>VLOOKUP($A12,'Return Data'!$B$7:$R$2292,16,0)</f>
        <v>7.0903</v>
      </c>
      <c r="S12" s="67">
        <f t="shared" si="13"/>
        <v>21</v>
      </c>
    </row>
    <row r="13" spans="1:19" x14ac:dyDescent="0.3">
      <c r="A13" s="82" t="s">
        <v>1040</v>
      </c>
      <c r="B13" s="64">
        <f>VLOOKUP($A13,'Return Data'!$B$7:$R$2292,3,0)</f>
        <v>0</v>
      </c>
      <c r="C13" s="65">
        <f>VLOOKUP($A13,'Return Data'!$B$7:$R$2292,4,0)</f>
        <v>0</v>
      </c>
      <c r="D13" s="65">
        <f>VLOOKUP($A13,'Return Data'!$B$7:$R$2292,9,0)</f>
        <v>0</v>
      </c>
      <c r="E13" s="66">
        <f t="shared" si="1"/>
        <v>7</v>
      </c>
      <c r="F13" s="65">
        <f>VLOOKUP($A13,'Return Data'!$B$7:$R$2292,10,0)</f>
        <v>0</v>
      </c>
      <c r="G13" s="66">
        <f t="shared" si="2"/>
        <v>16</v>
      </c>
      <c r="H13" s="65">
        <f>VLOOKUP($A13,'Return Data'!$B$7:$R$2292,11,0)</f>
        <v>0</v>
      </c>
      <c r="I13" s="66">
        <f t="shared" si="8"/>
        <v>23</v>
      </c>
      <c r="J13" s="65">
        <f>VLOOKUP($A13,'Return Data'!$B$7:$R$2292,12,0)</f>
        <v>0</v>
      </c>
      <c r="K13" s="66">
        <f t="shared" si="9"/>
        <v>29</v>
      </c>
      <c r="L13" s="65">
        <f>VLOOKUP($A13,'Return Data'!$B$7:$R$2292,13,0)</f>
        <v>0</v>
      </c>
      <c r="M13" s="66">
        <f t="shared" si="10"/>
        <v>28</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44662</v>
      </c>
      <c r="C14" s="65">
        <f>VLOOKUP($A14,'Return Data'!$B$7:$R$2292,4,0)</f>
        <v>48.252099999999999</v>
      </c>
      <c r="D14" s="65">
        <f>VLOOKUP($A14,'Return Data'!$B$7:$R$2292,9,0)</f>
        <v>-1.2359</v>
      </c>
      <c r="E14" s="66">
        <f t="shared" si="1"/>
        <v>16</v>
      </c>
      <c r="F14" s="65">
        <f>VLOOKUP($A14,'Return Data'!$B$7:$R$2292,10,0)</f>
        <v>1.6760999999999999</v>
      </c>
      <c r="G14" s="66">
        <f t="shared" si="2"/>
        <v>9</v>
      </c>
      <c r="H14" s="65">
        <f>VLOOKUP($A14,'Return Data'!$B$7:$R$2292,11,0)</f>
        <v>2.5310999999999999</v>
      </c>
      <c r="I14" s="66">
        <f t="shared" si="8"/>
        <v>7</v>
      </c>
      <c r="J14" s="65">
        <f>VLOOKUP($A14,'Return Data'!$B$7:$R$2292,12,0)</f>
        <v>4.3381999999999996</v>
      </c>
      <c r="K14" s="66">
        <f t="shared" si="9"/>
        <v>10</v>
      </c>
      <c r="L14" s="65">
        <f>VLOOKUP($A14,'Return Data'!$B$7:$R$2292,13,0)</f>
        <v>5.1635</v>
      </c>
      <c r="M14" s="66">
        <f t="shared" si="10"/>
        <v>8</v>
      </c>
      <c r="N14" s="65">
        <f>VLOOKUP($A14,'Return Data'!$B$7:$R$2292,17,0)</f>
        <v>7.5834999999999999</v>
      </c>
      <c r="O14" s="66">
        <f t="shared" si="11"/>
        <v>11</v>
      </c>
      <c r="P14" s="65">
        <f>VLOOKUP($A14,'Return Data'!$B$7:$R$2292,14,0)</f>
        <v>8.0571000000000002</v>
      </c>
      <c r="Q14" s="66">
        <f t="shared" si="12"/>
        <v>7</v>
      </c>
      <c r="R14" s="65">
        <f>VLOOKUP($A14,'Return Data'!$B$7:$R$2292,16,0)</f>
        <v>8.4765999999999995</v>
      </c>
      <c r="S14" s="67">
        <f t="shared" si="13"/>
        <v>6</v>
      </c>
    </row>
    <row r="15" spans="1:19" x14ac:dyDescent="0.3">
      <c r="A15" s="82" t="s">
        <v>1044</v>
      </c>
      <c r="B15" s="64">
        <f>VLOOKUP($A15,'Return Data'!$B$7:$R$2292,3,0)</f>
        <v>44662</v>
      </c>
      <c r="C15" s="65">
        <f>VLOOKUP($A15,'Return Data'!$B$7:$R$2292,4,0)</f>
        <v>38.287199999999999</v>
      </c>
      <c r="D15" s="65">
        <f>VLOOKUP($A15,'Return Data'!$B$7:$R$2292,9,0)</f>
        <v>0.76929999999999998</v>
      </c>
      <c r="E15" s="66">
        <f t="shared" si="1"/>
        <v>6</v>
      </c>
      <c r="F15" s="65">
        <f>VLOOKUP($A15,'Return Data'!$B$7:$R$2292,10,0)</f>
        <v>2.5089000000000001</v>
      </c>
      <c r="G15" s="66">
        <f t="shared" si="2"/>
        <v>5</v>
      </c>
      <c r="H15" s="65">
        <f>VLOOKUP($A15,'Return Data'!$B$7:$R$2292,11,0)</f>
        <v>3.0394000000000001</v>
      </c>
      <c r="I15" s="66">
        <f t="shared" si="8"/>
        <v>4</v>
      </c>
      <c r="J15" s="65">
        <f>VLOOKUP($A15,'Return Data'!$B$7:$R$2292,12,0)</f>
        <v>4.4204999999999997</v>
      </c>
      <c r="K15" s="66">
        <f t="shared" si="9"/>
        <v>7</v>
      </c>
      <c r="L15" s="65">
        <f>VLOOKUP($A15,'Return Data'!$B$7:$R$2292,13,0)</f>
        <v>5.1517999999999997</v>
      </c>
      <c r="M15" s="66">
        <f t="shared" si="10"/>
        <v>9</v>
      </c>
      <c r="N15" s="65">
        <f>VLOOKUP($A15,'Return Data'!$B$7:$R$2292,17,0)</f>
        <v>8.0844000000000005</v>
      </c>
      <c r="O15" s="66">
        <f t="shared" si="11"/>
        <v>6</v>
      </c>
      <c r="P15" s="65">
        <f>VLOOKUP($A15,'Return Data'!$B$7:$R$2292,14,0)</f>
        <v>8.4063999999999997</v>
      </c>
      <c r="Q15" s="66">
        <f t="shared" si="12"/>
        <v>4</v>
      </c>
      <c r="R15" s="65">
        <f>VLOOKUP($A15,'Return Data'!$B$7:$R$2292,16,0)</f>
        <v>8.7420000000000009</v>
      </c>
      <c r="S15" s="67">
        <f t="shared" si="13"/>
        <v>5</v>
      </c>
    </row>
    <row r="16" spans="1:19" x14ac:dyDescent="0.3">
      <c r="A16" s="82" t="s">
        <v>1045</v>
      </c>
      <c r="B16" s="64">
        <f>VLOOKUP($A16,'Return Data'!$B$7:$R$2292,3,0)</f>
        <v>44662</v>
      </c>
      <c r="C16" s="65">
        <f>VLOOKUP($A16,'Return Data'!$B$7:$R$2292,4,0)</f>
        <v>40.218899999999998</v>
      </c>
      <c r="D16" s="65">
        <f>VLOOKUP($A16,'Return Data'!$B$7:$R$2292,9,0)</f>
        <v>-4.0145</v>
      </c>
      <c r="E16" s="66">
        <f t="shared" si="1"/>
        <v>23</v>
      </c>
      <c r="F16" s="65">
        <f>VLOOKUP($A16,'Return Data'!$B$7:$R$2292,10,0)</f>
        <v>1.7561</v>
      </c>
      <c r="G16" s="66">
        <f t="shared" si="2"/>
        <v>8</v>
      </c>
      <c r="H16" s="65">
        <f>VLOOKUP($A16,'Return Data'!$B$7:$R$2292,11,0)</f>
        <v>1.8915999999999999</v>
      </c>
      <c r="I16" s="66">
        <f t="shared" si="8"/>
        <v>12</v>
      </c>
      <c r="J16" s="65">
        <f>VLOOKUP($A16,'Return Data'!$B$7:$R$2292,12,0)</f>
        <v>3.0731999999999999</v>
      </c>
      <c r="K16" s="66">
        <f t="shared" si="9"/>
        <v>15</v>
      </c>
      <c r="L16" s="65">
        <f>VLOOKUP($A16,'Return Data'!$B$7:$R$2292,13,0)</f>
        <v>3.6688999999999998</v>
      </c>
      <c r="M16" s="66">
        <f t="shared" si="10"/>
        <v>14</v>
      </c>
      <c r="N16" s="65">
        <f>VLOOKUP($A16,'Return Data'!$B$7:$R$2292,17,0)</f>
        <v>6.3555999999999999</v>
      </c>
      <c r="O16" s="66">
        <f t="shared" si="11"/>
        <v>17</v>
      </c>
      <c r="P16" s="65">
        <f>VLOOKUP($A16,'Return Data'!$B$7:$R$2292,14,0)</f>
        <v>7.2907000000000002</v>
      </c>
      <c r="Q16" s="66">
        <f t="shared" si="12"/>
        <v>15</v>
      </c>
      <c r="R16" s="65">
        <f>VLOOKUP($A16,'Return Data'!$B$7:$R$2292,16,0)</f>
        <v>8.0129000000000001</v>
      </c>
      <c r="S16" s="67">
        <f t="shared" si="13"/>
        <v>17</v>
      </c>
    </row>
    <row r="17" spans="1:19" x14ac:dyDescent="0.3">
      <c r="A17" s="82" t="s">
        <v>1050</v>
      </c>
      <c r="B17" s="64">
        <f>VLOOKUP($A17,'Return Data'!$B$7:$R$2292,3,0)</f>
        <v>44662</v>
      </c>
      <c r="C17" s="65">
        <f>VLOOKUP($A17,'Return Data'!$B$7:$R$2292,4,0)</f>
        <v>19.709099999999999</v>
      </c>
      <c r="D17" s="65">
        <f>VLOOKUP($A17,'Return Data'!$B$7:$R$2292,9,0)</f>
        <v>2.3405</v>
      </c>
      <c r="E17" s="66">
        <f t="shared" si="1"/>
        <v>3</v>
      </c>
      <c r="F17" s="65">
        <f>VLOOKUP($A17,'Return Data'!$B$7:$R$2292,10,0)</f>
        <v>4.2878999999999996</v>
      </c>
      <c r="G17" s="66">
        <f t="shared" si="2"/>
        <v>2</v>
      </c>
      <c r="H17" s="65">
        <f>VLOOKUP($A17,'Return Data'!$B$7:$R$2292,11,0)</f>
        <v>3.9967000000000001</v>
      </c>
      <c r="I17" s="66">
        <f t="shared" si="8"/>
        <v>2</v>
      </c>
      <c r="J17" s="65">
        <f>VLOOKUP($A17,'Return Data'!$B$7:$R$2292,12,0)</f>
        <v>5.6833</v>
      </c>
      <c r="K17" s="66">
        <f t="shared" si="9"/>
        <v>4</v>
      </c>
      <c r="L17" s="65">
        <f>VLOOKUP($A17,'Return Data'!$B$7:$R$2292,13,0)</f>
        <v>6.1273999999999997</v>
      </c>
      <c r="M17" s="66">
        <f t="shared" si="10"/>
        <v>5</v>
      </c>
      <c r="N17" s="65">
        <f>VLOOKUP($A17,'Return Data'!$B$7:$R$2292,17,0)</f>
        <v>7.9314</v>
      </c>
      <c r="O17" s="66">
        <f t="shared" si="11"/>
        <v>7</v>
      </c>
      <c r="P17" s="65">
        <f>VLOOKUP($A17,'Return Data'!$B$7:$R$2292,14,0)</f>
        <v>7.1673999999999998</v>
      </c>
      <c r="Q17" s="66">
        <f t="shared" si="12"/>
        <v>16</v>
      </c>
      <c r="R17" s="65">
        <f>VLOOKUP($A17,'Return Data'!$B$7:$R$2292,16,0)</f>
        <v>8.7790999999999997</v>
      </c>
      <c r="S17" s="67">
        <f t="shared" si="13"/>
        <v>4</v>
      </c>
    </row>
    <row r="18" spans="1:19" x14ac:dyDescent="0.3">
      <c r="A18" s="82" t="s">
        <v>1051</v>
      </c>
      <c r="B18" s="64">
        <f>VLOOKUP($A18,'Return Data'!$B$7:$R$2292,3,0)</f>
        <v>44662</v>
      </c>
      <c r="C18" s="65">
        <f>VLOOKUP($A18,'Return Data'!$B$7:$R$2292,4,0)</f>
        <v>17.528400000000001</v>
      </c>
      <c r="D18" s="65">
        <f>VLOOKUP($A18,'Return Data'!$B$7:$R$2292,9,0)</f>
        <v>-0.17460000000000001</v>
      </c>
      <c r="E18" s="66">
        <f t="shared" si="1"/>
        <v>12</v>
      </c>
      <c r="F18" s="65">
        <f>VLOOKUP($A18,'Return Data'!$B$7:$R$2292,10,0)</f>
        <v>2.1375000000000002</v>
      </c>
      <c r="G18" s="66">
        <f t="shared" si="2"/>
        <v>6</v>
      </c>
      <c r="H18" s="65">
        <f>VLOOKUP($A18,'Return Data'!$B$7:$R$2292,11,0)</f>
        <v>2.6888000000000001</v>
      </c>
      <c r="I18" s="66">
        <f t="shared" si="8"/>
        <v>6</v>
      </c>
      <c r="J18" s="65">
        <f>VLOOKUP($A18,'Return Data'!$B$7:$R$2292,12,0)</f>
        <v>4.4080000000000004</v>
      </c>
      <c r="K18" s="66">
        <f t="shared" si="9"/>
        <v>8</v>
      </c>
      <c r="L18" s="65">
        <f>VLOOKUP($A18,'Return Data'!$B$7:$R$2292,13,0)</f>
        <v>4.7232000000000003</v>
      </c>
      <c r="M18" s="66">
        <f t="shared" si="10"/>
        <v>10</v>
      </c>
      <c r="N18" s="65">
        <f>VLOOKUP($A18,'Return Data'!$B$7:$R$2292,17,0)</f>
        <v>7.6604999999999999</v>
      </c>
      <c r="O18" s="66">
        <f t="shared" si="11"/>
        <v>9</v>
      </c>
      <c r="P18" s="65">
        <f>VLOOKUP($A18,'Return Data'!$B$7:$R$2292,14,0)</f>
        <v>7.5846</v>
      </c>
      <c r="Q18" s="66">
        <f t="shared" si="12"/>
        <v>13</v>
      </c>
      <c r="R18" s="65">
        <f>VLOOKUP($A18,'Return Data'!$B$7:$R$2292,16,0)</f>
        <v>8.1165000000000003</v>
      </c>
      <c r="S18" s="67">
        <f t="shared" si="13"/>
        <v>14</v>
      </c>
    </row>
    <row r="19" spans="1:19" x14ac:dyDescent="0.3">
      <c r="A19" s="82" t="s">
        <v>1054</v>
      </c>
      <c r="B19" s="64">
        <f>VLOOKUP($A19,'Return Data'!$B$7:$R$2292,3,0)</f>
        <v>44662</v>
      </c>
      <c r="C19" s="65">
        <f>VLOOKUP($A19,'Return Data'!$B$7:$R$2292,4,0)</f>
        <v>13.3499</v>
      </c>
      <c r="D19" s="65">
        <f>VLOOKUP($A19,'Return Data'!$B$7:$R$2292,9,0)</f>
        <v>-1.3127</v>
      </c>
      <c r="E19" s="66">
        <f t="shared" si="1"/>
        <v>17</v>
      </c>
      <c r="F19" s="65">
        <f>VLOOKUP($A19,'Return Data'!$B$7:$R$2292,10,0)</f>
        <v>2.1193</v>
      </c>
      <c r="G19" s="66">
        <f t="shared" si="2"/>
        <v>7</v>
      </c>
      <c r="H19" s="65">
        <f>VLOOKUP($A19,'Return Data'!$B$7:$R$2292,11,0)</f>
        <v>1.9766999999999999</v>
      </c>
      <c r="I19" s="66">
        <f t="shared" si="8"/>
        <v>11</v>
      </c>
      <c r="J19" s="65">
        <f>VLOOKUP($A19,'Return Data'!$B$7:$R$2292,12,0)</f>
        <v>3.3393999999999999</v>
      </c>
      <c r="K19" s="66">
        <f t="shared" si="9"/>
        <v>12</v>
      </c>
      <c r="L19" s="65">
        <f>VLOOKUP($A19,'Return Data'!$B$7:$R$2292,13,0)</f>
        <v>17.541799999999999</v>
      </c>
      <c r="M19" s="66">
        <f t="shared" si="10"/>
        <v>1</v>
      </c>
      <c r="N19" s="65">
        <f>VLOOKUP($A19,'Return Data'!$B$7:$R$2292,17,0)</f>
        <v>10.159599999999999</v>
      </c>
      <c r="O19" s="66">
        <f t="shared" si="11"/>
        <v>2</v>
      </c>
      <c r="P19" s="65">
        <f>VLOOKUP($A19,'Return Data'!$B$7:$R$2292,14,0)</f>
        <v>-4.5792999999999999</v>
      </c>
      <c r="Q19" s="66">
        <f t="shared" si="12"/>
        <v>30</v>
      </c>
      <c r="R19" s="65">
        <f>VLOOKUP($A19,'Return Data'!$B$7:$R$2292,16,0)</f>
        <v>3.7749999999999999</v>
      </c>
      <c r="S19" s="67">
        <f t="shared" si="13"/>
        <v>29</v>
      </c>
    </row>
    <row r="20" spans="1:19" x14ac:dyDescent="0.3">
      <c r="A20" s="82" t="s">
        <v>1056</v>
      </c>
      <c r="B20" s="64">
        <f>VLOOKUP($A20,'Return Data'!$B$7:$R$2292,3,0)</f>
        <v>0</v>
      </c>
      <c r="C20" s="65">
        <f>VLOOKUP($A20,'Return Data'!$B$7:$R$2292,4,0)</f>
        <v>0</v>
      </c>
      <c r="D20" s="65">
        <f>VLOOKUP($A20,'Return Data'!$B$7:$R$2292,9,0)</f>
        <v>0</v>
      </c>
      <c r="E20" s="66">
        <f t="shared" si="1"/>
        <v>7</v>
      </c>
      <c r="F20" s="65">
        <f>VLOOKUP($A20,'Return Data'!$B$7:$R$2292,10,0)</f>
        <v>0</v>
      </c>
      <c r="G20" s="66">
        <f t="shared" si="2"/>
        <v>16</v>
      </c>
      <c r="H20" s="65">
        <f>VLOOKUP($A20,'Return Data'!$B$7:$R$2292,11,0)</f>
        <v>0</v>
      </c>
      <c r="I20" s="66">
        <f t="shared" si="8"/>
        <v>23</v>
      </c>
      <c r="J20" s="65">
        <f>VLOOKUP($A20,'Return Data'!$B$7:$R$2292,12,0)</f>
        <v>0</v>
      </c>
      <c r="K20" s="66">
        <f t="shared" si="9"/>
        <v>29</v>
      </c>
      <c r="L20" s="65">
        <f>VLOOKUP($A20,'Return Data'!$B$7:$R$2292,13,0)</f>
        <v>0</v>
      </c>
      <c r="M20" s="66">
        <f t="shared" si="10"/>
        <v>28</v>
      </c>
      <c r="N20" s="65"/>
      <c r="O20" s="66"/>
      <c r="P20" s="65"/>
      <c r="Q20" s="66"/>
      <c r="R20" s="65">
        <f>VLOOKUP($A20,'Return Data'!$B$7:$R$2292,16,0)</f>
        <v>0</v>
      </c>
      <c r="S20" s="67">
        <f t="shared" si="13"/>
        <v>30</v>
      </c>
    </row>
    <row r="21" spans="1:19" x14ac:dyDescent="0.3">
      <c r="A21" s="82" t="s">
        <v>1059</v>
      </c>
      <c r="B21" s="64">
        <f>VLOOKUP($A21,'Return Data'!$B$7:$R$2292,3,0)</f>
        <v>44662</v>
      </c>
      <c r="C21" s="65">
        <f>VLOOKUP($A21,'Return Data'!$B$7:$R$2292,4,0)</f>
        <v>43.500700000000002</v>
      </c>
      <c r="D21" s="65">
        <f>VLOOKUP($A21,'Return Data'!$B$7:$R$2292,9,0)</f>
        <v>-1.6217999999999999</v>
      </c>
      <c r="E21" s="66">
        <f t="shared" si="1"/>
        <v>19</v>
      </c>
      <c r="F21" s="65">
        <f>VLOOKUP($A21,'Return Data'!$B$7:$R$2292,10,0)</f>
        <v>1.5639000000000001</v>
      </c>
      <c r="G21" s="66">
        <f t="shared" si="2"/>
        <v>10</v>
      </c>
      <c r="H21" s="65">
        <f>VLOOKUP($A21,'Return Data'!$B$7:$R$2292,11,0)</f>
        <v>2.4253999999999998</v>
      </c>
      <c r="I21" s="66">
        <f t="shared" si="8"/>
        <v>8</v>
      </c>
      <c r="J21" s="65">
        <f>VLOOKUP($A21,'Return Data'!$B$7:$R$2292,12,0)</f>
        <v>3.6831999999999998</v>
      </c>
      <c r="K21" s="66">
        <f t="shared" si="9"/>
        <v>11</v>
      </c>
      <c r="L21" s="65">
        <f>VLOOKUP($A21,'Return Data'!$B$7:$R$2292,13,0)</f>
        <v>4.4836</v>
      </c>
      <c r="M21" s="66">
        <f t="shared" si="10"/>
        <v>12</v>
      </c>
      <c r="N21" s="65">
        <f>VLOOKUP($A21,'Return Data'!$B$7:$R$2292,17,0)</f>
        <v>7.6245000000000003</v>
      </c>
      <c r="O21" s="66">
        <f t="shared" si="11"/>
        <v>10</v>
      </c>
      <c r="P21" s="65">
        <f>VLOOKUP($A21,'Return Data'!$B$7:$R$2292,14,0)</f>
        <v>8.6667000000000005</v>
      </c>
      <c r="Q21" s="66">
        <f t="shared" si="12"/>
        <v>2</v>
      </c>
      <c r="R21" s="65">
        <f>VLOOKUP($A21,'Return Data'!$B$7:$R$2292,16,0)</f>
        <v>9.4556000000000004</v>
      </c>
      <c r="S21" s="67">
        <f t="shared" si="13"/>
        <v>1</v>
      </c>
    </row>
    <row r="22" spans="1:19" x14ac:dyDescent="0.3">
      <c r="A22" s="82" t="s">
        <v>1062</v>
      </c>
      <c r="B22" s="64">
        <f>VLOOKUP($A22,'Return Data'!$B$7:$R$2292,3,0)</f>
        <v>44662</v>
      </c>
      <c r="C22" s="65">
        <f>VLOOKUP($A22,'Return Data'!$B$7:$R$2292,4,0)</f>
        <v>63.604300000000002</v>
      </c>
      <c r="D22" s="65">
        <f>VLOOKUP($A22,'Return Data'!$B$7:$R$2292,9,0)</f>
        <v>-5.2853000000000003</v>
      </c>
      <c r="E22" s="66">
        <f t="shared" si="1"/>
        <v>27</v>
      </c>
      <c r="F22" s="65">
        <f>VLOOKUP($A22,'Return Data'!$B$7:$R$2292,10,0)</f>
        <v>-0.85009999999999997</v>
      </c>
      <c r="G22" s="66">
        <f t="shared" si="2"/>
        <v>27</v>
      </c>
      <c r="H22" s="65">
        <f>VLOOKUP($A22,'Return Data'!$B$7:$R$2292,11,0)</f>
        <v>8.0399999999999999E-2</v>
      </c>
      <c r="I22" s="66">
        <f t="shared" si="8"/>
        <v>22</v>
      </c>
      <c r="J22" s="65">
        <f>VLOOKUP($A22,'Return Data'!$B$7:$R$2292,12,0)</f>
        <v>1.8661000000000001</v>
      </c>
      <c r="K22" s="66">
        <f t="shared" si="9"/>
        <v>25</v>
      </c>
      <c r="L22" s="65">
        <f>VLOOKUP($A22,'Return Data'!$B$7:$R$2292,13,0)</f>
        <v>2.3557000000000001</v>
      </c>
      <c r="M22" s="66">
        <f t="shared" si="10"/>
        <v>25</v>
      </c>
      <c r="N22" s="65">
        <f>VLOOKUP($A22,'Return Data'!$B$7:$R$2292,17,0)</f>
        <v>5.1040999999999999</v>
      </c>
      <c r="O22" s="66">
        <f t="shared" si="11"/>
        <v>24</v>
      </c>
      <c r="P22" s="65">
        <f>VLOOKUP($A22,'Return Data'!$B$7:$R$2292,14,0)</f>
        <v>5.3312999999999997</v>
      </c>
      <c r="Q22" s="66">
        <f t="shared" si="12"/>
        <v>22</v>
      </c>
      <c r="R22" s="65">
        <f>VLOOKUP($A22,'Return Data'!$B$7:$R$2292,16,0)</f>
        <v>7.2111999999999998</v>
      </c>
      <c r="S22" s="67">
        <f t="shared" si="13"/>
        <v>20</v>
      </c>
    </row>
    <row r="23" spans="1:19" x14ac:dyDescent="0.3">
      <c r="A23" s="82" t="s">
        <v>1063</v>
      </c>
      <c r="B23" s="64">
        <f>VLOOKUP($A23,'Return Data'!$B$7:$R$2292,3,0)</f>
        <v>44662</v>
      </c>
      <c r="C23" s="65">
        <f>VLOOKUP($A23,'Return Data'!$B$7:$R$2292,4,0)</f>
        <v>32.347499999999997</v>
      </c>
      <c r="D23" s="65">
        <f>VLOOKUP($A23,'Return Data'!$B$7:$R$2292,9,0)</f>
        <v>-0.97829999999999995</v>
      </c>
      <c r="E23" s="66">
        <f t="shared" si="1"/>
        <v>14</v>
      </c>
      <c r="F23" s="65">
        <f>VLOOKUP($A23,'Return Data'!$B$7:$R$2292,10,0)</f>
        <v>1.4305000000000001</v>
      </c>
      <c r="G23" s="66">
        <f t="shared" si="2"/>
        <v>11</v>
      </c>
      <c r="H23" s="65">
        <f>VLOOKUP($A23,'Return Data'!$B$7:$R$2292,11,0)</f>
        <v>2.7349999999999999</v>
      </c>
      <c r="I23" s="66">
        <f t="shared" si="8"/>
        <v>5</v>
      </c>
      <c r="J23" s="65">
        <f>VLOOKUP($A23,'Return Data'!$B$7:$R$2292,12,0)</f>
        <v>4.4717000000000002</v>
      </c>
      <c r="K23" s="66">
        <f t="shared" si="9"/>
        <v>6</v>
      </c>
      <c r="L23" s="65">
        <f>VLOOKUP($A23,'Return Data'!$B$7:$R$2292,13,0)</f>
        <v>5.2443999999999997</v>
      </c>
      <c r="M23" s="66">
        <f t="shared" si="10"/>
        <v>7</v>
      </c>
      <c r="N23" s="65">
        <f>VLOOKUP($A23,'Return Data'!$B$7:$R$2292,17,0)</f>
        <v>8.4406999999999996</v>
      </c>
      <c r="O23" s="66">
        <f t="shared" si="11"/>
        <v>5</v>
      </c>
      <c r="P23" s="65">
        <f>VLOOKUP($A23,'Return Data'!$B$7:$R$2292,14,0)</f>
        <v>2.3487</v>
      </c>
      <c r="Q23" s="66">
        <f t="shared" si="12"/>
        <v>26</v>
      </c>
      <c r="R23" s="65">
        <f>VLOOKUP($A23,'Return Data'!$B$7:$R$2292,16,0)</f>
        <v>6.6142000000000003</v>
      </c>
      <c r="S23" s="67">
        <f t="shared" si="13"/>
        <v>24</v>
      </c>
    </row>
    <row r="24" spans="1:19" x14ac:dyDescent="0.3">
      <c r="A24" s="82" t="s">
        <v>1064</v>
      </c>
      <c r="B24" s="64">
        <f>VLOOKUP($A24,'Return Data'!$B$7:$R$2292,3,0)</f>
        <v>0</v>
      </c>
      <c r="C24" s="65">
        <f>VLOOKUP($A24,'Return Data'!$B$7:$R$2292,4,0)</f>
        <v>0</v>
      </c>
      <c r="D24" s="65">
        <f>VLOOKUP($A24,'Return Data'!$B$7:$R$2292,9,0)</f>
        <v>0</v>
      </c>
      <c r="E24" s="66">
        <f t="shared" si="1"/>
        <v>7</v>
      </c>
      <c r="F24" s="65">
        <f>VLOOKUP($A24,'Return Data'!$B$7:$R$2292,10,0)</f>
        <v>0</v>
      </c>
      <c r="G24" s="66">
        <f t="shared" si="2"/>
        <v>16</v>
      </c>
      <c r="H24" s="65">
        <f>VLOOKUP($A24,'Return Data'!$B$7:$R$2292,11,0)</f>
        <v>0</v>
      </c>
      <c r="I24" s="66">
        <f t="shared" si="8"/>
        <v>23</v>
      </c>
      <c r="J24" s="65">
        <f>VLOOKUP($A24,'Return Data'!$B$7:$R$2292,12,0)</f>
        <v>0</v>
      </c>
      <c r="K24" s="66">
        <f t="shared" si="9"/>
        <v>29</v>
      </c>
      <c r="L24" s="65">
        <f>VLOOKUP($A24,'Return Data'!$B$7:$R$2292,13,0)</f>
        <v>0</v>
      </c>
      <c r="M24" s="66">
        <f t="shared" si="10"/>
        <v>28</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7</v>
      </c>
      <c r="F25" s="65">
        <f>VLOOKUP($A25,'Return Data'!$B$7:$R$2292,10,0)</f>
        <v>0</v>
      </c>
      <c r="G25" s="66">
        <f t="shared" si="2"/>
        <v>16</v>
      </c>
      <c r="H25" s="65">
        <f>VLOOKUP($A25,'Return Data'!$B$7:$R$2292,11,0)</f>
        <v>0</v>
      </c>
      <c r="I25" s="66">
        <f t="shared" si="8"/>
        <v>23</v>
      </c>
      <c r="J25" s="65">
        <f>VLOOKUP($A25,'Return Data'!$B$7:$R$2292,12,0)</f>
        <v>0</v>
      </c>
      <c r="K25" s="66">
        <f t="shared" si="9"/>
        <v>29</v>
      </c>
      <c r="L25" s="65">
        <f>VLOOKUP($A25,'Return Data'!$B$7:$R$2292,13,0)</f>
        <v>0</v>
      </c>
      <c r="M25" s="66">
        <f t="shared" si="10"/>
        <v>28</v>
      </c>
      <c r="N25" s="65"/>
      <c r="O25" s="66"/>
      <c r="P25" s="65"/>
      <c r="Q25" s="66"/>
      <c r="R25" s="65">
        <f>VLOOKUP($A25,'Return Data'!$B$7:$R$2292,16,0)</f>
        <v>0</v>
      </c>
      <c r="S25" s="67">
        <f t="shared" si="13"/>
        <v>30</v>
      </c>
    </row>
    <row r="26" spans="1:19" x14ac:dyDescent="0.3">
      <c r="A26" s="82" t="s">
        <v>1071</v>
      </c>
      <c r="B26" s="64">
        <f>VLOOKUP($A26,'Return Data'!$B$7:$R$2292,3,0)</f>
        <v>44662</v>
      </c>
      <c r="C26" s="65">
        <f>VLOOKUP($A26,'Return Data'!$B$7:$R$2292,4,0)</f>
        <v>15.6655</v>
      </c>
      <c r="D26" s="65">
        <f>VLOOKUP($A26,'Return Data'!$B$7:$R$2292,9,0)</f>
        <v>-2.8416999999999999</v>
      </c>
      <c r="E26" s="66">
        <f t="shared" si="1"/>
        <v>21</v>
      </c>
      <c r="F26" s="65">
        <f>VLOOKUP($A26,'Return Data'!$B$7:$R$2292,10,0)</f>
        <v>-6.9900000000000004E-2</v>
      </c>
      <c r="G26" s="66">
        <f t="shared" si="2"/>
        <v>22</v>
      </c>
      <c r="H26" s="65">
        <f>VLOOKUP($A26,'Return Data'!$B$7:$R$2292,11,0)</f>
        <v>1.6052999999999999</v>
      </c>
      <c r="I26" s="66">
        <f t="shared" si="8"/>
        <v>13</v>
      </c>
      <c r="J26" s="65">
        <f>VLOOKUP($A26,'Return Data'!$B$7:$R$2292,12,0)</f>
        <v>7.4147999999999996</v>
      </c>
      <c r="K26" s="66">
        <f t="shared" si="9"/>
        <v>3</v>
      </c>
      <c r="L26" s="65">
        <f>VLOOKUP($A26,'Return Data'!$B$7:$R$2292,13,0)</f>
        <v>6.7454000000000001</v>
      </c>
      <c r="M26" s="66">
        <f t="shared" si="10"/>
        <v>4</v>
      </c>
      <c r="N26" s="65">
        <f>VLOOKUP($A26,'Return Data'!$B$7:$R$2292,17,0)</f>
        <v>5.6219999999999999</v>
      </c>
      <c r="O26" s="66">
        <f t="shared" si="11"/>
        <v>21</v>
      </c>
      <c r="P26" s="65">
        <f>VLOOKUP($A26,'Return Data'!$B$7:$R$2292,14,0)</f>
        <v>4.0433000000000003</v>
      </c>
      <c r="Q26" s="66">
        <f t="shared" si="12"/>
        <v>24</v>
      </c>
      <c r="R26" s="65">
        <f>VLOOKUP($A26,'Return Data'!$B$7:$R$2292,16,0)</f>
        <v>6.5880000000000001</v>
      </c>
      <c r="S26" s="67">
        <f t="shared" si="13"/>
        <v>25</v>
      </c>
    </row>
    <row r="27" spans="1:19" x14ac:dyDescent="0.3">
      <c r="A27" s="82" t="s">
        <v>1076</v>
      </c>
      <c r="B27" s="64">
        <f>VLOOKUP($A27,'Return Data'!$B$7:$R$2292,3,0)</f>
        <v>44662</v>
      </c>
      <c r="C27" s="65">
        <f>VLOOKUP($A27,'Return Data'!$B$7:$R$2292,4,0)</f>
        <v>108.73309999999999</v>
      </c>
      <c r="D27" s="65">
        <f>VLOOKUP($A27,'Return Data'!$B$7:$R$2292,9,0)</f>
        <v>0.7954</v>
      </c>
      <c r="E27" s="66">
        <f t="shared" si="1"/>
        <v>5</v>
      </c>
      <c r="F27" s="65">
        <f>VLOOKUP($A27,'Return Data'!$B$7:$R$2292,10,0)</f>
        <v>2.6084999999999998</v>
      </c>
      <c r="G27" s="66">
        <f t="shared" si="2"/>
        <v>4</v>
      </c>
      <c r="H27" s="65">
        <f>VLOOKUP($A27,'Return Data'!$B$7:$R$2292,11,0)</f>
        <v>2.3542000000000001</v>
      </c>
      <c r="I27" s="66">
        <f t="shared" si="8"/>
        <v>9</v>
      </c>
      <c r="J27" s="65">
        <f>VLOOKUP($A27,'Return Data'!$B$7:$R$2292,12,0)</f>
        <v>4.3643999999999998</v>
      </c>
      <c r="K27" s="66">
        <f t="shared" si="9"/>
        <v>9</v>
      </c>
      <c r="L27" s="65">
        <f>VLOOKUP($A27,'Return Data'!$B$7:$R$2292,13,0)</f>
        <v>4.6294000000000004</v>
      </c>
      <c r="M27" s="66">
        <f t="shared" si="10"/>
        <v>11</v>
      </c>
      <c r="N27" s="65">
        <f>VLOOKUP($A27,'Return Data'!$B$7:$R$2292,17,0)</f>
        <v>8.4420000000000002</v>
      </c>
      <c r="O27" s="66">
        <f t="shared" si="11"/>
        <v>4</v>
      </c>
      <c r="P27" s="65">
        <f>VLOOKUP($A27,'Return Data'!$B$7:$R$2292,14,0)</f>
        <v>8.6408000000000005</v>
      </c>
      <c r="Q27" s="66">
        <f t="shared" si="12"/>
        <v>3</v>
      </c>
      <c r="R27" s="65">
        <f>VLOOKUP($A27,'Return Data'!$B$7:$R$2292,16,0)</f>
        <v>8.2997999999999994</v>
      </c>
      <c r="S27" s="67">
        <f t="shared" si="13"/>
        <v>9</v>
      </c>
    </row>
    <row r="28" spans="1:19" x14ac:dyDescent="0.3">
      <c r="A28" s="82" t="s">
        <v>1077</v>
      </c>
      <c r="B28" s="64">
        <f>VLOOKUP($A28,'Return Data'!$B$7:$R$2292,3,0)</f>
        <v>44662</v>
      </c>
      <c r="C28" s="65">
        <f>VLOOKUP($A28,'Return Data'!$B$7:$R$2292,4,0)</f>
        <v>49.796199999999999</v>
      </c>
      <c r="D28" s="65">
        <f>VLOOKUP($A28,'Return Data'!$B$7:$R$2292,9,0)</f>
        <v>-0.97099999999999997</v>
      </c>
      <c r="E28" s="66">
        <f t="shared" si="1"/>
        <v>13</v>
      </c>
      <c r="F28" s="65">
        <f>VLOOKUP($A28,'Return Data'!$B$7:$R$2292,10,0)</f>
        <v>0.35210000000000002</v>
      </c>
      <c r="G28" s="66">
        <f t="shared" si="2"/>
        <v>15</v>
      </c>
      <c r="H28" s="65">
        <f>VLOOKUP($A28,'Return Data'!$B$7:$R$2292,11,0)</f>
        <v>0.90620000000000001</v>
      </c>
      <c r="I28" s="66">
        <f t="shared" si="8"/>
        <v>16</v>
      </c>
      <c r="J28" s="65">
        <f>VLOOKUP($A28,'Return Data'!$B$7:$R$2292,12,0)</f>
        <v>2.2067999999999999</v>
      </c>
      <c r="K28" s="66">
        <f t="shared" si="9"/>
        <v>21</v>
      </c>
      <c r="L28" s="65">
        <f>VLOOKUP($A28,'Return Data'!$B$7:$R$2292,13,0)</f>
        <v>2.6598999999999999</v>
      </c>
      <c r="M28" s="66">
        <f t="shared" si="10"/>
        <v>21</v>
      </c>
      <c r="N28" s="65">
        <f>VLOOKUP($A28,'Return Data'!$B$7:$R$2292,17,0)</f>
        <v>6.0936000000000003</v>
      </c>
      <c r="O28" s="66">
        <f t="shared" si="11"/>
        <v>18</v>
      </c>
      <c r="P28" s="65">
        <f>VLOOKUP($A28,'Return Data'!$B$7:$R$2292,14,0)</f>
        <v>7.4934000000000003</v>
      </c>
      <c r="Q28" s="66">
        <f t="shared" si="12"/>
        <v>14</v>
      </c>
      <c r="R28" s="65">
        <f>VLOOKUP($A28,'Return Data'!$B$7:$R$2292,16,0)</f>
        <v>8.1123999999999992</v>
      </c>
      <c r="S28" s="67">
        <f t="shared" si="13"/>
        <v>15</v>
      </c>
    </row>
    <row r="29" spans="1:19" x14ac:dyDescent="0.3">
      <c r="A29" s="82" t="s">
        <v>1080</v>
      </c>
      <c r="B29" s="64">
        <f>VLOOKUP($A29,'Return Data'!$B$7:$R$2292,3,0)</f>
        <v>44662</v>
      </c>
      <c r="C29" s="65">
        <f>VLOOKUP($A29,'Return Data'!$B$7:$R$2292,4,0)</f>
        <v>50.7089</v>
      </c>
      <c r="D29" s="65">
        <f>VLOOKUP($A29,'Return Data'!$B$7:$R$2292,9,0)</f>
        <v>-6.2819000000000003</v>
      </c>
      <c r="E29" s="66">
        <f t="shared" si="1"/>
        <v>29</v>
      </c>
      <c r="F29" s="65">
        <f>VLOOKUP($A29,'Return Data'!$B$7:$R$2292,10,0)</f>
        <v>-1.9698</v>
      </c>
      <c r="G29" s="66">
        <f t="shared" si="2"/>
        <v>29</v>
      </c>
      <c r="H29" s="65">
        <f>VLOOKUP($A29,'Return Data'!$B$7:$R$2292,11,0)</f>
        <v>-0.15060000000000001</v>
      </c>
      <c r="I29" s="66">
        <f t="shared" si="8"/>
        <v>29</v>
      </c>
      <c r="J29" s="65">
        <f>VLOOKUP($A29,'Return Data'!$B$7:$R$2292,12,0)</f>
        <v>1.7728999999999999</v>
      </c>
      <c r="K29" s="66">
        <f t="shared" si="9"/>
        <v>27</v>
      </c>
      <c r="L29" s="65">
        <f>VLOOKUP($A29,'Return Data'!$B$7:$R$2292,13,0)</f>
        <v>2.3626999999999998</v>
      </c>
      <c r="M29" s="66">
        <f t="shared" si="10"/>
        <v>24</v>
      </c>
      <c r="N29" s="65">
        <f>VLOOKUP($A29,'Return Data'!$B$7:$R$2292,17,0)</f>
        <v>5.2629999999999999</v>
      </c>
      <c r="O29" s="66">
        <f t="shared" si="11"/>
        <v>23</v>
      </c>
      <c r="P29" s="65">
        <f>VLOOKUP($A29,'Return Data'!$B$7:$R$2292,14,0)</f>
        <v>6.3855000000000004</v>
      </c>
      <c r="Q29" s="66">
        <f t="shared" si="12"/>
        <v>20</v>
      </c>
      <c r="R29" s="65">
        <f>VLOOKUP($A29,'Return Data'!$B$7:$R$2292,16,0)</f>
        <v>7.2561</v>
      </c>
      <c r="S29" s="67">
        <f t="shared" si="13"/>
        <v>19</v>
      </c>
    </row>
    <row r="30" spans="1:19" x14ac:dyDescent="0.3">
      <c r="A30" s="82" t="s">
        <v>1082</v>
      </c>
      <c r="B30" s="64">
        <f>VLOOKUP($A30,'Return Data'!$B$7:$R$2292,3,0)</f>
        <v>44662</v>
      </c>
      <c r="C30" s="65">
        <f>VLOOKUP($A30,'Return Data'!$B$7:$R$2292,4,0)</f>
        <v>37.610300000000002</v>
      </c>
      <c r="D30" s="65">
        <f>VLOOKUP($A30,'Return Data'!$B$7:$R$2292,9,0)</f>
        <v>-7.7377000000000002</v>
      </c>
      <c r="E30" s="66">
        <f t="shared" si="1"/>
        <v>32</v>
      </c>
      <c r="F30" s="65">
        <f>VLOOKUP($A30,'Return Data'!$B$7:$R$2292,10,0)</f>
        <v>-2.5129999999999999</v>
      </c>
      <c r="G30" s="66">
        <f t="shared" si="2"/>
        <v>30</v>
      </c>
      <c r="H30" s="65">
        <f>VLOOKUP($A30,'Return Data'!$B$7:$R$2292,11,0)</f>
        <v>-0.73370000000000002</v>
      </c>
      <c r="I30" s="66">
        <f t="shared" si="8"/>
        <v>31</v>
      </c>
      <c r="J30" s="65">
        <f>VLOOKUP($A30,'Return Data'!$B$7:$R$2292,12,0)</f>
        <v>1.9188000000000001</v>
      </c>
      <c r="K30" s="66">
        <f t="shared" si="9"/>
        <v>24</v>
      </c>
      <c r="L30" s="65">
        <f>VLOOKUP($A30,'Return Data'!$B$7:$R$2292,13,0)</f>
        <v>2.3490000000000002</v>
      </c>
      <c r="M30" s="66">
        <f t="shared" si="10"/>
        <v>26</v>
      </c>
      <c r="N30" s="65">
        <f>VLOOKUP($A30,'Return Data'!$B$7:$R$2292,17,0)</f>
        <v>4.7717000000000001</v>
      </c>
      <c r="O30" s="66">
        <f t="shared" si="11"/>
        <v>27</v>
      </c>
      <c r="P30" s="65">
        <f>VLOOKUP($A30,'Return Data'!$B$7:$R$2292,14,0)</f>
        <v>6.5986000000000002</v>
      </c>
      <c r="Q30" s="66">
        <f t="shared" si="12"/>
        <v>18</v>
      </c>
      <c r="R30" s="65">
        <f>VLOOKUP($A30,'Return Data'!$B$7:$R$2292,16,0)</f>
        <v>7.0336999999999996</v>
      </c>
      <c r="S30" s="67">
        <f t="shared" si="13"/>
        <v>23</v>
      </c>
    </row>
    <row r="31" spans="1:19" x14ac:dyDescent="0.3">
      <c r="A31" s="82" t="s">
        <v>1084</v>
      </c>
      <c r="B31" s="64">
        <f>VLOOKUP($A31,'Return Data'!$B$7:$R$2292,3,0)</f>
        <v>44662</v>
      </c>
      <c r="C31" s="65">
        <f>VLOOKUP($A31,'Return Data'!$B$7:$R$2292,4,0)</f>
        <v>33.060499999999998</v>
      </c>
      <c r="D31" s="65">
        <f>VLOOKUP($A31,'Return Data'!$B$7:$R$2292,9,0)</f>
        <v>-1.1882999999999999</v>
      </c>
      <c r="E31" s="66">
        <f t="shared" si="1"/>
        <v>15</v>
      </c>
      <c r="F31" s="65">
        <f>VLOOKUP($A31,'Return Data'!$B$7:$R$2292,10,0)</f>
        <v>-0.15210000000000001</v>
      </c>
      <c r="G31" s="66">
        <f t="shared" si="2"/>
        <v>23</v>
      </c>
      <c r="H31" s="65">
        <f>VLOOKUP($A31,'Return Data'!$B$7:$R$2292,11,0)</f>
        <v>0.53520000000000001</v>
      </c>
      <c r="I31" s="66">
        <f t="shared" si="8"/>
        <v>19</v>
      </c>
      <c r="J31" s="65">
        <f>VLOOKUP($A31,'Return Data'!$B$7:$R$2292,12,0)</f>
        <v>2.3445</v>
      </c>
      <c r="K31" s="66">
        <f t="shared" si="9"/>
        <v>20</v>
      </c>
      <c r="L31" s="65">
        <f>VLOOKUP($A31,'Return Data'!$B$7:$R$2292,13,0)</f>
        <v>2.7197</v>
      </c>
      <c r="M31" s="66">
        <f t="shared" si="10"/>
        <v>20</v>
      </c>
      <c r="N31" s="65">
        <f>VLOOKUP($A31,'Return Data'!$B$7:$R$2292,17,0)</f>
        <v>6.7889999999999997</v>
      </c>
      <c r="O31" s="66">
        <f t="shared" si="11"/>
        <v>14</v>
      </c>
      <c r="P31" s="65">
        <f>VLOOKUP($A31,'Return Data'!$B$7:$R$2292,14,0)</f>
        <v>7.7790999999999997</v>
      </c>
      <c r="Q31" s="66">
        <f t="shared" si="12"/>
        <v>9</v>
      </c>
      <c r="R31" s="65">
        <f>VLOOKUP($A31,'Return Data'!$B$7:$R$2292,16,0)</f>
        <v>8.2515000000000001</v>
      </c>
      <c r="S31" s="67">
        <f t="shared" si="13"/>
        <v>11</v>
      </c>
    </row>
    <row r="32" spans="1:19" x14ac:dyDescent="0.3">
      <c r="A32" s="82" t="s">
        <v>1085</v>
      </c>
      <c r="B32" s="64">
        <f>VLOOKUP($A32,'Return Data'!$B$7:$R$2292,3,0)</f>
        <v>44662</v>
      </c>
      <c r="C32" s="65">
        <f>VLOOKUP($A32,'Return Data'!$B$7:$R$2292,4,0)</f>
        <v>58.024999999999999</v>
      </c>
      <c r="D32" s="65">
        <f>VLOOKUP($A32,'Return Data'!$B$7:$R$2292,9,0)</f>
        <v>-7.5705</v>
      </c>
      <c r="E32" s="66">
        <f t="shared" si="1"/>
        <v>30</v>
      </c>
      <c r="F32" s="65">
        <f>VLOOKUP($A32,'Return Data'!$B$7:$R$2292,10,0)</f>
        <v>-0.2319</v>
      </c>
      <c r="G32" s="66">
        <f t="shared" si="2"/>
        <v>24</v>
      </c>
      <c r="H32" s="65">
        <f>VLOOKUP($A32,'Return Data'!$B$7:$R$2292,11,0)</f>
        <v>0.41460000000000002</v>
      </c>
      <c r="I32" s="66">
        <f t="shared" si="8"/>
        <v>20</v>
      </c>
      <c r="J32" s="65">
        <f>VLOOKUP($A32,'Return Data'!$B$7:$R$2292,12,0)</f>
        <v>2.0110999999999999</v>
      </c>
      <c r="K32" s="66">
        <f t="shared" si="9"/>
        <v>22</v>
      </c>
      <c r="L32" s="65">
        <f>VLOOKUP($A32,'Return Data'!$B$7:$R$2292,13,0)</f>
        <v>2.7416999999999998</v>
      </c>
      <c r="M32" s="66">
        <f t="shared" si="10"/>
        <v>19</v>
      </c>
      <c r="N32" s="65">
        <f>VLOOKUP($A32,'Return Data'!$B$7:$R$2292,17,0)</f>
        <v>5.6403999999999996</v>
      </c>
      <c r="O32" s="66">
        <f t="shared" si="11"/>
        <v>20</v>
      </c>
      <c r="P32" s="65">
        <f>VLOOKUP($A32,'Return Data'!$B$7:$R$2292,14,0)</f>
        <v>7.6109</v>
      </c>
      <c r="Q32" s="66">
        <f t="shared" si="12"/>
        <v>11</v>
      </c>
      <c r="R32" s="65">
        <f>VLOOKUP($A32,'Return Data'!$B$7:$R$2292,16,0)</f>
        <v>8.3373000000000008</v>
      </c>
      <c r="S32" s="67">
        <f t="shared" si="13"/>
        <v>7</v>
      </c>
    </row>
    <row r="33" spans="1:19" x14ac:dyDescent="0.3">
      <c r="A33" s="82" t="s">
        <v>2043</v>
      </c>
      <c r="B33" s="64">
        <f>VLOOKUP($A33,'Return Data'!$B$7:$R$2292,3,0)</f>
        <v>44662</v>
      </c>
      <c r="C33" s="65">
        <f>VLOOKUP($A33,'Return Data'!$B$7:$R$2292,4,0)</f>
        <v>55.335000000000001</v>
      </c>
      <c r="D33" s="65">
        <f>VLOOKUP($A33,'Return Data'!$B$7:$R$2292,9,0)</f>
        <v>-7.6904000000000003</v>
      </c>
      <c r="E33" s="66">
        <f t="shared" si="1"/>
        <v>31</v>
      </c>
      <c r="F33" s="65">
        <f>VLOOKUP($A33,'Return Data'!$B$7:$R$2292,10,0)</f>
        <v>-2.7957000000000001</v>
      </c>
      <c r="G33" s="66">
        <f t="shared" si="2"/>
        <v>31</v>
      </c>
      <c r="H33" s="65">
        <f>VLOOKUP($A33,'Return Data'!$B$7:$R$2292,11,0)</f>
        <v>-0.53349999999999997</v>
      </c>
      <c r="I33" s="66">
        <f t="shared" si="8"/>
        <v>30</v>
      </c>
      <c r="J33" s="65">
        <f>VLOOKUP($A33,'Return Data'!$B$7:$R$2292,12,0)</f>
        <v>1.8357000000000001</v>
      </c>
      <c r="K33" s="66">
        <f t="shared" si="9"/>
        <v>26</v>
      </c>
      <c r="L33" s="65">
        <f>VLOOKUP($A33,'Return Data'!$B$7:$R$2292,13,0)</f>
        <v>2.5691000000000002</v>
      </c>
      <c r="M33" s="66">
        <f t="shared" si="10"/>
        <v>22</v>
      </c>
      <c r="N33" s="65">
        <f>VLOOKUP($A33,'Return Data'!$B$7:$R$2292,17,0)</f>
        <v>5.2805</v>
      </c>
      <c r="O33" s="66">
        <f t="shared" si="11"/>
        <v>22</v>
      </c>
      <c r="P33" s="65">
        <f>VLOOKUP($A33,'Return Data'!$B$7:$R$2292,14,0)</f>
        <v>1.3794999999999999</v>
      </c>
      <c r="Q33" s="66">
        <f t="shared" si="12"/>
        <v>28</v>
      </c>
      <c r="R33" s="65">
        <f>VLOOKUP($A33,'Return Data'!$B$7:$R$2292,16,0)</f>
        <v>5.3251999999999997</v>
      </c>
      <c r="S33" s="67">
        <f t="shared" si="13"/>
        <v>28</v>
      </c>
    </row>
    <row r="34" spans="1:19" x14ac:dyDescent="0.3">
      <c r="A34" s="82" t="s">
        <v>1087</v>
      </c>
      <c r="B34" s="64">
        <f>VLOOKUP($A34,'Return Data'!$B$7:$R$2292,3,0)</f>
        <v>44662</v>
      </c>
      <c r="C34" s="65">
        <f>VLOOKUP($A34,'Return Data'!$B$7:$R$2292,4,0)</f>
        <v>67.4559</v>
      </c>
      <c r="D34" s="65">
        <f>VLOOKUP($A34,'Return Data'!$B$7:$R$2292,9,0)</f>
        <v>-4.8048000000000002</v>
      </c>
      <c r="E34" s="66">
        <f t="shared" si="1"/>
        <v>25</v>
      </c>
      <c r="F34" s="65">
        <f>VLOOKUP($A34,'Return Data'!$B$7:$R$2292,10,0)</f>
        <v>-0.93210000000000004</v>
      </c>
      <c r="G34" s="66">
        <f t="shared" si="2"/>
        <v>28</v>
      </c>
      <c r="H34" s="65">
        <f>VLOOKUP($A34,'Return Data'!$B$7:$R$2292,11,0)</f>
        <v>-9.98E-2</v>
      </c>
      <c r="I34" s="66">
        <f t="shared" si="8"/>
        <v>28</v>
      </c>
      <c r="J34" s="65">
        <f>VLOOKUP($A34,'Return Data'!$B$7:$R$2292,12,0)</f>
        <v>3.2149999999999999</v>
      </c>
      <c r="K34" s="66">
        <f t="shared" si="9"/>
        <v>14</v>
      </c>
      <c r="L34" s="65">
        <f>VLOOKUP($A34,'Return Data'!$B$7:$R$2292,13,0)</f>
        <v>3.8132000000000001</v>
      </c>
      <c r="M34" s="66">
        <f t="shared" si="10"/>
        <v>13</v>
      </c>
      <c r="N34" s="65">
        <f>VLOOKUP($A34,'Return Data'!$B$7:$R$2292,17,0)</f>
        <v>6.9180000000000001</v>
      </c>
      <c r="O34" s="66">
        <f t="shared" si="11"/>
        <v>13</v>
      </c>
      <c r="P34" s="65">
        <f>VLOOKUP($A34,'Return Data'!$B$7:$R$2292,14,0)</f>
        <v>8.1485000000000003</v>
      </c>
      <c r="Q34" s="66">
        <f t="shared" si="12"/>
        <v>5</v>
      </c>
      <c r="R34" s="65">
        <f>VLOOKUP($A34,'Return Data'!$B$7:$R$2292,16,0)</f>
        <v>7.8987999999999996</v>
      </c>
      <c r="S34" s="67">
        <f t="shared" si="13"/>
        <v>18</v>
      </c>
    </row>
    <row r="35" spans="1:19" x14ac:dyDescent="0.3">
      <c r="A35" s="82" t="s">
        <v>1089</v>
      </c>
      <c r="B35" s="64">
        <f>VLOOKUP($A35,'Return Data'!$B$7:$R$2292,3,0)</f>
        <v>44662</v>
      </c>
      <c r="C35" s="65">
        <f>VLOOKUP($A35,'Return Data'!$B$7:$R$2292,4,0)</f>
        <v>60.615200000000002</v>
      </c>
      <c r="D35" s="65">
        <f>VLOOKUP($A35,'Return Data'!$B$7:$R$2292,9,0)</f>
        <v>-1.6120000000000001</v>
      </c>
      <c r="E35" s="66">
        <f t="shared" si="1"/>
        <v>18</v>
      </c>
      <c r="F35" s="65">
        <f>VLOOKUP($A35,'Return Data'!$B$7:$R$2292,10,0)</f>
        <v>0</v>
      </c>
      <c r="G35" s="66">
        <f t="shared" si="2"/>
        <v>16</v>
      </c>
      <c r="H35" s="65">
        <f>VLOOKUP($A35,'Return Data'!$B$7:$R$2292,11,0)</f>
        <v>0.39379999999999998</v>
      </c>
      <c r="I35" s="66">
        <f t="shared" si="8"/>
        <v>21</v>
      </c>
      <c r="J35" s="65">
        <f>VLOOKUP($A35,'Return Data'!$B$7:$R$2292,12,0)</f>
        <v>1.2981</v>
      </c>
      <c r="K35" s="66">
        <f t="shared" si="9"/>
        <v>28</v>
      </c>
      <c r="L35" s="65">
        <f>VLOOKUP($A35,'Return Data'!$B$7:$R$2292,13,0)</f>
        <v>1.7584</v>
      </c>
      <c r="M35" s="66">
        <f t="shared" si="10"/>
        <v>27</v>
      </c>
      <c r="N35" s="65">
        <f>VLOOKUP($A35,'Return Data'!$B$7:$R$2292,17,0)</f>
        <v>5.0025000000000004</v>
      </c>
      <c r="O35" s="66">
        <f t="shared" si="11"/>
        <v>25</v>
      </c>
      <c r="P35" s="65">
        <f>VLOOKUP($A35,'Return Data'!$B$7:$R$2292,14,0)</f>
        <v>6.4132999999999996</v>
      </c>
      <c r="Q35" s="66">
        <f t="shared" si="12"/>
        <v>19</v>
      </c>
      <c r="R35" s="65">
        <f>VLOOKUP($A35,'Return Data'!$B$7:$R$2292,16,0)</f>
        <v>7.0366999999999997</v>
      </c>
      <c r="S35" s="67">
        <f t="shared" si="13"/>
        <v>22</v>
      </c>
    </row>
    <row r="36" spans="1:19" x14ac:dyDescent="0.3">
      <c r="A36" s="82" t="s">
        <v>1091</v>
      </c>
      <c r="B36" s="64">
        <f>VLOOKUP($A36,'Return Data'!$B$7:$R$2292,3,0)</f>
        <v>44662</v>
      </c>
      <c r="C36" s="65">
        <f>VLOOKUP($A36,'Return Data'!$B$7:$R$2292,4,0)</f>
        <v>78.290899999999993</v>
      </c>
      <c r="D36" s="65">
        <f>VLOOKUP($A36,'Return Data'!$B$7:$R$2292,9,0)</f>
        <v>5.7716000000000003</v>
      </c>
      <c r="E36" s="66">
        <f t="shared" si="1"/>
        <v>1</v>
      </c>
      <c r="F36" s="65">
        <f>VLOOKUP($A36,'Return Data'!$B$7:$R$2292,10,0)</f>
        <v>1.3873</v>
      </c>
      <c r="G36" s="66">
        <f t="shared" si="2"/>
        <v>12</v>
      </c>
      <c r="H36" s="65">
        <f>VLOOKUP($A36,'Return Data'!$B$7:$R$2292,11,0)</f>
        <v>0.9073</v>
      </c>
      <c r="I36" s="66">
        <f t="shared" si="8"/>
        <v>15</v>
      </c>
      <c r="J36" s="65">
        <f>VLOOKUP($A36,'Return Data'!$B$7:$R$2292,12,0)</f>
        <v>3.2303999999999999</v>
      </c>
      <c r="K36" s="66">
        <f t="shared" si="9"/>
        <v>13</v>
      </c>
      <c r="L36" s="65">
        <f>VLOOKUP($A36,'Return Data'!$B$7:$R$2292,13,0)</f>
        <v>2.9722</v>
      </c>
      <c r="M36" s="66">
        <f t="shared" si="10"/>
        <v>17</v>
      </c>
      <c r="N36" s="65">
        <f>VLOOKUP($A36,'Return Data'!$B$7:$R$2292,17,0)</f>
        <v>5.7553999999999998</v>
      </c>
      <c r="O36" s="66">
        <f t="shared" si="11"/>
        <v>19</v>
      </c>
      <c r="P36" s="65">
        <f>VLOOKUP($A36,'Return Data'!$B$7:$R$2292,14,0)</f>
        <v>7.9257</v>
      </c>
      <c r="Q36" s="66">
        <f t="shared" si="12"/>
        <v>8</v>
      </c>
      <c r="R36" s="65">
        <f>VLOOKUP($A36,'Return Data'!$B$7:$R$2292,16,0)</f>
        <v>8.1376000000000008</v>
      </c>
      <c r="S36" s="67">
        <f t="shared" si="13"/>
        <v>13</v>
      </c>
    </row>
    <row r="37" spans="1:19" x14ac:dyDescent="0.3">
      <c r="A37" s="82" t="s">
        <v>1092</v>
      </c>
      <c r="B37" s="64">
        <f>VLOOKUP($A37,'Return Data'!$B$7:$R$2292,3,0)</f>
        <v>44662</v>
      </c>
      <c r="C37" s="65">
        <f>VLOOKUP($A37,'Return Data'!$B$7:$R$2292,4,0)</f>
        <v>59.658299999999997</v>
      </c>
      <c r="D37" s="65">
        <f>VLOOKUP($A37,'Return Data'!$B$7:$R$2292,9,0)</f>
        <v>-3.3887999999999998</v>
      </c>
      <c r="E37" s="66">
        <f t="shared" si="1"/>
        <v>22</v>
      </c>
      <c r="F37" s="65">
        <f>VLOOKUP($A37,'Return Data'!$B$7:$R$2292,10,0)</f>
        <v>-0.31109999999999999</v>
      </c>
      <c r="G37" s="66">
        <f t="shared" si="2"/>
        <v>25</v>
      </c>
      <c r="H37" s="65">
        <f>VLOOKUP($A37,'Return Data'!$B$7:$R$2292,11,0)</f>
        <v>0.86360000000000003</v>
      </c>
      <c r="I37" s="66">
        <f t="shared" si="8"/>
        <v>17</v>
      </c>
      <c r="J37" s="65">
        <f>VLOOKUP($A37,'Return Data'!$B$7:$R$2292,12,0)</f>
        <v>2.66</v>
      </c>
      <c r="K37" s="66">
        <f t="shared" si="9"/>
        <v>18</v>
      </c>
      <c r="L37" s="65">
        <f>VLOOKUP($A37,'Return Data'!$B$7:$R$2292,13,0)</f>
        <v>3.5495000000000001</v>
      </c>
      <c r="M37" s="66">
        <f t="shared" si="10"/>
        <v>15</v>
      </c>
      <c r="N37" s="65">
        <f>VLOOKUP($A37,'Return Data'!$B$7:$R$2292,17,0)</f>
        <v>7.1113999999999997</v>
      </c>
      <c r="O37" s="66">
        <f t="shared" si="11"/>
        <v>12</v>
      </c>
      <c r="P37" s="65">
        <f>VLOOKUP($A37,'Return Data'!$B$7:$R$2292,14,0)</f>
        <v>8.7380999999999993</v>
      </c>
      <c r="Q37" s="66">
        <f t="shared" si="12"/>
        <v>1</v>
      </c>
      <c r="R37" s="65">
        <f>VLOOKUP($A37,'Return Data'!$B$7:$R$2292,16,0)</f>
        <v>8.3294999999999995</v>
      </c>
      <c r="S37" s="67">
        <f t="shared" si="13"/>
        <v>8</v>
      </c>
    </row>
    <row r="38" spans="1:19" x14ac:dyDescent="0.3">
      <c r="A38" s="82" t="s">
        <v>1094</v>
      </c>
      <c r="B38" s="64">
        <f>VLOOKUP($A38,'Return Data'!$B$7:$R$2292,3,0)</f>
        <v>44662</v>
      </c>
      <c r="C38" s="65">
        <f>VLOOKUP($A38,'Return Data'!$B$7:$R$2292,4,0)</f>
        <v>71.618899999999996</v>
      </c>
      <c r="D38" s="65">
        <f>VLOOKUP($A38,'Return Data'!$B$7:$R$2292,9,0)</f>
        <v>-6.0026999999999999</v>
      </c>
      <c r="E38" s="66">
        <f t="shared" si="1"/>
        <v>28</v>
      </c>
      <c r="F38" s="65">
        <f>VLOOKUP($A38,'Return Data'!$B$7:$R$2292,10,0)</f>
        <v>-0.3745</v>
      </c>
      <c r="G38" s="66">
        <f t="shared" si="2"/>
        <v>26</v>
      </c>
      <c r="H38" s="65">
        <f>VLOOKUP($A38,'Return Data'!$B$7:$R$2292,11,0)</f>
        <v>0.59850000000000003</v>
      </c>
      <c r="I38" s="66">
        <f t="shared" si="8"/>
        <v>18</v>
      </c>
      <c r="J38" s="65">
        <f>VLOOKUP($A38,'Return Data'!$B$7:$R$2292,12,0)</f>
        <v>1.9770000000000001</v>
      </c>
      <c r="K38" s="66">
        <f t="shared" si="9"/>
        <v>23</v>
      </c>
      <c r="L38" s="65">
        <f>VLOOKUP($A38,'Return Data'!$B$7:$R$2292,13,0)</f>
        <v>2.3679000000000001</v>
      </c>
      <c r="M38" s="66">
        <f t="shared" si="10"/>
        <v>23</v>
      </c>
      <c r="N38" s="65">
        <f>VLOOKUP($A38,'Return Data'!$B$7:$R$2292,17,0)</f>
        <v>6.3841999999999999</v>
      </c>
      <c r="O38" s="66">
        <f t="shared" si="11"/>
        <v>16</v>
      </c>
      <c r="P38" s="65">
        <f>VLOOKUP($A38,'Return Data'!$B$7:$R$2292,14,0)</f>
        <v>7.6310000000000002</v>
      </c>
      <c r="Q38" s="66">
        <f t="shared" si="12"/>
        <v>10</v>
      </c>
      <c r="R38" s="65">
        <f>VLOOKUP($A38,'Return Data'!$B$7:$R$2292,16,0)</f>
        <v>8.0672999999999995</v>
      </c>
      <c r="S38" s="67">
        <f t="shared" si="13"/>
        <v>16</v>
      </c>
    </row>
    <row r="39" spans="1:19" x14ac:dyDescent="0.3">
      <c r="A39" s="82" t="s">
        <v>1096</v>
      </c>
      <c r="B39" s="64">
        <f>VLOOKUP($A39,'Return Data'!$B$7:$R$2292,3,0)</f>
        <v>0</v>
      </c>
      <c r="C39" s="65">
        <f>VLOOKUP($A39,'Return Data'!$B$7:$R$2292,4,0)</f>
        <v>0</v>
      </c>
      <c r="D39" s="65">
        <f>VLOOKUP($A39,'Return Data'!$B$7:$R$2292,9,0)</f>
        <v>0</v>
      </c>
      <c r="E39" s="66">
        <f t="shared" si="1"/>
        <v>7</v>
      </c>
      <c r="F39" s="65">
        <f>VLOOKUP($A39,'Return Data'!$B$7:$R$2292,10,0)</f>
        <v>0</v>
      </c>
      <c r="G39" s="66">
        <f t="shared" si="2"/>
        <v>16</v>
      </c>
      <c r="H39" s="65">
        <f>VLOOKUP($A39,'Return Data'!$B$7:$R$2292,11,0)</f>
        <v>0</v>
      </c>
      <c r="I39" s="66">
        <f t="shared" si="8"/>
        <v>23</v>
      </c>
      <c r="J39" s="65">
        <f>VLOOKUP($A39,'Return Data'!$B$7:$R$2292,12,0)</f>
        <v>0</v>
      </c>
      <c r="K39" s="66">
        <f t="shared" si="9"/>
        <v>29</v>
      </c>
      <c r="L39" s="65">
        <f>VLOOKUP($A39,'Return Data'!$B$7:$R$2292,13,0)</f>
        <v>0</v>
      </c>
      <c r="M39" s="66">
        <f t="shared" si="10"/>
        <v>28</v>
      </c>
      <c r="N39" s="65"/>
      <c r="O39" s="66"/>
      <c r="P39" s="65"/>
      <c r="Q39" s="66"/>
      <c r="R39" s="65">
        <f>VLOOKUP($A39,'Return Data'!$B$7:$R$2292,16,0)</f>
        <v>0</v>
      </c>
      <c r="S39" s="67">
        <f t="shared" si="13"/>
        <v>30</v>
      </c>
    </row>
    <row r="40" spans="1:19" x14ac:dyDescent="0.3">
      <c r="A40" s="82" t="s">
        <v>1098</v>
      </c>
      <c r="B40" s="64">
        <f>VLOOKUP($A40,'Return Data'!$B$7:$R$2292,3,0)</f>
        <v>44662</v>
      </c>
      <c r="C40" s="65">
        <f>VLOOKUP($A40,'Return Data'!$B$7:$R$2292,4,0)</f>
        <v>59.058900000000001</v>
      </c>
      <c r="D40" s="65">
        <f>VLOOKUP($A40,'Return Data'!$B$7:$R$2292,9,0)</f>
        <v>-5.0244</v>
      </c>
      <c r="E40" s="66">
        <f t="shared" si="1"/>
        <v>26</v>
      </c>
      <c r="F40" s="65">
        <f>VLOOKUP($A40,'Return Data'!$B$7:$R$2292,10,0)</f>
        <v>-3.3993000000000002</v>
      </c>
      <c r="G40" s="66">
        <f t="shared" si="2"/>
        <v>32</v>
      </c>
      <c r="H40" s="65">
        <f>VLOOKUP($A40,'Return Data'!$B$7:$R$2292,11,0)</f>
        <v>-0.99</v>
      </c>
      <c r="I40" s="66">
        <f t="shared" si="8"/>
        <v>33</v>
      </c>
      <c r="J40" s="65">
        <f>VLOOKUP($A40,'Return Data'!$B$7:$R$2292,12,0)</f>
        <v>10.5068</v>
      </c>
      <c r="K40" s="66">
        <f t="shared" si="9"/>
        <v>1</v>
      </c>
      <c r="L40" s="65">
        <f>VLOOKUP($A40,'Return Data'!$B$7:$R$2292,13,0)</f>
        <v>8.7607999999999997</v>
      </c>
      <c r="M40" s="66">
        <f t="shared" si="10"/>
        <v>3</v>
      </c>
      <c r="N40" s="65">
        <f>VLOOKUP($A40,'Return Data'!$B$7:$R$2292,17,0)</f>
        <v>8.8322000000000003</v>
      </c>
      <c r="O40" s="66">
        <f t="shared" si="11"/>
        <v>3</v>
      </c>
      <c r="P40" s="65">
        <f>VLOOKUP($A40,'Return Data'!$B$7:$R$2292,14,0)</f>
        <v>1.9252</v>
      </c>
      <c r="Q40" s="66">
        <f t="shared" si="12"/>
        <v>27</v>
      </c>
      <c r="R40" s="65">
        <f>VLOOKUP($A40,'Return Data'!$B$7:$R$2292,16,0)</f>
        <v>6.0797999999999996</v>
      </c>
      <c r="S40" s="67">
        <f t="shared" si="13"/>
        <v>27</v>
      </c>
    </row>
    <row r="41" spans="1:19" x14ac:dyDescent="0.3">
      <c r="A41" s="82" t="s">
        <v>973</v>
      </c>
      <c r="B41" s="64">
        <f>VLOOKUP($A41,'Return Data'!$B$7:$R$2292,3,0)</f>
        <v>44662</v>
      </c>
      <c r="C41" s="65">
        <f>VLOOKUP($A41,'Return Data'!$B$7:$R$2292,4,0)</f>
        <v>76.144300000000001</v>
      </c>
      <c r="D41" s="65">
        <f>VLOOKUP($A41,'Return Data'!$B$7:$R$2292,9,0)</f>
        <v>-11.555400000000001</v>
      </c>
      <c r="E41" s="66">
        <f t="shared" si="1"/>
        <v>33</v>
      </c>
      <c r="F41" s="65">
        <f>VLOOKUP($A41,'Return Data'!$B$7:$R$2292,10,0)</f>
        <v>-3.9885000000000002</v>
      </c>
      <c r="G41" s="66">
        <f t="shared" si="2"/>
        <v>33</v>
      </c>
      <c r="H41" s="65">
        <f>VLOOKUP($A41,'Return Data'!$B$7:$R$2292,11,0)</f>
        <v>-1.9500999999999999</v>
      </c>
      <c r="I41" s="66">
        <f t="shared" si="8"/>
        <v>34</v>
      </c>
      <c r="J41" s="65">
        <f>VLOOKUP($A41,'Return Data'!$B$7:$R$2292,12,0)</f>
        <v>-9.9299999999999999E-2</v>
      </c>
      <c r="K41" s="66">
        <f t="shared" si="9"/>
        <v>34</v>
      </c>
      <c r="L41" s="65">
        <f>VLOOKUP($A41,'Return Data'!$B$7:$R$2292,13,0)</f>
        <v>-0.1338</v>
      </c>
      <c r="M41" s="66">
        <f t="shared" si="10"/>
        <v>33</v>
      </c>
      <c r="N41" s="65">
        <f>VLOOKUP($A41,'Return Data'!$B$7:$R$2292,17,0)</f>
        <v>4.3164999999999996</v>
      </c>
      <c r="O41" s="66">
        <f t="shared" si="11"/>
        <v>29</v>
      </c>
      <c r="P41" s="65">
        <f>VLOOKUP($A41,'Return Data'!$B$7:$R$2292,14,0)</f>
        <v>6.9881000000000002</v>
      </c>
      <c r="Q41" s="66">
        <f t="shared" si="12"/>
        <v>17</v>
      </c>
      <c r="R41" s="65">
        <f>VLOOKUP($A41,'Return Data'!$B$7:$R$2292,16,0)</f>
        <v>8.2693999999999992</v>
      </c>
      <c r="S41" s="67">
        <f t="shared" si="13"/>
        <v>10</v>
      </c>
    </row>
    <row r="42" spans="1:19" x14ac:dyDescent="0.3">
      <c r="A42" s="82" t="s">
        <v>975</v>
      </c>
      <c r="B42" s="64">
        <f>VLOOKUP($A42,'Return Data'!$B$7:$R$2292,3,0)</f>
        <v>44662</v>
      </c>
      <c r="C42" s="65">
        <f>VLOOKUP($A42,'Return Data'!$B$7:$R$2292,4,0)</f>
        <v>13.969099999999999</v>
      </c>
      <c r="D42" s="65">
        <f>VLOOKUP($A42,'Return Data'!$B$7:$R$2292,9,0)</f>
        <v>-15.3894</v>
      </c>
      <c r="E42" s="66">
        <f t="shared" si="1"/>
        <v>34</v>
      </c>
      <c r="F42" s="65">
        <f>VLOOKUP($A42,'Return Data'!$B$7:$R$2292,10,0)</f>
        <v>-4.1151999999999997</v>
      </c>
      <c r="G42" s="66">
        <f t="shared" si="2"/>
        <v>34</v>
      </c>
      <c r="H42" s="65">
        <f>VLOOKUP($A42,'Return Data'!$B$7:$R$2292,11,0)</f>
        <v>-0.74519999999999997</v>
      </c>
      <c r="I42" s="66">
        <f t="shared" si="8"/>
        <v>32</v>
      </c>
      <c r="J42" s="65">
        <f>VLOOKUP($A42,'Return Data'!$B$7:$R$2292,12,0)</f>
        <v>2.7513000000000001</v>
      </c>
      <c r="K42" s="66">
        <f t="shared" si="9"/>
        <v>17</v>
      </c>
      <c r="L42" s="65">
        <f>VLOOKUP($A42,'Return Data'!$B$7:$R$2292,13,0)</f>
        <v>-0.1457</v>
      </c>
      <c r="M42" s="66">
        <f t="shared" si="10"/>
        <v>34</v>
      </c>
      <c r="N42" s="65">
        <f>VLOOKUP($A42,'Return Data'!$B$7:$R$2292,17,0)</f>
        <v>4.6417999999999999</v>
      </c>
      <c r="O42" s="66">
        <f t="shared" si="11"/>
        <v>28</v>
      </c>
      <c r="P42" s="65">
        <f>VLOOKUP($A42,'Return Data'!$B$7:$R$2292,14,0)</f>
        <v>8.1225000000000005</v>
      </c>
      <c r="Q42" s="66">
        <f t="shared" si="12"/>
        <v>6</v>
      </c>
      <c r="R42" s="65">
        <f>VLOOKUP($A42,'Return Data'!$B$7:$R$2292,16,0)</f>
        <v>9.2787000000000006</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-2.6205323529411766</v>
      </c>
      <c r="E44" s="88"/>
      <c r="F44" s="89">
        <f>AVERAGE(F8:F42)</f>
        <v>0.66830588235294164</v>
      </c>
      <c r="G44" s="88"/>
      <c r="H44" s="89">
        <f>AVERAGE(H8:H42)</f>
        <v>1.2457205882352944</v>
      </c>
      <c r="I44" s="88"/>
      <c r="J44" s="89">
        <f>AVERAGE(J8:J42)</f>
        <v>3.0970235294117656</v>
      </c>
      <c r="K44" s="88"/>
      <c r="L44" s="89">
        <f>AVERAGE(L8:L42)</f>
        <v>3.6802823529411763</v>
      </c>
      <c r="M44" s="88"/>
      <c r="N44" s="89">
        <f>AVERAGE(N8:N42)</f>
        <v>6.3438032258064503</v>
      </c>
      <c r="O44" s="88"/>
      <c r="P44" s="89">
        <f>AVERAGE(P8:P42)</f>
        <v>5.8848833333333337</v>
      </c>
      <c r="Q44" s="88"/>
      <c r="R44" s="89">
        <f>AVERAGE(R8:R42)</f>
        <v>5.2266485714285702</v>
      </c>
      <c r="S44" s="90"/>
    </row>
    <row r="45" spans="1:19" x14ac:dyDescent="0.3">
      <c r="A45" s="87" t="s">
        <v>28</v>
      </c>
      <c r="B45" s="88"/>
      <c r="C45" s="88"/>
      <c r="D45" s="89">
        <f>MIN(D8:D42)</f>
        <v>-15.3894</v>
      </c>
      <c r="E45" s="88"/>
      <c r="F45" s="89">
        <f>MIN(F8:F42)</f>
        <v>-4.1151999999999997</v>
      </c>
      <c r="G45" s="88"/>
      <c r="H45" s="89">
        <f>MIN(H8:H42)</f>
        <v>-1.9500999999999999</v>
      </c>
      <c r="I45" s="88"/>
      <c r="J45" s="89">
        <f>MIN(J8:J42)</f>
        <v>-9.9299999999999999E-2</v>
      </c>
      <c r="K45" s="88"/>
      <c r="L45" s="89">
        <f>MIN(L8:L42)</f>
        <v>-0.1457</v>
      </c>
      <c r="M45" s="88"/>
      <c r="N45" s="89">
        <f>MIN(N8:N42)</f>
        <v>0</v>
      </c>
      <c r="O45" s="88"/>
      <c r="P45" s="89">
        <f>MIN(P8:P42)</f>
        <v>-4.5792999999999999</v>
      </c>
      <c r="Q45" s="88"/>
      <c r="R45" s="89">
        <f>MIN(R8:R42)</f>
        <v>-38.811300000000003</v>
      </c>
      <c r="S45" s="90"/>
    </row>
    <row r="46" spans="1:19" ht="15" thickBot="1" x14ac:dyDescent="0.35">
      <c r="A46" s="91" t="s">
        <v>29</v>
      </c>
      <c r="B46" s="92"/>
      <c r="C46" s="92"/>
      <c r="D46" s="93">
        <f>MAX(D8:D42)</f>
        <v>5.7716000000000003</v>
      </c>
      <c r="E46" s="92"/>
      <c r="F46" s="93">
        <f>MAX(F8:F42)</f>
        <v>17.9513</v>
      </c>
      <c r="G46" s="92"/>
      <c r="H46" s="93">
        <f>MAX(H8:H42)</f>
        <v>11.0524</v>
      </c>
      <c r="I46" s="92"/>
      <c r="J46" s="93">
        <f>MAX(J8:J42)</f>
        <v>10.5068</v>
      </c>
      <c r="K46" s="92"/>
      <c r="L46" s="93">
        <f>MAX(L8:L42)</f>
        <v>17.541799999999999</v>
      </c>
      <c r="M46" s="92"/>
      <c r="N46" s="93">
        <f>MAX(N8:N42)</f>
        <v>11.5273</v>
      </c>
      <c r="O46" s="92"/>
      <c r="P46" s="93">
        <f>MAX(P8:P42)</f>
        <v>8.7380999999999993</v>
      </c>
      <c r="Q46" s="92"/>
      <c r="R46" s="93">
        <f>MAX(R8:R42)</f>
        <v>9.4556000000000004</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44662</v>
      </c>
      <c r="C8" s="65">
        <f>VLOOKUP($A8,'Return Data'!$B$7:$R$2292,4,0)</f>
        <v>26.300799999999999</v>
      </c>
      <c r="D8" s="65">
        <f>VLOOKUP($A8,'Return Data'!$B$7:$R$2292,9,0)</f>
        <v>1.6408</v>
      </c>
      <c r="E8" s="66">
        <f>RANK(D8,D$8:D$42,0)</f>
        <v>2</v>
      </c>
      <c r="F8" s="65">
        <f>VLOOKUP($A8,'Return Data'!$B$7:$R$2292,10,0)</f>
        <v>17.023099999999999</v>
      </c>
      <c r="G8" s="66">
        <f>RANK(F8,F$8:F$42,0)</f>
        <v>1</v>
      </c>
      <c r="H8" s="65">
        <f>VLOOKUP($A8,'Return Data'!$B$7:$R$2292,11,0)</f>
        <v>10.243600000000001</v>
      </c>
      <c r="I8" s="66">
        <f>RANK(H8,H$8:H$42,0)</f>
        <v>1</v>
      </c>
      <c r="J8" s="65">
        <f>VLOOKUP($A8,'Return Data'!$B$7:$R$2292,12,0)</f>
        <v>9.1950000000000003</v>
      </c>
      <c r="K8" s="66">
        <f>RANK(J8,J$8:J$42,0)</f>
        <v>2</v>
      </c>
      <c r="L8" s="65">
        <f>VLOOKUP($A8,'Return Data'!$B$7:$R$2292,13,0)</f>
        <v>8.4442000000000004</v>
      </c>
      <c r="M8" s="66">
        <f>RANK(L8,L$8:L$42,0)</f>
        <v>2</v>
      </c>
      <c r="N8" s="65">
        <f>VLOOKUP($A8,'Return Data'!$B$7:$R$2292,17,0)</f>
        <v>10.781000000000001</v>
      </c>
      <c r="O8" s="66">
        <f>RANK(N8,N$8:N$42,0)</f>
        <v>1</v>
      </c>
      <c r="P8" s="65">
        <f>VLOOKUP($A8,'Return Data'!$B$7:$R$2292,14,0)</f>
        <v>4.8609999999999998</v>
      </c>
      <c r="Q8" s="66">
        <f>RANK(P8,P$8:P$42,0)</f>
        <v>21</v>
      </c>
      <c r="R8" s="65">
        <f>VLOOKUP($A8,'Return Data'!$B$7:$R$2292,16,0)</f>
        <v>7.6886000000000001</v>
      </c>
      <c r="S8" s="67">
        <f t="shared" ref="S8:S41" si="0">RANK(R8,R$8:R$42,0)</f>
        <v>16</v>
      </c>
    </row>
    <row r="9" spans="1:19" x14ac:dyDescent="0.3">
      <c r="A9" s="82" t="s">
        <v>1032</v>
      </c>
      <c r="B9" s="64">
        <f>VLOOKUP($A9,'Return Data'!$B$7:$R$2292,3,0)</f>
        <v>44662</v>
      </c>
      <c r="C9" s="65">
        <f>VLOOKUP($A9,'Return Data'!$B$7:$R$2292,4,0)</f>
        <v>0.54459999999999997</v>
      </c>
      <c r="D9" s="65"/>
      <c r="E9" s="66"/>
      <c r="F9" s="65"/>
      <c r="G9" s="66"/>
      <c r="H9" s="65"/>
      <c r="I9" s="66"/>
      <c r="J9" s="65"/>
      <c r="K9" s="66"/>
      <c r="L9" s="65"/>
      <c r="M9" s="66"/>
      <c r="N9" s="65"/>
      <c r="O9" s="66"/>
      <c r="P9" s="65"/>
      <c r="Q9" s="66"/>
      <c r="R9" s="65">
        <f>VLOOKUP($A9,'Return Data'!$B$7:$R$2292,16,0)</f>
        <v>-38.812399999999997</v>
      </c>
      <c r="S9" s="67">
        <f t="shared" ref="S9:S40" si="1">RANK(R9,R$8:R$42,0)</f>
        <v>35</v>
      </c>
    </row>
    <row r="10" spans="1:19" x14ac:dyDescent="0.3">
      <c r="A10" s="82" t="s">
        <v>1034</v>
      </c>
      <c r="B10" s="64">
        <f>VLOOKUP($A10,'Return Data'!$B$7:$R$2292,3,0)</f>
        <v>44662</v>
      </c>
      <c r="C10" s="65">
        <f>VLOOKUP($A10,'Return Data'!$B$7:$R$2292,4,0)</f>
        <v>22.204599999999999</v>
      </c>
      <c r="D10" s="65">
        <f>VLOOKUP($A10,'Return Data'!$B$7:$R$2292,9,0)</f>
        <v>1.2952999999999999</v>
      </c>
      <c r="E10" s="66">
        <f t="shared" ref="E10:E42" si="2">RANK(D10,D$8:D$42,0)</f>
        <v>3</v>
      </c>
      <c r="F10" s="65">
        <f>VLOOKUP($A10,'Return Data'!$B$7:$R$2292,10,0)</f>
        <v>2.0541</v>
      </c>
      <c r="G10" s="66">
        <f t="shared" ref="G10:G42" si="3">RANK(F10,F$8:F$42,0)</f>
        <v>3</v>
      </c>
      <c r="H10" s="65">
        <f>VLOOKUP($A10,'Return Data'!$B$7:$R$2292,11,0)</f>
        <v>2.6827000000000001</v>
      </c>
      <c r="I10" s="66">
        <f t="shared" ref="I10:I42" si="4">RANK(H10,H$8:H$42,0)</f>
        <v>3</v>
      </c>
      <c r="J10" s="65">
        <f>VLOOKUP($A10,'Return Data'!$B$7:$R$2292,12,0)</f>
        <v>4.2603</v>
      </c>
      <c r="K10" s="66">
        <f t="shared" ref="K10:K40" si="5">RANK(J10,J$8:J$42,0)</f>
        <v>5</v>
      </c>
      <c r="L10" s="65">
        <f>VLOOKUP($A10,'Return Data'!$B$7:$R$2292,13,0)</f>
        <v>4.7773000000000003</v>
      </c>
      <c r="M10" s="66">
        <f t="shared" ref="M10:M40" si="6">RANK(L10,L$8:L$42,0)</f>
        <v>6</v>
      </c>
      <c r="N10" s="65">
        <f>VLOOKUP($A10,'Return Data'!$B$7:$R$2292,17,0)</f>
        <v>6.9965999999999999</v>
      </c>
      <c r="O10" s="66">
        <f t="shared" ref="O10:O40" si="7">RANK(N10,N$8:N$42,0)</f>
        <v>8</v>
      </c>
      <c r="P10" s="65">
        <f>VLOOKUP($A10,'Return Data'!$B$7:$R$2292,14,0)</f>
        <v>6.8592000000000004</v>
      </c>
      <c r="Q10" s="66">
        <f t="shared" ref="Q10:Q40" si="8">RANK(P10,P$8:P$42,0)</f>
        <v>11</v>
      </c>
      <c r="R10" s="65">
        <f>VLOOKUP($A10,'Return Data'!$B$7:$R$2292,16,0)</f>
        <v>8.2661999999999995</v>
      </c>
      <c r="S10" s="67">
        <f t="shared" si="1"/>
        <v>7</v>
      </c>
    </row>
    <row r="11" spans="1:19" x14ac:dyDescent="0.3">
      <c r="A11" s="82" t="s">
        <v>2042</v>
      </c>
      <c r="B11" s="64">
        <f>VLOOKUP($A11,'Return Data'!$B$7:$R$2292,3,0)</f>
        <v>44662</v>
      </c>
      <c r="C11" s="65">
        <f>VLOOKUP($A11,'Return Data'!$B$7:$R$2292,4,0)</f>
        <v>15.2577</v>
      </c>
      <c r="D11" s="65">
        <f>VLOOKUP($A11,'Return Data'!$B$7:$R$2292,9,0)</f>
        <v>-4.5890000000000004</v>
      </c>
      <c r="E11" s="66">
        <f t="shared" si="2"/>
        <v>23</v>
      </c>
      <c r="F11" s="65">
        <f>VLOOKUP($A11,'Return Data'!$B$7:$R$2292,10,0)</f>
        <v>0.13289999999999999</v>
      </c>
      <c r="G11" s="66">
        <f t="shared" si="3"/>
        <v>14</v>
      </c>
      <c r="H11" s="65">
        <f>VLOOKUP($A11,'Return Data'!$B$7:$R$2292,11,0)</f>
        <v>0.64610000000000001</v>
      </c>
      <c r="I11" s="66">
        <f t="shared" si="4"/>
        <v>14</v>
      </c>
      <c r="J11" s="65">
        <f>VLOOKUP($A11,'Return Data'!$B$7:$R$2292,12,0)</f>
        <v>2.0956000000000001</v>
      </c>
      <c r="K11" s="66">
        <f t="shared" si="5"/>
        <v>17</v>
      </c>
      <c r="L11" s="65">
        <f>VLOOKUP($A11,'Return Data'!$B$7:$R$2292,13,0)</f>
        <v>2.3773</v>
      </c>
      <c r="M11" s="66">
        <f t="shared" si="6"/>
        <v>17</v>
      </c>
      <c r="N11" s="65">
        <f>VLOOKUP($A11,'Return Data'!$B$7:$R$2292,17,0)</f>
        <v>4.3795999999999999</v>
      </c>
      <c r="O11" s="66">
        <f t="shared" si="7"/>
        <v>23</v>
      </c>
      <c r="P11" s="65">
        <f>VLOOKUP($A11,'Return Data'!$B$7:$R$2292,14,0)</f>
        <v>1.7838000000000001</v>
      </c>
      <c r="Q11" s="66">
        <f t="shared" si="8"/>
        <v>25</v>
      </c>
      <c r="R11" s="65">
        <f>VLOOKUP($A11,'Return Data'!$B$7:$R$2292,16,0)</f>
        <v>5.3418999999999999</v>
      </c>
      <c r="S11" s="67">
        <f t="shared" si="1"/>
        <v>28</v>
      </c>
    </row>
    <row r="12" spans="1:19" x14ac:dyDescent="0.3">
      <c r="A12" s="82" t="s">
        <v>1036</v>
      </c>
      <c r="B12" s="64">
        <f>VLOOKUP($A12,'Return Data'!$B$7:$R$2292,3,0)</f>
        <v>44662</v>
      </c>
      <c r="C12" s="65">
        <f>VLOOKUP($A12,'Return Data'!$B$7:$R$2292,4,0)</f>
        <v>65.728800000000007</v>
      </c>
      <c r="D12" s="65">
        <f>VLOOKUP($A12,'Return Data'!$B$7:$R$2292,9,0)</f>
        <v>-3.2012999999999998</v>
      </c>
      <c r="E12" s="66">
        <f t="shared" si="2"/>
        <v>20</v>
      </c>
      <c r="F12" s="65">
        <f>VLOOKUP($A12,'Return Data'!$B$7:$R$2292,10,0)</f>
        <v>0.88670000000000004</v>
      </c>
      <c r="G12" s="66">
        <f t="shared" si="3"/>
        <v>11</v>
      </c>
      <c r="H12" s="65">
        <f>VLOOKUP($A12,'Return Data'!$B$7:$R$2292,11,0)</f>
        <v>1.6433</v>
      </c>
      <c r="I12" s="66">
        <f t="shared" si="4"/>
        <v>10</v>
      </c>
      <c r="J12" s="65">
        <f>VLOOKUP($A12,'Return Data'!$B$7:$R$2292,12,0)</f>
        <v>2.6412</v>
      </c>
      <c r="K12" s="66">
        <f t="shared" si="5"/>
        <v>13</v>
      </c>
      <c r="L12" s="65">
        <f>VLOOKUP($A12,'Return Data'!$B$7:$R$2292,13,0)</f>
        <v>2.9411</v>
      </c>
      <c r="M12" s="66">
        <f t="shared" si="6"/>
        <v>13</v>
      </c>
      <c r="N12" s="65">
        <f>VLOOKUP($A12,'Return Data'!$B$7:$R$2292,17,0)</f>
        <v>6.2545999999999999</v>
      </c>
      <c r="O12" s="66">
        <f t="shared" si="7"/>
        <v>13</v>
      </c>
      <c r="P12" s="65">
        <f>VLOOKUP($A12,'Return Data'!$B$7:$R$2292,14,0)</f>
        <v>4.5290999999999997</v>
      </c>
      <c r="Q12" s="66">
        <f t="shared" si="8"/>
        <v>22</v>
      </c>
      <c r="R12" s="65">
        <f>VLOOKUP($A12,'Return Data'!$B$7:$R$2292,16,0)</f>
        <v>7.8334000000000001</v>
      </c>
      <c r="S12" s="67">
        <f t="shared" si="1"/>
        <v>13</v>
      </c>
    </row>
    <row r="13" spans="1:19" x14ac:dyDescent="0.3">
      <c r="A13" s="82" t="s">
        <v>1039</v>
      </c>
      <c r="B13" s="64">
        <f>VLOOKUP($A13,'Return Data'!$B$7:$R$2292,3,0)</f>
        <v>0</v>
      </c>
      <c r="C13" s="65">
        <f>VLOOKUP($A13,'Return Data'!$B$7:$R$2292,4,0)</f>
        <v>0</v>
      </c>
      <c r="D13" s="65">
        <f>VLOOKUP($A13,'Return Data'!$B$7:$R$2292,9,0)</f>
        <v>0</v>
      </c>
      <c r="E13" s="66">
        <f t="shared" si="2"/>
        <v>6</v>
      </c>
      <c r="F13" s="65">
        <f>VLOOKUP($A13,'Return Data'!$B$7:$R$2292,10,0)</f>
        <v>0</v>
      </c>
      <c r="G13" s="66">
        <f t="shared" si="3"/>
        <v>15</v>
      </c>
      <c r="H13" s="65">
        <f>VLOOKUP($A13,'Return Data'!$B$7:$R$2292,11,0)</f>
        <v>0</v>
      </c>
      <c r="I13" s="66">
        <f t="shared" si="4"/>
        <v>17</v>
      </c>
      <c r="J13" s="65">
        <f>VLOOKUP($A13,'Return Data'!$B$7:$R$2292,12,0)</f>
        <v>0</v>
      </c>
      <c r="K13" s="66">
        <f t="shared" si="5"/>
        <v>29</v>
      </c>
      <c r="L13" s="65">
        <f>VLOOKUP($A13,'Return Data'!$B$7:$R$2292,13,0)</f>
        <v>0</v>
      </c>
      <c r="M13" s="66">
        <f t="shared" si="6"/>
        <v>28</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44662</v>
      </c>
      <c r="C14" s="65">
        <f>VLOOKUP($A14,'Return Data'!$B$7:$R$2292,4,0)</f>
        <v>45.456400000000002</v>
      </c>
      <c r="D14" s="65">
        <f>VLOOKUP($A14,'Return Data'!$B$7:$R$2292,9,0)</f>
        <v>-1.8827</v>
      </c>
      <c r="E14" s="66">
        <f t="shared" si="2"/>
        <v>15</v>
      </c>
      <c r="F14" s="65">
        <f>VLOOKUP($A14,'Return Data'!$B$7:$R$2292,10,0)</f>
        <v>1.0025999999999999</v>
      </c>
      <c r="G14" s="66">
        <f t="shared" si="3"/>
        <v>10</v>
      </c>
      <c r="H14" s="65">
        <f>VLOOKUP($A14,'Return Data'!$B$7:$R$2292,11,0)</f>
        <v>1.8244</v>
      </c>
      <c r="I14" s="66">
        <f t="shared" si="4"/>
        <v>7</v>
      </c>
      <c r="J14" s="65">
        <f>VLOOKUP($A14,'Return Data'!$B$7:$R$2292,12,0)</f>
        <v>3.6021000000000001</v>
      </c>
      <c r="K14" s="66">
        <f t="shared" si="5"/>
        <v>8</v>
      </c>
      <c r="L14" s="65">
        <f>VLOOKUP($A14,'Return Data'!$B$7:$R$2292,13,0)</f>
        <v>4.3901000000000003</v>
      </c>
      <c r="M14" s="66">
        <f t="shared" si="6"/>
        <v>8</v>
      </c>
      <c r="N14" s="65">
        <f>VLOOKUP($A14,'Return Data'!$B$7:$R$2292,17,0)</f>
        <v>6.7477</v>
      </c>
      <c r="O14" s="66">
        <f t="shared" si="7"/>
        <v>10</v>
      </c>
      <c r="P14" s="65">
        <f>VLOOKUP($A14,'Return Data'!$B$7:$R$2292,14,0)</f>
        <v>7.2117000000000004</v>
      </c>
      <c r="Q14" s="66">
        <f t="shared" si="8"/>
        <v>6</v>
      </c>
      <c r="R14" s="65">
        <f>VLOOKUP($A14,'Return Data'!$B$7:$R$2292,16,0)</f>
        <v>7.7884000000000002</v>
      </c>
      <c r="S14" s="67">
        <f t="shared" si="1"/>
        <v>14</v>
      </c>
    </row>
    <row r="15" spans="1:19" x14ac:dyDescent="0.3">
      <c r="A15" s="82" t="s">
        <v>1043</v>
      </c>
      <c r="B15" s="64">
        <f>VLOOKUP($A15,'Return Data'!$B$7:$R$2292,3,0)</f>
        <v>44662</v>
      </c>
      <c r="C15" s="65">
        <f>VLOOKUP($A15,'Return Data'!$B$7:$R$2292,4,0)</f>
        <v>35.600900000000003</v>
      </c>
      <c r="D15" s="65">
        <f>VLOOKUP($A15,'Return Data'!$B$7:$R$2292,9,0)</f>
        <v>3.3099999999999997E-2</v>
      </c>
      <c r="E15" s="66">
        <f t="shared" si="2"/>
        <v>5</v>
      </c>
      <c r="F15" s="65">
        <f>VLOOKUP($A15,'Return Data'!$B$7:$R$2292,10,0)</f>
        <v>1.7871999999999999</v>
      </c>
      <c r="G15" s="66">
        <f t="shared" si="3"/>
        <v>5</v>
      </c>
      <c r="H15" s="65">
        <f>VLOOKUP($A15,'Return Data'!$B$7:$R$2292,11,0)</f>
        <v>2.306</v>
      </c>
      <c r="I15" s="66">
        <f t="shared" si="4"/>
        <v>4</v>
      </c>
      <c r="J15" s="65">
        <f>VLOOKUP($A15,'Return Data'!$B$7:$R$2292,12,0)</f>
        <v>3.6892999999999998</v>
      </c>
      <c r="K15" s="66">
        <f t="shared" si="5"/>
        <v>7</v>
      </c>
      <c r="L15" s="65">
        <f>VLOOKUP($A15,'Return Data'!$B$7:$R$2292,13,0)</f>
        <v>4.4203999999999999</v>
      </c>
      <c r="M15" s="66">
        <f t="shared" si="6"/>
        <v>7</v>
      </c>
      <c r="N15" s="65">
        <f>VLOOKUP($A15,'Return Data'!$B$7:$R$2292,17,0)</f>
        <v>7.3402000000000003</v>
      </c>
      <c r="O15" s="66">
        <f t="shared" si="7"/>
        <v>6</v>
      </c>
      <c r="P15" s="65">
        <f>VLOOKUP($A15,'Return Data'!$B$7:$R$2292,14,0)</f>
        <v>7.6973000000000003</v>
      </c>
      <c r="Q15" s="66">
        <f t="shared" si="8"/>
        <v>5</v>
      </c>
      <c r="R15" s="65">
        <f>VLOOKUP($A15,'Return Data'!$B$7:$R$2292,16,0)</f>
        <v>7.4897999999999998</v>
      </c>
      <c r="S15" s="67">
        <f t="shared" si="1"/>
        <v>19</v>
      </c>
    </row>
    <row r="16" spans="1:19" x14ac:dyDescent="0.3">
      <c r="A16" s="82" t="s">
        <v>1046</v>
      </c>
      <c r="B16" s="64">
        <f>VLOOKUP($A16,'Return Data'!$B$7:$R$2292,3,0)</f>
        <v>44662</v>
      </c>
      <c r="C16" s="65">
        <f>VLOOKUP($A16,'Return Data'!$B$7:$R$2292,4,0)</f>
        <v>37.758800000000001</v>
      </c>
      <c r="D16" s="65">
        <f>VLOOKUP($A16,'Return Data'!$B$7:$R$2292,9,0)</f>
        <v>-4.7362000000000002</v>
      </c>
      <c r="E16" s="66">
        <f t="shared" si="2"/>
        <v>24</v>
      </c>
      <c r="F16" s="65">
        <f>VLOOKUP($A16,'Return Data'!$B$7:$R$2292,10,0)</f>
        <v>1.0283</v>
      </c>
      <c r="G16" s="66">
        <f t="shared" si="3"/>
        <v>9</v>
      </c>
      <c r="H16" s="65">
        <f>VLOOKUP($A16,'Return Data'!$B$7:$R$2292,11,0)</f>
        <v>1.1705000000000001</v>
      </c>
      <c r="I16" s="66">
        <f t="shared" si="4"/>
        <v>12</v>
      </c>
      <c r="J16" s="65">
        <f>VLOOKUP($A16,'Return Data'!$B$7:$R$2292,12,0)</f>
        <v>2.3491</v>
      </c>
      <c r="K16" s="66">
        <f t="shared" si="5"/>
        <v>15</v>
      </c>
      <c r="L16" s="65">
        <f>VLOOKUP($A16,'Return Data'!$B$7:$R$2292,13,0)</f>
        <v>2.9392999999999998</v>
      </c>
      <c r="M16" s="66">
        <f t="shared" si="6"/>
        <v>14</v>
      </c>
      <c r="N16" s="65">
        <f>VLOOKUP($A16,'Return Data'!$B$7:$R$2292,17,0)</f>
        <v>5.6245000000000003</v>
      </c>
      <c r="O16" s="66">
        <f t="shared" si="7"/>
        <v>16</v>
      </c>
      <c r="P16" s="65">
        <f>VLOOKUP($A16,'Return Data'!$B$7:$R$2292,14,0)</f>
        <v>6.5651999999999999</v>
      </c>
      <c r="Q16" s="66">
        <f t="shared" si="8"/>
        <v>14</v>
      </c>
      <c r="R16" s="65">
        <f>VLOOKUP($A16,'Return Data'!$B$7:$R$2292,16,0)</f>
        <v>7.3339999999999996</v>
      </c>
      <c r="S16" s="67">
        <f t="shared" si="1"/>
        <v>22</v>
      </c>
    </row>
    <row r="17" spans="1:19" x14ac:dyDescent="0.3">
      <c r="A17" s="82" t="s">
        <v>1049</v>
      </c>
      <c r="B17" s="64">
        <f>VLOOKUP($A17,'Return Data'!$B$7:$R$2292,3,0)</f>
        <v>44662</v>
      </c>
      <c r="C17" s="65">
        <f>VLOOKUP($A17,'Return Data'!$B$7:$R$2292,4,0)</f>
        <v>18.305299999999999</v>
      </c>
      <c r="D17" s="65">
        <f>VLOOKUP($A17,'Return Data'!$B$7:$R$2292,9,0)</f>
        <v>1.2234</v>
      </c>
      <c r="E17" s="66">
        <f t="shared" si="2"/>
        <v>4</v>
      </c>
      <c r="F17" s="65">
        <f>VLOOKUP($A17,'Return Data'!$B$7:$R$2292,10,0)</f>
        <v>3.1638999999999999</v>
      </c>
      <c r="G17" s="66">
        <f t="shared" si="3"/>
        <v>2</v>
      </c>
      <c r="H17" s="65">
        <f>VLOOKUP($A17,'Return Data'!$B$7:$R$2292,11,0)</f>
        <v>2.8658999999999999</v>
      </c>
      <c r="I17" s="66">
        <f t="shared" si="4"/>
        <v>2</v>
      </c>
      <c r="J17" s="65">
        <f>VLOOKUP($A17,'Return Data'!$B$7:$R$2292,12,0)</f>
        <v>4.5743</v>
      </c>
      <c r="K17" s="66">
        <f t="shared" si="5"/>
        <v>4</v>
      </c>
      <c r="L17" s="65">
        <f>VLOOKUP($A17,'Return Data'!$B$7:$R$2292,13,0)</f>
        <v>5.0244</v>
      </c>
      <c r="M17" s="66">
        <f t="shared" si="6"/>
        <v>5</v>
      </c>
      <c r="N17" s="65">
        <f>VLOOKUP($A17,'Return Data'!$B$7:$R$2292,17,0)</f>
        <v>6.8509000000000002</v>
      </c>
      <c r="O17" s="66">
        <f t="shared" si="7"/>
        <v>9</v>
      </c>
      <c r="P17" s="65">
        <f>VLOOKUP($A17,'Return Data'!$B$7:$R$2292,14,0)</f>
        <v>6.1650999999999998</v>
      </c>
      <c r="Q17" s="66">
        <f t="shared" si="8"/>
        <v>17</v>
      </c>
      <c r="R17" s="65">
        <f>VLOOKUP($A17,'Return Data'!$B$7:$R$2292,16,0)</f>
        <v>7.7868000000000004</v>
      </c>
      <c r="S17" s="67">
        <f t="shared" si="1"/>
        <v>15</v>
      </c>
    </row>
    <row r="18" spans="1:19" x14ac:dyDescent="0.3">
      <c r="A18" s="82" t="s">
        <v>1052</v>
      </c>
      <c r="B18" s="64">
        <f>VLOOKUP($A18,'Return Data'!$B$7:$R$2292,3,0)</f>
        <v>44662</v>
      </c>
      <c r="C18" s="65">
        <f>VLOOKUP($A18,'Return Data'!$B$7:$R$2292,4,0)</f>
        <v>16.450299999999999</v>
      </c>
      <c r="D18" s="65">
        <f>VLOOKUP($A18,'Return Data'!$B$7:$R$2292,9,0)</f>
        <v>-1.0441</v>
      </c>
      <c r="E18" s="66">
        <f t="shared" si="2"/>
        <v>12</v>
      </c>
      <c r="F18" s="65">
        <f>VLOOKUP($A18,'Return Data'!$B$7:$R$2292,10,0)</f>
        <v>1.2513000000000001</v>
      </c>
      <c r="G18" s="66">
        <f t="shared" si="3"/>
        <v>7</v>
      </c>
      <c r="H18" s="65">
        <f>VLOOKUP($A18,'Return Data'!$B$7:$R$2292,11,0)</f>
        <v>1.7884</v>
      </c>
      <c r="I18" s="66">
        <f t="shared" si="4"/>
        <v>9</v>
      </c>
      <c r="J18" s="65">
        <f>VLOOKUP($A18,'Return Data'!$B$7:$R$2292,12,0)</f>
        <v>3.4878</v>
      </c>
      <c r="K18" s="66">
        <f t="shared" si="5"/>
        <v>10</v>
      </c>
      <c r="L18" s="65">
        <f>VLOOKUP($A18,'Return Data'!$B$7:$R$2292,13,0)</f>
        <v>3.7907999999999999</v>
      </c>
      <c r="M18" s="66">
        <f t="shared" si="6"/>
        <v>12</v>
      </c>
      <c r="N18" s="65">
        <f>VLOOKUP($A18,'Return Data'!$B$7:$R$2292,17,0)</f>
        <v>6.6753999999999998</v>
      </c>
      <c r="O18" s="66">
        <f t="shared" si="7"/>
        <v>11</v>
      </c>
      <c r="P18" s="65">
        <f>VLOOKUP($A18,'Return Data'!$B$7:$R$2292,14,0)</f>
        <v>6.6166999999999998</v>
      </c>
      <c r="Q18" s="66">
        <f t="shared" si="8"/>
        <v>13</v>
      </c>
      <c r="R18" s="65">
        <f>VLOOKUP($A18,'Return Data'!$B$7:$R$2292,16,0)</f>
        <v>7.1664000000000003</v>
      </c>
      <c r="S18" s="67">
        <f t="shared" si="1"/>
        <v>23</v>
      </c>
    </row>
    <row r="19" spans="1:19" x14ac:dyDescent="0.3">
      <c r="A19" s="82" t="s">
        <v>1053</v>
      </c>
      <c r="B19" s="64">
        <f>VLOOKUP($A19,'Return Data'!$B$7:$R$2292,3,0)</f>
        <v>44662</v>
      </c>
      <c r="C19" s="65">
        <f>VLOOKUP($A19,'Return Data'!$B$7:$R$2292,4,0)</f>
        <v>12.5451</v>
      </c>
      <c r="D19" s="65">
        <f>VLOOKUP($A19,'Return Data'!$B$7:$R$2292,9,0)</f>
        <v>-1.8553999999999999</v>
      </c>
      <c r="E19" s="66">
        <f t="shared" si="2"/>
        <v>14</v>
      </c>
      <c r="F19" s="65">
        <f>VLOOKUP($A19,'Return Data'!$B$7:$R$2292,10,0)</f>
        <v>1.5674999999999999</v>
      </c>
      <c r="G19" s="66">
        <f t="shared" si="3"/>
        <v>6</v>
      </c>
      <c r="H19" s="65">
        <f>VLOOKUP($A19,'Return Data'!$B$7:$R$2292,11,0)</f>
        <v>1.4232</v>
      </c>
      <c r="I19" s="66">
        <f t="shared" si="4"/>
        <v>11</v>
      </c>
      <c r="J19" s="65">
        <f>VLOOKUP($A19,'Return Data'!$B$7:$R$2292,12,0)</f>
        <v>2.778</v>
      </c>
      <c r="K19" s="66">
        <f t="shared" si="5"/>
        <v>12</v>
      </c>
      <c r="L19" s="65">
        <f>VLOOKUP($A19,'Return Data'!$B$7:$R$2292,13,0)</f>
        <v>16.898800000000001</v>
      </c>
      <c r="M19" s="66">
        <f t="shared" si="6"/>
        <v>1</v>
      </c>
      <c r="N19" s="65">
        <f>VLOOKUP($A19,'Return Data'!$B$7:$R$2292,17,0)</f>
        <v>9.5562000000000005</v>
      </c>
      <c r="O19" s="66">
        <f t="shared" si="7"/>
        <v>2</v>
      </c>
      <c r="P19" s="65">
        <f>VLOOKUP($A19,'Return Data'!$B$7:$R$2292,14,0)</f>
        <v>-5.1821000000000002</v>
      </c>
      <c r="Q19" s="66">
        <f t="shared" si="8"/>
        <v>30</v>
      </c>
      <c r="R19" s="65">
        <f>VLOOKUP($A19,'Return Data'!$B$7:$R$2292,16,0)</f>
        <v>2.9506999999999999</v>
      </c>
      <c r="S19" s="67">
        <f t="shared" si="1"/>
        <v>29</v>
      </c>
    </row>
    <row r="20" spans="1:19" x14ac:dyDescent="0.3">
      <c r="A20" s="82" t="s">
        <v>1055</v>
      </c>
      <c r="B20" s="64">
        <f>VLOOKUP($A20,'Return Data'!$B$7:$R$2292,3,0)</f>
        <v>0</v>
      </c>
      <c r="C20" s="65">
        <f>VLOOKUP($A20,'Return Data'!$B$7:$R$2292,4,0)</f>
        <v>0</v>
      </c>
      <c r="D20" s="65">
        <f>VLOOKUP($A20,'Return Data'!$B$7:$R$2292,9,0)</f>
        <v>0</v>
      </c>
      <c r="E20" s="66">
        <f t="shared" si="2"/>
        <v>6</v>
      </c>
      <c r="F20" s="65">
        <f>VLOOKUP($A20,'Return Data'!$B$7:$R$2292,10,0)</f>
        <v>0</v>
      </c>
      <c r="G20" s="66">
        <f t="shared" si="3"/>
        <v>15</v>
      </c>
      <c r="H20" s="65">
        <f>VLOOKUP($A20,'Return Data'!$B$7:$R$2292,11,0)</f>
        <v>0</v>
      </c>
      <c r="I20" s="66">
        <f t="shared" si="4"/>
        <v>17</v>
      </c>
      <c r="J20" s="65">
        <f>VLOOKUP($A20,'Return Data'!$B$7:$R$2292,12,0)</f>
        <v>0</v>
      </c>
      <c r="K20" s="66">
        <f t="shared" si="5"/>
        <v>29</v>
      </c>
      <c r="L20" s="65">
        <f>VLOOKUP($A20,'Return Data'!$B$7:$R$2292,13,0)</f>
        <v>0</v>
      </c>
      <c r="M20" s="66">
        <f t="shared" si="6"/>
        <v>28</v>
      </c>
      <c r="N20" s="65"/>
      <c r="O20" s="66"/>
      <c r="P20" s="65"/>
      <c r="Q20" s="66"/>
      <c r="R20" s="65">
        <f>VLOOKUP($A20,'Return Data'!$B$7:$R$2292,16,0)</f>
        <v>0</v>
      </c>
      <c r="S20" s="67">
        <f t="shared" si="1"/>
        <v>30</v>
      </c>
    </row>
    <row r="21" spans="1:19" x14ac:dyDescent="0.3">
      <c r="A21" s="82" t="s">
        <v>1060</v>
      </c>
      <c r="B21" s="64">
        <f>VLOOKUP($A21,'Return Data'!$B$7:$R$2292,3,0)</f>
        <v>44662</v>
      </c>
      <c r="C21" s="65">
        <f>VLOOKUP($A21,'Return Data'!$B$7:$R$2292,4,0)</f>
        <v>40.934199999999997</v>
      </c>
      <c r="D21" s="65">
        <f>VLOOKUP($A21,'Return Data'!$B$7:$R$2292,9,0)</f>
        <v>-2.1562000000000001</v>
      </c>
      <c r="E21" s="66">
        <f t="shared" si="2"/>
        <v>18</v>
      </c>
      <c r="F21" s="65">
        <f>VLOOKUP($A21,'Return Data'!$B$7:$R$2292,10,0)</f>
        <v>1.03</v>
      </c>
      <c r="G21" s="66">
        <f t="shared" si="3"/>
        <v>8</v>
      </c>
      <c r="H21" s="65">
        <f>VLOOKUP($A21,'Return Data'!$B$7:$R$2292,11,0)</f>
        <v>1.8887</v>
      </c>
      <c r="I21" s="66">
        <f t="shared" si="4"/>
        <v>5</v>
      </c>
      <c r="J21" s="65">
        <f>VLOOKUP($A21,'Return Data'!$B$7:$R$2292,12,0)</f>
        <v>3.1383999999999999</v>
      </c>
      <c r="K21" s="66">
        <f t="shared" si="5"/>
        <v>11</v>
      </c>
      <c r="L21" s="65">
        <f>VLOOKUP($A21,'Return Data'!$B$7:$R$2292,13,0)</f>
        <v>3.9249000000000001</v>
      </c>
      <c r="M21" s="66">
        <f t="shared" si="6"/>
        <v>11</v>
      </c>
      <c r="N21" s="65">
        <f>VLOOKUP($A21,'Return Data'!$B$7:$R$2292,17,0)</f>
        <v>7.0690999999999997</v>
      </c>
      <c r="O21" s="66">
        <f t="shared" si="7"/>
        <v>7</v>
      </c>
      <c r="P21" s="65">
        <f>VLOOKUP($A21,'Return Data'!$B$7:$R$2292,14,0)</f>
        <v>8.1646999999999998</v>
      </c>
      <c r="Q21" s="66">
        <f t="shared" si="8"/>
        <v>1</v>
      </c>
      <c r="R21" s="65">
        <f>VLOOKUP($A21,'Return Data'!$B$7:$R$2292,16,0)</f>
        <v>7.9409999999999998</v>
      </c>
      <c r="S21" s="67">
        <f t="shared" si="1"/>
        <v>10</v>
      </c>
    </row>
    <row r="22" spans="1:19" x14ac:dyDescent="0.3">
      <c r="A22" s="82" t="s">
        <v>1061</v>
      </c>
      <c r="B22" s="64">
        <f>VLOOKUP($A22,'Return Data'!$B$7:$R$2292,3,0)</f>
        <v>44662</v>
      </c>
      <c r="C22" s="65">
        <f>VLOOKUP($A22,'Return Data'!$B$7:$R$2292,4,0)</f>
        <v>58.621899999999997</v>
      </c>
      <c r="D22" s="65">
        <f>VLOOKUP($A22,'Return Data'!$B$7:$R$2292,9,0)</f>
        <v>-6.2949000000000002</v>
      </c>
      <c r="E22" s="66">
        <f t="shared" si="2"/>
        <v>27</v>
      </c>
      <c r="F22" s="65">
        <f>VLOOKUP($A22,'Return Data'!$B$7:$R$2292,10,0)</f>
        <v>-1.8580000000000001</v>
      </c>
      <c r="G22" s="66">
        <f t="shared" si="3"/>
        <v>27</v>
      </c>
      <c r="H22" s="65">
        <f>VLOOKUP($A22,'Return Data'!$B$7:$R$2292,11,0)</f>
        <v>-0.92789999999999995</v>
      </c>
      <c r="I22" s="66">
        <f t="shared" si="4"/>
        <v>27</v>
      </c>
      <c r="J22" s="65">
        <f>VLOOKUP($A22,'Return Data'!$B$7:$R$2292,12,0)</f>
        <v>0.84519999999999995</v>
      </c>
      <c r="K22" s="66">
        <f t="shared" si="5"/>
        <v>27</v>
      </c>
      <c r="L22" s="65">
        <f>VLOOKUP($A22,'Return Data'!$B$7:$R$2292,13,0)</f>
        <v>1.3185</v>
      </c>
      <c r="M22" s="66">
        <f t="shared" si="6"/>
        <v>26</v>
      </c>
      <c r="N22" s="65">
        <f>VLOOKUP($A22,'Return Data'!$B$7:$R$2292,17,0)</f>
        <v>4.0987</v>
      </c>
      <c r="O22" s="66">
        <f t="shared" si="7"/>
        <v>27</v>
      </c>
      <c r="P22" s="65">
        <f>VLOOKUP($A22,'Return Data'!$B$7:$R$2292,14,0)</f>
        <v>4.3681000000000001</v>
      </c>
      <c r="Q22" s="66">
        <f t="shared" si="8"/>
        <v>23</v>
      </c>
      <c r="R22" s="65">
        <f>VLOOKUP($A22,'Return Data'!$B$7:$R$2292,16,0)</f>
        <v>7.54</v>
      </c>
      <c r="S22" s="67">
        <f t="shared" si="1"/>
        <v>18</v>
      </c>
    </row>
    <row r="23" spans="1:19" x14ac:dyDescent="0.3">
      <c r="A23" s="82" t="s">
        <v>1065</v>
      </c>
      <c r="B23" s="64">
        <f>VLOOKUP($A23,'Return Data'!$B$7:$R$2292,3,0)</f>
        <v>44662</v>
      </c>
      <c r="C23" s="65">
        <f>VLOOKUP($A23,'Return Data'!$B$7:$R$2292,4,0)</f>
        <v>29.533799999999999</v>
      </c>
      <c r="D23" s="65">
        <f>VLOOKUP($A23,'Return Data'!$B$7:$R$2292,9,0)</f>
        <v>-1.8946000000000001</v>
      </c>
      <c r="E23" s="66">
        <f t="shared" si="2"/>
        <v>16</v>
      </c>
      <c r="F23" s="65">
        <f>VLOOKUP($A23,'Return Data'!$B$7:$R$2292,10,0)</f>
        <v>0.49359999999999998</v>
      </c>
      <c r="G23" s="66">
        <f t="shared" si="3"/>
        <v>12</v>
      </c>
      <c r="H23" s="65">
        <f>VLOOKUP($A23,'Return Data'!$B$7:$R$2292,11,0)</f>
        <v>1.8047</v>
      </c>
      <c r="I23" s="66">
        <f t="shared" si="4"/>
        <v>8</v>
      </c>
      <c r="J23" s="65">
        <f>VLOOKUP($A23,'Return Data'!$B$7:$R$2292,12,0)</f>
        <v>3.5242</v>
      </c>
      <c r="K23" s="66">
        <f t="shared" si="5"/>
        <v>9</v>
      </c>
      <c r="L23" s="65">
        <f>VLOOKUP($A23,'Return Data'!$B$7:$R$2292,13,0)</f>
        <v>4.2876000000000003</v>
      </c>
      <c r="M23" s="66">
        <f t="shared" si="6"/>
        <v>9</v>
      </c>
      <c r="N23" s="65">
        <f>VLOOKUP($A23,'Return Data'!$B$7:$R$2292,17,0)</f>
        <v>7.3929999999999998</v>
      </c>
      <c r="O23" s="66">
        <f t="shared" si="7"/>
        <v>5</v>
      </c>
      <c r="P23" s="65">
        <f>VLOOKUP($A23,'Return Data'!$B$7:$R$2292,14,0)</f>
        <v>1.3735999999999999</v>
      </c>
      <c r="Q23" s="66">
        <f t="shared" si="8"/>
        <v>26</v>
      </c>
      <c r="R23" s="65">
        <f>VLOOKUP($A23,'Return Data'!$B$7:$R$2292,16,0)</f>
        <v>5.7450999999999999</v>
      </c>
      <c r="S23" s="67">
        <f t="shared" si="1"/>
        <v>27</v>
      </c>
    </row>
    <row r="24" spans="1:19" x14ac:dyDescent="0.3">
      <c r="A24" s="82" t="s">
        <v>1066</v>
      </c>
      <c r="B24" s="64">
        <f>VLOOKUP($A24,'Return Data'!$B$7:$R$2292,3,0)</f>
        <v>0</v>
      </c>
      <c r="C24" s="65">
        <f>VLOOKUP($A24,'Return Data'!$B$7:$R$2292,4,0)</f>
        <v>0</v>
      </c>
      <c r="D24" s="65">
        <f>VLOOKUP($A24,'Return Data'!$B$7:$R$2292,9,0)</f>
        <v>0</v>
      </c>
      <c r="E24" s="66">
        <f t="shared" si="2"/>
        <v>6</v>
      </c>
      <c r="F24" s="65">
        <f>VLOOKUP($A24,'Return Data'!$B$7:$R$2292,10,0)</f>
        <v>0</v>
      </c>
      <c r="G24" s="66">
        <f t="shared" si="3"/>
        <v>15</v>
      </c>
      <c r="H24" s="65">
        <f>VLOOKUP($A24,'Return Data'!$B$7:$R$2292,11,0)</f>
        <v>0</v>
      </c>
      <c r="I24" s="66">
        <f t="shared" si="4"/>
        <v>17</v>
      </c>
      <c r="J24" s="65">
        <f>VLOOKUP($A24,'Return Data'!$B$7:$R$2292,12,0)</f>
        <v>0</v>
      </c>
      <c r="K24" s="66">
        <f t="shared" si="5"/>
        <v>29</v>
      </c>
      <c r="L24" s="65">
        <f>VLOOKUP($A24,'Return Data'!$B$7:$R$2292,13,0)</f>
        <v>0</v>
      </c>
      <c r="M24" s="66">
        <f t="shared" si="6"/>
        <v>28</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6</v>
      </c>
      <c r="F25" s="65">
        <f>VLOOKUP($A25,'Return Data'!$B$7:$R$2292,10,0)</f>
        <v>0</v>
      </c>
      <c r="G25" s="66">
        <f t="shared" si="3"/>
        <v>15</v>
      </c>
      <c r="H25" s="65">
        <f>VLOOKUP($A25,'Return Data'!$B$7:$R$2292,11,0)</f>
        <v>0</v>
      </c>
      <c r="I25" s="66">
        <f t="shared" si="4"/>
        <v>17</v>
      </c>
      <c r="J25" s="65">
        <f>VLOOKUP($A25,'Return Data'!$B$7:$R$2292,12,0)</f>
        <v>0</v>
      </c>
      <c r="K25" s="66">
        <f t="shared" si="5"/>
        <v>29</v>
      </c>
      <c r="L25" s="65">
        <f>VLOOKUP($A25,'Return Data'!$B$7:$R$2292,13,0)</f>
        <v>0</v>
      </c>
      <c r="M25" s="66">
        <f t="shared" si="6"/>
        <v>28</v>
      </c>
      <c r="N25" s="65"/>
      <c r="O25" s="66"/>
      <c r="P25" s="65"/>
      <c r="Q25" s="66"/>
      <c r="R25" s="65">
        <f>VLOOKUP($A25,'Return Data'!$B$7:$R$2292,16,0)</f>
        <v>0</v>
      </c>
      <c r="S25" s="67">
        <f t="shared" si="1"/>
        <v>30</v>
      </c>
    </row>
    <row r="26" spans="1:19" x14ac:dyDescent="0.3">
      <c r="A26" s="82" t="s">
        <v>1072</v>
      </c>
      <c r="B26" s="64">
        <f>VLOOKUP($A26,'Return Data'!$B$7:$R$2292,3,0)</f>
        <v>44662</v>
      </c>
      <c r="C26" s="65">
        <f>VLOOKUP($A26,'Return Data'!$B$7:$R$2292,4,0)</f>
        <v>14.9094</v>
      </c>
      <c r="D26" s="65">
        <f>VLOOKUP($A26,'Return Data'!$B$7:$R$2292,9,0)</f>
        <v>-3.4645000000000001</v>
      </c>
      <c r="E26" s="66">
        <f t="shared" si="2"/>
        <v>21</v>
      </c>
      <c r="F26" s="65">
        <f>VLOOKUP($A26,'Return Data'!$B$7:$R$2292,10,0)</f>
        <v>-0.69789999999999996</v>
      </c>
      <c r="G26" s="66">
        <f t="shared" si="3"/>
        <v>21</v>
      </c>
      <c r="H26" s="65">
        <f>VLOOKUP($A26,'Return Data'!$B$7:$R$2292,11,0)</f>
        <v>0.9718</v>
      </c>
      <c r="I26" s="66">
        <f t="shared" si="4"/>
        <v>13</v>
      </c>
      <c r="J26" s="65">
        <f>VLOOKUP($A26,'Return Data'!$B$7:$R$2292,12,0)</f>
        <v>6.6360999999999999</v>
      </c>
      <c r="K26" s="66">
        <f t="shared" si="5"/>
        <v>3</v>
      </c>
      <c r="L26" s="65">
        <f>VLOOKUP($A26,'Return Data'!$B$7:$R$2292,13,0)</f>
        <v>5.9873000000000003</v>
      </c>
      <c r="M26" s="66">
        <f t="shared" si="6"/>
        <v>4</v>
      </c>
      <c r="N26" s="65">
        <f>VLOOKUP($A26,'Return Data'!$B$7:$R$2292,17,0)</f>
        <v>4.9482999999999997</v>
      </c>
      <c r="O26" s="66">
        <f t="shared" si="7"/>
        <v>19</v>
      </c>
      <c r="P26" s="65">
        <f>VLOOKUP($A26,'Return Data'!$B$7:$R$2292,14,0)</f>
        <v>3.3328000000000002</v>
      </c>
      <c r="Q26" s="66">
        <f t="shared" si="8"/>
        <v>24</v>
      </c>
      <c r="R26" s="65">
        <f>VLOOKUP($A26,'Return Data'!$B$7:$R$2292,16,0)</f>
        <v>5.8411999999999997</v>
      </c>
      <c r="S26" s="67">
        <f t="shared" si="1"/>
        <v>26</v>
      </c>
    </row>
    <row r="27" spans="1:19" x14ac:dyDescent="0.3">
      <c r="A27" s="82" t="s">
        <v>1075</v>
      </c>
      <c r="B27" s="64">
        <f>VLOOKUP($A27,'Return Data'!$B$7:$R$2292,3,0)</f>
        <v>44662</v>
      </c>
      <c r="C27" s="65">
        <f>VLOOKUP($A27,'Return Data'!$B$7:$R$2292,4,0)</f>
        <v>102.2294</v>
      </c>
      <c r="D27" s="65">
        <f>VLOOKUP($A27,'Return Data'!$B$7:$R$2292,9,0)</f>
        <v>-6.7900000000000002E-2</v>
      </c>
      <c r="E27" s="66">
        <f t="shared" si="2"/>
        <v>11</v>
      </c>
      <c r="F27" s="65">
        <f>VLOOKUP($A27,'Return Data'!$B$7:$R$2292,10,0)</f>
        <v>2.0457999999999998</v>
      </c>
      <c r="G27" s="66">
        <f t="shared" si="3"/>
        <v>4</v>
      </c>
      <c r="H27" s="65">
        <f>VLOOKUP($A27,'Return Data'!$B$7:$R$2292,11,0)</f>
        <v>1.8704000000000001</v>
      </c>
      <c r="I27" s="66">
        <f t="shared" si="4"/>
        <v>6</v>
      </c>
      <c r="J27" s="65">
        <f>VLOOKUP($A27,'Return Data'!$B$7:$R$2292,12,0)</f>
        <v>3.8984999999999999</v>
      </c>
      <c r="K27" s="66">
        <f t="shared" si="5"/>
        <v>6</v>
      </c>
      <c r="L27" s="65">
        <f>VLOOKUP($A27,'Return Data'!$B$7:$R$2292,13,0)</f>
        <v>4.1710000000000003</v>
      </c>
      <c r="M27" s="66">
        <f t="shared" si="6"/>
        <v>10</v>
      </c>
      <c r="N27" s="65">
        <f>VLOOKUP($A27,'Return Data'!$B$7:$R$2292,17,0)</f>
        <v>7.9593999999999996</v>
      </c>
      <c r="O27" s="66">
        <f t="shared" si="7"/>
        <v>4</v>
      </c>
      <c r="P27" s="65">
        <f>VLOOKUP($A27,'Return Data'!$B$7:$R$2292,14,0)</f>
        <v>8.0564</v>
      </c>
      <c r="Q27" s="66">
        <f t="shared" si="8"/>
        <v>3</v>
      </c>
      <c r="R27" s="65">
        <f>VLOOKUP($A27,'Return Data'!$B$7:$R$2292,16,0)</f>
        <v>9.1719000000000008</v>
      </c>
      <c r="S27" s="67">
        <f t="shared" si="1"/>
        <v>1</v>
      </c>
    </row>
    <row r="28" spans="1:19" x14ac:dyDescent="0.3">
      <c r="A28" s="82" t="s">
        <v>1078</v>
      </c>
      <c r="B28" s="64">
        <f>VLOOKUP($A28,'Return Data'!$B$7:$R$2292,3,0)</f>
        <v>44662</v>
      </c>
      <c r="C28" s="65">
        <f>VLOOKUP($A28,'Return Data'!$B$7:$R$2292,4,0)</f>
        <v>46.059100000000001</v>
      </c>
      <c r="D28" s="65">
        <f>VLOOKUP($A28,'Return Data'!$B$7:$R$2292,9,0)</f>
        <v>-2.0720999999999998</v>
      </c>
      <c r="E28" s="66">
        <f t="shared" si="2"/>
        <v>17</v>
      </c>
      <c r="F28" s="65">
        <f>VLOOKUP($A28,'Return Data'!$B$7:$R$2292,10,0)</f>
        <v>-0.76549999999999996</v>
      </c>
      <c r="G28" s="66">
        <f t="shared" si="3"/>
        <v>22</v>
      </c>
      <c r="H28" s="65">
        <f>VLOOKUP($A28,'Return Data'!$B$7:$R$2292,11,0)</f>
        <v>-0.21829999999999999</v>
      </c>
      <c r="I28" s="66">
        <f t="shared" si="4"/>
        <v>25</v>
      </c>
      <c r="J28" s="65">
        <f>VLOOKUP($A28,'Return Data'!$B$7:$R$2292,12,0)</f>
        <v>1.075</v>
      </c>
      <c r="K28" s="66">
        <f t="shared" si="5"/>
        <v>23</v>
      </c>
      <c r="L28" s="65">
        <f>VLOOKUP($A28,'Return Data'!$B$7:$R$2292,13,0)</f>
        <v>1.5209999999999999</v>
      </c>
      <c r="M28" s="66">
        <f t="shared" si="6"/>
        <v>23</v>
      </c>
      <c r="N28" s="65">
        <f>VLOOKUP($A28,'Return Data'!$B$7:$R$2292,17,0)</f>
        <v>4.9184000000000001</v>
      </c>
      <c r="O28" s="66">
        <f t="shared" si="7"/>
        <v>20</v>
      </c>
      <c r="P28" s="65">
        <f>VLOOKUP($A28,'Return Data'!$B$7:$R$2292,14,0)</f>
        <v>6.3164999999999996</v>
      </c>
      <c r="Q28" s="66">
        <f t="shared" si="8"/>
        <v>16</v>
      </c>
      <c r="R28" s="65">
        <f>VLOOKUP($A28,'Return Data'!$B$7:$R$2292,16,0)</f>
        <v>8.1159999999999997</v>
      </c>
      <c r="S28" s="67">
        <f t="shared" si="1"/>
        <v>8</v>
      </c>
    </row>
    <row r="29" spans="1:19" x14ac:dyDescent="0.3">
      <c r="A29" s="82" t="s">
        <v>1079</v>
      </c>
      <c r="B29" s="64">
        <f>VLOOKUP($A29,'Return Data'!$B$7:$R$2292,3,0)</f>
        <v>44662</v>
      </c>
      <c r="C29" s="65">
        <f>VLOOKUP($A29,'Return Data'!$B$7:$R$2292,4,0)</f>
        <v>47.213799999999999</v>
      </c>
      <c r="D29" s="65">
        <f>VLOOKUP($A29,'Return Data'!$B$7:$R$2292,9,0)</f>
        <v>-7.7713999999999999</v>
      </c>
      <c r="E29" s="66">
        <f t="shared" si="2"/>
        <v>29</v>
      </c>
      <c r="F29" s="65">
        <f>VLOOKUP($A29,'Return Data'!$B$7:$R$2292,10,0)</f>
        <v>-3.4569000000000001</v>
      </c>
      <c r="G29" s="66">
        <f t="shared" si="3"/>
        <v>31</v>
      </c>
      <c r="H29" s="65">
        <f>VLOOKUP($A29,'Return Data'!$B$7:$R$2292,11,0)</f>
        <v>-1.623</v>
      </c>
      <c r="I29" s="66">
        <f t="shared" si="4"/>
        <v>33</v>
      </c>
      <c r="J29" s="65">
        <f>VLOOKUP($A29,'Return Data'!$B$7:$R$2292,12,0)</f>
        <v>0.48180000000000001</v>
      </c>
      <c r="K29" s="66">
        <f t="shared" si="5"/>
        <v>28</v>
      </c>
      <c r="L29" s="65">
        <f>VLOOKUP($A29,'Return Data'!$B$7:$R$2292,13,0)</f>
        <v>1.1392</v>
      </c>
      <c r="M29" s="66">
        <f t="shared" si="6"/>
        <v>27</v>
      </c>
      <c r="N29" s="65">
        <f>VLOOKUP($A29,'Return Data'!$B$7:$R$2292,17,0)</f>
        <v>4.2893999999999997</v>
      </c>
      <c r="O29" s="66">
        <f t="shared" si="7"/>
        <v>26</v>
      </c>
      <c r="P29" s="65">
        <f>VLOOKUP($A29,'Return Data'!$B$7:$R$2292,14,0)</f>
        <v>5.5556000000000001</v>
      </c>
      <c r="Q29" s="66">
        <f t="shared" si="8"/>
        <v>20</v>
      </c>
      <c r="R29" s="65">
        <f>VLOOKUP($A29,'Return Data'!$B$7:$R$2292,16,0)</f>
        <v>7.4520999999999997</v>
      </c>
      <c r="S29" s="67">
        <f t="shared" si="1"/>
        <v>20</v>
      </c>
    </row>
    <row r="30" spans="1:19" x14ac:dyDescent="0.3">
      <c r="A30" s="82" t="s">
        <v>1081</v>
      </c>
      <c r="B30" s="64">
        <f>VLOOKUP($A30,'Return Data'!$B$7:$R$2292,3,0)</f>
        <v>44662</v>
      </c>
      <c r="C30" s="65">
        <f>VLOOKUP($A30,'Return Data'!$B$7:$R$2292,4,0)</f>
        <v>34.942399999999999</v>
      </c>
      <c r="D30" s="65">
        <f>VLOOKUP($A30,'Return Data'!$B$7:$R$2292,9,0)</f>
        <v>-8.5733999999999995</v>
      </c>
      <c r="E30" s="66">
        <f t="shared" si="2"/>
        <v>32</v>
      </c>
      <c r="F30" s="65">
        <f>VLOOKUP($A30,'Return Data'!$B$7:$R$2292,10,0)</f>
        <v>-3.3426999999999998</v>
      </c>
      <c r="G30" s="66">
        <f t="shared" si="3"/>
        <v>30</v>
      </c>
      <c r="H30" s="65">
        <f>VLOOKUP($A30,'Return Data'!$B$7:$R$2292,11,0)</f>
        <v>-1.5638000000000001</v>
      </c>
      <c r="I30" s="66">
        <f t="shared" si="4"/>
        <v>32</v>
      </c>
      <c r="J30" s="65">
        <f>VLOOKUP($A30,'Return Data'!$B$7:$R$2292,12,0)</f>
        <v>1.0748</v>
      </c>
      <c r="K30" s="66">
        <f t="shared" si="5"/>
        <v>24</v>
      </c>
      <c r="L30" s="65">
        <f>VLOOKUP($A30,'Return Data'!$B$7:$R$2292,13,0)</f>
        <v>1.4974000000000001</v>
      </c>
      <c r="M30" s="66">
        <f t="shared" si="6"/>
        <v>25</v>
      </c>
      <c r="N30" s="65">
        <f>VLOOKUP($A30,'Return Data'!$B$7:$R$2292,17,0)</f>
        <v>3.8999000000000001</v>
      </c>
      <c r="O30" s="66">
        <f t="shared" si="7"/>
        <v>28</v>
      </c>
      <c r="P30" s="65">
        <f>VLOOKUP($A30,'Return Data'!$B$7:$R$2292,14,0)</f>
        <v>5.7178000000000004</v>
      </c>
      <c r="Q30" s="66">
        <f t="shared" si="8"/>
        <v>19</v>
      </c>
      <c r="R30" s="65">
        <f>VLOOKUP($A30,'Return Data'!$B$7:$R$2292,16,0)</f>
        <v>6.6801000000000004</v>
      </c>
      <c r="S30" s="67">
        <f t="shared" si="1"/>
        <v>24</v>
      </c>
    </row>
    <row r="31" spans="1:19" x14ac:dyDescent="0.3">
      <c r="A31" s="82" t="s">
        <v>1083</v>
      </c>
      <c r="B31" s="64">
        <f>VLOOKUP($A31,'Return Data'!$B$7:$R$2292,3,0)</f>
        <v>44662</v>
      </c>
      <c r="C31" s="65">
        <f>VLOOKUP($A31,'Return Data'!$B$7:$R$2292,4,0)</f>
        <v>31.666899999999998</v>
      </c>
      <c r="D31" s="65">
        <f>VLOOKUP($A31,'Return Data'!$B$7:$R$2292,9,0)</f>
        <v>-1.8080000000000001</v>
      </c>
      <c r="E31" s="66">
        <f t="shared" si="2"/>
        <v>13</v>
      </c>
      <c r="F31" s="65">
        <f>VLOOKUP($A31,'Return Data'!$B$7:$R$2292,10,0)</f>
        <v>-0.77590000000000003</v>
      </c>
      <c r="G31" s="66">
        <f t="shared" si="3"/>
        <v>23</v>
      </c>
      <c r="H31" s="65">
        <f>VLOOKUP($A31,'Return Data'!$B$7:$R$2292,11,0)</f>
        <v>-9.8100000000000007E-2</v>
      </c>
      <c r="I31" s="66">
        <f t="shared" si="4"/>
        <v>23</v>
      </c>
      <c r="J31" s="65">
        <f>VLOOKUP($A31,'Return Data'!$B$7:$R$2292,12,0)</f>
        <v>1.6995</v>
      </c>
      <c r="K31" s="66">
        <f t="shared" si="5"/>
        <v>20</v>
      </c>
      <c r="L31" s="65">
        <f>VLOOKUP($A31,'Return Data'!$B$7:$R$2292,13,0)</f>
        <v>2.0682</v>
      </c>
      <c r="M31" s="66">
        <f t="shared" si="6"/>
        <v>19</v>
      </c>
      <c r="N31" s="65">
        <f>VLOOKUP($A31,'Return Data'!$B$7:$R$2292,17,0)</f>
        <v>6.1464999999999996</v>
      </c>
      <c r="O31" s="66">
        <f t="shared" si="7"/>
        <v>14</v>
      </c>
      <c r="P31" s="65">
        <f>VLOOKUP($A31,'Return Data'!$B$7:$R$2292,14,0)</f>
        <v>7.1574999999999998</v>
      </c>
      <c r="Q31" s="66">
        <f t="shared" si="8"/>
        <v>7</v>
      </c>
      <c r="R31" s="65">
        <f>VLOOKUP($A31,'Return Data'!$B$7:$R$2292,16,0)</f>
        <v>8.8081999999999994</v>
      </c>
      <c r="S31" s="67">
        <f t="shared" si="1"/>
        <v>3</v>
      </c>
    </row>
    <row r="32" spans="1:19" x14ac:dyDescent="0.3">
      <c r="A32" s="82" t="s">
        <v>1086</v>
      </c>
      <c r="B32" s="64">
        <f>VLOOKUP($A32,'Return Data'!$B$7:$R$2292,3,0)</f>
        <v>44662</v>
      </c>
      <c r="C32" s="65">
        <f>VLOOKUP($A32,'Return Data'!$B$7:$R$2292,4,0)</f>
        <v>54.181399999999996</v>
      </c>
      <c r="D32" s="65">
        <f>VLOOKUP($A32,'Return Data'!$B$7:$R$2292,9,0)</f>
        <v>-8.2173999999999996</v>
      </c>
      <c r="E32" s="66">
        <f t="shared" si="2"/>
        <v>30</v>
      </c>
      <c r="F32" s="65">
        <f>VLOOKUP($A32,'Return Data'!$B$7:$R$2292,10,0)</f>
        <v>-0.8821</v>
      </c>
      <c r="G32" s="66">
        <f t="shared" si="3"/>
        <v>24</v>
      </c>
      <c r="H32" s="65">
        <f>VLOOKUP($A32,'Return Data'!$B$7:$R$2292,11,0)</f>
        <v>-0.2351</v>
      </c>
      <c r="I32" s="66">
        <f t="shared" si="4"/>
        <v>26</v>
      </c>
      <c r="J32" s="65">
        <f>VLOOKUP($A32,'Return Data'!$B$7:$R$2292,12,0)</f>
        <v>1.3534999999999999</v>
      </c>
      <c r="K32" s="66">
        <f t="shared" si="5"/>
        <v>21</v>
      </c>
      <c r="L32" s="65">
        <f>VLOOKUP($A32,'Return Data'!$B$7:$R$2292,13,0)</f>
        <v>2.0769000000000002</v>
      </c>
      <c r="M32" s="66">
        <f t="shared" si="6"/>
        <v>18</v>
      </c>
      <c r="N32" s="65">
        <f>VLOOKUP($A32,'Return Data'!$B$7:$R$2292,17,0)</f>
        <v>4.9630000000000001</v>
      </c>
      <c r="O32" s="66">
        <f t="shared" si="7"/>
        <v>18</v>
      </c>
      <c r="P32" s="65">
        <f>VLOOKUP($A32,'Return Data'!$B$7:$R$2292,14,0)</f>
        <v>6.9352999999999998</v>
      </c>
      <c r="Q32" s="66">
        <f t="shared" si="8"/>
        <v>9</v>
      </c>
      <c r="R32" s="65">
        <f>VLOOKUP($A32,'Return Data'!$B$7:$R$2292,16,0)</f>
        <v>8.0763999999999996</v>
      </c>
      <c r="S32" s="67">
        <f t="shared" si="1"/>
        <v>9</v>
      </c>
    </row>
    <row r="33" spans="1:19" x14ac:dyDescent="0.3">
      <c r="A33" s="82" t="s">
        <v>2044</v>
      </c>
      <c r="B33" s="64">
        <f>VLOOKUP($A33,'Return Data'!$B$7:$R$2292,3,0)</f>
        <v>44662</v>
      </c>
      <c r="C33" s="65">
        <f>VLOOKUP($A33,'Return Data'!$B$7:$R$2292,4,0)</f>
        <v>50.507899999999999</v>
      </c>
      <c r="D33" s="65">
        <f>VLOOKUP($A33,'Return Data'!$B$7:$R$2292,9,0)</f>
        <v>-8.2385000000000002</v>
      </c>
      <c r="E33" s="66">
        <f t="shared" si="2"/>
        <v>31</v>
      </c>
      <c r="F33" s="65">
        <f>VLOOKUP($A33,'Return Data'!$B$7:$R$2292,10,0)</f>
        <v>-3.3414000000000001</v>
      </c>
      <c r="G33" s="66">
        <f t="shared" si="3"/>
        <v>29</v>
      </c>
      <c r="H33" s="65">
        <f>VLOOKUP($A33,'Return Data'!$B$7:$R$2292,11,0)</f>
        <v>-1.2681</v>
      </c>
      <c r="I33" s="66">
        <f t="shared" si="4"/>
        <v>30</v>
      </c>
      <c r="J33" s="65">
        <f>VLOOKUP($A33,'Return Data'!$B$7:$R$2292,12,0)</f>
        <v>0.99980000000000002</v>
      </c>
      <c r="K33" s="66">
        <f t="shared" si="5"/>
        <v>26</v>
      </c>
      <c r="L33" s="65">
        <f>VLOOKUP($A33,'Return Data'!$B$7:$R$2292,13,0)</f>
        <v>1.6806000000000001</v>
      </c>
      <c r="M33" s="66">
        <f t="shared" si="6"/>
        <v>21</v>
      </c>
      <c r="N33" s="65">
        <f>VLOOKUP($A33,'Return Data'!$B$7:$R$2292,17,0)</f>
        <v>4.3007999999999997</v>
      </c>
      <c r="O33" s="66">
        <f t="shared" si="7"/>
        <v>25</v>
      </c>
      <c r="P33" s="65">
        <f>VLOOKUP($A33,'Return Data'!$B$7:$R$2292,14,0)</f>
        <v>0.41399999999999998</v>
      </c>
      <c r="Q33" s="66">
        <f t="shared" si="8"/>
        <v>28</v>
      </c>
      <c r="R33" s="65">
        <f>VLOOKUP($A33,'Return Data'!$B$7:$R$2292,16,0)</f>
        <v>6.1330999999999998</v>
      </c>
      <c r="S33" s="67">
        <f t="shared" si="1"/>
        <v>25</v>
      </c>
    </row>
    <row r="34" spans="1:19" x14ac:dyDescent="0.3">
      <c r="A34" s="82" t="s">
        <v>1088</v>
      </c>
      <c r="B34" s="64">
        <f>VLOOKUP($A34,'Return Data'!$B$7:$R$2292,3,0)</f>
        <v>44662</v>
      </c>
      <c r="C34" s="65">
        <f>VLOOKUP($A34,'Return Data'!$B$7:$R$2292,4,0)</f>
        <v>62.189399999999999</v>
      </c>
      <c r="D34" s="65">
        <f>VLOOKUP($A34,'Return Data'!$B$7:$R$2292,9,0)</f>
        <v>-5.9675000000000002</v>
      </c>
      <c r="E34" s="66">
        <f t="shared" si="2"/>
        <v>26</v>
      </c>
      <c r="F34" s="65">
        <f>VLOOKUP($A34,'Return Data'!$B$7:$R$2292,10,0)</f>
        <v>-2.0529000000000002</v>
      </c>
      <c r="G34" s="66">
        <f t="shared" si="3"/>
        <v>28</v>
      </c>
      <c r="H34" s="65">
        <f>VLOOKUP($A34,'Return Data'!$B$7:$R$2292,11,0)</f>
        <v>-1.1178999999999999</v>
      </c>
      <c r="I34" s="66">
        <f t="shared" si="4"/>
        <v>29</v>
      </c>
      <c r="J34" s="65">
        <f>VLOOKUP($A34,'Return Data'!$B$7:$R$2292,12,0)</f>
        <v>2.1863000000000001</v>
      </c>
      <c r="K34" s="66">
        <f t="shared" si="5"/>
        <v>16</v>
      </c>
      <c r="L34" s="65">
        <f>VLOOKUP($A34,'Return Data'!$B$7:$R$2292,13,0)</f>
        <v>2.7654000000000001</v>
      </c>
      <c r="M34" s="66">
        <f t="shared" si="6"/>
        <v>16</v>
      </c>
      <c r="N34" s="65">
        <f>VLOOKUP($A34,'Return Data'!$B$7:$R$2292,17,0)</f>
        <v>5.7960000000000003</v>
      </c>
      <c r="O34" s="66">
        <f t="shared" si="7"/>
        <v>15</v>
      </c>
      <c r="P34" s="65">
        <f>VLOOKUP($A34,'Return Data'!$B$7:$R$2292,14,0)</f>
        <v>7.0198</v>
      </c>
      <c r="Q34" s="66">
        <f t="shared" si="8"/>
        <v>8</v>
      </c>
      <c r="R34" s="65">
        <f>VLOOKUP($A34,'Return Data'!$B$7:$R$2292,16,0)</f>
        <v>8.5043000000000006</v>
      </c>
      <c r="S34" s="67">
        <f t="shared" si="1"/>
        <v>5</v>
      </c>
    </row>
    <row r="35" spans="1:19" x14ac:dyDescent="0.3">
      <c r="A35" s="82" t="s">
        <v>1928</v>
      </c>
      <c r="B35" s="64">
        <f>VLOOKUP($A35,'Return Data'!$B$7:$R$2292,3,0)</f>
        <v>44662</v>
      </c>
      <c r="C35" s="65">
        <f>VLOOKUP($A35,'Return Data'!$B$7:$R$2292,4,0)</f>
        <v>57.747599999999998</v>
      </c>
      <c r="D35" s="65">
        <f>VLOOKUP($A35,'Return Data'!$B$7:$R$2292,9,0)</f>
        <v>-2.2385000000000002</v>
      </c>
      <c r="E35" s="66">
        <f t="shared" si="2"/>
        <v>19</v>
      </c>
      <c r="F35" s="65">
        <f>VLOOKUP($A35,'Return Data'!$B$7:$R$2292,10,0)</f>
        <v>-0.42509999999999998</v>
      </c>
      <c r="G35" s="66">
        <f t="shared" si="3"/>
        <v>20</v>
      </c>
      <c r="H35" s="65">
        <f>VLOOKUP($A35,'Return Data'!$B$7:$R$2292,11,0)</f>
        <v>8.0600000000000005E-2</v>
      </c>
      <c r="I35" s="66">
        <f t="shared" si="4"/>
        <v>16</v>
      </c>
      <c r="J35" s="65">
        <f>VLOOKUP($A35,'Return Data'!$B$7:$R$2292,12,0)</f>
        <v>1.0242</v>
      </c>
      <c r="K35" s="66">
        <f t="shared" si="5"/>
        <v>25</v>
      </c>
      <c r="L35" s="65">
        <f>VLOOKUP($A35,'Return Data'!$B$7:$R$2292,13,0)</f>
        <v>1.5083</v>
      </c>
      <c r="M35" s="66">
        <f t="shared" si="6"/>
        <v>24</v>
      </c>
      <c r="N35" s="65">
        <f>VLOOKUP($A35,'Return Data'!$B$7:$R$2292,17,0)</f>
        <v>4.5071000000000003</v>
      </c>
      <c r="O35" s="66">
        <f t="shared" si="7"/>
        <v>22</v>
      </c>
      <c r="P35" s="65">
        <f>VLOOKUP($A35,'Return Data'!$B$7:$R$2292,14,0)</f>
        <v>5.8426</v>
      </c>
      <c r="Q35" s="66">
        <f t="shared" si="8"/>
        <v>18</v>
      </c>
      <c r="R35" s="65">
        <f>VLOOKUP($A35,'Return Data'!$B$7:$R$2292,16,0)</f>
        <v>7.8578999999999999</v>
      </c>
      <c r="S35" s="67">
        <f t="shared" si="1"/>
        <v>12</v>
      </c>
    </row>
    <row r="36" spans="1:19" x14ac:dyDescent="0.3">
      <c r="A36" s="82" t="s">
        <v>1090</v>
      </c>
      <c r="B36" s="64">
        <f>VLOOKUP($A36,'Return Data'!$B$7:$R$2292,3,0)</f>
        <v>44662</v>
      </c>
      <c r="C36" s="65">
        <f>VLOOKUP($A36,'Return Data'!$B$7:$R$2292,4,0)</f>
        <v>72.151399999999995</v>
      </c>
      <c r="D36" s="65">
        <f>VLOOKUP($A36,'Return Data'!$B$7:$R$2292,9,0)</f>
        <v>4.6840999999999999</v>
      </c>
      <c r="E36" s="66">
        <f t="shared" si="2"/>
        <v>1</v>
      </c>
      <c r="F36" s="65">
        <f>VLOOKUP($A36,'Return Data'!$B$7:$R$2292,10,0)</f>
        <v>0.26040000000000002</v>
      </c>
      <c r="G36" s="66">
        <f t="shared" si="3"/>
        <v>13</v>
      </c>
      <c r="H36" s="65">
        <f>VLOOKUP($A36,'Return Data'!$B$7:$R$2292,11,0)</f>
        <v>-0.2077</v>
      </c>
      <c r="I36" s="66">
        <f t="shared" si="4"/>
        <v>24</v>
      </c>
      <c r="J36" s="65">
        <f>VLOOKUP($A36,'Return Data'!$B$7:$R$2292,12,0)</f>
        <v>2.0943000000000001</v>
      </c>
      <c r="K36" s="66">
        <f t="shared" si="5"/>
        <v>18</v>
      </c>
      <c r="L36" s="65">
        <f>VLOOKUP($A36,'Return Data'!$B$7:$R$2292,13,0)</f>
        <v>1.8287</v>
      </c>
      <c r="M36" s="66">
        <f t="shared" si="6"/>
        <v>20</v>
      </c>
      <c r="N36" s="65">
        <f>VLOOKUP($A36,'Return Data'!$B$7:$R$2292,17,0)</f>
        <v>4.6497000000000002</v>
      </c>
      <c r="O36" s="66">
        <f t="shared" si="7"/>
        <v>21</v>
      </c>
      <c r="P36" s="65">
        <f>VLOOKUP($A36,'Return Data'!$B$7:$R$2292,14,0)</f>
        <v>6.9059999999999997</v>
      </c>
      <c r="Q36" s="66">
        <f t="shared" si="8"/>
        <v>10</v>
      </c>
      <c r="R36" s="65">
        <f>VLOOKUP($A36,'Return Data'!$B$7:$R$2292,16,0)</f>
        <v>8.4892000000000003</v>
      </c>
      <c r="S36" s="67">
        <f t="shared" si="1"/>
        <v>6</v>
      </c>
    </row>
    <row r="37" spans="1:19" x14ac:dyDescent="0.3">
      <c r="A37" s="82" t="s">
        <v>1093</v>
      </c>
      <c r="B37" s="64">
        <f>VLOOKUP($A37,'Return Data'!$B$7:$R$2292,3,0)</f>
        <v>44662</v>
      </c>
      <c r="C37" s="65">
        <f>VLOOKUP($A37,'Return Data'!$B$7:$R$2292,4,0)</f>
        <v>56.5002</v>
      </c>
      <c r="D37" s="65">
        <f>VLOOKUP($A37,'Return Data'!$B$7:$R$2292,9,0)</f>
        <v>-4.0454999999999997</v>
      </c>
      <c r="E37" s="66">
        <f t="shared" si="2"/>
        <v>22</v>
      </c>
      <c r="F37" s="65">
        <f>VLOOKUP($A37,'Return Data'!$B$7:$R$2292,10,0)</f>
        <v>-0.96960000000000002</v>
      </c>
      <c r="G37" s="66">
        <f t="shared" si="3"/>
        <v>25</v>
      </c>
      <c r="H37" s="65">
        <f>VLOOKUP($A37,'Return Data'!$B$7:$R$2292,11,0)</f>
        <v>0.20150000000000001</v>
      </c>
      <c r="I37" s="66">
        <f t="shared" si="4"/>
        <v>15</v>
      </c>
      <c r="J37" s="65">
        <f>VLOOKUP($A37,'Return Data'!$B$7:$R$2292,12,0)</f>
        <v>1.9874000000000001</v>
      </c>
      <c r="K37" s="66">
        <f t="shared" si="5"/>
        <v>19</v>
      </c>
      <c r="L37" s="65">
        <f>VLOOKUP($A37,'Return Data'!$B$7:$R$2292,13,0)</f>
        <v>2.8673999999999999</v>
      </c>
      <c r="M37" s="66">
        <f t="shared" si="6"/>
        <v>15</v>
      </c>
      <c r="N37" s="65">
        <f>VLOOKUP($A37,'Return Data'!$B$7:$R$2292,17,0)</f>
        <v>6.4261999999999997</v>
      </c>
      <c r="O37" s="66">
        <f t="shared" si="7"/>
        <v>12</v>
      </c>
      <c r="P37" s="65">
        <f>VLOOKUP($A37,'Return Data'!$B$7:$R$2292,14,0)</f>
        <v>8.0596999999999994</v>
      </c>
      <c r="Q37" s="66">
        <f t="shared" si="8"/>
        <v>2</v>
      </c>
      <c r="R37" s="65">
        <f>VLOOKUP($A37,'Return Data'!$B$7:$R$2292,16,0)</f>
        <v>7.6566999999999998</v>
      </c>
      <c r="S37" s="67">
        <f t="shared" si="1"/>
        <v>17</v>
      </c>
    </row>
    <row r="38" spans="1:19" x14ac:dyDescent="0.3">
      <c r="A38" s="82" t="s">
        <v>1095</v>
      </c>
      <c r="B38" s="64">
        <f>VLOOKUP($A38,'Return Data'!$B$7:$R$2292,3,0)</f>
        <v>44662</v>
      </c>
      <c r="C38" s="65">
        <f>VLOOKUP($A38,'Return Data'!$B$7:$R$2292,4,0)</f>
        <v>66.321600000000004</v>
      </c>
      <c r="D38" s="65">
        <f>VLOOKUP($A38,'Return Data'!$B$7:$R$2292,9,0)</f>
        <v>-6.6253000000000002</v>
      </c>
      <c r="E38" s="66">
        <f t="shared" si="2"/>
        <v>28</v>
      </c>
      <c r="F38" s="65">
        <f>VLOOKUP($A38,'Return Data'!$B$7:$R$2292,10,0)</f>
        <v>-1.0314000000000001</v>
      </c>
      <c r="G38" s="66">
        <f t="shared" si="3"/>
        <v>26</v>
      </c>
      <c r="H38" s="65">
        <f>VLOOKUP($A38,'Return Data'!$B$7:$R$2292,11,0)</f>
        <v>-8.1600000000000006E-2</v>
      </c>
      <c r="I38" s="66">
        <f t="shared" si="4"/>
        <v>22</v>
      </c>
      <c r="J38" s="65">
        <f>VLOOKUP($A38,'Return Data'!$B$7:$R$2292,12,0)</f>
        <v>1.2799</v>
      </c>
      <c r="K38" s="66">
        <f t="shared" si="5"/>
        <v>22</v>
      </c>
      <c r="L38" s="65">
        <f>VLOOKUP($A38,'Return Data'!$B$7:$R$2292,13,0)</f>
        <v>1.6687000000000001</v>
      </c>
      <c r="M38" s="66">
        <f t="shared" si="6"/>
        <v>22</v>
      </c>
      <c r="N38" s="65">
        <f>VLOOKUP($A38,'Return Data'!$B$7:$R$2292,17,0)</f>
        <v>5.5792999999999999</v>
      </c>
      <c r="O38" s="66">
        <f t="shared" si="7"/>
        <v>17</v>
      </c>
      <c r="P38" s="65">
        <f>VLOOKUP($A38,'Return Data'!$B$7:$R$2292,14,0)</f>
        <v>6.7633000000000001</v>
      </c>
      <c r="Q38" s="66">
        <f t="shared" si="8"/>
        <v>12</v>
      </c>
      <c r="R38" s="65">
        <f>VLOOKUP($A38,'Return Data'!$B$7:$R$2292,16,0)</f>
        <v>7.8712999999999997</v>
      </c>
      <c r="S38" s="67">
        <f t="shared" si="1"/>
        <v>11</v>
      </c>
    </row>
    <row r="39" spans="1:19" x14ac:dyDescent="0.3">
      <c r="A39" s="82" t="s">
        <v>1097</v>
      </c>
      <c r="B39" s="64">
        <f>VLOOKUP($A39,'Return Data'!$B$7:$R$2292,3,0)</f>
        <v>0</v>
      </c>
      <c r="C39" s="65">
        <f>VLOOKUP($A39,'Return Data'!$B$7:$R$2292,4,0)</f>
        <v>0</v>
      </c>
      <c r="D39" s="65">
        <f>VLOOKUP($A39,'Return Data'!$B$7:$R$2292,9,0)</f>
        <v>0</v>
      </c>
      <c r="E39" s="66">
        <f t="shared" si="2"/>
        <v>6</v>
      </c>
      <c r="F39" s="65">
        <f>VLOOKUP($A39,'Return Data'!$B$7:$R$2292,10,0)</f>
        <v>0</v>
      </c>
      <c r="G39" s="66">
        <f t="shared" si="3"/>
        <v>15</v>
      </c>
      <c r="H39" s="65">
        <f>VLOOKUP($A39,'Return Data'!$B$7:$R$2292,11,0)</f>
        <v>0</v>
      </c>
      <c r="I39" s="66">
        <f t="shared" si="4"/>
        <v>17</v>
      </c>
      <c r="J39" s="65">
        <f>VLOOKUP($A39,'Return Data'!$B$7:$R$2292,12,0)</f>
        <v>0</v>
      </c>
      <c r="K39" s="66">
        <f t="shared" si="5"/>
        <v>29</v>
      </c>
      <c r="L39" s="65">
        <f>VLOOKUP($A39,'Return Data'!$B$7:$R$2292,13,0)</f>
        <v>0</v>
      </c>
      <c r="M39" s="66">
        <f t="shared" si="6"/>
        <v>28</v>
      </c>
      <c r="N39" s="65"/>
      <c r="O39" s="66"/>
      <c r="P39" s="65"/>
      <c r="Q39" s="66"/>
      <c r="R39" s="65">
        <f>VLOOKUP($A39,'Return Data'!$B$7:$R$2292,16,0)</f>
        <v>0</v>
      </c>
      <c r="S39" s="67">
        <f t="shared" si="1"/>
        <v>30</v>
      </c>
    </row>
    <row r="40" spans="1:19" x14ac:dyDescent="0.3">
      <c r="A40" s="82" t="s">
        <v>1099</v>
      </c>
      <c r="B40" s="64">
        <f>VLOOKUP($A40,'Return Data'!$B$7:$R$2292,3,0)</f>
        <v>44662</v>
      </c>
      <c r="C40" s="65">
        <f>VLOOKUP($A40,'Return Data'!$B$7:$R$2292,4,0)</f>
        <v>54.854100000000003</v>
      </c>
      <c r="D40" s="65">
        <f>VLOOKUP($A40,'Return Data'!$B$7:$R$2292,9,0)</f>
        <v>-5.3120000000000003</v>
      </c>
      <c r="E40" s="66">
        <f t="shared" si="2"/>
        <v>25</v>
      </c>
      <c r="F40" s="65">
        <f>VLOOKUP($A40,'Return Data'!$B$7:$R$2292,10,0)</f>
        <v>-3.6871999999999998</v>
      </c>
      <c r="G40" s="66">
        <f t="shared" si="3"/>
        <v>32</v>
      </c>
      <c r="H40" s="65">
        <f>VLOOKUP($A40,'Return Data'!$B$7:$R$2292,11,0)</f>
        <v>-1.2784</v>
      </c>
      <c r="I40" s="66">
        <f t="shared" si="4"/>
        <v>31</v>
      </c>
      <c r="J40" s="65">
        <f>VLOOKUP($A40,'Return Data'!$B$7:$R$2292,12,0)</f>
        <v>10.178000000000001</v>
      </c>
      <c r="K40" s="66">
        <f t="shared" si="5"/>
        <v>1</v>
      </c>
      <c r="L40" s="65">
        <f>VLOOKUP($A40,'Return Data'!$B$7:$R$2292,13,0)</f>
        <v>8.3978999999999999</v>
      </c>
      <c r="M40" s="66">
        <f t="shared" si="6"/>
        <v>3</v>
      </c>
      <c r="N40" s="65">
        <f>VLOOKUP($A40,'Return Data'!$B$7:$R$2292,17,0)</f>
        <v>8.3619000000000003</v>
      </c>
      <c r="O40" s="66">
        <f t="shared" si="7"/>
        <v>3</v>
      </c>
      <c r="P40" s="65">
        <f>VLOOKUP($A40,'Return Data'!$B$7:$R$2292,14,0)</f>
        <v>1.2915000000000001</v>
      </c>
      <c r="Q40" s="66">
        <f t="shared" si="8"/>
        <v>27</v>
      </c>
      <c r="R40" s="65">
        <f>VLOOKUP($A40,'Return Data'!$B$7:$R$2292,16,0)</f>
        <v>7.4029999999999996</v>
      </c>
      <c r="S40" s="67">
        <f t="shared" si="1"/>
        <v>21</v>
      </c>
    </row>
    <row r="41" spans="1:19" x14ac:dyDescent="0.3">
      <c r="A41" s="82" t="s">
        <v>972</v>
      </c>
      <c r="B41" s="64">
        <f>VLOOKUP($A41,'Return Data'!$B$7:$R$2292,3,0)</f>
        <v>44662</v>
      </c>
      <c r="C41" s="65">
        <f>VLOOKUP($A41,'Return Data'!$B$7:$R$2292,4,0)</f>
        <v>70.7898</v>
      </c>
      <c r="D41" s="65">
        <f>VLOOKUP($A41,'Return Data'!$B$7:$R$2292,9,0)</f>
        <v>-12.149800000000001</v>
      </c>
      <c r="E41" s="66">
        <f t="shared" si="2"/>
        <v>33</v>
      </c>
      <c r="F41" s="65">
        <f>VLOOKUP($A41,'Return Data'!$B$7:$R$2292,10,0)</f>
        <v>-4.5823999999999998</v>
      </c>
      <c r="G41" s="66">
        <f t="shared" si="3"/>
        <v>34</v>
      </c>
      <c r="H41" s="65">
        <f>VLOOKUP($A41,'Return Data'!$B$7:$R$2292,11,0)</f>
        <v>-2.5434000000000001</v>
      </c>
      <c r="I41" s="66">
        <f t="shared" si="4"/>
        <v>34</v>
      </c>
      <c r="J41" s="65">
        <f>VLOOKUP($A41,'Return Data'!$B$7:$R$2292,12,0)</f>
        <v>-0.69740000000000002</v>
      </c>
      <c r="K41" s="66">
        <f>RANK(J41,J$8:J$42,0)</f>
        <v>34</v>
      </c>
      <c r="L41" s="65">
        <f>VLOOKUP($A41,'Return Data'!$B$7:$R$2292,13,0)</f>
        <v>-0.73119999999999996</v>
      </c>
      <c r="M41" s="66">
        <f>RANK(L41,L$8:L$42,0)</f>
        <v>34</v>
      </c>
      <c r="N41" s="65">
        <f>VLOOKUP($A41,'Return Data'!$B$7:$R$2292,17,0)</f>
        <v>3.722</v>
      </c>
      <c r="O41" s="66">
        <f>RANK(N41,N$8:N$42,0)</f>
        <v>29</v>
      </c>
      <c r="P41" s="65">
        <f>VLOOKUP($A41,'Return Data'!$B$7:$R$2292,14,0)</f>
        <v>6.3978999999999999</v>
      </c>
      <c r="Q41" s="66">
        <f>RANK(P41,P$8:P$42,0)</f>
        <v>15</v>
      </c>
      <c r="R41" s="65">
        <f>VLOOKUP($A41,'Return Data'!$B$7:$R$2292,16,0)</f>
        <v>8.5810999999999993</v>
      </c>
      <c r="S41" s="67">
        <f t="shared" si="0"/>
        <v>4</v>
      </c>
    </row>
    <row r="42" spans="1:19" x14ac:dyDescent="0.3">
      <c r="A42" s="82" t="s">
        <v>974</v>
      </c>
      <c r="B42" s="64">
        <f>VLOOKUP($A42,'Return Data'!$B$7:$R$2292,3,0)</f>
        <v>44662</v>
      </c>
      <c r="C42" s="65">
        <f>VLOOKUP($A42,'Return Data'!$B$7:$R$2292,4,0)</f>
        <v>13.801</v>
      </c>
      <c r="D42" s="65">
        <f>VLOOKUP($A42,'Return Data'!$B$7:$R$2292,9,0)</f>
        <v>-15.956300000000001</v>
      </c>
      <c r="E42" s="66">
        <f t="shared" si="2"/>
        <v>34</v>
      </c>
      <c r="F42" s="65">
        <f>VLOOKUP($A42,'Return Data'!$B$7:$R$2292,10,0)</f>
        <v>-4.4955999999999996</v>
      </c>
      <c r="G42" s="66">
        <f t="shared" si="3"/>
        <v>33</v>
      </c>
      <c r="H42" s="65">
        <f>VLOOKUP($A42,'Return Data'!$B$7:$R$2292,11,0)</f>
        <v>-1.0752999999999999</v>
      </c>
      <c r="I42" s="66">
        <f t="shared" si="4"/>
        <v>28</v>
      </c>
      <c r="J42" s="65">
        <f>VLOOKUP($A42,'Return Data'!$B$7:$R$2292,12,0)</f>
        <v>2.4338000000000002</v>
      </c>
      <c r="K42" s="66">
        <f t="shared" ref="K42" si="9">RANK(J42,J$8:J$42,0)</f>
        <v>14</v>
      </c>
      <c r="L42" s="65">
        <f>VLOOKUP($A42,'Return Data'!$B$7:$R$2292,13,0)</f>
        <v>-0.44550000000000001</v>
      </c>
      <c r="M42" s="66">
        <f t="shared" ref="M42" si="10">RANK(L42,L$8:L$42,0)</f>
        <v>33</v>
      </c>
      <c r="N42" s="65">
        <f>VLOOKUP($A42,'Return Data'!$B$7:$R$2292,17,0)</f>
        <v>4.3147000000000002</v>
      </c>
      <c r="O42" s="66">
        <f t="shared" ref="O42" si="11">RANK(N42,N$8:N$42,0)</f>
        <v>24</v>
      </c>
      <c r="P42" s="65">
        <f>VLOOKUP($A42,'Return Data'!$B$7:$R$2292,14,0)</f>
        <v>7.7820999999999998</v>
      </c>
      <c r="Q42" s="66">
        <f t="shared" ref="Q42" si="12">RANK(P42,P$8:P$42,0)</f>
        <v>4</v>
      </c>
      <c r="R42" s="65">
        <f>VLOOKUP($A42,'Return Data'!$B$7:$R$2292,16,0)</f>
        <v>8.9281000000000006</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-3.2731117647058823</v>
      </c>
      <c r="E44" s="88"/>
      <c r="F44" s="89">
        <f>AVERAGE(F8:F42)</f>
        <v>4.0082352941176472E-2</v>
      </c>
      <c r="G44" s="88"/>
      <c r="H44" s="89">
        <f>AVERAGE(H8:H42)</f>
        <v>0.62274117647058846</v>
      </c>
      <c r="I44" s="88"/>
      <c r="J44" s="89">
        <f>AVERAGE(J8:J42)</f>
        <v>2.4672352941176463</v>
      </c>
      <c r="K44" s="88"/>
      <c r="L44" s="89">
        <f>AVERAGE(L8:L42)</f>
        <v>3.0451764705882356</v>
      </c>
      <c r="M44" s="88"/>
      <c r="N44" s="89">
        <f>AVERAGE(N8:N42)</f>
        <v>5.6306483870967741</v>
      </c>
      <c r="O44" s="88"/>
      <c r="P44" s="89">
        <f>AVERAGE(P8:P42)</f>
        <v>5.1520733333333339</v>
      </c>
      <c r="Q44" s="88"/>
      <c r="R44" s="89">
        <f>AVERAGE(R8:R42)</f>
        <v>5.075157142857142</v>
      </c>
      <c r="S44" s="90"/>
    </row>
    <row r="45" spans="1:19" x14ac:dyDescent="0.3">
      <c r="A45" s="87" t="s">
        <v>28</v>
      </c>
      <c r="B45" s="88"/>
      <c r="C45" s="88"/>
      <c r="D45" s="89">
        <f>MIN(D8:D42)</f>
        <v>-15.956300000000001</v>
      </c>
      <c r="E45" s="88"/>
      <c r="F45" s="89">
        <f>MIN(F8:F42)</f>
        <v>-4.5823999999999998</v>
      </c>
      <c r="G45" s="88"/>
      <c r="H45" s="89">
        <f>MIN(H8:H42)</f>
        <v>-2.5434000000000001</v>
      </c>
      <c r="I45" s="88"/>
      <c r="J45" s="89">
        <f>MIN(J8:J42)</f>
        <v>-0.69740000000000002</v>
      </c>
      <c r="K45" s="88"/>
      <c r="L45" s="89">
        <f>MIN(L8:L42)</f>
        <v>-0.73119999999999996</v>
      </c>
      <c r="M45" s="88"/>
      <c r="N45" s="89">
        <f>MIN(N8:N42)</f>
        <v>0</v>
      </c>
      <c r="O45" s="88"/>
      <c r="P45" s="89">
        <f>MIN(P8:P42)</f>
        <v>-5.1821000000000002</v>
      </c>
      <c r="Q45" s="88"/>
      <c r="R45" s="89">
        <f>MIN(R8:R42)</f>
        <v>-38.812399999999997</v>
      </c>
      <c r="S45" s="90"/>
    </row>
    <row r="46" spans="1:19" ht="15" thickBot="1" x14ac:dyDescent="0.35">
      <c r="A46" s="91" t="s">
        <v>29</v>
      </c>
      <c r="B46" s="92"/>
      <c r="C46" s="92"/>
      <c r="D46" s="93">
        <f>MAX(D8:D42)</f>
        <v>4.6840999999999999</v>
      </c>
      <c r="E46" s="92"/>
      <c r="F46" s="93">
        <f>MAX(F8:F42)</f>
        <v>17.023099999999999</v>
      </c>
      <c r="G46" s="92"/>
      <c r="H46" s="93">
        <f>MAX(H8:H42)</f>
        <v>10.243600000000001</v>
      </c>
      <c r="I46" s="92"/>
      <c r="J46" s="93">
        <f>MAX(J8:J42)</f>
        <v>10.178000000000001</v>
      </c>
      <c r="K46" s="92"/>
      <c r="L46" s="93">
        <f>MAX(L8:L42)</f>
        <v>16.898800000000001</v>
      </c>
      <c r="M46" s="92"/>
      <c r="N46" s="93">
        <f>MAX(N8:N42)</f>
        <v>10.781000000000001</v>
      </c>
      <c r="O46" s="92"/>
      <c r="P46" s="93">
        <f>MAX(P8:P42)</f>
        <v>8.1646999999999998</v>
      </c>
      <c r="Q46" s="92"/>
      <c r="R46" s="93">
        <f>MAX(R8:R42)</f>
        <v>9.1719000000000008</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44662</v>
      </c>
      <c r="C8" s="65">
        <f>VLOOKUP($A8,'Return Data'!$B$7:$R$2292,4,0)</f>
        <v>370.96</v>
      </c>
      <c r="D8" s="65">
        <f>VLOOKUP($A8,'Return Data'!$B$7:$R$2292,10,0)</f>
        <v>-2.2090999999999998</v>
      </c>
      <c r="E8" s="66">
        <f t="shared" ref="E8:E35" si="0">RANK(D8,D$8:D$35,0)</f>
        <v>8</v>
      </c>
      <c r="F8" s="65">
        <f>VLOOKUP($A8,'Return Data'!$B$7:$R$2292,11,0)</f>
        <v>-1.3509</v>
      </c>
      <c r="G8" s="66">
        <f t="shared" ref="G8:G35" si="1">RANK(F8,F$8:F$35,0)</f>
        <v>10</v>
      </c>
      <c r="H8" s="65">
        <f>VLOOKUP($A8,'Return Data'!$B$7:$R$2292,12,0)</f>
        <v>12.7058</v>
      </c>
      <c r="I8" s="66">
        <f t="shared" ref="I8:I35" si="2">RANK(H8,H$8:H$35,0)</f>
        <v>10</v>
      </c>
      <c r="J8" s="65">
        <f>VLOOKUP($A8,'Return Data'!$B$7:$R$2292,13,0)</f>
        <v>21.6661</v>
      </c>
      <c r="K8" s="66">
        <f t="shared" ref="K8:K35" si="3">RANK(J8,J$8:J$35,0)</f>
        <v>8</v>
      </c>
      <c r="L8" s="65">
        <f>VLOOKUP($A8,'Return Data'!$B$7:$R$2292,17,0)</f>
        <v>40.176499999999997</v>
      </c>
      <c r="M8" s="66">
        <f t="shared" ref="M8:M35" si="4">RANK(L8,L$8:L$35,0)</f>
        <v>9</v>
      </c>
      <c r="N8" s="65">
        <f>VLOOKUP($A8,'Return Data'!$B$7:$R$2292,14,0)</f>
        <v>15.810600000000001</v>
      </c>
      <c r="O8" s="66">
        <f t="shared" ref="O8:O25" si="5">RANK(N8,N$8:N$35,0)</f>
        <v>18</v>
      </c>
      <c r="P8" s="65">
        <f>VLOOKUP($A8,'Return Data'!$B$7:$R$2292,15,0)</f>
        <v>12.8352</v>
      </c>
      <c r="Q8" s="66">
        <f t="shared" ref="Q8:Q25" si="6">RANK(P8,P$8:P$35,0)</f>
        <v>18</v>
      </c>
      <c r="R8" s="65">
        <f>VLOOKUP($A8,'Return Data'!$B$7:$R$2292,16,0)</f>
        <v>15.144</v>
      </c>
      <c r="S8" s="67">
        <f t="shared" ref="S8:S35" si="7">RANK(R8,R$8:R$35,0)</f>
        <v>11</v>
      </c>
    </row>
    <row r="9" spans="1:20" x14ac:dyDescent="0.3">
      <c r="A9" s="63" t="s">
        <v>921</v>
      </c>
      <c r="B9" s="64">
        <f>VLOOKUP($A9,'Return Data'!$B$7:$R$2292,3,0)</f>
        <v>44662</v>
      </c>
      <c r="C9" s="65">
        <f>VLOOKUP($A9,'Return Data'!$B$7:$R$2292,4,0)</f>
        <v>50.23</v>
      </c>
      <c r="D9" s="65">
        <f>VLOOKUP($A9,'Return Data'!$B$7:$R$2292,10,0)</f>
        <v>-5.7068000000000003</v>
      </c>
      <c r="E9" s="66">
        <f t="shared" si="0"/>
        <v>28</v>
      </c>
      <c r="F9" s="65">
        <f>VLOOKUP($A9,'Return Data'!$B$7:$R$2292,11,0)</f>
        <v>-5.2084999999999999</v>
      </c>
      <c r="G9" s="66">
        <f t="shared" si="1"/>
        <v>26</v>
      </c>
      <c r="H9" s="65">
        <f>VLOOKUP($A9,'Return Data'!$B$7:$R$2292,12,0)</f>
        <v>8.1844000000000001</v>
      </c>
      <c r="I9" s="66">
        <f t="shared" si="2"/>
        <v>25</v>
      </c>
      <c r="J9" s="65">
        <f>VLOOKUP($A9,'Return Data'!$B$7:$R$2292,13,0)</f>
        <v>16.327000000000002</v>
      </c>
      <c r="K9" s="66">
        <f t="shared" si="3"/>
        <v>26</v>
      </c>
      <c r="L9" s="65">
        <f>VLOOKUP($A9,'Return Data'!$B$7:$R$2292,17,0)</f>
        <v>30.371099999999998</v>
      </c>
      <c r="M9" s="66">
        <f t="shared" si="4"/>
        <v>27</v>
      </c>
      <c r="N9" s="65">
        <f>VLOOKUP($A9,'Return Data'!$B$7:$R$2292,14,0)</f>
        <v>18.151700000000002</v>
      </c>
      <c r="O9" s="66">
        <f t="shared" si="5"/>
        <v>5</v>
      </c>
      <c r="P9" s="65">
        <f>VLOOKUP($A9,'Return Data'!$B$7:$R$2292,15,0)</f>
        <v>17.633800000000001</v>
      </c>
      <c r="Q9" s="66">
        <f t="shared" si="6"/>
        <v>1</v>
      </c>
      <c r="R9" s="65">
        <f>VLOOKUP($A9,'Return Data'!$B$7:$R$2292,16,0)</f>
        <v>16.4956</v>
      </c>
      <c r="S9" s="67">
        <f t="shared" si="7"/>
        <v>3</v>
      </c>
    </row>
    <row r="10" spans="1:20" x14ac:dyDescent="0.3">
      <c r="A10" s="63" t="s">
        <v>2016</v>
      </c>
      <c r="B10" s="64">
        <f>VLOOKUP($A10,'Return Data'!$B$7:$R$2292,3,0)</f>
        <v>44662</v>
      </c>
      <c r="C10" s="65">
        <f>VLOOKUP($A10,'Return Data'!$B$7:$R$2292,4,0)</f>
        <v>155.74709999999999</v>
      </c>
      <c r="D10" s="65">
        <f>VLOOKUP($A10,'Return Data'!$B$7:$R$2292,10,0)</f>
        <v>-2.3344999999999998</v>
      </c>
      <c r="E10" s="66">
        <f t="shared" si="0"/>
        <v>10</v>
      </c>
      <c r="F10" s="65">
        <f>VLOOKUP($A10,'Return Data'!$B$7:$R$2292,11,0)</f>
        <v>-1.9842</v>
      </c>
      <c r="G10" s="66">
        <f t="shared" si="1"/>
        <v>13</v>
      </c>
      <c r="H10" s="65">
        <f>VLOOKUP($A10,'Return Data'!$B$7:$R$2292,12,0)</f>
        <v>11.831</v>
      </c>
      <c r="I10" s="66">
        <f t="shared" si="2"/>
        <v>13</v>
      </c>
      <c r="J10" s="65">
        <f>VLOOKUP($A10,'Return Data'!$B$7:$R$2292,13,0)</f>
        <v>19.456299999999999</v>
      </c>
      <c r="K10" s="66">
        <f t="shared" si="3"/>
        <v>18</v>
      </c>
      <c r="L10" s="65">
        <f>VLOOKUP($A10,'Return Data'!$B$7:$R$2292,17,0)</f>
        <v>34.495899999999999</v>
      </c>
      <c r="M10" s="66">
        <f t="shared" si="4"/>
        <v>21</v>
      </c>
      <c r="N10" s="65">
        <f>VLOOKUP($A10,'Return Data'!$B$7:$R$2292,14,0)</f>
        <v>18.6922</v>
      </c>
      <c r="O10" s="66">
        <f t="shared" si="5"/>
        <v>3</v>
      </c>
      <c r="P10" s="65">
        <f>VLOOKUP($A10,'Return Data'!$B$7:$R$2292,15,0)</f>
        <v>14.6044</v>
      </c>
      <c r="Q10" s="66">
        <f t="shared" si="6"/>
        <v>9</v>
      </c>
      <c r="R10" s="65">
        <f>VLOOKUP($A10,'Return Data'!$B$7:$R$2292,16,0)</f>
        <v>15.790800000000001</v>
      </c>
      <c r="S10" s="67">
        <f t="shared" si="7"/>
        <v>5</v>
      </c>
    </row>
    <row r="11" spans="1:20" x14ac:dyDescent="0.3">
      <c r="A11" s="63" t="s">
        <v>925</v>
      </c>
      <c r="B11" s="64">
        <f>VLOOKUP($A11,'Return Data'!$B$7:$R$2292,3,0)</f>
        <v>44662</v>
      </c>
      <c r="C11" s="65">
        <f>VLOOKUP($A11,'Return Data'!$B$7:$R$2292,4,0)</f>
        <v>45.6</v>
      </c>
      <c r="D11" s="65">
        <f>VLOOKUP($A11,'Return Data'!$B$7:$R$2292,10,0)</f>
        <v>-4.0606</v>
      </c>
      <c r="E11" s="66">
        <f t="shared" si="0"/>
        <v>18</v>
      </c>
      <c r="F11" s="65">
        <f>VLOOKUP($A11,'Return Data'!$B$7:$R$2292,11,0)</f>
        <v>-2.8546999999999998</v>
      </c>
      <c r="G11" s="66">
        <f t="shared" si="1"/>
        <v>23</v>
      </c>
      <c r="H11" s="65">
        <f>VLOOKUP($A11,'Return Data'!$B$7:$R$2292,12,0)</f>
        <v>9.4574999999999996</v>
      </c>
      <c r="I11" s="66">
        <f t="shared" si="2"/>
        <v>24</v>
      </c>
      <c r="J11" s="65">
        <f>VLOOKUP($A11,'Return Data'!$B$7:$R$2292,13,0)</f>
        <v>17.556100000000001</v>
      </c>
      <c r="K11" s="66">
        <f t="shared" si="3"/>
        <v>22</v>
      </c>
      <c r="L11" s="65">
        <f>VLOOKUP($A11,'Return Data'!$B$7:$R$2292,17,0)</f>
        <v>36.144799999999996</v>
      </c>
      <c r="M11" s="66">
        <f t="shared" si="4"/>
        <v>18</v>
      </c>
      <c r="N11" s="65">
        <f>VLOOKUP($A11,'Return Data'!$B$7:$R$2292,14,0)</f>
        <v>20.605599999999999</v>
      </c>
      <c r="O11" s="66">
        <f t="shared" si="5"/>
        <v>1</v>
      </c>
      <c r="P11" s="65">
        <f>VLOOKUP($A11,'Return Data'!$B$7:$R$2292,15,0)</f>
        <v>16.898700000000002</v>
      </c>
      <c r="Q11" s="66">
        <f t="shared" si="6"/>
        <v>2</v>
      </c>
      <c r="R11" s="65">
        <f>VLOOKUP($A11,'Return Data'!$B$7:$R$2292,16,0)</f>
        <v>15.452299999999999</v>
      </c>
      <c r="S11" s="67">
        <f t="shared" si="7"/>
        <v>9</v>
      </c>
    </row>
    <row r="12" spans="1:20" x14ac:dyDescent="0.3">
      <c r="A12" s="63" t="s">
        <v>927</v>
      </c>
      <c r="B12" s="64">
        <f>VLOOKUP($A12,'Return Data'!$B$7:$R$2292,3,0)</f>
        <v>44662</v>
      </c>
      <c r="C12" s="65">
        <f>VLOOKUP($A12,'Return Data'!$B$7:$R$2292,4,0)</f>
        <v>302.09199999999998</v>
      </c>
      <c r="D12" s="65">
        <f>VLOOKUP($A12,'Return Data'!$B$7:$R$2292,10,0)</f>
        <v>-4.8136000000000001</v>
      </c>
      <c r="E12" s="66">
        <f t="shared" si="0"/>
        <v>23</v>
      </c>
      <c r="F12" s="65">
        <f>VLOOKUP($A12,'Return Data'!$B$7:$R$2292,11,0)</f>
        <v>-5.6498999999999997</v>
      </c>
      <c r="G12" s="66">
        <f t="shared" si="1"/>
        <v>27</v>
      </c>
      <c r="H12" s="65">
        <f>VLOOKUP($A12,'Return Data'!$B$7:$R$2292,12,0)</f>
        <v>3.1114999999999999</v>
      </c>
      <c r="I12" s="66">
        <f t="shared" si="2"/>
        <v>28</v>
      </c>
      <c r="J12" s="65">
        <f>VLOOKUP($A12,'Return Data'!$B$7:$R$2292,13,0)</f>
        <v>11.348599999999999</v>
      </c>
      <c r="K12" s="66">
        <f t="shared" si="3"/>
        <v>28</v>
      </c>
      <c r="L12" s="65">
        <f>VLOOKUP($A12,'Return Data'!$B$7:$R$2292,17,0)</f>
        <v>31.786999999999999</v>
      </c>
      <c r="M12" s="66">
        <f t="shared" si="4"/>
        <v>26</v>
      </c>
      <c r="N12" s="65">
        <f>VLOOKUP($A12,'Return Data'!$B$7:$R$2292,14,0)</f>
        <v>12.0084</v>
      </c>
      <c r="O12" s="66">
        <f t="shared" si="5"/>
        <v>27</v>
      </c>
      <c r="P12" s="65">
        <f>VLOOKUP($A12,'Return Data'!$B$7:$R$2292,15,0)</f>
        <v>10.059200000000001</v>
      </c>
      <c r="Q12" s="66">
        <f t="shared" si="6"/>
        <v>25</v>
      </c>
      <c r="R12" s="65">
        <f>VLOOKUP($A12,'Return Data'!$B$7:$R$2292,16,0)</f>
        <v>11.3743</v>
      </c>
      <c r="S12" s="67">
        <f t="shared" si="7"/>
        <v>27</v>
      </c>
    </row>
    <row r="13" spans="1:20" x14ac:dyDescent="0.3">
      <c r="A13" s="63" t="s">
        <v>930</v>
      </c>
      <c r="B13" s="64">
        <f>VLOOKUP($A13,'Return Data'!$B$7:$R$2292,3,0)</f>
        <v>44662</v>
      </c>
      <c r="C13" s="65">
        <f>VLOOKUP($A13,'Return Data'!$B$7:$R$2292,4,0)</f>
        <v>59.75</v>
      </c>
      <c r="D13" s="65">
        <f>VLOOKUP($A13,'Return Data'!$B$7:$R$2292,10,0)</f>
        <v>-2.2414999999999998</v>
      </c>
      <c r="E13" s="66">
        <f t="shared" si="0"/>
        <v>9</v>
      </c>
      <c r="F13" s="65">
        <f>VLOOKUP($A13,'Return Data'!$B$7:$R$2292,11,0)</f>
        <v>-1.6785000000000001</v>
      </c>
      <c r="G13" s="66">
        <f t="shared" si="1"/>
        <v>12</v>
      </c>
      <c r="H13" s="65">
        <f>VLOOKUP($A13,'Return Data'!$B$7:$R$2292,12,0)</f>
        <v>11.515499999999999</v>
      </c>
      <c r="I13" s="66">
        <f t="shared" si="2"/>
        <v>17</v>
      </c>
      <c r="J13" s="65">
        <f>VLOOKUP($A13,'Return Data'!$B$7:$R$2292,13,0)</f>
        <v>19.523900000000001</v>
      </c>
      <c r="K13" s="66">
        <f t="shared" si="3"/>
        <v>16</v>
      </c>
      <c r="L13" s="65">
        <f>VLOOKUP($A13,'Return Data'!$B$7:$R$2292,17,0)</f>
        <v>37.8232</v>
      </c>
      <c r="M13" s="66">
        <f t="shared" si="4"/>
        <v>15</v>
      </c>
      <c r="N13" s="65">
        <f>VLOOKUP($A13,'Return Data'!$B$7:$R$2292,14,0)</f>
        <v>17.368099999999998</v>
      </c>
      <c r="O13" s="66">
        <f t="shared" si="5"/>
        <v>7</v>
      </c>
      <c r="P13" s="65">
        <f>VLOOKUP($A13,'Return Data'!$B$7:$R$2292,15,0)</f>
        <v>15.1203</v>
      </c>
      <c r="Q13" s="66">
        <f t="shared" si="6"/>
        <v>4</v>
      </c>
      <c r="R13" s="65">
        <f>VLOOKUP($A13,'Return Data'!$B$7:$R$2292,16,0)</f>
        <v>15.031599999999999</v>
      </c>
      <c r="S13" s="67">
        <f t="shared" si="7"/>
        <v>12</v>
      </c>
    </row>
    <row r="14" spans="1:20" x14ac:dyDescent="0.3">
      <c r="A14" s="63" t="s">
        <v>932</v>
      </c>
      <c r="B14" s="64">
        <f>VLOOKUP($A14,'Return Data'!$B$7:$R$2292,3,0)</f>
        <v>44662</v>
      </c>
      <c r="C14" s="65">
        <f>VLOOKUP($A14,'Return Data'!$B$7:$R$2292,4,0)</f>
        <v>747.43880000000001</v>
      </c>
      <c r="D14" s="65">
        <f>VLOOKUP($A14,'Return Data'!$B$7:$R$2292,10,0)</f>
        <v>-4.9962</v>
      </c>
      <c r="E14" s="66">
        <f t="shared" si="0"/>
        <v>26</v>
      </c>
      <c r="F14" s="65">
        <f>VLOOKUP($A14,'Return Data'!$B$7:$R$2292,11,0)</f>
        <v>-3.4140000000000001</v>
      </c>
      <c r="G14" s="66">
        <f t="shared" si="1"/>
        <v>24</v>
      </c>
      <c r="H14" s="65">
        <f>VLOOKUP($A14,'Return Data'!$B$7:$R$2292,12,0)</f>
        <v>6.4729999999999999</v>
      </c>
      <c r="I14" s="66">
        <f t="shared" si="2"/>
        <v>26</v>
      </c>
      <c r="J14" s="65">
        <f>VLOOKUP($A14,'Return Data'!$B$7:$R$2292,13,0)</f>
        <v>16.770199999999999</v>
      </c>
      <c r="K14" s="66">
        <f t="shared" si="3"/>
        <v>24</v>
      </c>
      <c r="L14" s="65">
        <f>VLOOKUP($A14,'Return Data'!$B$7:$R$2292,17,0)</f>
        <v>39.590800000000002</v>
      </c>
      <c r="M14" s="66">
        <f t="shared" si="4"/>
        <v>11</v>
      </c>
      <c r="N14" s="65">
        <f>VLOOKUP($A14,'Return Data'!$B$7:$R$2292,14,0)</f>
        <v>14.6974</v>
      </c>
      <c r="O14" s="66">
        <f t="shared" si="5"/>
        <v>21</v>
      </c>
      <c r="P14" s="65">
        <f>VLOOKUP($A14,'Return Data'!$B$7:$R$2292,15,0)</f>
        <v>11.779199999999999</v>
      </c>
      <c r="Q14" s="66">
        <f t="shared" si="6"/>
        <v>23</v>
      </c>
      <c r="R14" s="65">
        <f>VLOOKUP($A14,'Return Data'!$B$7:$R$2292,16,0)</f>
        <v>13.1075</v>
      </c>
      <c r="S14" s="67">
        <f t="shared" si="7"/>
        <v>23</v>
      </c>
    </row>
    <row r="15" spans="1:20" x14ac:dyDescent="0.3">
      <c r="A15" s="63" t="s">
        <v>934</v>
      </c>
      <c r="B15" s="64">
        <f>VLOOKUP($A15,'Return Data'!$B$7:$R$2292,3,0)</f>
        <v>44662</v>
      </c>
      <c r="C15" s="65">
        <f>VLOOKUP($A15,'Return Data'!$B$7:$R$2292,4,0)</f>
        <v>758.03200000000004</v>
      </c>
      <c r="D15" s="65">
        <f>VLOOKUP($A15,'Return Data'!$B$7:$R$2292,10,0)</f>
        <v>0.89600000000000002</v>
      </c>
      <c r="E15" s="66">
        <f t="shared" si="0"/>
        <v>2</v>
      </c>
      <c r="F15" s="65">
        <f>VLOOKUP($A15,'Return Data'!$B$7:$R$2292,11,0)</f>
        <v>1.0747</v>
      </c>
      <c r="G15" s="66">
        <f t="shared" si="1"/>
        <v>1</v>
      </c>
      <c r="H15" s="65">
        <f>VLOOKUP($A15,'Return Data'!$B$7:$R$2292,12,0)</f>
        <v>15.398899999999999</v>
      </c>
      <c r="I15" s="66">
        <f t="shared" si="2"/>
        <v>3</v>
      </c>
      <c r="J15" s="65">
        <f>VLOOKUP($A15,'Return Data'!$B$7:$R$2292,13,0)</f>
        <v>24.776499999999999</v>
      </c>
      <c r="K15" s="66">
        <f t="shared" si="3"/>
        <v>4</v>
      </c>
      <c r="L15" s="65">
        <f>VLOOKUP($A15,'Return Data'!$B$7:$R$2292,17,0)</f>
        <v>41.064799999999998</v>
      </c>
      <c r="M15" s="66">
        <f t="shared" si="4"/>
        <v>2</v>
      </c>
      <c r="N15" s="65">
        <f>VLOOKUP($A15,'Return Data'!$B$7:$R$2292,14,0)</f>
        <v>13.493499999999999</v>
      </c>
      <c r="O15" s="66">
        <f t="shared" si="5"/>
        <v>24</v>
      </c>
      <c r="P15" s="65">
        <f>VLOOKUP($A15,'Return Data'!$B$7:$R$2292,15,0)</f>
        <v>12.488099999999999</v>
      </c>
      <c r="Q15" s="66">
        <f t="shared" si="6"/>
        <v>19</v>
      </c>
      <c r="R15" s="65">
        <f>VLOOKUP($A15,'Return Data'!$B$7:$R$2292,16,0)</f>
        <v>13.912800000000001</v>
      </c>
      <c r="S15" s="67">
        <f t="shared" si="7"/>
        <v>18</v>
      </c>
    </row>
    <row r="16" spans="1:20" x14ac:dyDescent="0.3">
      <c r="A16" s="63" t="s">
        <v>936</v>
      </c>
      <c r="B16" s="64">
        <f>VLOOKUP($A16,'Return Data'!$B$7:$R$2292,3,0)</f>
        <v>44662</v>
      </c>
      <c r="C16" s="65">
        <f>VLOOKUP($A16,'Return Data'!$B$7:$R$2292,4,0)</f>
        <v>340.21030000000002</v>
      </c>
      <c r="D16" s="65">
        <f>VLOOKUP($A16,'Return Data'!$B$7:$R$2292,10,0)</f>
        <v>-4.9497</v>
      </c>
      <c r="E16" s="66">
        <f t="shared" si="0"/>
        <v>25</v>
      </c>
      <c r="F16" s="65">
        <f>VLOOKUP($A16,'Return Data'!$B$7:$R$2292,11,0)</f>
        <v>-2.4992999999999999</v>
      </c>
      <c r="G16" s="66">
        <f t="shared" si="1"/>
        <v>18</v>
      </c>
      <c r="H16" s="65">
        <f>VLOOKUP($A16,'Return Data'!$B$7:$R$2292,12,0)</f>
        <v>9.8948999999999998</v>
      </c>
      <c r="I16" s="66">
        <f t="shared" si="2"/>
        <v>23</v>
      </c>
      <c r="J16" s="65">
        <f>VLOOKUP($A16,'Return Data'!$B$7:$R$2292,13,0)</f>
        <v>16.589400000000001</v>
      </c>
      <c r="K16" s="66">
        <f t="shared" si="3"/>
        <v>25</v>
      </c>
      <c r="L16" s="65">
        <f>VLOOKUP($A16,'Return Data'!$B$7:$R$2292,17,0)</f>
        <v>35.230699999999999</v>
      </c>
      <c r="M16" s="66">
        <f t="shared" si="4"/>
        <v>20</v>
      </c>
      <c r="N16" s="65">
        <f>VLOOKUP($A16,'Return Data'!$B$7:$R$2292,14,0)</f>
        <v>16.0777</v>
      </c>
      <c r="O16" s="66">
        <f t="shared" si="5"/>
        <v>16</v>
      </c>
      <c r="P16" s="65">
        <f>VLOOKUP($A16,'Return Data'!$B$7:$R$2292,15,0)</f>
        <v>13.0459</v>
      </c>
      <c r="Q16" s="66">
        <f t="shared" si="6"/>
        <v>16</v>
      </c>
      <c r="R16" s="65">
        <f>VLOOKUP($A16,'Return Data'!$B$7:$R$2292,16,0)</f>
        <v>13.253299999999999</v>
      </c>
      <c r="S16" s="67">
        <f t="shared" si="7"/>
        <v>22</v>
      </c>
    </row>
    <row r="17" spans="1:19" x14ac:dyDescent="0.3">
      <c r="A17" s="63" t="s">
        <v>938</v>
      </c>
      <c r="B17" s="64">
        <f>VLOOKUP($A17,'Return Data'!$B$7:$R$2292,3,0)</f>
        <v>44662</v>
      </c>
      <c r="C17" s="65">
        <f>VLOOKUP($A17,'Return Data'!$B$7:$R$2292,4,0)</f>
        <v>71.819999999999993</v>
      </c>
      <c r="D17" s="65">
        <f>VLOOKUP($A17,'Return Data'!$B$7:$R$2292,10,0)</f>
        <v>-1.3596999999999999</v>
      </c>
      <c r="E17" s="66">
        <f t="shared" si="0"/>
        <v>4</v>
      </c>
      <c r="F17" s="65">
        <f>VLOOKUP($A17,'Return Data'!$B$7:$R$2292,11,0)</f>
        <v>1.0268999999999999</v>
      </c>
      <c r="G17" s="66">
        <f t="shared" si="1"/>
        <v>2</v>
      </c>
      <c r="H17" s="65">
        <f>VLOOKUP($A17,'Return Data'!$B$7:$R$2292,12,0)</f>
        <v>15.726699999999999</v>
      </c>
      <c r="I17" s="66">
        <f t="shared" si="2"/>
        <v>2</v>
      </c>
      <c r="J17" s="65">
        <f>VLOOKUP($A17,'Return Data'!$B$7:$R$2292,13,0)</f>
        <v>24.4498</v>
      </c>
      <c r="K17" s="66">
        <f t="shared" si="3"/>
        <v>5</v>
      </c>
      <c r="L17" s="65">
        <f>VLOOKUP($A17,'Return Data'!$B$7:$R$2292,17,0)</f>
        <v>40.916200000000003</v>
      </c>
      <c r="M17" s="66">
        <f t="shared" si="4"/>
        <v>4</v>
      </c>
      <c r="N17" s="65">
        <f>VLOOKUP($A17,'Return Data'!$B$7:$R$2292,14,0)</f>
        <v>17.212</v>
      </c>
      <c r="O17" s="66">
        <f t="shared" si="5"/>
        <v>9</v>
      </c>
      <c r="P17" s="65">
        <f>VLOOKUP($A17,'Return Data'!$B$7:$R$2292,15,0)</f>
        <v>14.6639</v>
      </c>
      <c r="Q17" s="66">
        <f t="shared" si="6"/>
        <v>8</v>
      </c>
      <c r="R17" s="65">
        <f>VLOOKUP($A17,'Return Data'!$B$7:$R$2292,16,0)</f>
        <v>15.7058</v>
      </c>
      <c r="S17" s="67">
        <f t="shared" si="7"/>
        <v>7</v>
      </c>
    </row>
    <row r="18" spans="1:19" x14ac:dyDescent="0.3">
      <c r="A18" s="63" t="s">
        <v>940</v>
      </c>
      <c r="B18" s="64">
        <f>VLOOKUP($A18,'Return Data'!$B$7:$R$2292,3,0)</f>
        <v>44662</v>
      </c>
      <c r="C18" s="65">
        <f>VLOOKUP($A18,'Return Data'!$B$7:$R$2292,4,0)</f>
        <v>44.25</v>
      </c>
      <c r="D18" s="65">
        <f>VLOOKUP($A18,'Return Data'!$B$7:$R$2292,10,0)</f>
        <v>-2.1450999999999998</v>
      </c>
      <c r="E18" s="66">
        <f t="shared" si="0"/>
        <v>7</v>
      </c>
      <c r="F18" s="65">
        <f>VLOOKUP($A18,'Return Data'!$B$7:$R$2292,11,0)</f>
        <v>-1.2938000000000001</v>
      </c>
      <c r="G18" s="66">
        <f t="shared" si="1"/>
        <v>9</v>
      </c>
      <c r="H18" s="65">
        <f>VLOOKUP($A18,'Return Data'!$B$7:$R$2292,12,0)</f>
        <v>14.2525</v>
      </c>
      <c r="I18" s="66">
        <f t="shared" si="2"/>
        <v>4</v>
      </c>
      <c r="J18" s="65">
        <f>VLOOKUP($A18,'Return Data'!$B$7:$R$2292,13,0)</f>
        <v>26.032499999999999</v>
      </c>
      <c r="K18" s="66">
        <f t="shared" si="3"/>
        <v>2</v>
      </c>
      <c r="L18" s="65">
        <f>VLOOKUP($A18,'Return Data'!$B$7:$R$2292,17,0)</f>
        <v>40.4512</v>
      </c>
      <c r="M18" s="66">
        <f t="shared" si="4"/>
        <v>6</v>
      </c>
      <c r="N18" s="65">
        <f>VLOOKUP($A18,'Return Data'!$B$7:$R$2292,14,0)</f>
        <v>20.353100000000001</v>
      </c>
      <c r="O18" s="66">
        <f t="shared" si="5"/>
        <v>2</v>
      </c>
      <c r="P18" s="65">
        <f>VLOOKUP($A18,'Return Data'!$B$7:$R$2292,15,0)</f>
        <v>14.293699999999999</v>
      </c>
      <c r="Q18" s="66">
        <f t="shared" si="6"/>
        <v>10</v>
      </c>
      <c r="R18" s="65">
        <f>VLOOKUP($A18,'Return Data'!$B$7:$R$2292,16,0)</f>
        <v>14.9558</v>
      </c>
      <c r="S18" s="67">
        <f t="shared" si="7"/>
        <v>13</v>
      </c>
    </row>
    <row r="19" spans="1:19" x14ac:dyDescent="0.3">
      <c r="A19" s="63" t="s">
        <v>941</v>
      </c>
      <c r="B19" s="64">
        <f>VLOOKUP($A19,'Return Data'!$B$7:$R$2292,3,0)</f>
        <v>44662</v>
      </c>
      <c r="C19" s="65">
        <f>VLOOKUP($A19,'Return Data'!$B$7:$R$2292,4,0)</f>
        <v>55.03</v>
      </c>
      <c r="D19" s="65">
        <f>VLOOKUP($A19,'Return Data'!$B$7:$R$2292,10,0)</f>
        <v>-4.5281000000000002</v>
      </c>
      <c r="E19" s="66">
        <f t="shared" si="0"/>
        <v>22</v>
      </c>
      <c r="F19" s="65">
        <f>VLOOKUP($A19,'Return Data'!$B$7:$R$2292,11,0)</f>
        <v>-1.2561</v>
      </c>
      <c r="G19" s="66">
        <f t="shared" si="1"/>
        <v>8</v>
      </c>
      <c r="H19" s="65">
        <f>VLOOKUP($A19,'Return Data'!$B$7:$R$2292,12,0)</f>
        <v>13.463900000000001</v>
      </c>
      <c r="I19" s="66">
        <f t="shared" si="2"/>
        <v>6</v>
      </c>
      <c r="J19" s="65">
        <f>VLOOKUP($A19,'Return Data'!$B$7:$R$2292,13,0)</f>
        <v>20.574100000000001</v>
      </c>
      <c r="K19" s="66">
        <f t="shared" si="3"/>
        <v>13</v>
      </c>
      <c r="L19" s="65">
        <f>VLOOKUP($A19,'Return Data'!$B$7:$R$2292,17,0)</f>
        <v>36.904600000000002</v>
      </c>
      <c r="M19" s="66">
        <f t="shared" si="4"/>
        <v>17</v>
      </c>
      <c r="N19" s="65">
        <f>VLOOKUP($A19,'Return Data'!$B$7:$R$2292,14,0)</f>
        <v>16.925599999999999</v>
      </c>
      <c r="O19" s="66">
        <f t="shared" si="5"/>
        <v>12</v>
      </c>
      <c r="P19" s="65">
        <f>VLOOKUP($A19,'Return Data'!$B$7:$R$2292,15,0)</f>
        <v>14.078200000000001</v>
      </c>
      <c r="Q19" s="66">
        <f t="shared" si="6"/>
        <v>12</v>
      </c>
      <c r="R19" s="65">
        <f>VLOOKUP($A19,'Return Data'!$B$7:$R$2292,16,0)</f>
        <v>13.3483</v>
      </c>
      <c r="S19" s="67">
        <f t="shared" si="7"/>
        <v>21</v>
      </c>
    </row>
    <row r="20" spans="1:19" x14ac:dyDescent="0.3">
      <c r="A20" s="63" t="s">
        <v>943</v>
      </c>
      <c r="B20" s="64">
        <f>VLOOKUP($A20,'Return Data'!$B$7:$R$2292,3,0)</f>
        <v>44662</v>
      </c>
      <c r="C20" s="65">
        <f>VLOOKUP($A20,'Return Data'!$B$7:$R$2292,4,0)</f>
        <v>33.130000000000003</v>
      </c>
      <c r="D20" s="65">
        <f>VLOOKUP($A20,'Return Data'!$B$7:$R$2292,10,0)</f>
        <v>-3.2136</v>
      </c>
      <c r="E20" s="66">
        <f t="shared" si="0"/>
        <v>15</v>
      </c>
      <c r="F20" s="65">
        <f>VLOOKUP($A20,'Return Data'!$B$7:$R$2292,11,0)</f>
        <v>-2.1558999999999999</v>
      </c>
      <c r="G20" s="66">
        <f t="shared" si="1"/>
        <v>15</v>
      </c>
      <c r="H20" s="65">
        <f>VLOOKUP($A20,'Return Data'!$B$7:$R$2292,12,0)</f>
        <v>11.025499999999999</v>
      </c>
      <c r="I20" s="66">
        <f t="shared" si="2"/>
        <v>18</v>
      </c>
      <c r="J20" s="65">
        <f>VLOOKUP($A20,'Return Data'!$B$7:$R$2292,13,0)</f>
        <v>16.860700000000001</v>
      </c>
      <c r="K20" s="66">
        <f t="shared" si="3"/>
        <v>23</v>
      </c>
      <c r="L20" s="65">
        <f>VLOOKUP($A20,'Return Data'!$B$7:$R$2292,17,0)</f>
        <v>32.365900000000003</v>
      </c>
      <c r="M20" s="66">
        <f t="shared" si="4"/>
        <v>25</v>
      </c>
      <c r="N20" s="65">
        <f>VLOOKUP($A20,'Return Data'!$B$7:$R$2292,14,0)</f>
        <v>12.6304</v>
      </c>
      <c r="O20" s="66">
        <f t="shared" si="5"/>
        <v>26</v>
      </c>
      <c r="P20" s="65">
        <f>VLOOKUP($A20,'Return Data'!$B$7:$R$2292,15,0)</f>
        <v>11.755000000000001</v>
      </c>
      <c r="Q20" s="66">
        <f t="shared" si="6"/>
        <v>24</v>
      </c>
      <c r="R20" s="65">
        <f>VLOOKUP($A20,'Return Data'!$B$7:$R$2292,16,0)</f>
        <v>12.940899999999999</v>
      </c>
      <c r="S20" s="67">
        <f t="shared" si="7"/>
        <v>24</v>
      </c>
    </row>
    <row r="21" spans="1:19" x14ac:dyDescent="0.3">
      <c r="A21" s="63" t="s">
        <v>945</v>
      </c>
      <c r="B21" s="64">
        <f>VLOOKUP($A21,'Return Data'!$B$7:$R$2292,3,0)</f>
        <v>44662</v>
      </c>
      <c r="C21" s="65">
        <f>VLOOKUP($A21,'Return Data'!$B$7:$R$2292,4,0)</f>
        <v>50.51</v>
      </c>
      <c r="D21" s="65">
        <f>VLOOKUP($A21,'Return Data'!$B$7:$R$2292,10,0)</f>
        <v>-5.3943000000000003</v>
      </c>
      <c r="E21" s="66">
        <f t="shared" si="0"/>
        <v>27</v>
      </c>
      <c r="F21" s="65">
        <f>VLOOKUP($A21,'Return Data'!$B$7:$R$2292,11,0)</f>
        <v>-2.2261000000000002</v>
      </c>
      <c r="G21" s="66">
        <f t="shared" si="1"/>
        <v>16</v>
      </c>
      <c r="H21" s="65">
        <f>VLOOKUP($A21,'Return Data'!$B$7:$R$2292,12,0)</f>
        <v>13.505599999999999</v>
      </c>
      <c r="I21" s="66">
        <f t="shared" si="2"/>
        <v>5</v>
      </c>
      <c r="J21" s="65">
        <f>VLOOKUP($A21,'Return Data'!$B$7:$R$2292,13,0)</f>
        <v>25.584299999999999</v>
      </c>
      <c r="K21" s="66">
        <f t="shared" si="3"/>
        <v>3</v>
      </c>
      <c r="L21" s="65">
        <f>VLOOKUP($A21,'Return Data'!$B$7:$R$2292,17,0)</f>
        <v>38.145800000000001</v>
      </c>
      <c r="M21" s="66">
        <f t="shared" si="4"/>
        <v>14</v>
      </c>
      <c r="N21" s="65">
        <f>VLOOKUP($A21,'Return Data'!$B$7:$R$2292,14,0)</f>
        <v>17.0413</v>
      </c>
      <c r="O21" s="66">
        <f t="shared" si="5"/>
        <v>11</v>
      </c>
      <c r="P21" s="65">
        <f>VLOOKUP($A21,'Return Data'!$B$7:$R$2292,15,0)</f>
        <v>15.011699999999999</v>
      </c>
      <c r="Q21" s="66">
        <f t="shared" si="6"/>
        <v>5</v>
      </c>
      <c r="R21" s="65">
        <f>VLOOKUP($A21,'Return Data'!$B$7:$R$2292,16,0)</f>
        <v>15.730700000000001</v>
      </c>
      <c r="S21" s="67">
        <f t="shared" si="7"/>
        <v>6</v>
      </c>
    </row>
    <row r="22" spans="1:19" x14ac:dyDescent="0.3">
      <c r="A22" s="63" t="s">
        <v>946</v>
      </c>
      <c r="B22" s="64">
        <f>VLOOKUP($A22,'Return Data'!$B$7:$R$2292,3,0)</f>
        <v>44662</v>
      </c>
      <c r="C22" s="65">
        <f>VLOOKUP($A22,'Return Data'!$B$7:$R$2292,4,0)</f>
        <v>109.5654</v>
      </c>
      <c r="D22" s="65">
        <f>VLOOKUP($A22,'Return Data'!$B$7:$R$2292,10,0)</f>
        <v>-2.7414000000000001</v>
      </c>
      <c r="E22" s="66">
        <f t="shared" si="0"/>
        <v>12</v>
      </c>
      <c r="F22" s="65">
        <f>VLOOKUP($A22,'Return Data'!$B$7:$R$2292,11,0)</f>
        <v>-0.38400000000000001</v>
      </c>
      <c r="G22" s="66">
        <f t="shared" si="1"/>
        <v>6</v>
      </c>
      <c r="H22" s="65">
        <f>VLOOKUP($A22,'Return Data'!$B$7:$R$2292,12,0)</f>
        <v>13.1378</v>
      </c>
      <c r="I22" s="66">
        <f t="shared" si="2"/>
        <v>8</v>
      </c>
      <c r="J22" s="65">
        <f>VLOOKUP($A22,'Return Data'!$B$7:$R$2292,13,0)</f>
        <v>20.248799999999999</v>
      </c>
      <c r="K22" s="66">
        <f t="shared" si="3"/>
        <v>14</v>
      </c>
      <c r="L22" s="65">
        <f>VLOOKUP($A22,'Return Data'!$B$7:$R$2292,17,0)</f>
        <v>28.308599999999998</v>
      </c>
      <c r="M22" s="66">
        <f t="shared" si="4"/>
        <v>28</v>
      </c>
      <c r="N22" s="65">
        <f>VLOOKUP($A22,'Return Data'!$B$7:$R$2292,14,0)</f>
        <v>15.572699999999999</v>
      </c>
      <c r="O22" s="66">
        <f t="shared" si="5"/>
        <v>20</v>
      </c>
      <c r="P22" s="65">
        <f>VLOOKUP($A22,'Return Data'!$B$7:$R$2292,15,0)</f>
        <v>12.1753</v>
      </c>
      <c r="Q22" s="66">
        <f t="shared" si="6"/>
        <v>22</v>
      </c>
      <c r="R22" s="65">
        <f>VLOOKUP($A22,'Return Data'!$B$7:$R$2292,16,0)</f>
        <v>12.6784</v>
      </c>
      <c r="S22" s="67">
        <f t="shared" si="7"/>
        <v>25</v>
      </c>
    </row>
    <row r="23" spans="1:19" x14ac:dyDescent="0.3">
      <c r="A23" s="63" t="s">
        <v>1811</v>
      </c>
      <c r="B23" s="64">
        <f>VLOOKUP($A23,'Return Data'!$B$7:$R$2292,3,0)</f>
        <v>44662</v>
      </c>
      <c r="C23" s="65">
        <f>VLOOKUP($A23,'Return Data'!$B$7:$R$2292,4,0)</f>
        <v>413.86200000000002</v>
      </c>
      <c r="D23" s="65">
        <f>VLOOKUP($A23,'Return Data'!$B$7:$R$2292,10,0)</f>
        <v>-3.2591999999999999</v>
      </c>
      <c r="E23" s="66">
        <f t="shared" si="0"/>
        <v>16</v>
      </c>
      <c r="F23" s="65">
        <f>VLOOKUP($A23,'Return Data'!$B$7:$R$2292,11,0)</f>
        <v>-2.7896999999999998</v>
      </c>
      <c r="G23" s="66">
        <f t="shared" si="1"/>
        <v>21</v>
      </c>
      <c r="H23" s="65">
        <f>VLOOKUP($A23,'Return Data'!$B$7:$R$2292,12,0)</f>
        <v>10.555099999999999</v>
      </c>
      <c r="I23" s="66">
        <f t="shared" si="2"/>
        <v>21</v>
      </c>
      <c r="J23" s="65">
        <f>VLOOKUP($A23,'Return Data'!$B$7:$R$2292,13,0)</f>
        <v>19.5456</v>
      </c>
      <c r="K23" s="66">
        <f t="shared" si="3"/>
        <v>15</v>
      </c>
      <c r="L23" s="65">
        <f>VLOOKUP($A23,'Return Data'!$B$7:$R$2292,17,0)</f>
        <v>41.036200000000001</v>
      </c>
      <c r="M23" s="66">
        <f t="shared" si="4"/>
        <v>3</v>
      </c>
      <c r="N23" s="65">
        <f>VLOOKUP($A23,'Return Data'!$B$7:$R$2292,14,0)</f>
        <v>18.574200000000001</v>
      </c>
      <c r="O23" s="66">
        <f t="shared" si="5"/>
        <v>4</v>
      </c>
      <c r="P23" s="65">
        <f>VLOOKUP($A23,'Return Data'!$B$7:$R$2292,15,0)</f>
        <v>14.828900000000001</v>
      </c>
      <c r="Q23" s="66">
        <f t="shared" si="6"/>
        <v>7</v>
      </c>
      <c r="R23" s="65">
        <f>VLOOKUP($A23,'Return Data'!$B$7:$R$2292,16,0)</f>
        <v>15.225300000000001</v>
      </c>
      <c r="S23" s="67">
        <f t="shared" si="7"/>
        <v>10</v>
      </c>
    </row>
    <row r="24" spans="1:19" x14ac:dyDescent="0.3">
      <c r="A24" s="63" t="s">
        <v>947</v>
      </c>
      <c r="B24" s="64">
        <f>VLOOKUP($A24,'Return Data'!$B$7:$R$2292,3,0)</f>
        <v>44662</v>
      </c>
      <c r="C24" s="65">
        <f>VLOOKUP($A24,'Return Data'!$B$7:$R$2292,4,0)</f>
        <v>43.786999999999999</v>
      </c>
      <c r="D24" s="65">
        <f>VLOOKUP($A24,'Return Data'!$B$7:$R$2292,10,0)</f>
        <v>-3.0402999999999998</v>
      </c>
      <c r="E24" s="66">
        <f t="shared" si="0"/>
        <v>13</v>
      </c>
      <c r="F24" s="65">
        <f>VLOOKUP($A24,'Return Data'!$B$7:$R$2292,11,0)</f>
        <v>-2.4483999999999999</v>
      </c>
      <c r="G24" s="66">
        <f t="shared" si="1"/>
        <v>17</v>
      </c>
      <c r="H24" s="65">
        <f>VLOOKUP($A24,'Return Data'!$B$7:$R$2292,12,0)</f>
        <v>10.562099999999999</v>
      </c>
      <c r="I24" s="66">
        <f t="shared" si="2"/>
        <v>20</v>
      </c>
      <c r="J24" s="65">
        <f>VLOOKUP($A24,'Return Data'!$B$7:$R$2292,13,0)</f>
        <v>18.3368</v>
      </c>
      <c r="K24" s="66">
        <f t="shared" si="3"/>
        <v>21</v>
      </c>
      <c r="L24" s="65">
        <f>VLOOKUP($A24,'Return Data'!$B$7:$R$2292,17,0)</f>
        <v>36.0428</v>
      </c>
      <c r="M24" s="66">
        <f t="shared" si="4"/>
        <v>19</v>
      </c>
      <c r="N24" s="65">
        <f>VLOOKUP($A24,'Return Data'!$B$7:$R$2292,14,0)</f>
        <v>15.786</v>
      </c>
      <c r="O24" s="66">
        <f t="shared" si="5"/>
        <v>19</v>
      </c>
      <c r="P24" s="65">
        <f>VLOOKUP($A24,'Return Data'!$B$7:$R$2292,15,0)</f>
        <v>12.943899999999999</v>
      </c>
      <c r="Q24" s="66">
        <f t="shared" si="6"/>
        <v>17</v>
      </c>
      <c r="R24" s="65">
        <f>VLOOKUP($A24,'Return Data'!$B$7:$R$2292,16,0)</f>
        <v>14.007300000000001</v>
      </c>
      <c r="S24" s="67">
        <f t="shared" si="7"/>
        <v>17</v>
      </c>
    </row>
    <row r="25" spans="1:19" x14ac:dyDescent="0.3">
      <c r="A25" s="63" t="s">
        <v>949</v>
      </c>
      <c r="B25" s="64">
        <f>VLOOKUP($A25,'Return Data'!$B$7:$R$2292,3,0)</f>
        <v>44662</v>
      </c>
      <c r="C25" s="65">
        <f>VLOOKUP($A25,'Return Data'!$B$7:$R$2292,4,0)</f>
        <v>44.758499999999998</v>
      </c>
      <c r="D25" s="65">
        <f>VLOOKUP($A25,'Return Data'!$B$7:$R$2292,10,0)</f>
        <v>-3.9289999999999998</v>
      </c>
      <c r="E25" s="66">
        <f t="shared" si="0"/>
        <v>17</v>
      </c>
      <c r="F25" s="65">
        <f>VLOOKUP($A25,'Return Data'!$B$7:$R$2292,11,0)</f>
        <v>-2.6011000000000002</v>
      </c>
      <c r="G25" s="66">
        <f t="shared" si="1"/>
        <v>19</v>
      </c>
      <c r="H25" s="65">
        <f>VLOOKUP($A25,'Return Data'!$B$7:$R$2292,12,0)</f>
        <v>12.367599999999999</v>
      </c>
      <c r="I25" s="66">
        <f t="shared" si="2"/>
        <v>12</v>
      </c>
      <c r="J25" s="65">
        <f>VLOOKUP($A25,'Return Data'!$B$7:$R$2292,13,0)</f>
        <v>21.452100000000002</v>
      </c>
      <c r="K25" s="66">
        <f t="shared" si="3"/>
        <v>9</v>
      </c>
      <c r="L25" s="65">
        <f>VLOOKUP($A25,'Return Data'!$B$7:$R$2292,17,0)</f>
        <v>33.378100000000003</v>
      </c>
      <c r="M25" s="66">
        <f t="shared" si="4"/>
        <v>24</v>
      </c>
      <c r="N25" s="65">
        <f>VLOOKUP($A25,'Return Data'!$B$7:$R$2292,14,0)</f>
        <v>17.340599999999998</v>
      </c>
      <c r="O25" s="66">
        <f t="shared" si="5"/>
        <v>8</v>
      </c>
      <c r="P25" s="65">
        <f>VLOOKUP($A25,'Return Data'!$B$7:$R$2292,15,0)</f>
        <v>14.2195</v>
      </c>
      <c r="Q25" s="66">
        <f t="shared" si="6"/>
        <v>11</v>
      </c>
      <c r="R25" s="65">
        <f>VLOOKUP($A25,'Return Data'!$B$7:$R$2292,16,0)</f>
        <v>13.8619</v>
      </c>
      <c r="S25" s="67">
        <f t="shared" si="7"/>
        <v>19</v>
      </c>
    </row>
    <row r="26" spans="1:19" x14ac:dyDescent="0.3">
      <c r="A26" s="63" t="s">
        <v>950</v>
      </c>
      <c r="B26" s="64">
        <f>VLOOKUP($A26,'Return Data'!$B$7:$R$2292,3,0)</f>
        <v>44662</v>
      </c>
      <c r="C26" s="65">
        <f>VLOOKUP($A26,'Return Data'!$B$7:$R$2292,4,0)</f>
        <v>16.797999999999998</v>
      </c>
      <c r="D26" s="65">
        <f>VLOOKUP($A26,'Return Data'!$B$7:$R$2292,10,0)</f>
        <v>-2.0245000000000002</v>
      </c>
      <c r="E26" s="66">
        <f t="shared" si="0"/>
        <v>6</v>
      </c>
      <c r="F26" s="65">
        <f>VLOOKUP($A26,'Return Data'!$B$7:$R$2292,11,0)</f>
        <v>0.21060000000000001</v>
      </c>
      <c r="G26" s="66">
        <f t="shared" si="1"/>
        <v>5</v>
      </c>
      <c r="H26" s="65">
        <f>VLOOKUP($A26,'Return Data'!$B$7:$R$2292,12,0)</f>
        <v>13.213900000000001</v>
      </c>
      <c r="I26" s="66">
        <f t="shared" si="2"/>
        <v>7</v>
      </c>
      <c r="J26" s="65">
        <f>VLOOKUP($A26,'Return Data'!$B$7:$R$2292,13,0)</f>
        <v>22.4665</v>
      </c>
      <c r="K26" s="66">
        <f t="shared" si="3"/>
        <v>7</v>
      </c>
      <c r="L26" s="65">
        <f>VLOOKUP($A26,'Return Data'!$B$7:$R$2292,17,0)</f>
        <v>40.220199999999998</v>
      </c>
      <c r="M26" s="66">
        <f t="shared" si="4"/>
        <v>7</v>
      </c>
      <c r="N26" s="65"/>
      <c r="O26" s="66"/>
      <c r="P26" s="65"/>
      <c r="Q26" s="66"/>
      <c r="R26" s="65">
        <f>VLOOKUP($A26,'Return Data'!$B$7:$R$2292,16,0)</f>
        <v>18.362400000000001</v>
      </c>
      <c r="S26" s="67">
        <f t="shared" si="7"/>
        <v>1</v>
      </c>
    </row>
    <row r="27" spans="1:19" x14ac:dyDescent="0.3">
      <c r="A27" s="63" t="s">
        <v>952</v>
      </c>
      <c r="B27" s="64">
        <f>VLOOKUP($A27,'Return Data'!$B$7:$R$2292,3,0)</f>
        <v>44662</v>
      </c>
      <c r="C27" s="65">
        <f>VLOOKUP($A27,'Return Data'!$B$7:$R$2292,4,0)</f>
        <v>85.954999999999998</v>
      </c>
      <c r="D27" s="65">
        <f>VLOOKUP($A27,'Return Data'!$B$7:$R$2292,10,0)</f>
        <v>-3.0707</v>
      </c>
      <c r="E27" s="66">
        <f t="shared" si="0"/>
        <v>14</v>
      </c>
      <c r="F27" s="65">
        <f>VLOOKUP($A27,'Return Data'!$B$7:$R$2292,11,0)</f>
        <v>-2.7547999999999999</v>
      </c>
      <c r="G27" s="66">
        <f t="shared" si="1"/>
        <v>20</v>
      </c>
      <c r="H27" s="65">
        <f>VLOOKUP($A27,'Return Data'!$B$7:$R$2292,12,0)</f>
        <v>10.9254</v>
      </c>
      <c r="I27" s="66">
        <f t="shared" si="2"/>
        <v>19</v>
      </c>
      <c r="J27" s="65">
        <f>VLOOKUP($A27,'Return Data'!$B$7:$R$2292,13,0)</f>
        <v>20.713100000000001</v>
      </c>
      <c r="K27" s="66">
        <f t="shared" si="3"/>
        <v>12</v>
      </c>
      <c r="L27" s="65">
        <f>VLOOKUP($A27,'Return Data'!$B$7:$R$2292,17,0)</f>
        <v>39.485799999999998</v>
      </c>
      <c r="M27" s="66">
        <f t="shared" si="4"/>
        <v>12</v>
      </c>
      <c r="N27" s="65">
        <f>VLOOKUP($A27,'Return Data'!$B$7:$R$2292,14,0)</f>
        <v>16.8903</v>
      </c>
      <c r="O27" s="66">
        <f t="shared" ref="O27:O35" si="8">RANK(N27,N$8:N$35,0)</f>
        <v>13</v>
      </c>
      <c r="P27" s="65">
        <f>VLOOKUP($A27,'Return Data'!$B$7:$R$2292,15,0)</f>
        <v>15.4533</v>
      </c>
      <c r="Q27" s="66">
        <f t="shared" ref="Q27:Q35" si="9">RANK(P27,P$8:P$35,0)</f>
        <v>3</v>
      </c>
      <c r="R27" s="65">
        <f>VLOOKUP($A27,'Return Data'!$B$7:$R$2292,16,0)</f>
        <v>17.789000000000001</v>
      </c>
      <c r="S27" s="67">
        <f t="shared" si="7"/>
        <v>2</v>
      </c>
    </row>
    <row r="28" spans="1:19" x14ac:dyDescent="0.3">
      <c r="A28" s="63" t="s">
        <v>1914</v>
      </c>
      <c r="B28" s="64">
        <f>VLOOKUP($A28,'Return Data'!$B$7:$R$2292,3,0)</f>
        <v>44662</v>
      </c>
      <c r="C28" s="65">
        <f>VLOOKUP($A28,'Return Data'!$B$7:$R$2292,4,0)</f>
        <v>38.661499999999997</v>
      </c>
      <c r="D28" s="65">
        <f>VLOOKUP($A28,'Return Data'!$B$7:$R$2292,10,0)</f>
        <v>-4.8460999999999999</v>
      </c>
      <c r="E28" s="66">
        <f t="shared" si="0"/>
        <v>24</v>
      </c>
      <c r="F28" s="65">
        <f>VLOOKUP($A28,'Return Data'!$B$7:$R$2292,11,0)</f>
        <v>-2.8132000000000001</v>
      </c>
      <c r="G28" s="66">
        <f t="shared" si="1"/>
        <v>22</v>
      </c>
      <c r="H28" s="65">
        <f>VLOOKUP($A28,'Return Data'!$B$7:$R$2292,12,0)</f>
        <v>9.9306000000000001</v>
      </c>
      <c r="I28" s="66">
        <f t="shared" si="2"/>
        <v>22</v>
      </c>
      <c r="J28" s="65">
        <f>VLOOKUP($A28,'Return Data'!$B$7:$R$2292,13,0)</f>
        <v>19.472000000000001</v>
      </c>
      <c r="K28" s="66">
        <f t="shared" si="3"/>
        <v>17</v>
      </c>
      <c r="L28" s="65">
        <f>VLOOKUP($A28,'Return Data'!$B$7:$R$2292,17,0)</f>
        <v>38.5244</v>
      </c>
      <c r="M28" s="66">
        <f t="shared" si="4"/>
        <v>13</v>
      </c>
      <c r="N28" s="65">
        <f>VLOOKUP($A28,'Return Data'!$B$7:$R$2292,14,0)</f>
        <v>15.853899999999999</v>
      </c>
      <c r="O28" s="66">
        <f t="shared" si="8"/>
        <v>17</v>
      </c>
      <c r="P28" s="65">
        <f>VLOOKUP($A28,'Return Data'!$B$7:$R$2292,15,0)</f>
        <v>12.361000000000001</v>
      </c>
      <c r="Q28" s="66">
        <f t="shared" si="9"/>
        <v>20</v>
      </c>
      <c r="R28" s="65">
        <f>VLOOKUP($A28,'Return Data'!$B$7:$R$2292,16,0)</f>
        <v>13.598100000000001</v>
      </c>
      <c r="S28" s="67">
        <f t="shared" si="7"/>
        <v>20</v>
      </c>
    </row>
    <row r="29" spans="1:19" x14ac:dyDescent="0.3">
      <c r="A29" s="63" t="s">
        <v>955</v>
      </c>
      <c r="B29" s="64">
        <f>VLOOKUP($A29,'Return Data'!$B$7:$R$2292,3,0)</f>
        <v>44662</v>
      </c>
      <c r="C29" s="65">
        <f>VLOOKUP($A29,'Return Data'!$B$7:$R$2292,4,0)</f>
        <v>56.211599999999997</v>
      </c>
      <c r="D29" s="65">
        <f>VLOOKUP($A29,'Return Data'!$B$7:$R$2292,10,0)</f>
        <v>0.7772</v>
      </c>
      <c r="E29" s="66">
        <f t="shared" si="0"/>
        <v>3</v>
      </c>
      <c r="F29" s="65">
        <f>VLOOKUP($A29,'Return Data'!$B$7:$R$2292,11,0)</f>
        <v>1.0077</v>
      </c>
      <c r="G29" s="66">
        <f t="shared" si="1"/>
        <v>3</v>
      </c>
      <c r="H29" s="65">
        <f>VLOOKUP($A29,'Return Data'!$B$7:$R$2292,12,0)</f>
        <v>17.632400000000001</v>
      </c>
      <c r="I29" s="66">
        <f t="shared" si="2"/>
        <v>1</v>
      </c>
      <c r="J29" s="65">
        <f>VLOOKUP($A29,'Return Data'!$B$7:$R$2292,13,0)</f>
        <v>28.1816</v>
      </c>
      <c r="K29" s="66">
        <f t="shared" si="3"/>
        <v>1</v>
      </c>
      <c r="L29" s="65">
        <f>VLOOKUP($A29,'Return Data'!$B$7:$R$2292,17,0)</f>
        <v>43.589100000000002</v>
      </c>
      <c r="M29" s="66">
        <f t="shared" si="4"/>
        <v>1</v>
      </c>
      <c r="N29" s="65">
        <f>VLOOKUP($A29,'Return Data'!$B$7:$R$2292,14,0)</f>
        <v>14.4963</v>
      </c>
      <c r="O29" s="66">
        <f t="shared" si="8"/>
        <v>23</v>
      </c>
      <c r="P29" s="65">
        <f>VLOOKUP($A29,'Return Data'!$B$7:$R$2292,15,0)</f>
        <v>13.8919</v>
      </c>
      <c r="Q29" s="66">
        <f t="shared" si="9"/>
        <v>13</v>
      </c>
      <c r="R29" s="65">
        <f>VLOOKUP($A29,'Return Data'!$B$7:$R$2292,16,0)</f>
        <v>15.6517</v>
      </c>
      <c r="S29" s="67">
        <f t="shared" si="7"/>
        <v>8</v>
      </c>
    </row>
    <row r="30" spans="1:19" x14ac:dyDescent="0.3">
      <c r="A30" s="63" t="s">
        <v>957</v>
      </c>
      <c r="B30" s="64">
        <f>VLOOKUP($A30,'Return Data'!$B$7:$R$2292,3,0)</f>
        <v>44662</v>
      </c>
      <c r="C30" s="65">
        <f>VLOOKUP($A30,'Return Data'!$B$7:$R$2292,4,0)</f>
        <v>271.11</v>
      </c>
      <c r="D30" s="65">
        <f>VLOOKUP($A30,'Return Data'!$B$7:$R$2292,10,0)</f>
        <v>-4.4848999999999997</v>
      </c>
      <c r="E30" s="66">
        <f t="shared" si="0"/>
        <v>21</v>
      </c>
      <c r="F30" s="65">
        <f>VLOOKUP($A30,'Return Data'!$B$7:$R$2292,11,0)</f>
        <v>-5.9363999999999999</v>
      </c>
      <c r="G30" s="66">
        <f t="shared" si="1"/>
        <v>28</v>
      </c>
      <c r="H30" s="65">
        <f>VLOOKUP($A30,'Return Data'!$B$7:$R$2292,12,0)</f>
        <v>4.5384000000000002</v>
      </c>
      <c r="I30" s="66">
        <f t="shared" si="2"/>
        <v>27</v>
      </c>
      <c r="J30" s="65">
        <f>VLOOKUP($A30,'Return Data'!$B$7:$R$2292,13,0)</f>
        <v>13.3782</v>
      </c>
      <c r="K30" s="66">
        <f t="shared" si="3"/>
        <v>27</v>
      </c>
      <c r="L30" s="65">
        <f>VLOOKUP($A30,'Return Data'!$B$7:$R$2292,17,0)</f>
        <v>33.948500000000003</v>
      </c>
      <c r="M30" s="66">
        <f t="shared" si="4"/>
        <v>22</v>
      </c>
      <c r="N30" s="65">
        <f>VLOOKUP($A30,'Return Data'!$B$7:$R$2292,14,0)</f>
        <v>14.6754</v>
      </c>
      <c r="O30" s="66">
        <f t="shared" si="8"/>
        <v>22</v>
      </c>
      <c r="P30" s="65">
        <f>VLOOKUP($A30,'Return Data'!$B$7:$R$2292,15,0)</f>
        <v>12.3523</v>
      </c>
      <c r="Q30" s="66">
        <f t="shared" si="9"/>
        <v>21</v>
      </c>
      <c r="R30" s="65">
        <f>VLOOKUP($A30,'Return Data'!$B$7:$R$2292,16,0)</f>
        <v>14.387499999999999</v>
      </c>
      <c r="S30" s="67">
        <f t="shared" si="7"/>
        <v>15</v>
      </c>
    </row>
    <row r="31" spans="1:19" x14ac:dyDescent="0.3">
      <c r="A31" s="63" t="s">
        <v>958</v>
      </c>
      <c r="B31" s="64">
        <f>VLOOKUP($A31,'Return Data'!$B$7:$R$2292,3,0)</f>
        <v>44662</v>
      </c>
      <c r="C31" s="65">
        <f>VLOOKUP($A31,'Return Data'!$B$7:$R$2292,4,0)</f>
        <v>66.426000000000002</v>
      </c>
      <c r="D31" s="65">
        <f>VLOOKUP($A31,'Return Data'!$B$7:$R$2292,10,0)</f>
        <v>-2.5236999999999998</v>
      </c>
      <c r="E31" s="66">
        <f t="shared" si="0"/>
        <v>11</v>
      </c>
      <c r="F31" s="65">
        <f>VLOOKUP($A31,'Return Data'!$B$7:$R$2292,11,0)</f>
        <v>-2.0478999999999998</v>
      </c>
      <c r="G31" s="66">
        <f t="shared" si="1"/>
        <v>14</v>
      </c>
      <c r="H31" s="65">
        <f>VLOOKUP($A31,'Return Data'!$B$7:$R$2292,12,0)</f>
        <v>11.5723</v>
      </c>
      <c r="I31" s="66">
        <f t="shared" si="2"/>
        <v>16</v>
      </c>
      <c r="J31" s="65">
        <f>VLOOKUP($A31,'Return Data'!$B$7:$R$2292,13,0)</f>
        <v>18.605599999999999</v>
      </c>
      <c r="K31" s="66">
        <f t="shared" si="3"/>
        <v>20</v>
      </c>
      <c r="L31" s="65">
        <f>VLOOKUP($A31,'Return Data'!$B$7:$R$2292,17,0)</f>
        <v>40.202399999999997</v>
      </c>
      <c r="M31" s="66">
        <f t="shared" si="4"/>
        <v>8</v>
      </c>
      <c r="N31" s="65">
        <f>VLOOKUP($A31,'Return Data'!$B$7:$R$2292,14,0)</f>
        <v>17.133199999999999</v>
      </c>
      <c r="O31" s="66">
        <f t="shared" si="8"/>
        <v>10</v>
      </c>
      <c r="P31" s="65">
        <f>VLOOKUP($A31,'Return Data'!$B$7:$R$2292,15,0)</f>
        <v>13.5372</v>
      </c>
      <c r="Q31" s="66">
        <f t="shared" si="9"/>
        <v>15</v>
      </c>
      <c r="R31" s="65">
        <f>VLOOKUP($A31,'Return Data'!$B$7:$R$2292,16,0)</f>
        <v>16.027799999999999</v>
      </c>
      <c r="S31" s="67">
        <f t="shared" si="7"/>
        <v>4</v>
      </c>
    </row>
    <row r="32" spans="1:19" x14ac:dyDescent="0.3">
      <c r="A32" s="63" t="s">
        <v>961</v>
      </c>
      <c r="B32" s="64">
        <f>VLOOKUP($A32,'Return Data'!$B$7:$R$2292,3,0)</f>
        <v>44662</v>
      </c>
      <c r="C32" s="65">
        <f>VLOOKUP($A32,'Return Data'!$B$7:$R$2292,4,0)</f>
        <v>372.77859999999998</v>
      </c>
      <c r="D32" s="65">
        <f>VLOOKUP($A32,'Return Data'!$B$7:$R$2292,10,0)</f>
        <v>-1.9982</v>
      </c>
      <c r="E32" s="66">
        <f t="shared" si="0"/>
        <v>5</v>
      </c>
      <c r="F32" s="65">
        <f>VLOOKUP($A32,'Return Data'!$B$7:$R$2292,11,0)</f>
        <v>-0.45050000000000001</v>
      </c>
      <c r="G32" s="66">
        <f t="shared" si="1"/>
        <v>7</v>
      </c>
      <c r="H32" s="65">
        <f>VLOOKUP($A32,'Return Data'!$B$7:$R$2292,12,0)</f>
        <v>13.0791</v>
      </c>
      <c r="I32" s="66">
        <f t="shared" si="2"/>
        <v>9</v>
      </c>
      <c r="J32" s="65">
        <f>VLOOKUP($A32,'Return Data'!$B$7:$R$2292,13,0)</f>
        <v>23.0427</v>
      </c>
      <c r="K32" s="66">
        <f t="shared" si="3"/>
        <v>6</v>
      </c>
      <c r="L32" s="65">
        <f>VLOOKUP($A32,'Return Data'!$B$7:$R$2292,17,0)</f>
        <v>40.818800000000003</v>
      </c>
      <c r="M32" s="66">
        <f t="shared" si="4"/>
        <v>5</v>
      </c>
      <c r="N32" s="65">
        <f>VLOOKUP($A32,'Return Data'!$B$7:$R$2292,14,0)</f>
        <v>16.659099999999999</v>
      </c>
      <c r="O32" s="66">
        <f t="shared" si="8"/>
        <v>14</v>
      </c>
      <c r="P32" s="65">
        <f>VLOOKUP($A32,'Return Data'!$B$7:$R$2292,15,0)</f>
        <v>13.6401</v>
      </c>
      <c r="Q32" s="66">
        <f t="shared" si="9"/>
        <v>14</v>
      </c>
      <c r="R32" s="65">
        <f>VLOOKUP($A32,'Return Data'!$B$7:$R$2292,16,0)</f>
        <v>14.215400000000001</v>
      </c>
      <c r="S32" s="67">
        <f t="shared" si="7"/>
        <v>16</v>
      </c>
    </row>
    <row r="33" spans="1:19" x14ac:dyDescent="0.3">
      <c r="A33" s="63" t="s">
        <v>962</v>
      </c>
      <c r="B33" s="64">
        <f>VLOOKUP($A33,'Return Data'!$B$7:$R$2292,3,0)</f>
        <v>44662</v>
      </c>
      <c r="C33" s="65">
        <f>VLOOKUP($A33,'Return Data'!$B$7:$R$2292,4,0)</f>
        <v>111.96</v>
      </c>
      <c r="D33" s="65">
        <f>VLOOKUP($A33,'Return Data'!$B$7:$R$2292,10,0)</f>
        <v>1.5787</v>
      </c>
      <c r="E33" s="66">
        <f t="shared" si="0"/>
        <v>1</v>
      </c>
      <c r="F33" s="65">
        <f>VLOOKUP($A33,'Return Data'!$B$7:$R$2292,11,0)</f>
        <v>1.0014000000000001</v>
      </c>
      <c r="G33" s="66">
        <f t="shared" si="1"/>
        <v>4</v>
      </c>
      <c r="H33" s="65">
        <f>VLOOKUP($A33,'Return Data'!$B$7:$R$2292,12,0)</f>
        <v>11.758800000000001</v>
      </c>
      <c r="I33" s="66">
        <f t="shared" si="2"/>
        <v>15</v>
      </c>
      <c r="J33" s="65">
        <f>VLOOKUP($A33,'Return Data'!$B$7:$R$2292,13,0)</f>
        <v>19.081</v>
      </c>
      <c r="K33" s="66">
        <f t="shared" si="3"/>
        <v>19</v>
      </c>
      <c r="L33" s="65">
        <f>VLOOKUP($A33,'Return Data'!$B$7:$R$2292,17,0)</f>
        <v>33.927599999999998</v>
      </c>
      <c r="M33" s="66">
        <f t="shared" si="4"/>
        <v>23</v>
      </c>
      <c r="N33" s="65">
        <f>VLOOKUP($A33,'Return Data'!$B$7:$R$2292,14,0)</f>
        <v>12.9893</v>
      </c>
      <c r="O33" s="66">
        <f t="shared" si="8"/>
        <v>25</v>
      </c>
      <c r="P33" s="65">
        <f>VLOOKUP($A33,'Return Data'!$B$7:$R$2292,15,0)</f>
        <v>9.5408000000000008</v>
      </c>
      <c r="Q33" s="66">
        <f t="shared" si="9"/>
        <v>26</v>
      </c>
      <c r="R33" s="65">
        <f>VLOOKUP($A33,'Return Data'!$B$7:$R$2292,16,0)</f>
        <v>10.5238</v>
      </c>
      <c r="S33" s="67">
        <f t="shared" si="7"/>
        <v>28</v>
      </c>
    </row>
    <row r="34" spans="1:19" x14ac:dyDescent="0.3">
      <c r="A34" s="63" t="s">
        <v>964</v>
      </c>
      <c r="B34" s="64">
        <f>VLOOKUP($A34,'Return Data'!$B$7:$R$2292,3,0)</f>
        <v>44662</v>
      </c>
      <c r="C34" s="65">
        <f>VLOOKUP($A34,'Return Data'!$B$7:$R$2292,4,0)</f>
        <v>17.059999999999999</v>
      </c>
      <c r="D34" s="65">
        <f>VLOOKUP($A34,'Return Data'!$B$7:$R$2292,10,0)</f>
        <v>-4.2111000000000001</v>
      </c>
      <c r="E34" s="66">
        <f t="shared" si="0"/>
        <v>20</v>
      </c>
      <c r="F34" s="65">
        <f>VLOOKUP($A34,'Return Data'!$B$7:$R$2292,11,0)</f>
        <v>-3.6158000000000001</v>
      </c>
      <c r="G34" s="66">
        <f t="shared" si="1"/>
        <v>25</v>
      </c>
      <c r="H34" s="65">
        <f>VLOOKUP($A34,'Return Data'!$B$7:$R$2292,12,0)</f>
        <v>11.795500000000001</v>
      </c>
      <c r="I34" s="66">
        <f t="shared" si="2"/>
        <v>14</v>
      </c>
      <c r="J34" s="65">
        <f>VLOOKUP($A34,'Return Data'!$B$7:$R$2292,13,0)</f>
        <v>20.8215</v>
      </c>
      <c r="K34" s="66">
        <f t="shared" si="3"/>
        <v>11</v>
      </c>
      <c r="L34" s="65">
        <f>VLOOKUP($A34,'Return Data'!$B$7:$R$2292,17,0)</f>
        <v>37.558900000000001</v>
      </c>
      <c r="M34" s="66">
        <f t="shared" si="4"/>
        <v>16</v>
      </c>
      <c r="N34" s="65">
        <f>VLOOKUP($A34,'Return Data'!$B$7:$R$2292,14,0)</f>
        <v>16.124700000000001</v>
      </c>
      <c r="O34" s="66">
        <f t="shared" si="8"/>
        <v>15</v>
      </c>
      <c r="P34" s="65">
        <f>VLOOKUP($A34,'Return Data'!$B$7:$R$2292,15,0)</f>
        <v>0</v>
      </c>
      <c r="Q34" s="66">
        <f t="shared" si="9"/>
        <v>27</v>
      </c>
      <c r="R34" s="65">
        <f>VLOOKUP($A34,'Return Data'!$B$7:$R$2292,16,0)</f>
        <v>11.466699999999999</v>
      </c>
      <c r="S34" s="67">
        <f t="shared" si="7"/>
        <v>26</v>
      </c>
    </row>
    <row r="35" spans="1:19" x14ac:dyDescent="0.3">
      <c r="A35" s="63" t="s">
        <v>1814</v>
      </c>
      <c r="B35" s="64">
        <f>VLOOKUP($A35,'Return Data'!$B$7:$R$2292,3,0)</f>
        <v>44662</v>
      </c>
      <c r="C35" s="65">
        <f>VLOOKUP($A35,'Return Data'!$B$7:$R$2292,4,0)</f>
        <v>208.81960000000001</v>
      </c>
      <c r="D35" s="65">
        <f>VLOOKUP($A35,'Return Data'!$B$7:$R$2292,10,0)</f>
        <v>-4.0891999999999999</v>
      </c>
      <c r="E35" s="66">
        <f t="shared" si="0"/>
        <v>19</v>
      </c>
      <c r="F35" s="65">
        <f>VLOOKUP($A35,'Return Data'!$B$7:$R$2292,11,0)</f>
        <v>-1.6294</v>
      </c>
      <c r="G35" s="66">
        <f t="shared" si="1"/>
        <v>11</v>
      </c>
      <c r="H35" s="65">
        <f>VLOOKUP($A35,'Return Data'!$B$7:$R$2292,12,0)</f>
        <v>12.632099999999999</v>
      </c>
      <c r="I35" s="66">
        <f t="shared" si="2"/>
        <v>11</v>
      </c>
      <c r="J35" s="65">
        <f>VLOOKUP($A35,'Return Data'!$B$7:$R$2292,13,0)</f>
        <v>20.955100000000002</v>
      </c>
      <c r="K35" s="66">
        <f t="shared" si="3"/>
        <v>10</v>
      </c>
      <c r="L35" s="65">
        <f>VLOOKUP($A35,'Return Data'!$B$7:$R$2292,17,0)</f>
        <v>40.001199999999997</v>
      </c>
      <c r="M35" s="66">
        <f t="shared" si="4"/>
        <v>10</v>
      </c>
      <c r="N35" s="65">
        <f>VLOOKUP($A35,'Return Data'!$B$7:$R$2292,14,0)</f>
        <v>18.065100000000001</v>
      </c>
      <c r="O35" s="66">
        <f t="shared" si="8"/>
        <v>6</v>
      </c>
      <c r="P35" s="65">
        <f>VLOOKUP($A35,'Return Data'!$B$7:$R$2292,15,0)</f>
        <v>14.988899999999999</v>
      </c>
      <c r="Q35" s="66">
        <f t="shared" si="9"/>
        <v>6</v>
      </c>
      <c r="R35" s="65">
        <f>VLOOKUP($A35,'Return Data'!$B$7:$R$2292,16,0)</f>
        <v>14.809699999999999</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-3.0328285714285728</v>
      </c>
      <c r="E37" s="74"/>
      <c r="F37" s="75">
        <f>AVERAGE(F8:F35)</f>
        <v>-1.95435</v>
      </c>
      <c r="G37" s="74"/>
      <c r="H37" s="75">
        <f>AVERAGE(H8:H35)</f>
        <v>11.437421428571426</v>
      </c>
      <c r="I37" s="74"/>
      <c r="J37" s="75">
        <f>AVERAGE(J8:J35)</f>
        <v>20.136289285714287</v>
      </c>
      <c r="K37" s="74"/>
      <c r="L37" s="75">
        <f>AVERAGE(L8:L35)</f>
        <v>37.232539285714282</v>
      </c>
      <c r="M37" s="74"/>
      <c r="N37" s="75">
        <f>AVERAGE(N8:N35)</f>
        <v>16.341792592592597</v>
      </c>
      <c r="O37" s="74"/>
      <c r="P37" s="75">
        <f>AVERAGE(P8:P35)</f>
        <v>13.118533333333334</v>
      </c>
      <c r="Q37" s="74"/>
      <c r="R37" s="75">
        <f>AVERAGE(R8:R35)</f>
        <v>14.458882142857144</v>
      </c>
      <c r="S37" s="76"/>
    </row>
    <row r="38" spans="1:19" x14ac:dyDescent="0.3">
      <c r="A38" s="73" t="s">
        <v>28</v>
      </c>
      <c r="B38" s="74"/>
      <c r="C38" s="74"/>
      <c r="D38" s="75">
        <f>MIN(D8:D35)</f>
        <v>-5.7068000000000003</v>
      </c>
      <c r="E38" s="74"/>
      <c r="F38" s="75">
        <f>MIN(F8:F35)</f>
        <v>-5.9363999999999999</v>
      </c>
      <c r="G38" s="74"/>
      <c r="H38" s="75">
        <f>MIN(H8:H35)</f>
        <v>3.1114999999999999</v>
      </c>
      <c r="I38" s="74"/>
      <c r="J38" s="75">
        <f>MIN(J8:J35)</f>
        <v>11.348599999999999</v>
      </c>
      <c r="K38" s="74"/>
      <c r="L38" s="75">
        <f>MIN(L8:L35)</f>
        <v>28.308599999999998</v>
      </c>
      <c r="M38" s="74"/>
      <c r="N38" s="75">
        <f>MIN(N8:N35)</f>
        <v>12.0084</v>
      </c>
      <c r="O38" s="74"/>
      <c r="P38" s="75">
        <f>MIN(P8:P35)</f>
        <v>0</v>
      </c>
      <c r="Q38" s="74"/>
      <c r="R38" s="75">
        <f>MIN(R8:R35)</f>
        <v>10.5238</v>
      </c>
      <c r="S38" s="76"/>
    </row>
    <row r="39" spans="1:19" ht="15" thickBot="1" x14ac:dyDescent="0.35">
      <c r="A39" s="77" t="s">
        <v>29</v>
      </c>
      <c r="B39" s="78"/>
      <c r="C39" s="78"/>
      <c r="D39" s="79">
        <f>MAX(D8:D35)</f>
        <v>1.5787</v>
      </c>
      <c r="E39" s="78"/>
      <c r="F39" s="79">
        <f>MAX(F8:F35)</f>
        <v>1.0747</v>
      </c>
      <c r="G39" s="78"/>
      <c r="H39" s="79">
        <f>MAX(H8:H35)</f>
        <v>17.632400000000001</v>
      </c>
      <c r="I39" s="78"/>
      <c r="J39" s="79">
        <f>MAX(J8:J35)</f>
        <v>28.1816</v>
      </c>
      <c r="K39" s="78"/>
      <c r="L39" s="79">
        <f>MAX(L8:L35)</f>
        <v>43.589100000000002</v>
      </c>
      <c r="M39" s="78"/>
      <c r="N39" s="79">
        <f>MAX(N8:N35)</f>
        <v>20.605599999999999</v>
      </c>
      <c r="O39" s="78"/>
      <c r="P39" s="79">
        <f>MAX(P8:P35)</f>
        <v>17.633800000000001</v>
      </c>
      <c r="Q39" s="78"/>
      <c r="R39" s="79">
        <f>MAX(R8:R35)</f>
        <v>18.362400000000001</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44662</v>
      </c>
      <c r="C8" s="65">
        <f>VLOOKUP($A8,'Return Data'!$B$7:$R$2292,4,0)</f>
        <v>69.287300000000002</v>
      </c>
      <c r="D8" s="65">
        <f>VLOOKUP($A8,'Return Data'!$B$7:$R$2292,9,0)</f>
        <v>-1.2884</v>
      </c>
      <c r="E8" s="66">
        <f t="shared" ref="E8:E31" si="0">RANK(D8,D$8:D$31,0)</f>
        <v>15</v>
      </c>
      <c r="F8" s="65">
        <f>VLOOKUP($A8,'Return Data'!$B$7:$R$2292,10,0)</f>
        <v>1.8357000000000001</v>
      </c>
      <c r="G8" s="66">
        <f t="shared" ref="G8:G31" si="1">RANK(F8,F$8:F$31,0)</f>
        <v>3</v>
      </c>
      <c r="H8" s="65">
        <f>VLOOKUP($A8,'Return Data'!$B$7:$R$2292,11,0)</f>
        <v>1.6647000000000001</v>
      </c>
      <c r="I8" s="66">
        <f t="shared" ref="I8:I31" si="2">RANK(H8,H$8:H$31,0)</f>
        <v>3</v>
      </c>
      <c r="J8" s="65">
        <f>VLOOKUP($A8,'Return Data'!$B$7:$R$2292,12,0)</f>
        <v>3.9607999999999999</v>
      </c>
      <c r="K8" s="66">
        <f t="shared" ref="K8:K31" si="3">RANK(J8,J$8:J$31,0)</f>
        <v>1</v>
      </c>
      <c r="L8" s="65">
        <f>VLOOKUP($A8,'Return Data'!$B$7:$R$2292,13,0)</f>
        <v>4.4974999999999996</v>
      </c>
      <c r="M8" s="66">
        <f t="shared" ref="M8:M31" si="4">RANK(L8,L$8:L$31,0)</f>
        <v>1</v>
      </c>
      <c r="N8" s="65">
        <f>VLOOKUP($A8,'Return Data'!$B$7:$R$2292,17,0)</f>
        <v>7.3106</v>
      </c>
      <c r="O8" s="66">
        <f t="shared" ref="O8:O31" si="5">RANK(N8,N$8:N$31,0)</f>
        <v>3</v>
      </c>
      <c r="P8" s="65">
        <f>VLOOKUP($A8,'Return Data'!$B$7:$R$2292,14,0)</f>
        <v>8.9001000000000001</v>
      </c>
      <c r="Q8" s="66">
        <f t="shared" ref="Q8:Q31" si="6">RANK(P8,P$8:P$31,0)</f>
        <v>5</v>
      </c>
      <c r="R8" s="65">
        <f>VLOOKUP($A8,'Return Data'!$B$7:$R$2292,16,0)</f>
        <v>9.3742000000000001</v>
      </c>
      <c r="S8" s="67">
        <f t="shared" ref="S8:S31" si="7">RANK(R8,R$8:R$31,0)</f>
        <v>4</v>
      </c>
    </row>
    <row r="9" spans="1:19" x14ac:dyDescent="0.3">
      <c r="A9" s="82" t="s">
        <v>1287</v>
      </c>
      <c r="B9" s="64">
        <f>VLOOKUP($A9,'Return Data'!$B$7:$R$2292,3,0)</f>
        <v>44662</v>
      </c>
      <c r="C9" s="65">
        <f>VLOOKUP($A9,'Return Data'!$B$7:$R$2292,4,0)</f>
        <v>21.3139</v>
      </c>
      <c r="D9" s="65">
        <f>VLOOKUP($A9,'Return Data'!$B$7:$R$2292,9,0)</f>
        <v>-0.80049999999999999</v>
      </c>
      <c r="E9" s="66">
        <f t="shared" si="0"/>
        <v>13</v>
      </c>
      <c r="F9" s="65">
        <f>VLOOKUP($A9,'Return Data'!$B$7:$R$2292,10,0)</f>
        <v>-0.3669</v>
      </c>
      <c r="G9" s="66">
        <f t="shared" si="1"/>
        <v>15</v>
      </c>
      <c r="H9" s="65">
        <f>VLOOKUP($A9,'Return Data'!$B$7:$R$2292,11,0)</f>
        <v>0.33650000000000002</v>
      </c>
      <c r="I9" s="66">
        <f t="shared" si="2"/>
        <v>14</v>
      </c>
      <c r="J9" s="65">
        <f>VLOOKUP($A9,'Return Data'!$B$7:$R$2292,12,0)</f>
        <v>2.8795000000000002</v>
      </c>
      <c r="K9" s="66">
        <f t="shared" si="3"/>
        <v>10</v>
      </c>
      <c r="L9" s="65">
        <f>VLOOKUP($A9,'Return Data'!$B$7:$R$2292,13,0)</f>
        <v>3.1055999999999999</v>
      </c>
      <c r="M9" s="66">
        <f t="shared" si="4"/>
        <v>10</v>
      </c>
      <c r="N9" s="65">
        <f>VLOOKUP($A9,'Return Data'!$B$7:$R$2292,17,0)</f>
        <v>6.4386999999999999</v>
      </c>
      <c r="O9" s="66">
        <f t="shared" si="5"/>
        <v>8</v>
      </c>
      <c r="P9" s="65">
        <f>VLOOKUP($A9,'Return Data'!$B$7:$R$2292,14,0)</f>
        <v>8.8765999999999998</v>
      </c>
      <c r="Q9" s="66">
        <f t="shared" si="6"/>
        <v>6</v>
      </c>
      <c r="R9" s="65">
        <f>VLOOKUP($A9,'Return Data'!$B$7:$R$2292,16,0)</f>
        <v>7.7243000000000004</v>
      </c>
      <c r="S9" s="67">
        <f t="shared" si="7"/>
        <v>20</v>
      </c>
    </row>
    <row r="10" spans="1:19" x14ac:dyDescent="0.3">
      <c r="A10" s="82" t="s">
        <v>2029</v>
      </c>
      <c r="B10" s="64">
        <f>VLOOKUP($A10,'Return Data'!$B$7:$R$2292,3,0)</f>
        <v>44662</v>
      </c>
      <c r="C10" s="65">
        <f>VLOOKUP($A10,'Return Data'!$B$7:$R$2292,4,0)</f>
        <v>36.540399999999998</v>
      </c>
      <c r="D10" s="65">
        <f>VLOOKUP($A10,'Return Data'!$B$7:$R$2292,9,0)</f>
        <v>-5.0373000000000001</v>
      </c>
      <c r="E10" s="66">
        <f t="shared" si="0"/>
        <v>18</v>
      </c>
      <c r="F10" s="65">
        <f>VLOOKUP($A10,'Return Data'!$B$7:$R$2292,10,0)</f>
        <v>-2.3338999999999999</v>
      </c>
      <c r="G10" s="66">
        <f t="shared" si="1"/>
        <v>20</v>
      </c>
      <c r="H10" s="65">
        <f>VLOOKUP($A10,'Return Data'!$B$7:$R$2292,11,0)</f>
        <v>-0.81499999999999995</v>
      </c>
      <c r="I10" s="66">
        <f t="shared" si="2"/>
        <v>19</v>
      </c>
      <c r="J10" s="65">
        <f>VLOOKUP($A10,'Return Data'!$B$7:$R$2292,12,0)</f>
        <v>1.895</v>
      </c>
      <c r="K10" s="66">
        <f t="shared" si="3"/>
        <v>19</v>
      </c>
      <c r="L10" s="65">
        <f>VLOOKUP($A10,'Return Data'!$B$7:$R$2292,13,0)</f>
        <v>2.4914000000000001</v>
      </c>
      <c r="M10" s="66">
        <f t="shared" si="4"/>
        <v>16</v>
      </c>
      <c r="N10" s="65">
        <f>VLOOKUP($A10,'Return Data'!$B$7:$R$2292,17,0)</f>
        <v>5.1422999999999996</v>
      </c>
      <c r="O10" s="66">
        <f t="shared" si="5"/>
        <v>16</v>
      </c>
      <c r="P10" s="65">
        <f>VLOOKUP($A10,'Return Data'!$B$7:$R$2292,14,0)</f>
        <v>6.9401000000000002</v>
      </c>
      <c r="Q10" s="66">
        <f t="shared" si="6"/>
        <v>18</v>
      </c>
      <c r="R10" s="65">
        <f>VLOOKUP($A10,'Return Data'!$B$7:$R$2292,16,0)</f>
        <v>7.9226999999999999</v>
      </c>
      <c r="S10" s="67">
        <f t="shared" si="7"/>
        <v>16</v>
      </c>
    </row>
    <row r="11" spans="1:19" x14ac:dyDescent="0.3">
      <c r="A11" s="82" t="s">
        <v>1920</v>
      </c>
      <c r="B11" s="64">
        <f>VLOOKUP($A11,'Return Data'!$B$7:$R$2292,3,0)</f>
        <v>44662</v>
      </c>
      <c r="C11" s="65">
        <f>VLOOKUP($A11,'Return Data'!$B$7:$R$2292,4,0)</f>
        <v>64.614199999999997</v>
      </c>
      <c r="D11" s="65">
        <f>VLOOKUP($A11,'Return Data'!$B$7:$R$2292,9,0)</f>
        <v>-3.5999999999999999E-3</v>
      </c>
      <c r="E11" s="66">
        <f t="shared" si="0"/>
        <v>8</v>
      </c>
      <c r="F11" s="65">
        <f>VLOOKUP($A11,'Return Data'!$B$7:$R$2292,10,0)</f>
        <v>0.63680000000000003</v>
      </c>
      <c r="G11" s="66">
        <f t="shared" si="1"/>
        <v>7</v>
      </c>
      <c r="H11" s="65">
        <f>VLOOKUP($A11,'Return Data'!$B$7:$R$2292,11,0)</f>
        <v>1.4695</v>
      </c>
      <c r="I11" s="66">
        <f t="shared" si="2"/>
        <v>7</v>
      </c>
      <c r="J11" s="65">
        <f>VLOOKUP($A11,'Return Data'!$B$7:$R$2292,12,0)</f>
        <v>2.7241</v>
      </c>
      <c r="K11" s="66">
        <f t="shared" si="3"/>
        <v>12</v>
      </c>
      <c r="L11" s="65">
        <f>VLOOKUP($A11,'Return Data'!$B$7:$R$2292,13,0)</f>
        <v>2.8748999999999998</v>
      </c>
      <c r="M11" s="66">
        <f t="shared" si="4"/>
        <v>12</v>
      </c>
      <c r="N11" s="65">
        <f>VLOOKUP($A11,'Return Data'!$B$7:$R$2292,17,0)</f>
        <v>5.8577000000000004</v>
      </c>
      <c r="O11" s="66">
        <f t="shared" si="5"/>
        <v>11</v>
      </c>
      <c r="P11" s="65">
        <f>VLOOKUP($A11,'Return Data'!$B$7:$R$2292,14,0)</f>
        <v>7.5263</v>
      </c>
      <c r="Q11" s="66">
        <f t="shared" si="6"/>
        <v>15</v>
      </c>
      <c r="R11" s="65">
        <f>VLOOKUP($A11,'Return Data'!$B$7:$R$2292,16,0)</f>
        <v>8.4427000000000003</v>
      </c>
      <c r="S11" s="67">
        <f t="shared" si="7"/>
        <v>14</v>
      </c>
    </row>
    <row r="12" spans="1:19" x14ac:dyDescent="0.3">
      <c r="A12" s="82" t="s">
        <v>1289</v>
      </c>
      <c r="B12" s="64">
        <f>VLOOKUP($A12,'Return Data'!$B$7:$R$2292,3,0)</f>
        <v>44662</v>
      </c>
      <c r="C12" s="65">
        <f>VLOOKUP($A12,'Return Data'!$B$7:$R$2292,4,0)</f>
        <v>79.502700000000004</v>
      </c>
      <c r="D12" s="65">
        <f>VLOOKUP($A12,'Return Data'!$B$7:$R$2292,9,0)</f>
        <v>-0.21029999999999999</v>
      </c>
      <c r="E12" s="66">
        <f t="shared" si="0"/>
        <v>9</v>
      </c>
      <c r="F12" s="65">
        <f>VLOOKUP($A12,'Return Data'!$B$7:$R$2292,10,0)</f>
        <v>0.221</v>
      </c>
      <c r="G12" s="66">
        <f t="shared" si="1"/>
        <v>11</v>
      </c>
      <c r="H12" s="65">
        <f>VLOOKUP($A12,'Return Data'!$B$7:$R$2292,11,0)</f>
        <v>1.1403000000000001</v>
      </c>
      <c r="I12" s="66">
        <f t="shared" si="2"/>
        <v>8</v>
      </c>
      <c r="J12" s="65">
        <f>VLOOKUP($A12,'Return Data'!$B$7:$R$2292,12,0)</f>
        <v>3.2867999999999999</v>
      </c>
      <c r="K12" s="66">
        <f t="shared" si="3"/>
        <v>6</v>
      </c>
      <c r="L12" s="65">
        <f>VLOOKUP($A12,'Return Data'!$B$7:$R$2292,13,0)</f>
        <v>3.4925000000000002</v>
      </c>
      <c r="M12" s="66">
        <f t="shared" si="4"/>
        <v>8</v>
      </c>
      <c r="N12" s="65">
        <f>VLOOKUP($A12,'Return Data'!$B$7:$R$2292,17,0)</f>
        <v>6.8596000000000004</v>
      </c>
      <c r="O12" s="66">
        <f t="shared" si="5"/>
        <v>5</v>
      </c>
      <c r="P12" s="65">
        <f>VLOOKUP($A12,'Return Data'!$B$7:$R$2292,14,0)</f>
        <v>9.1934000000000005</v>
      </c>
      <c r="Q12" s="66">
        <f t="shared" si="6"/>
        <v>3</v>
      </c>
      <c r="R12" s="65">
        <f>VLOOKUP($A12,'Return Data'!$B$7:$R$2292,16,0)</f>
        <v>8.4693000000000005</v>
      </c>
      <c r="S12" s="67">
        <f t="shared" si="7"/>
        <v>13</v>
      </c>
    </row>
    <row r="13" spans="1:19" x14ac:dyDescent="0.3">
      <c r="A13" s="82" t="s">
        <v>1291</v>
      </c>
      <c r="B13" s="64">
        <f>VLOOKUP($A13,'Return Data'!$B$7:$R$2292,3,0)</f>
        <v>44662</v>
      </c>
      <c r="C13" s="65">
        <f>VLOOKUP($A13,'Return Data'!$B$7:$R$2292,4,0)</f>
        <v>20.567499999999999</v>
      </c>
      <c r="D13" s="65">
        <f>VLOOKUP($A13,'Return Data'!$B$7:$R$2292,9,0)</f>
        <v>-4.0106999999999999</v>
      </c>
      <c r="E13" s="66">
        <f t="shared" si="0"/>
        <v>17</v>
      </c>
      <c r="F13" s="65">
        <f>VLOOKUP($A13,'Return Data'!$B$7:$R$2292,10,0)</f>
        <v>-0.45300000000000001</v>
      </c>
      <c r="G13" s="66">
        <f t="shared" si="1"/>
        <v>16</v>
      </c>
      <c r="H13" s="65">
        <f>VLOOKUP($A13,'Return Data'!$B$7:$R$2292,11,0)</f>
        <v>0.58579999999999999</v>
      </c>
      <c r="I13" s="66">
        <f t="shared" si="2"/>
        <v>11</v>
      </c>
      <c r="J13" s="65">
        <f>VLOOKUP($A13,'Return Data'!$B$7:$R$2292,12,0)</f>
        <v>3.1223000000000001</v>
      </c>
      <c r="K13" s="66">
        <f t="shared" si="3"/>
        <v>8</v>
      </c>
      <c r="L13" s="65">
        <f>VLOOKUP($A13,'Return Data'!$B$7:$R$2292,13,0)</f>
        <v>3.5415000000000001</v>
      </c>
      <c r="M13" s="66">
        <f t="shared" si="4"/>
        <v>7</v>
      </c>
      <c r="N13" s="65">
        <f>VLOOKUP($A13,'Return Data'!$B$7:$R$2292,17,0)</f>
        <v>7.7115</v>
      </c>
      <c r="O13" s="66">
        <f t="shared" si="5"/>
        <v>1</v>
      </c>
      <c r="P13" s="65">
        <f>VLOOKUP($A13,'Return Data'!$B$7:$R$2292,14,0)</f>
        <v>9.4052000000000007</v>
      </c>
      <c r="Q13" s="66">
        <f t="shared" si="6"/>
        <v>2</v>
      </c>
      <c r="R13" s="65">
        <f>VLOOKUP($A13,'Return Data'!$B$7:$R$2292,16,0)</f>
        <v>9.2377000000000002</v>
      </c>
      <c r="S13" s="67">
        <f t="shared" si="7"/>
        <v>7</v>
      </c>
    </row>
    <row r="14" spans="1:19" x14ac:dyDescent="0.3">
      <c r="A14" s="82" t="s">
        <v>1294</v>
      </c>
      <c r="B14" s="64">
        <f>VLOOKUP($A14,'Return Data'!$B$7:$R$2292,3,0)</f>
        <v>44662</v>
      </c>
      <c r="C14" s="65">
        <f>VLOOKUP($A14,'Return Data'!$B$7:$R$2292,4,0)</f>
        <v>52.4983</v>
      </c>
      <c r="D14" s="65">
        <f>VLOOKUP($A14,'Return Data'!$B$7:$R$2292,9,0)</f>
        <v>-1.0017</v>
      </c>
      <c r="E14" s="66">
        <f t="shared" si="0"/>
        <v>14</v>
      </c>
      <c r="F14" s="65">
        <f>VLOOKUP($A14,'Return Data'!$B$7:$R$2292,10,0)</f>
        <v>1.5913999999999999</v>
      </c>
      <c r="G14" s="66">
        <f t="shared" si="1"/>
        <v>4</v>
      </c>
      <c r="H14" s="65">
        <f>VLOOKUP($A14,'Return Data'!$B$7:$R$2292,11,0)</f>
        <v>1.6456999999999999</v>
      </c>
      <c r="I14" s="66">
        <f t="shared" si="2"/>
        <v>4</v>
      </c>
      <c r="J14" s="65">
        <f>VLOOKUP($A14,'Return Data'!$B$7:$R$2292,12,0)</f>
        <v>3.3879000000000001</v>
      </c>
      <c r="K14" s="66">
        <f t="shared" si="3"/>
        <v>4</v>
      </c>
      <c r="L14" s="65">
        <f>VLOOKUP($A14,'Return Data'!$B$7:$R$2292,13,0)</f>
        <v>3.6019999999999999</v>
      </c>
      <c r="M14" s="66">
        <f t="shared" si="4"/>
        <v>6</v>
      </c>
      <c r="N14" s="65">
        <f>VLOOKUP($A14,'Return Data'!$B$7:$R$2292,17,0)</f>
        <v>4.8394000000000004</v>
      </c>
      <c r="O14" s="66">
        <f t="shared" si="5"/>
        <v>20</v>
      </c>
      <c r="P14" s="65">
        <f>VLOOKUP($A14,'Return Data'!$B$7:$R$2292,14,0)</f>
        <v>6.1429999999999998</v>
      </c>
      <c r="Q14" s="66">
        <f t="shared" si="6"/>
        <v>23</v>
      </c>
      <c r="R14" s="65">
        <f>VLOOKUP($A14,'Return Data'!$B$7:$R$2292,16,0)</f>
        <v>7.5041000000000002</v>
      </c>
      <c r="S14" s="67">
        <f t="shared" si="7"/>
        <v>23</v>
      </c>
    </row>
    <row r="15" spans="1:19" x14ac:dyDescent="0.3">
      <c r="A15" s="82" t="s">
        <v>1296</v>
      </c>
      <c r="B15" s="64">
        <f>VLOOKUP($A15,'Return Data'!$B$7:$R$2292,3,0)</f>
        <v>44662</v>
      </c>
      <c r="C15" s="65">
        <f>VLOOKUP($A15,'Return Data'!$B$7:$R$2292,4,0)</f>
        <v>46.1083</v>
      </c>
      <c r="D15" s="65">
        <f>VLOOKUP($A15,'Return Data'!$B$7:$R$2292,9,0)</f>
        <v>-6.2510000000000003</v>
      </c>
      <c r="E15" s="66">
        <f t="shared" si="0"/>
        <v>20</v>
      </c>
      <c r="F15" s="65">
        <f>VLOOKUP($A15,'Return Data'!$B$7:$R$2292,10,0)</f>
        <v>-1.9101999999999999</v>
      </c>
      <c r="G15" s="66">
        <f t="shared" si="1"/>
        <v>19</v>
      </c>
      <c r="H15" s="65">
        <f>VLOOKUP($A15,'Return Data'!$B$7:$R$2292,11,0)</f>
        <v>-0.2767</v>
      </c>
      <c r="I15" s="66">
        <f t="shared" si="2"/>
        <v>17</v>
      </c>
      <c r="J15" s="65">
        <f>VLOOKUP($A15,'Return Data'!$B$7:$R$2292,12,0)</f>
        <v>2.1078999999999999</v>
      </c>
      <c r="K15" s="66">
        <f t="shared" si="3"/>
        <v>15</v>
      </c>
      <c r="L15" s="65">
        <f>VLOOKUP($A15,'Return Data'!$B$7:$R$2292,13,0)</f>
        <v>2.5596000000000001</v>
      </c>
      <c r="M15" s="66">
        <f t="shared" si="4"/>
        <v>14</v>
      </c>
      <c r="N15" s="65">
        <f>VLOOKUP($A15,'Return Data'!$B$7:$R$2292,17,0)</f>
        <v>5.1414</v>
      </c>
      <c r="O15" s="66">
        <f t="shared" si="5"/>
        <v>17</v>
      </c>
      <c r="P15" s="65">
        <f>VLOOKUP($A15,'Return Data'!$B$7:$R$2292,14,0)</f>
        <v>6.5490000000000004</v>
      </c>
      <c r="Q15" s="66">
        <f t="shared" si="6"/>
        <v>20</v>
      </c>
      <c r="R15" s="65">
        <f>VLOOKUP($A15,'Return Data'!$B$7:$R$2292,16,0)</f>
        <v>7.8617999999999997</v>
      </c>
      <c r="S15" s="67">
        <f t="shared" si="7"/>
        <v>19</v>
      </c>
    </row>
    <row r="16" spans="1:19" x14ac:dyDescent="0.3">
      <c r="A16" s="82" t="s">
        <v>1298</v>
      </c>
      <c r="B16" s="64">
        <f>VLOOKUP($A16,'Return Data'!$B$7:$R$2292,3,0)</f>
        <v>44662</v>
      </c>
      <c r="C16" s="65">
        <f>VLOOKUP($A16,'Return Data'!$B$7:$R$2292,4,0)</f>
        <v>85.159899999999993</v>
      </c>
      <c r="D16" s="65">
        <f>VLOOKUP($A16,'Return Data'!$B$7:$R$2292,9,0)</f>
        <v>4.7962999999999996</v>
      </c>
      <c r="E16" s="66">
        <f t="shared" si="0"/>
        <v>1</v>
      </c>
      <c r="F16" s="65">
        <f>VLOOKUP($A16,'Return Data'!$B$7:$R$2292,10,0)</f>
        <v>2.1414</v>
      </c>
      <c r="G16" s="66">
        <f t="shared" si="1"/>
        <v>1</v>
      </c>
      <c r="H16" s="65">
        <f>VLOOKUP($A16,'Return Data'!$B$7:$R$2292,11,0)</f>
        <v>0.8407</v>
      </c>
      <c r="I16" s="66">
        <f t="shared" si="2"/>
        <v>9</v>
      </c>
      <c r="J16" s="65">
        <f>VLOOKUP($A16,'Return Data'!$B$7:$R$2292,12,0)</f>
        <v>3.8965999999999998</v>
      </c>
      <c r="K16" s="66">
        <f t="shared" si="3"/>
        <v>2</v>
      </c>
      <c r="L16" s="65">
        <f>VLOOKUP($A16,'Return Data'!$B$7:$R$2292,13,0)</f>
        <v>3.7414000000000001</v>
      </c>
      <c r="M16" s="66">
        <f t="shared" si="4"/>
        <v>3</v>
      </c>
      <c r="N16" s="65">
        <f>VLOOKUP($A16,'Return Data'!$B$7:$R$2292,17,0)</f>
        <v>7.3571999999999997</v>
      </c>
      <c r="O16" s="66">
        <f t="shared" si="5"/>
        <v>2</v>
      </c>
      <c r="P16" s="65">
        <f>VLOOKUP($A16,'Return Data'!$B$7:$R$2292,14,0)</f>
        <v>8.7606000000000002</v>
      </c>
      <c r="Q16" s="66">
        <f t="shared" si="6"/>
        <v>7</v>
      </c>
      <c r="R16" s="65">
        <f>VLOOKUP($A16,'Return Data'!$B$7:$R$2292,16,0)</f>
        <v>8.7866999999999997</v>
      </c>
      <c r="S16" s="67">
        <f t="shared" si="7"/>
        <v>10</v>
      </c>
    </row>
    <row r="17" spans="1:19" x14ac:dyDescent="0.3">
      <c r="A17" s="82" t="s">
        <v>1300</v>
      </c>
      <c r="B17" s="64">
        <f>VLOOKUP($A17,'Return Data'!$B$7:$R$2292,3,0)</f>
        <v>44662</v>
      </c>
      <c r="C17" s="65">
        <f>VLOOKUP($A17,'Return Data'!$B$7:$R$2292,4,0)</f>
        <v>18.492999999999999</v>
      </c>
      <c r="D17" s="65">
        <f>VLOOKUP($A17,'Return Data'!$B$7:$R$2292,9,0)</f>
        <v>2.0792999999999999</v>
      </c>
      <c r="E17" s="66">
        <f t="shared" si="0"/>
        <v>4</v>
      </c>
      <c r="F17" s="65">
        <f>VLOOKUP($A17,'Return Data'!$B$7:$R$2292,10,0)</f>
        <v>0.34899999999999998</v>
      </c>
      <c r="G17" s="66">
        <f t="shared" si="1"/>
        <v>10</v>
      </c>
      <c r="H17" s="65">
        <f>VLOOKUP($A17,'Return Data'!$B$7:$R$2292,11,0)</f>
        <v>0.27689999999999998</v>
      </c>
      <c r="I17" s="66">
        <f t="shared" si="2"/>
        <v>15</v>
      </c>
      <c r="J17" s="65">
        <f>VLOOKUP($A17,'Return Data'!$B$7:$R$2292,12,0)</f>
        <v>1.3596999999999999</v>
      </c>
      <c r="K17" s="66">
        <f t="shared" si="3"/>
        <v>20</v>
      </c>
      <c r="L17" s="65">
        <f>VLOOKUP($A17,'Return Data'!$B$7:$R$2292,13,0)</f>
        <v>2.0937999999999999</v>
      </c>
      <c r="M17" s="66">
        <f t="shared" si="4"/>
        <v>19</v>
      </c>
      <c r="N17" s="65">
        <f>VLOOKUP($A17,'Return Data'!$B$7:$R$2292,17,0)</f>
        <v>4.5218999999999996</v>
      </c>
      <c r="O17" s="66">
        <f t="shared" si="5"/>
        <v>22</v>
      </c>
      <c r="P17" s="65">
        <f>VLOOKUP($A17,'Return Data'!$B$7:$R$2292,14,0)</f>
        <v>5.7107999999999999</v>
      </c>
      <c r="Q17" s="66">
        <f t="shared" si="6"/>
        <v>24</v>
      </c>
      <c r="R17" s="65">
        <f>VLOOKUP($A17,'Return Data'!$B$7:$R$2292,16,0)</f>
        <v>6.7803000000000004</v>
      </c>
      <c r="S17" s="67">
        <f t="shared" si="7"/>
        <v>24</v>
      </c>
    </row>
    <row r="18" spans="1:19" x14ac:dyDescent="0.3">
      <c r="A18" s="82" t="s">
        <v>1301</v>
      </c>
      <c r="B18" s="64">
        <f>VLOOKUP($A18,'Return Data'!$B$7:$R$2292,3,0)</f>
        <v>44662</v>
      </c>
      <c r="C18" s="65">
        <f>VLOOKUP($A18,'Return Data'!$B$7:$R$2292,4,0)</f>
        <v>30.211500000000001</v>
      </c>
      <c r="D18" s="65">
        <f>VLOOKUP($A18,'Return Data'!$B$7:$R$2292,9,0)</f>
        <v>-5.3228999999999997</v>
      </c>
      <c r="E18" s="66">
        <f t="shared" si="0"/>
        <v>19</v>
      </c>
      <c r="F18" s="65">
        <f>VLOOKUP($A18,'Return Data'!$B$7:$R$2292,10,0)</f>
        <v>1.9599</v>
      </c>
      <c r="G18" s="66">
        <f t="shared" si="1"/>
        <v>2</v>
      </c>
      <c r="H18" s="65">
        <f>VLOOKUP($A18,'Return Data'!$B$7:$R$2292,11,0)</f>
        <v>1.9113</v>
      </c>
      <c r="I18" s="66">
        <f t="shared" si="2"/>
        <v>2</v>
      </c>
      <c r="J18" s="65">
        <f>VLOOKUP($A18,'Return Data'!$B$7:$R$2292,12,0)</f>
        <v>3.3260999999999998</v>
      </c>
      <c r="K18" s="66">
        <f t="shared" si="3"/>
        <v>5</v>
      </c>
      <c r="L18" s="65">
        <f>VLOOKUP($A18,'Return Data'!$B$7:$R$2292,13,0)</f>
        <v>3.9220000000000002</v>
      </c>
      <c r="M18" s="66">
        <f t="shared" si="4"/>
        <v>2</v>
      </c>
      <c r="N18" s="65">
        <f>VLOOKUP($A18,'Return Data'!$B$7:$R$2292,17,0)</f>
        <v>6.9561999999999999</v>
      </c>
      <c r="O18" s="66">
        <f t="shared" si="5"/>
        <v>4</v>
      </c>
      <c r="P18" s="65">
        <f>VLOOKUP($A18,'Return Data'!$B$7:$R$2292,14,0)</f>
        <v>9.4185999999999996</v>
      </c>
      <c r="Q18" s="66">
        <f t="shared" si="6"/>
        <v>1</v>
      </c>
      <c r="R18" s="65">
        <f>VLOOKUP($A18,'Return Data'!$B$7:$R$2292,16,0)</f>
        <v>9.3859999999999992</v>
      </c>
      <c r="S18" s="67">
        <f t="shared" si="7"/>
        <v>3</v>
      </c>
    </row>
    <row r="19" spans="1:19" x14ac:dyDescent="0.3">
      <c r="A19" s="82" t="s">
        <v>1304</v>
      </c>
      <c r="B19" s="64">
        <f>VLOOKUP($A19,'Return Data'!$B$7:$R$2292,3,0)</f>
        <v>44662</v>
      </c>
      <c r="C19" s="65">
        <f>VLOOKUP($A19,'Return Data'!$B$7:$R$2292,4,0)</f>
        <v>2447.8427000000001</v>
      </c>
      <c r="D19" s="65">
        <f>VLOOKUP($A19,'Return Data'!$B$7:$R$2292,9,0)</f>
        <v>3.9779</v>
      </c>
      <c r="E19" s="66">
        <f t="shared" si="0"/>
        <v>2</v>
      </c>
      <c r="F19" s="65">
        <f>VLOOKUP($A19,'Return Data'!$B$7:$R$2292,10,0)</f>
        <v>0.80979999999999996</v>
      </c>
      <c r="G19" s="66">
        <f t="shared" si="1"/>
        <v>6</v>
      </c>
      <c r="H19" s="65">
        <f>VLOOKUP($A19,'Return Data'!$B$7:$R$2292,11,0)</f>
        <v>1.6042000000000001</v>
      </c>
      <c r="I19" s="66">
        <f t="shared" si="2"/>
        <v>5</v>
      </c>
      <c r="J19" s="65">
        <f>VLOOKUP($A19,'Return Data'!$B$7:$R$2292,12,0)</f>
        <v>1.9448000000000001</v>
      </c>
      <c r="K19" s="66">
        <f t="shared" si="3"/>
        <v>18</v>
      </c>
      <c r="L19" s="65">
        <f>VLOOKUP($A19,'Return Data'!$B$7:$R$2292,13,0)</f>
        <v>1.397</v>
      </c>
      <c r="M19" s="66">
        <f t="shared" si="4"/>
        <v>21</v>
      </c>
      <c r="N19" s="65">
        <f>VLOOKUP($A19,'Return Data'!$B$7:$R$2292,17,0)</f>
        <v>4.2001999999999997</v>
      </c>
      <c r="O19" s="66">
        <f t="shared" si="5"/>
        <v>23</v>
      </c>
      <c r="P19" s="65">
        <f>VLOOKUP($A19,'Return Data'!$B$7:$R$2292,14,0)</f>
        <v>6.35</v>
      </c>
      <c r="Q19" s="66">
        <f t="shared" si="6"/>
        <v>22</v>
      </c>
      <c r="R19" s="65">
        <f>VLOOKUP($A19,'Return Data'!$B$7:$R$2292,16,0)</f>
        <v>7.5567000000000002</v>
      </c>
      <c r="S19" s="67">
        <f t="shared" si="7"/>
        <v>22</v>
      </c>
    </row>
    <row r="20" spans="1:19" x14ac:dyDescent="0.3">
      <c r="A20" s="82" t="s">
        <v>1305</v>
      </c>
      <c r="B20" s="64">
        <f>VLOOKUP($A20,'Return Data'!$B$7:$R$2292,3,0)</f>
        <v>44662</v>
      </c>
      <c r="C20" s="65">
        <f>VLOOKUP($A20,'Return Data'!$B$7:$R$2292,4,0)</f>
        <v>87.457800000000006</v>
      </c>
      <c r="D20" s="65">
        <f>VLOOKUP($A20,'Return Data'!$B$7:$R$2292,9,0)</f>
        <v>0.32450000000000001</v>
      </c>
      <c r="E20" s="66">
        <f t="shared" si="0"/>
        <v>6</v>
      </c>
      <c r="F20" s="65">
        <f>VLOOKUP($A20,'Return Data'!$B$7:$R$2292,10,0)</f>
        <v>-0.70220000000000005</v>
      </c>
      <c r="G20" s="66">
        <f t="shared" si="1"/>
        <v>18</v>
      </c>
      <c r="H20" s="65">
        <f>VLOOKUP($A20,'Return Data'!$B$7:$R$2292,11,0)</f>
        <v>-0.88370000000000004</v>
      </c>
      <c r="I20" s="66">
        <f t="shared" si="2"/>
        <v>20</v>
      </c>
      <c r="J20" s="65">
        <f>VLOOKUP($A20,'Return Data'!$B$7:$R$2292,12,0)</f>
        <v>3.4676999999999998</v>
      </c>
      <c r="K20" s="66">
        <f t="shared" si="3"/>
        <v>3</v>
      </c>
      <c r="L20" s="65">
        <f>VLOOKUP($A20,'Return Data'!$B$7:$R$2292,13,0)</f>
        <v>3.6347999999999998</v>
      </c>
      <c r="M20" s="66">
        <f t="shared" si="4"/>
        <v>5</v>
      </c>
      <c r="N20" s="65">
        <f>VLOOKUP($A20,'Return Data'!$B$7:$R$2292,17,0)</f>
        <v>6.5362</v>
      </c>
      <c r="O20" s="66">
        <f t="shared" si="5"/>
        <v>7</v>
      </c>
      <c r="P20" s="65">
        <f>VLOOKUP($A20,'Return Data'!$B$7:$R$2292,14,0)</f>
        <v>8.5630000000000006</v>
      </c>
      <c r="Q20" s="66">
        <f t="shared" si="6"/>
        <v>8</v>
      </c>
      <c r="R20" s="65">
        <f>VLOOKUP($A20,'Return Data'!$B$7:$R$2292,16,0)</f>
        <v>8.5776000000000003</v>
      </c>
      <c r="S20" s="67">
        <f t="shared" si="7"/>
        <v>12</v>
      </c>
    </row>
    <row r="21" spans="1:19" x14ac:dyDescent="0.3">
      <c r="A21" s="82" t="s">
        <v>1307</v>
      </c>
      <c r="B21" s="64">
        <f>VLOOKUP($A21,'Return Data'!$B$7:$R$2292,3,0)</f>
        <v>44662</v>
      </c>
      <c r="C21" s="65">
        <f>VLOOKUP($A21,'Return Data'!$B$7:$R$2292,4,0)</f>
        <v>59.937600000000003</v>
      </c>
      <c r="D21" s="65">
        <f>VLOOKUP($A21,'Return Data'!$B$7:$R$2292,9,0)</f>
        <v>1.4614</v>
      </c>
      <c r="E21" s="66">
        <f t="shared" si="0"/>
        <v>5</v>
      </c>
      <c r="F21" s="65">
        <f>VLOOKUP($A21,'Return Data'!$B$7:$R$2292,10,0)</f>
        <v>9.9500000000000005E-2</v>
      </c>
      <c r="G21" s="66">
        <f t="shared" si="1"/>
        <v>12</v>
      </c>
      <c r="H21" s="65">
        <f>VLOOKUP($A21,'Return Data'!$B$7:$R$2292,11,0)</f>
        <v>-0.2253</v>
      </c>
      <c r="I21" s="66">
        <f t="shared" si="2"/>
        <v>16</v>
      </c>
      <c r="J21" s="65">
        <f>VLOOKUP($A21,'Return Data'!$B$7:$R$2292,12,0)</f>
        <v>1.9903</v>
      </c>
      <c r="K21" s="66">
        <f t="shared" si="3"/>
        <v>17</v>
      </c>
      <c r="L21" s="65">
        <f>VLOOKUP($A21,'Return Data'!$B$7:$R$2292,13,0)</f>
        <v>2.5009999999999999</v>
      </c>
      <c r="M21" s="66">
        <f t="shared" si="4"/>
        <v>15</v>
      </c>
      <c r="N21" s="65">
        <f>VLOOKUP($A21,'Return Data'!$B$7:$R$2292,17,0)</f>
        <v>5.7538999999999998</v>
      </c>
      <c r="O21" s="66">
        <f t="shared" si="5"/>
        <v>13</v>
      </c>
      <c r="P21" s="65">
        <f>VLOOKUP($A21,'Return Data'!$B$7:$R$2292,14,0)</f>
        <v>7.3803999999999998</v>
      </c>
      <c r="Q21" s="66">
        <f t="shared" si="6"/>
        <v>17</v>
      </c>
      <c r="R21" s="65">
        <f>VLOOKUP($A21,'Return Data'!$B$7:$R$2292,16,0)</f>
        <v>9.1431000000000004</v>
      </c>
      <c r="S21" s="67">
        <f t="shared" si="7"/>
        <v>9</v>
      </c>
    </row>
    <row r="22" spans="1:19" x14ac:dyDescent="0.3">
      <c r="A22" s="82" t="s">
        <v>1309</v>
      </c>
      <c r="B22" s="64">
        <f>VLOOKUP($A22,'Return Data'!$B$7:$R$2292,3,0)</f>
        <v>44662</v>
      </c>
      <c r="C22" s="65">
        <f>VLOOKUP($A22,'Return Data'!$B$7:$R$2292,4,0)</f>
        <v>52.822899999999997</v>
      </c>
      <c r="D22" s="65">
        <f>VLOOKUP($A22,'Return Data'!$B$7:$R$2292,9,0)</f>
        <v>-0.30309999999999998</v>
      </c>
      <c r="E22" s="66">
        <f t="shared" si="0"/>
        <v>10</v>
      </c>
      <c r="F22" s="65">
        <f>VLOOKUP($A22,'Return Data'!$B$7:$R$2292,10,0)</f>
        <v>0.88019999999999998</v>
      </c>
      <c r="G22" s="66">
        <f t="shared" si="1"/>
        <v>5</v>
      </c>
      <c r="H22" s="65">
        <f>VLOOKUP($A22,'Return Data'!$B$7:$R$2292,11,0)</f>
        <v>1.5891999999999999</v>
      </c>
      <c r="I22" s="66">
        <f t="shared" si="2"/>
        <v>6</v>
      </c>
      <c r="J22" s="65">
        <f>VLOOKUP($A22,'Return Data'!$B$7:$R$2292,12,0)</f>
        <v>2.0785999999999998</v>
      </c>
      <c r="K22" s="66">
        <f t="shared" si="3"/>
        <v>16</v>
      </c>
      <c r="L22" s="65">
        <f>VLOOKUP($A22,'Return Data'!$B$7:$R$2292,13,0)</f>
        <v>2.8746</v>
      </c>
      <c r="M22" s="66">
        <f t="shared" si="4"/>
        <v>13</v>
      </c>
      <c r="N22" s="65">
        <f>VLOOKUP($A22,'Return Data'!$B$7:$R$2292,17,0)</f>
        <v>5.7961999999999998</v>
      </c>
      <c r="O22" s="66">
        <f t="shared" si="5"/>
        <v>12</v>
      </c>
      <c r="P22" s="65">
        <f>VLOOKUP($A22,'Return Data'!$B$7:$R$2292,14,0)</f>
        <v>8.0942000000000007</v>
      </c>
      <c r="Q22" s="66">
        <f t="shared" si="6"/>
        <v>11</v>
      </c>
      <c r="R22" s="65">
        <f>VLOOKUP($A22,'Return Data'!$B$7:$R$2292,16,0)</f>
        <v>7.8718000000000004</v>
      </c>
      <c r="S22" s="67">
        <f t="shared" si="7"/>
        <v>18</v>
      </c>
    </row>
    <row r="23" spans="1:19" x14ac:dyDescent="0.3">
      <c r="A23" s="82" t="s">
        <v>1312</v>
      </c>
      <c r="B23" s="64">
        <f>VLOOKUP($A23,'Return Data'!$B$7:$R$2292,3,0)</f>
        <v>44662</v>
      </c>
      <c r="C23" s="65">
        <f>VLOOKUP($A23,'Return Data'!$B$7:$R$2292,4,0)</f>
        <v>33.8461</v>
      </c>
      <c r="D23" s="65">
        <f>VLOOKUP($A23,'Return Data'!$B$7:$R$2292,9,0)</f>
        <v>-1.605</v>
      </c>
      <c r="E23" s="66">
        <f t="shared" si="0"/>
        <v>16</v>
      </c>
      <c r="F23" s="65">
        <f>VLOOKUP($A23,'Return Data'!$B$7:$R$2292,10,0)</f>
        <v>-0.1114</v>
      </c>
      <c r="G23" s="66">
        <f t="shared" si="1"/>
        <v>14</v>
      </c>
      <c r="H23" s="65">
        <f>VLOOKUP($A23,'Return Data'!$B$7:$R$2292,11,0)</f>
        <v>0.55259999999999998</v>
      </c>
      <c r="I23" s="66">
        <f t="shared" si="2"/>
        <v>12</v>
      </c>
      <c r="J23" s="65">
        <f>VLOOKUP($A23,'Return Data'!$B$7:$R$2292,12,0)</f>
        <v>2.7363</v>
      </c>
      <c r="K23" s="66">
        <f t="shared" si="3"/>
        <v>11</v>
      </c>
      <c r="L23" s="65">
        <f>VLOOKUP($A23,'Return Data'!$B$7:$R$2292,13,0)</f>
        <v>3.0363000000000002</v>
      </c>
      <c r="M23" s="66">
        <f t="shared" si="4"/>
        <v>11</v>
      </c>
      <c r="N23" s="65">
        <f>VLOOKUP($A23,'Return Data'!$B$7:$R$2292,17,0)</f>
        <v>5.9203999999999999</v>
      </c>
      <c r="O23" s="66">
        <f t="shared" si="5"/>
        <v>10</v>
      </c>
      <c r="P23" s="65">
        <f>VLOOKUP($A23,'Return Data'!$B$7:$R$2292,14,0)</f>
        <v>8.5139999999999993</v>
      </c>
      <c r="Q23" s="66">
        <f t="shared" si="6"/>
        <v>10</v>
      </c>
      <c r="R23" s="65">
        <f>VLOOKUP($A23,'Return Data'!$B$7:$R$2292,16,0)</f>
        <v>9.9171999999999993</v>
      </c>
      <c r="S23" s="67">
        <f t="shared" si="7"/>
        <v>1</v>
      </c>
    </row>
    <row r="24" spans="1:19" x14ac:dyDescent="0.3">
      <c r="A24" s="82" t="s">
        <v>1314</v>
      </c>
      <c r="B24" s="64">
        <f>VLOOKUP($A24,'Return Data'!$B$7:$R$2292,3,0)</f>
        <v>44662</v>
      </c>
      <c r="C24" s="65">
        <f>VLOOKUP($A24,'Return Data'!$B$7:$R$2292,4,0)</f>
        <v>25.682200000000002</v>
      </c>
      <c r="D24" s="65">
        <f>VLOOKUP($A24,'Return Data'!$B$7:$R$2292,9,0)</f>
        <v>0.26600000000000001</v>
      </c>
      <c r="E24" s="66">
        <f t="shared" si="0"/>
        <v>7</v>
      </c>
      <c r="F24" s="65">
        <f>VLOOKUP($A24,'Return Data'!$B$7:$R$2292,10,0)</f>
        <v>-1.5800000000000002E-2</v>
      </c>
      <c r="G24" s="66">
        <f t="shared" si="1"/>
        <v>13</v>
      </c>
      <c r="H24" s="65">
        <f>VLOOKUP($A24,'Return Data'!$B$7:$R$2292,11,0)</f>
        <v>0.63290000000000002</v>
      </c>
      <c r="I24" s="66">
        <f t="shared" si="2"/>
        <v>10</v>
      </c>
      <c r="J24" s="65">
        <f>VLOOKUP($A24,'Return Data'!$B$7:$R$2292,12,0)</f>
        <v>3.0707</v>
      </c>
      <c r="K24" s="66">
        <f t="shared" si="3"/>
        <v>9</v>
      </c>
      <c r="L24" s="65">
        <f>VLOOKUP($A24,'Return Data'!$B$7:$R$2292,13,0)</f>
        <v>3.6758999999999999</v>
      </c>
      <c r="M24" s="66">
        <f t="shared" si="4"/>
        <v>4</v>
      </c>
      <c r="N24" s="65">
        <f>VLOOKUP($A24,'Return Data'!$B$7:$R$2292,17,0)</f>
        <v>6.1173999999999999</v>
      </c>
      <c r="O24" s="66">
        <f t="shared" si="5"/>
        <v>9</v>
      </c>
      <c r="P24" s="65">
        <f>VLOOKUP($A24,'Return Data'!$B$7:$R$2292,14,0)</f>
        <v>7.6414999999999997</v>
      </c>
      <c r="Q24" s="66">
        <f t="shared" si="6"/>
        <v>13</v>
      </c>
      <c r="R24" s="65">
        <f>VLOOKUP($A24,'Return Data'!$B$7:$R$2292,16,0)</f>
        <v>7.9013999999999998</v>
      </c>
      <c r="S24" s="67">
        <f t="shared" si="7"/>
        <v>17</v>
      </c>
    </row>
    <row r="25" spans="1:19" x14ac:dyDescent="0.3">
      <c r="A25" s="82" t="s">
        <v>1315</v>
      </c>
      <c r="B25" s="64">
        <f>VLOOKUP($A25,'Return Data'!$B$7:$R$2292,3,0)</f>
        <v>44662</v>
      </c>
      <c r="C25" s="65">
        <f>VLOOKUP($A25,'Return Data'!$B$7:$R$2292,4,0)</f>
        <v>54.190800000000003</v>
      </c>
      <c r="D25" s="65">
        <f>VLOOKUP($A25,'Return Data'!$B$7:$R$2292,9,0)</f>
        <v>-0.4083</v>
      </c>
      <c r="E25" s="66">
        <f t="shared" si="0"/>
        <v>12</v>
      </c>
      <c r="F25" s="65">
        <f>VLOOKUP($A25,'Return Data'!$B$7:$R$2292,10,0)</f>
        <v>0.60560000000000003</v>
      </c>
      <c r="G25" s="66">
        <f t="shared" si="1"/>
        <v>8</v>
      </c>
      <c r="H25" s="65">
        <f>VLOOKUP($A25,'Return Data'!$B$7:$R$2292,11,0)</f>
        <v>2.0726</v>
      </c>
      <c r="I25" s="66">
        <f t="shared" si="2"/>
        <v>1</v>
      </c>
      <c r="J25" s="65">
        <f>VLOOKUP($A25,'Return Data'!$B$7:$R$2292,12,0)</f>
        <v>3.1514000000000002</v>
      </c>
      <c r="K25" s="66">
        <f t="shared" si="3"/>
        <v>7</v>
      </c>
      <c r="L25" s="65">
        <f>VLOOKUP($A25,'Return Data'!$B$7:$R$2292,13,0)</f>
        <v>3.1419000000000001</v>
      </c>
      <c r="M25" s="66">
        <f t="shared" si="4"/>
        <v>9</v>
      </c>
      <c r="N25" s="65">
        <f>VLOOKUP($A25,'Return Data'!$B$7:$R$2292,17,0)</f>
        <v>6.5712999999999999</v>
      </c>
      <c r="O25" s="66">
        <f t="shared" si="5"/>
        <v>6</v>
      </c>
      <c r="P25" s="65">
        <f>VLOOKUP($A25,'Return Data'!$B$7:$R$2292,14,0)</f>
        <v>9.0457999999999998</v>
      </c>
      <c r="Q25" s="66">
        <f t="shared" si="6"/>
        <v>4</v>
      </c>
      <c r="R25" s="65">
        <f>VLOOKUP($A25,'Return Data'!$B$7:$R$2292,16,0)</f>
        <v>9.6156000000000006</v>
      </c>
      <c r="S25" s="67">
        <f t="shared" si="7"/>
        <v>2</v>
      </c>
    </row>
    <row r="26" spans="1:19" x14ac:dyDescent="0.3">
      <c r="A26" s="82" t="s">
        <v>1317</v>
      </c>
      <c r="B26" s="64">
        <f>VLOOKUP($A26,'Return Data'!$B$7:$R$2292,3,0)</f>
        <v>44662</v>
      </c>
      <c r="C26" s="65">
        <f>VLOOKUP($A26,'Return Data'!$B$7:$R$2292,4,0)</f>
        <v>67.797499999999999</v>
      </c>
      <c r="D26" s="65">
        <f>VLOOKUP($A26,'Return Data'!$B$7:$R$2292,9,0)</f>
        <v>-0.39579999999999999</v>
      </c>
      <c r="E26" s="66">
        <f t="shared" si="0"/>
        <v>11</v>
      </c>
      <c r="F26" s="65">
        <f>VLOOKUP($A26,'Return Data'!$B$7:$R$2292,10,0)</f>
        <v>0.50609999999999999</v>
      </c>
      <c r="G26" s="66">
        <f t="shared" si="1"/>
        <v>9</v>
      </c>
      <c r="H26" s="65">
        <f>VLOOKUP($A26,'Return Data'!$B$7:$R$2292,11,0)</f>
        <v>0.40579999999999999</v>
      </c>
      <c r="I26" s="66">
        <f t="shared" si="2"/>
        <v>13</v>
      </c>
      <c r="J26" s="65">
        <f>VLOOKUP($A26,'Return Data'!$B$7:$R$2292,12,0)</f>
        <v>2.2084999999999999</v>
      </c>
      <c r="K26" s="66">
        <f t="shared" si="3"/>
        <v>13</v>
      </c>
      <c r="L26" s="65">
        <f>VLOOKUP($A26,'Return Data'!$B$7:$R$2292,13,0)</f>
        <v>2.4599000000000002</v>
      </c>
      <c r="M26" s="66">
        <f t="shared" si="4"/>
        <v>17</v>
      </c>
      <c r="N26" s="65">
        <f>VLOOKUP($A26,'Return Data'!$B$7:$R$2292,17,0)</f>
        <v>4.7706</v>
      </c>
      <c r="O26" s="66">
        <f t="shared" si="5"/>
        <v>21</v>
      </c>
      <c r="P26" s="65">
        <f>VLOOKUP($A26,'Return Data'!$B$7:$R$2292,14,0)</f>
        <v>6.8373999999999997</v>
      </c>
      <c r="Q26" s="66">
        <f t="shared" si="6"/>
        <v>19</v>
      </c>
      <c r="R26" s="65">
        <f>VLOOKUP($A26,'Return Data'!$B$7:$R$2292,16,0)</f>
        <v>8.2385999999999999</v>
      </c>
      <c r="S26" s="67">
        <f t="shared" si="7"/>
        <v>15</v>
      </c>
    </row>
    <row r="27" spans="1:19" x14ac:dyDescent="0.3">
      <c r="A27" s="82" t="s">
        <v>1319</v>
      </c>
      <c r="B27" s="64">
        <f>VLOOKUP($A27,'Return Data'!$B$7:$R$2292,3,0)</f>
        <v>44662</v>
      </c>
      <c r="C27" s="65">
        <f>VLOOKUP($A27,'Return Data'!$B$7:$R$2292,4,0)</f>
        <v>51.607599999999998</v>
      </c>
      <c r="D27" s="65">
        <f>VLOOKUP($A27,'Return Data'!$B$7:$R$2292,9,0)</f>
        <v>3.5377999999999998</v>
      </c>
      <c r="E27" s="66">
        <f t="shared" si="0"/>
        <v>3</v>
      </c>
      <c r="F27" s="65">
        <f>VLOOKUP($A27,'Return Data'!$B$7:$R$2292,10,0)</f>
        <v>-0.68410000000000004</v>
      </c>
      <c r="G27" s="66">
        <f t="shared" si="1"/>
        <v>17</v>
      </c>
      <c r="H27" s="65">
        <f>VLOOKUP($A27,'Return Data'!$B$7:$R$2292,11,0)</f>
        <v>-0.4672</v>
      </c>
      <c r="I27" s="66">
        <f t="shared" si="2"/>
        <v>18</v>
      </c>
      <c r="J27" s="65">
        <f>VLOOKUP($A27,'Return Data'!$B$7:$R$2292,12,0)</f>
        <v>2.1648000000000001</v>
      </c>
      <c r="K27" s="66">
        <f t="shared" si="3"/>
        <v>14</v>
      </c>
      <c r="L27" s="65">
        <f>VLOOKUP($A27,'Return Data'!$B$7:$R$2292,13,0)</f>
        <v>2.3618000000000001</v>
      </c>
      <c r="M27" s="66">
        <f t="shared" si="4"/>
        <v>18</v>
      </c>
      <c r="N27" s="65">
        <f>VLOOKUP($A27,'Return Data'!$B$7:$R$2292,17,0)</f>
        <v>5.1939000000000002</v>
      </c>
      <c r="O27" s="66">
        <f t="shared" si="5"/>
        <v>15</v>
      </c>
      <c r="P27" s="65">
        <f>VLOOKUP($A27,'Return Data'!$B$7:$R$2292,14,0)</f>
        <v>7.4936999999999996</v>
      </c>
      <c r="Q27" s="66">
        <f t="shared" si="6"/>
        <v>16</v>
      </c>
      <c r="R27" s="65">
        <f>VLOOKUP($A27,'Return Data'!$B$7:$R$2292,16,0)</f>
        <v>8.6812000000000005</v>
      </c>
      <c r="S27" s="67">
        <f t="shared" si="7"/>
        <v>11</v>
      </c>
    </row>
    <row r="28" spans="1:19" x14ac:dyDescent="0.3">
      <c r="A28" s="82" t="s">
        <v>838</v>
      </c>
      <c r="B28" s="64">
        <f>VLOOKUP($A28,'Return Data'!$B$7:$R$2292,3,0)</f>
        <v>44662</v>
      </c>
      <c r="C28" s="65">
        <f>VLOOKUP($A28,'Return Data'!$B$7:$R$2292,4,0)</f>
        <v>17.4619</v>
      </c>
      <c r="D28" s="65">
        <f>VLOOKUP($A28,'Return Data'!$B$7:$R$2292,9,0)</f>
        <v>-15.444699999999999</v>
      </c>
      <c r="E28" s="66">
        <f t="shared" si="0"/>
        <v>24</v>
      </c>
      <c r="F28" s="65">
        <f>VLOOKUP($A28,'Return Data'!$B$7:$R$2292,10,0)</f>
        <v>-9.7667000000000002</v>
      </c>
      <c r="G28" s="66">
        <f t="shared" si="1"/>
        <v>24</v>
      </c>
      <c r="H28" s="65">
        <f>VLOOKUP($A28,'Return Data'!$B$7:$R$2292,11,0)</f>
        <v>-5.0613000000000001</v>
      </c>
      <c r="I28" s="66">
        <f t="shared" si="2"/>
        <v>24</v>
      </c>
      <c r="J28" s="65">
        <f>VLOOKUP($A28,'Return Data'!$B$7:$R$2292,12,0)</f>
        <v>-3.8393000000000002</v>
      </c>
      <c r="K28" s="66">
        <f t="shared" si="3"/>
        <v>24</v>
      </c>
      <c r="L28" s="65">
        <f>VLOOKUP($A28,'Return Data'!$B$7:$R$2292,13,0)</f>
        <v>-2.5143</v>
      </c>
      <c r="M28" s="66">
        <f t="shared" si="4"/>
        <v>24</v>
      </c>
      <c r="N28" s="65">
        <f>VLOOKUP($A28,'Return Data'!$B$7:$R$2292,17,0)</f>
        <v>3.3077000000000001</v>
      </c>
      <c r="O28" s="66">
        <f t="shared" si="5"/>
        <v>24</v>
      </c>
      <c r="P28" s="65">
        <f>VLOOKUP($A28,'Return Data'!$B$7:$R$2292,14,0)</f>
        <v>6.4154999999999998</v>
      </c>
      <c r="Q28" s="66">
        <f t="shared" si="6"/>
        <v>21</v>
      </c>
      <c r="R28" s="65">
        <f>VLOOKUP($A28,'Return Data'!$B$7:$R$2292,16,0)</f>
        <v>7.6677</v>
      </c>
      <c r="S28" s="67">
        <f t="shared" si="7"/>
        <v>21</v>
      </c>
    </row>
    <row r="29" spans="1:19" x14ac:dyDescent="0.3">
      <c r="A29" s="82" t="s">
        <v>841</v>
      </c>
      <c r="B29" s="64">
        <f>VLOOKUP($A29,'Return Data'!$B$7:$R$2292,3,0)</f>
        <v>44662</v>
      </c>
      <c r="C29" s="65">
        <f>VLOOKUP($A29,'Return Data'!$B$7:$R$2292,4,0)</f>
        <v>19.6206</v>
      </c>
      <c r="D29" s="65">
        <f>VLOOKUP($A29,'Return Data'!$B$7:$R$2292,9,0)</f>
        <v>-13.4605</v>
      </c>
      <c r="E29" s="66">
        <f t="shared" si="0"/>
        <v>22</v>
      </c>
      <c r="F29" s="65">
        <f>VLOOKUP($A29,'Return Data'!$B$7:$R$2292,10,0)</f>
        <v>-5.5412999999999997</v>
      </c>
      <c r="G29" s="66">
        <f t="shared" si="1"/>
        <v>21</v>
      </c>
      <c r="H29" s="65">
        <f>VLOOKUP($A29,'Return Data'!$B$7:$R$2292,11,0)</f>
        <v>-2.7242999999999999</v>
      </c>
      <c r="I29" s="66">
        <f t="shared" si="2"/>
        <v>22</v>
      </c>
      <c r="J29" s="65">
        <f>VLOOKUP($A29,'Return Data'!$B$7:$R$2292,12,0)</f>
        <v>0.42059999999999997</v>
      </c>
      <c r="K29" s="66">
        <f t="shared" si="3"/>
        <v>22</v>
      </c>
      <c r="L29" s="65">
        <f>VLOOKUP($A29,'Return Data'!$B$7:$R$2292,13,0)</f>
        <v>1.4696</v>
      </c>
      <c r="M29" s="66">
        <f t="shared" si="4"/>
        <v>20</v>
      </c>
      <c r="N29" s="65">
        <f>VLOOKUP($A29,'Return Data'!$B$7:$R$2292,17,0)</f>
        <v>5.7453000000000003</v>
      </c>
      <c r="O29" s="66">
        <f t="shared" si="5"/>
        <v>14</v>
      </c>
      <c r="P29" s="65">
        <f>VLOOKUP($A29,'Return Data'!$B$7:$R$2292,14,0)</f>
        <v>8.5440000000000005</v>
      </c>
      <c r="Q29" s="66">
        <f t="shared" si="6"/>
        <v>9</v>
      </c>
      <c r="R29" s="65">
        <f>VLOOKUP($A29,'Return Data'!$B$7:$R$2292,16,0)</f>
        <v>9.2944999999999993</v>
      </c>
      <c r="S29" s="67">
        <f t="shared" si="7"/>
        <v>6</v>
      </c>
    </row>
    <row r="30" spans="1:19" x14ac:dyDescent="0.3">
      <c r="A30" s="82" t="s">
        <v>842</v>
      </c>
      <c r="B30" s="64">
        <f>VLOOKUP($A30,'Return Data'!$B$7:$R$2292,3,0)</f>
        <v>44662</v>
      </c>
      <c r="C30" s="65">
        <f>VLOOKUP($A30,'Return Data'!$B$7:$R$2292,4,0)</f>
        <v>36.0747</v>
      </c>
      <c r="D30" s="65">
        <f>VLOOKUP($A30,'Return Data'!$B$7:$R$2292,9,0)</f>
        <v>-15.203200000000001</v>
      </c>
      <c r="E30" s="66">
        <f t="shared" si="0"/>
        <v>23</v>
      </c>
      <c r="F30" s="65">
        <f>VLOOKUP($A30,'Return Data'!$B$7:$R$2292,10,0)</f>
        <v>-7.7347999999999999</v>
      </c>
      <c r="G30" s="66">
        <f t="shared" si="1"/>
        <v>23</v>
      </c>
      <c r="H30" s="65">
        <f>VLOOKUP($A30,'Return Data'!$B$7:$R$2292,11,0)</f>
        <v>-4.0519999999999996</v>
      </c>
      <c r="I30" s="66">
        <f t="shared" si="2"/>
        <v>23</v>
      </c>
      <c r="J30" s="65">
        <f>VLOOKUP($A30,'Return Data'!$B$7:$R$2292,12,0)</f>
        <v>-0.75270000000000004</v>
      </c>
      <c r="K30" s="66">
        <f t="shared" si="3"/>
        <v>23</v>
      </c>
      <c r="L30" s="65">
        <f>VLOOKUP($A30,'Return Data'!$B$7:$R$2292,13,0)</f>
        <v>0.33500000000000002</v>
      </c>
      <c r="M30" s="66">
        <f t="shared" si="4"/>
        <v>23</v>
      </c>
      <c r="N30" s="65">
        <f>VLOOKUP($A30,'Return Data'!$B$7:$R$2292,17,0)</f>
        <v>4.9401000000000002</v>
      </c>
      <c r="O30" s="66">
        <f t="shared" si="5"/>
        <v>19</v>
      </c>
      <c r="P30" s="65">
        <f>VLOOKUP($A30,'Return Data'!$B$7:$R$2292,14,0)</f>
        <v>8.0373999999999999</v>
      </c>
      <c r="Q30" s="66">
        <f t="shared" si="6"/>
        <v>12</v>
      </c>
      <c r="R30" s="65">
        <f>VLOOKUP($A30,'Return Data'!$B$7:$R$2292,16,0)</f>
        <v>9.3602000000000007</v>
      </c>
      <c r="S30" s="67">
        <f t="shared" si="7"/>
        <v>5</v>
      </c>
    </row>
    <row r="31" spans="1:19" x14ac:dyDescent="0.3">
      <c r="A31" s="82" t="s">
        <v>844</v>
      </c>
      <c r="B31" s="64">
        <f>VLOOKUP($A31,'Return Data'!$B$7:$R$2292,3,0)</f>
        <v>44662</v>
      </c>
      <c r="C31" s="65">
        <f>VLOOKUP($A31,'Return Data'!$B$7:$R$2292,4,0)</f>
        <v>51.394599999999997</v>
      </c>
      <c r="D31" s="65">
        <f>VLOOKUP($A31,'Return Data'!$B$7:$R$2292,9,0)</f>
        <v>-12.3569</v>
      </c>
      <c r="E31" s="66">
        <f t="shared" si="0"/>
        <v>21</v>
      </c>
      <c r="F31" s="65">
        <f>VLOOKUP($A31,'Return Data'!$B$7:$R$2292,10,0)</f>
        <v>-6.5830000000000002</v>
      </c>
      <c r="G31" s="66">
        <f t="shared" si="1"/>
        <v>22</v>
      </c>
      <c r="H31" s="65">
        <f>VLOOKUP($A31,'Return Data'!$B$7:$R$2292,11,0)</f>
        <v>-2.6415999999999999</v>
      </c>
      <c r="I31" s="66">
        <f t="shared" si="2"/>
        <v>21</v>
      </c>
      <c r="J31" s="65">
        <f>VLOOKUP($A31,'Return Data'!$B$7:$R$2292,12,0)</f>
        <v>0.55789999999999995</v>
      </c>
      <c r="K31" s="66">
        <f t="shared" si="3"/>
        <v>21</v>
      </c>
      <c r="L31" s="65">
        <f>VLOOKUP($A31,'Return Data'!$B$7:$R$2292,13,0)</f>
        <v>1.3522000000000001</v>
      </c>
      <c r="M31" s="66">
        <f t="shared" si="4"/>
        <v>22</v>
      </c>
      <c r="N31" s="65">
        <f>VLOOKUP($A31,'Return Data'!$B$7:$R$2292,17,0)</f>
        <v>4.9932999999999996</v>
      </c>
      <c r="O31" s="66">
        <f t="shared" si="5"/>
        <v>18</v>
      </c>
      <c r="P31" s="65">
        <f>VLOOKUP($A31,'Return Data'!$B$7:$R$2292,14,0)</f>
        <v>7.6184000000000003</v>
      </c>
      <c r="Q31" s="66">
        <f t="shared" si="6"/>
        <v>14</v>
      </c>
      <c r="R31" s="65">
        <f>VLOOKUP($A31,'Return Data'!$B$7:$R$2292,16,0)</f>
        <v>9.1867000000000001</v>
      </c>
      <c r="S31" s="67">
        <f t="shared" si="7"/>
        <v>8</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-2.777529166666667</v>
      </c>
      <c r="E33" s="88"/>
      <c r="F33" s="89">
        <f>AVERAGE(F8:F31)</f>
        <v>-1.0236208333333332</v>
      </c>
      <c r="G33" s="88"/>
      <c r="H33" s="89">
        <f>AVERAGE(H8:H31)</f>
        <v>-1.7433333333333394E-2</v>
      </c>
      <c r="I33" s="88"/>
      <c r="J33" s="89">
        <f>AVERAGE(J8:J31)</f>
        <v>2.1310958333333336</v>
      </c>
      <c r="K33" s="88"/>
      <c r="L33" s="89">
        <f>AVERAGE(L8:L31)</f>
        <v>2.5686624999999998</v>
      </c>
      <c r="M33" s="88"/>
      <c r="N33" s="89">
        <f>AVERAGE(N8:N31)</f>
        <v>5.7492916666666671</v>
      </c>
      <c r="O33" s="88"/>
      <c r="P33" s="89">
        <f>AVERAGE(P8:P31)</f>
        <v>7.8316249999999989</v>
      </c>
      <c r="Q33" s="88"/>
      <c r="R33" s="89">
        <f>AVERAGE(R8:R31)</f>
        <v>8.5209208333333333</v>
      </c>
      <c r="S33" s="90"/>
    </row>
    <row r="34" spans="1:19" x14ac:dyDescent="0.3">
      <c r="A34" s="87" t="s">
        <v>28</v>
      </c>
      <c r="B34" s="88"/>
      <c r="C34" s="88"/>
      <c r="D34" s="89">
        <f>MIN(D8:D31)</f>
        <v>-15.444699999999999</v>
      </c>
      <c r="E34" s="88"/>
      <c r="F34" s="89">
        <f>MIN(F8:F31)</f>
        <v>-9.7667000000000002</v>
      </c>
      <c r="G34" s="88"/>
      <c r="H34" s="89">
        <f>MIN(H8:H31)</f>
        <v>-5.0613000000000001</v>
      </c>
      <c r="I34" s="88"/>
      <c r="J34" s="89">
        <f>MIN(J8:J31)</f>
        <v>-3.8393000000000002</v>
      </c>
      <c r="K34" s="88"/>
      <c r="L34" s="89">
        <f>MIN(L8:L31)</f>
        <v>-2.5143</v>
      </c>
      <c r="M34" s="88"/>
      <c r="N34" s="89">
        <f>MIN(N8:N31)</f>
        <v>3.3077000000000001</v>
      </c>
      <c r="O34" s="88"/>
      <c r="P34" s="89">
        <f>MIN(P8:P31)</f>
        <v>5.7107999999999999</v>
      </c>
      <c r="Q34" s="88"/>
      <c r="R34" s="89">
        <f>MIN(R8:R31)</f>
        <v>6.7803000000000004</v>
      </c>
      <c r="S34" s="90"/>
    </row>
    <row r="35" spans="1:19" ht="15" thickBot="1" x14ac:dyDescent="0.35">
      <c r="A35" s="91" t="s">
        <v>29</v>
      </c>
      <c r="B35" s="92"/>
      <c r="C35" s="92"/>
      <c r="D35" s="93">
        <f>MAX(D8:D31)</f>
        <v>4.7962999999999996</v>
      </c>
      <c r="E35" s="92"/>
      <c r="F35" s="93">
        <f>MAX(F8:F31)</f>
        <v>2.1414</v>
      </c>
      <c r="G35" s="92"/>
      <c r="H35" s="93">
        <f>MAX(H8:H31)</f>
        <v>2.0726</v>
      </c>
      <c r="I35" s="92"/>
      <c r="J35" s="93">
        <f>MAX(J8:J31)</f>
        <v>3.9607999999999999</v>
      </c>
      <c r="K35" s="92"/>
      <c r="L35" s="93">
        <f>MAX(L8:L31)</f>
        <v>4.4974999999999996</v>
      </c>
      <c r="M35" s="92"/>
      <c r="N35" s="93">
        <f>MAX(N8:N31)</f>
        <v>7.7115</v>
      </c>
      <c r="O35" s="92"/>
      <c r="P35" s="93">
        <f>MAX(P8:P31)</f>
        <v>9.4185999999999996</v>
      </c>
      <c r="Q35" s="92"/>
      <c r="R35" s="93">
        <f>MAX(R8:R31)</f>
        <v>9.9171999999999993</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44662</v>
      </c>
      <c r="C8" s="65">
        <f>VLOOKUP($A8,'Return Data'!$B$7:$R$2292,4,0)</f>
        <v>65.847499999999997</v>
      </c>
      <c r="D8" s="65">
        <f>VLOOKUP($A8,'Return Data'!$B$7:$R$2292,9,0)</f>
        <v>-1.9387000000000001</v>
      </c>
      <c r="E8" s="66">
        <f>RANK(D8,D$8:D$34,0)</f>
        <v>15</v>
      </c>
      <c r="F8" s="65">
        <f>VLOOKUP($A8,'Return Data'!$B$7:$R$2292,10,0)</f>
        <v>1.1847000000000001</v>
      </c>
      <c r="G8" s="66">
        <f>RANK(F8,F$8:F$34,0)</f>
        <v>3</v>
      </c>
      <c r="H8" s="65">
        <f>VLOOKUP($A8,'Return Data'!$B$7:$R$2292,11,0)</f>
        <v>1.0114000000000001</v>
      </c>
      <c r="I8" s="66">
        <f>RANK(H8,H$8:H$34,0)</f>
        <v>4</v>
      </c>
      <c r="J8" s="65">
        <f>VLOOKUP($A8,'Return Data'!$B$7:$R$2292,12,0)</f>
        <v>3.2936000000000001</v>
      </c>
      <c r="K8" s="66">
        <f>RANK(J8,J$8:J$34,0)</f>
        <v>1</v>
      </c>
      <c r="L8" s="65">
        <f>VLOOKUP($A8,'Return Data'!$B$7:$R$2292,13,0)</f>
        <v>3.8071000000000002</v>
      </c>
      <c r="M8" s="66">
        <f>RANK(L8,L$8:L$34,0)</f>
        <v>1</v>
      </c>
      <c r="N8" s="65">
        <f>VLOOKUP($A8,'Return Data'!$B$7:$R$2292,17,0)</f>
        <v>6.6322000000000001</v>
      </c>
      <c r="O8" s="66">
        <f>RANK(N8,N$8:N$34,0)</f>
        <v>3</v>
      </c>
      <c r="P8" s="65">
        <f>VLOOKUP($A8,'Return Data'!$B$7:$R$2292,14,0)</f>
        <v>8.2242999999999995</v>
      </c>
      <c r="Q8" s="66">
        <f>RANK(P8,P$8:P$34,0)</f>
        <v>7</v>
      </c>
      <c r="R8" s="65">
        <f>VLOOKUP($A8,'Return Data'!$B$7:$R$2292,16,0)</f>
        <v>8.7314000000000007</v>
      </c>
      <c r="S8" s="67">
        <f>RANK(R8,R$8:R$34,0)</f>
        <v>5</v>
      </c>
    </row>
    <row r="9" spans="1:19" x14ac:dyDescent="0.3">
      <c r="A9" s="82" t="s">
        <v>1288</v>
      </c>
      <c r="B9" s="64">
        <f>VLOOKUP($A9,'Return Data'!$B$7:$R$2292,3,0)</f>
        <v>44662</v>
      </c>
      <c r="C9" s="65">
        <f>VLOOKUP($A9,'Return Data'!$B$7:$R$2292,4,0)</f>
        <v>20.308800000000002</v>
      </c>
      <c r="D9" s="65">
        <f>VLOOKUP($A9,'Return Data'!$B$7:$R$2292,9,0)</f>
        <v>-1.4013</v>
      </c>
      <c r="E9" s="66">
        <f t="shared" ref="E9:E34" si="0">RANK(D9,D$8:D$34,0)</f>
        <v>12</v>
      </c>
      <c r="F9" s="65">
        <f>VLOOKUP($A9,'Return Data'!$B$7:$R$2292,10,0)</f>
        <v>-0.97019999999999995</v>
      </c>
      <c r="G9" s="66">
        <f t="shared" ref="G9:G34" si="1">RANK(F9,F$8:F$34,0)</f>
        <v>13</v>
      </c>
      <c r="H9" s="65">
        <f>VLOOKUP($A9,'Return Data'!$B$7:$R$2292,11,0)</f>
        <v>-0.26629999999999998</v>
      </c>
      <c r="I9" s="66">
        <f t="shared" ref="I9:I34" si="2">RANK(H9,H$8:H$34,0)</f>
        <v>11</v>
      </c>
      <c r="J9" s="65">
        <f>VLOOKUP($A9,'Return Data'!$B$7:$R$2292,12,0)</f>
        <v>2.2652000000000001</v>
      </c>
      <c r="K9" s="66">
        <f t="shared" ref="K9:K34" si="3">RANK(J9,J$8:J$34,0)</f>
        <v>9</v>
      </c>
      <c r="L9" s="65">
        <f>VLOOKUP($A9,'Return Data'!$B$7:$R$2292,13,0)</f>
        <v>2.4862000000000002</v>
      </c>
      <c r="M9" s="66">
        <f t="shared" ref="M9:M34" si="4">RANK(L9,L$8:L$34,0)</f>
        <v>10</v>
      </c>
      <c r="N9" s="65">
        <f>VLOOKUP($A9,'Return Data'!$B$7:$R$2292,17,0)</f>
        <v>5.8292999999999999</v>
      </c>
      <c r="O9" s="66">
        <f t="shared" ref="O9:O34" si="5">RANK(N9,N$8:N$34,0)</f>
        <v>7</v>
      </c>
      <c r="P9" s="65">
        <f>VLOOKUP($A9,'Return Data'!$B$7:$R$2292,14,0)</f>
        <v>8.2972999999999999</v>
      </c>
      <c r="Q9" s="66">
        <f t="shared" ref="Q9:Q34" si="6">RANK(P9,P$8:P$34,0)</f>
        <v>6</v>
      </c>
      <c r="R9" s="65">
        <f>VLOOKUP($A9,'Return Data'!$B$7:$R$2292,16,0)</f>
        <v>7.1767000000000003</v>
      </c>
      <c r="S9" s="67">
        <f t="shared" ref="S9:S34" si="7">RANK(R9,R$8:R$34,0)</f>
        <v>19</v>
      </c>
    </row>
    <row r="10" spans="1:19" x14ac:dyDescent="0.3">
      <c r="A10" s="82" t="s">
        <v>2047</v>
      </c>
      <c r="B10" s="64">
        <f>VLOOKUP($A10,'Return Data'!$B$7:$R$2292,3,0)</f>
        <v>44662</v>
      </c>
      <c r="C10" s="65">
        <f>VLOOKUP($A10,'Return Data'!$B$7:$R$2292,4,0)</f>
        <v>33.769100000000002</v>
      </c>
      <c r="D10" s="65">
        <f>VLOOKUP($A10,'Return Data'!$B$7:$R$2292,9,0)</f>
        <v>-5.7836999999999996</v>
      </c>
      <c r="E10" s="66">
        <f t="shared" si="0"/>
        <v>18</v>
      </c>
      <c r="F10" s="65">
        <f>VLOOKUP($A10,'Return Data'!$B$7:$R$2292,10,0)</f>
        <v>-3.0619999999999998</v>
      </c>
      <c r="G10" s="66">
        <f t="shared" si="1"/>
        <v>20</v>
      </c>
      <c r="H10" s="65">
        <f>VLOOKUP($A10,'Return Data'!$B$7:$R$2292,11,0)</f>
        <v>-1.5615000000000001</v>
      </c>
      <c r="I10" s="66">
        <f t="shared" si="2"/>
        <v>19</v>
      </c>
      <c r="J10" s="65">
        <f>VLOOKUP($A10,'Return Data'!$B$7:$R$2292,12,0)</f>
        <v>1.1368</v>
      </c>
      <c r="K10" s="66">
        <f t="shared" si="3"/>
        <v>18</v>
      </c>
      <c r="L10" s="65">
        <f>VLOOKUP($A10,'Return Data'!$B$7:$R$2292,13,0)</f>
        <v>1.7242999999999999</v>
      </c>
      <c r="M10" s="66">
        <f t="shared" si="4"/>
        <v>16</v>
      </c>
      <c r="N10" s="65">
        <f>VLOOKUP($A10,'Return Data'!$B$7:$R$2292,17,0)</f>
        <v>4.3403999999999998</v>
      </c>
      <c r="O10" s="66">
        <f t="shared" si="5"/>
        <v>20</v>
      </c>
      <c r="P10" s="65">
        <f>VLOOKUP($A10,'Return Data'!$B$7:$R$2292,14,0)</f>
        <v>6.1235999999999997</v>
      </c>
      <c r="Q10" s="66">
        <f t="shared" si="6"/>
        <v>20</v>
      </c>
      <c r="R10" s="65">
        <f>VLOOKUP($A10,'Return Data'!$B$7:$R$2292,16,0)</f>
        <v>6.2507999999999999</v>
      </c>
      <c r="S10" s="67">
        <f t="shared" si="7"/>
        <v>24</v>
      </c>
    </row>
    <row r="11" spans="1:19" x14ac:dyDescent="0.3">
      <c r="A11" s="82" t="s">
        <v>1921</v>
      </c>
      <c r="B11" s="64">
        <f>VLOOKUP($A11,'Return Data'!$B$7:$R$2292,3,0)</f>
        <v>44662</v>
      </c>
      <c r="C11" s="65">
        <f>VLOOKUP($A11,'Return Data'!$B$7:$R$2292,4,0)</f>
        <v>61.395699999999998</v>
      </c>
      <c r="D11" s="65">
        <f>VLOOKUP($A11,'Return Data'!$B$7:$R$2292,9,0)</f>
        <v>-0.50609999999999999</v>
      </c>
      <c r="E11" s="66">
        <f t="shared" si="0"/>
        <v>6</v>
      </c>
      <c r="F11" s="65">
        <f>VLOOKUP($A11,'Return Data'!$B$7:$R$2292,10,0)</f>
        <v>8.8499999999999995E-2</v>
      </c>
      <c r="G11" s="66">
        <f t="shared" si="1"/>
        <v>7</v>
      </c>
      <c r="H11" s="65">
        <f>VLOOKUP($A11,'Return Data'!$B$7:$R$2292,11,0)</f>
        <v>0.87829999999999997</v>
      </c>
      <c r="I11" s="66">
        <f t="shared" si="2"/>
        <v>5</v>
      </c>
      <c r="J11" s="65">
        <f>VLOOKUP($A11,'Return Data'!$B$7:$R$2292,12,0)</f>
        <v>2.0695999999999999</v>
      </c>
      <c r="K11" s="66">
        <f t="shared" si="3"/>
        <v>10</v>
      </c>
      <c r="L11" s="65">
        <f>VLOOKUP($A11,'Return Data'!$B$7:$R$2292,13,0)</f>
        <v>2.1978</v>
      </c>
      <c r="M11" s="66">
        <f t="shared" si="4"/>
        <v>11</v>
      </c>
      <c r="N11" s="65">
        <f>VLOOKUP($A11,'Return Data'!$B$7:$R$2292,17,0)</f>
        <v>5.1276999999999999</v>
      </c>
      <c r="O11" s="66">
        <f t="shared" si="5"/>
        <v>10</v>
      </c>
      <c r="P11" s="65">
        <f>VLOOKUP($A11,'Return Data'!$B$7:$R$2292,14,0)</f>
        <v>6.7976000000000001</v>
      </c>
      <c r="Q11" s="66">
        <f t="shared" si="6"/>
        <v>15</v>
      </c>
      <c r="R11" s="65">
        <f>VLOOKUP($A11,'Return Data'!$B$7:$R$2292,16,0)</f>
        <v>8.4787999999999997</v>
      </c>
      <c r="S11" s="67">
        <f t="shared" si="7"/>
        <v>8</v>
      </c>
    </row>
    <row r="12" spans="1:19" x14ac:dyDescent="0.3">
      <c r="A12" s="82" t="s">
        <v>1290</v>
      </c>
      <c r="B12" s="64">
        <f>VLOOKUP($A12,'Return Data'!$B$7:$R$2292,3,0)</f>
        <v>44662</v>
      </c>
      <c r="C12" s="65">
        <f>VLOOKUP($A12,'Return Data'!$B$7:$R$2292,4,0)</f>
        <v>76.006500000000003</v>
      </c>
      <c r="D12" s="65">
        <f>VLOOKUP($A12,'Return Data'!$B$7:$R$2292,9,0)</f>
        <v>-0.73070000000000002</v>
      </c>
      <c r="E12" s="66">
        <f t="shared" si="0"/>
        <v>8</v>
      </c>
      <c r="F12" s="65">
        <f>VLOOKUP($A12,'Return Data'!$B$7:$R$2292,10,0)</f>
        <v>-0.3044</v>
      </c>
      <c r="G12" s="66">
        <f t="shared" si="1"/>
        <v>9</v>
      </c>
      <c r="H12" s="65">
        <f>VLOOKUP($A12,'Return Data'!$B$7:$R$2292,11,0)</f>
        <v>0.60260000000000002</v>
      </c>
      <c r="I12" s="66">
        <f t="shared" si="2"/>
        <v>8</v>
      </c>
      <c r="J12" s="65">
        <f>VLOOKUP($A12,'Return Data'!$B$7:$R$2292,12,0)</f>
        <v>2.7507000000000001</v>
      </c>
      <c r="K12" s="66">
        <f t="shared" si="3"/>
        <v>4</v>
      </c>
      <c r="L12" s="65">
        <f>VLOOKUP($A12,'Return Data'!$B$7:$R$2292,13,0)</f>
        <v>2.9535999999999998</v>
      </c>
      <c r="M12" s="66">
        <f t="shared" si="4"/>
        <v>5</v>
      </c>
      <c r="N12" s="65">
        <f>VLOOKUP($A12,'Return Data'!$B$7:$R$2292,17,0)</f>
        <v>6.3052000000000001</v>
      </c>
      <c r="O12" s="66">
        <f t="shared" si="5"/>
        <v>4</v>
      </c>
      <c r="P12" s="65">
        <f>VLOOKUP($A12,'Return Data'!$B$7:$R$2292,14,0)</f>
        <v>8.6084999999999994</v>
      </c>
      <c r="Q12" s="66">
        <f t="shared" si="6"/>
        <v>3</v>
      </c>
      <c r="R12" s="65">
        <f>VLOOKUP($A12,'Return Data'!$B$7:$R$2292,16,0)</f>
        <v>9.4133999999999993</v>
      </c>
      <c r="S12" s="67">
        <f t="shared" si="7"/>
        <v>2</v>
      </c>
    </row>
    <row r="13" spans="1:19" x14ac:dyDescent="0.3">
      <c r="A13" s="82" t="s">
        <v>1292</v>
      </c>
      <c r="B13" s="64">
        <f>VLOOKUP($A13,'Return Data'!$B$7:$R$2292,3,0)</f>
        <v>44662</v>
      </c>
      <c r="C13" s="65">
        <f>VLOOKUP($A13,'Return Data'!$B$7:$R$2292,4,0)</f>
        <v>19.747</v>
      </c>
      <c r="D13" s="65">
        <f>VLOOKUP($A13,'Return Data'!$B$7:$R$2292,9,0)</f>
        <v>-4.6561000000000003</v>
      </c>
      <c r="E13" s="66">
        <f t="shared" si="0"/>
        <v>17</v>
      </c>
      <c r="F13" s="65">
        <f>VLOOKUP($A13,'Return Data'!$B$7:$R$2292,10,0)</f>
        <v>-1.1019000000000001</v>
      </c>
      <c r="G13" s="66">
        <f t="shared" si="1"/>
        <v>17</v>
      </c>
      <c r="H13" s="65">
        <f>VLOOKUP($A13,'Return Data'!$B$7:$R$2292,11,0)</f>
        <v>-6.6000000000000003E-2</v>
      </c>
      <c r="I13" s="66">
        <f t="shared" si="2"/>
        <v>10</v>
      </c>
      <c r="J13" s="65">
        <f>VLOOKUP($A13,'Return Data'!$B$7:$R$2292,12,0)</f>
        <v>2.4272</v>
      </c>
      <c r="K13" s="66">
        <f t="shared" si="3"/>
        <v>7</v>
      </c>
      <c r="L13" s="65">
        <f>VLOOKUP($A13,'Return Data'!$B$7:$R$2292,13,0)</f>
        <v>2.8212000000000002</v>
      </c>
      <c r="M13" s="66">
        <f t="shared" si="4"/>
        <v>6</v>
      </c>
      <c r="N13" s="65">
        <f>VLOOKUP($A13,'Return Data'!$B$7:$R$2292,17,0)</f>
        <v>7.0545</v>
      </c>
      <c r="O13" s="66">
        <f t="shared" si="5"/>
        <v>1</v>
      </c>
      <c r="P13" s="65">
        <f>VLOOKUP($A13,'Return Data'!$B$7:$R$2292,14,0)</f>
        <v>8.7766000000000002</v>
      </c>
      <c r="Q13" s="66">
        <f t="shared" si="6"/>
        <v>1</v>
      </c>
      <c r="R13" s="65">
        <f>VLOOKUP($A13,'Return Data'!$B$7:$R$2292,16,0)</f>
        <v>8.6941000000000006</v>
      </c>
      <c r="S13" s="67">
        <f t="shared" si="7"/>
        <v>6</v>
      </c>
    </row>
    <row r="14" spans="1:19" x14ac:dyDescent="0.3">
      <c r="A14" s="82" t="s">
        <v>1293</v>
      </c>
      <c r="B14" s="64">
        <f>VLOOKUP($A14,'Return Data'!$B$7:$R$2292,3,0)</f>
        <v>44662</v>
      </c>
      <c r="C14" s="65">
        <f>VLOOKUP($A14,'Return Data'!$B$7:$R$2292,4,0)</f>
        <v>48.6798</v>
      </c>
      <c r="D14" s="65">
        <f>VLOOKUP($A14,'Return Data'!$B$7:$R$2292,9,0)</f>
        <v>-1.4615</v>
      </c>
      <c r="E14" s="66">
        <f t="shared" si="0"/>
        <v>13</v>
      </c>
      <c r="F14" s="65">
        <f>VLOOKUP($A14,'Return Data'!$B$7:$R$2292,10,0)</f>
        <v>1.1329</v>
      </c>
      <c r="G14" s="66">
        <f t="shared" si="1"/>
        <v>4</v>
      </c>
      <c r="H14" s="65">
        <f>VLOOKUP($A14,'Return Data'!$B$7:$R$2292,11,0)</f>
        <v>1.1843999999999999</v>
      </c>
      <c r="I14" s="66">
        <f t="shared" si="2"/>
        <v>3</v>
      </c>
      <c r="J14" s="65">
        <f>VLOOKUP($A14,'Return Data'!$B$7:$R$2292,12,0)</f>
        <v>2.9196</v>
      </c>
      <c r="K14" s="66">
        <f t="shared" si="3"/>
        <v>3</v>
      </c>
      <c r="L14" s="65">
        <f>VLOOKUP($A14,'Return Data'!$B$7:$R$2292,13,0)</f>
        <v>3.1375999999999999</v>
      </c>
      <c r="M14" s="66">
        <f t="shared" si="4"/>
        <v>3</v>
      </c>
      <c r="N14" s="65">
        <f>VLOOKUP($A14,'Return Data'!$B$7:$R$2292,17,0)</f>
        <v>4.3573000000000004</v>
      </c>
      <c r="O14" s="66">
        <f t="shared" si="5"/>
        <v>19</v>
      </c>
      <c r="P14" s="65">
        <f>VLOOKUP($A14,'Return Data'!$B$7:$R$2292,14,0)</f>
        <v>5.6421000000000001</v>
      </c>
      <c r="Q14" s="66">
        <f t="shared" si="6"/>
        <v>24</v>
      </c>
      <c r="R14" s="65">
        <f>VLOOKUP($A14,'Return Data'!$B$7:$R$2292,16,0)</f>
        <v>8.0852000000000004</v>
      </c>
      <c r="S14" s="67">
        <f t="shared" si="7"/>
        <v>12</v>
      </c>
    </row>
    <row r="15" spans="1:19" x14ac:dyDescent="0.3">
      <c r="A15" s="82" t="s">
        <v>1295</v>
      </c>
      <c r="B15" s="64">
        <f>VLOOKUP($A15,'Return Data'!$B$7:$R$2292,3,0)</f>
        <v>44662</v>
      </c>
      <c r="C15" s="65">
        <f>VLOOKUP($A15,'Return Data'!$B$7:$R$2292,4,0)</f>
        <v>44.412300000000002</v>
      </c>
      <c r="D15" s="65">
        <f>VLOOKUP($A15,'Return Data'!$B$7:$R$2292,9,0)</f>
        <v>-6.6718999999999999</v>
      </c>
      <c r="E15" s="66">
        <f t="shared" si="0"/>
        <v>20</v>
      </c>
      <c r="F15" s="65">
        <f>VLOOKUP($A15,'Return Data'!$B$7:$R$2292,10,0)</f>
        <v>-2.3469000000000002</v>
      </c>
      <c r="G15" s="66">
        <f t="shared" si="1"/>
        <v>19</v>
      </c>
      <c r="H15" s="65">
        <f>VLOOKUP($A15,'Return Data'!$B$7:$R$2292,11,0)</f>
        <v>-0.72209999999999996</v>
      </c>
      <c r="I15" s="66">
        <f t="shared" si="2"/>
        <v>16</v>
      </c>
      <c r="J15" s="65">
        <f>VLOOKUP($A15,'Return Data'!$B$7:$R$2292,12,0)</f>
        <v>1.6518999999999999</v>
      </c>
      <c r="K15" s="66">
        <f t="shared" si="3"/>
        <v>14</v>
      </c>
      <c r="L15" s="65">
        <f>VLOOKUP($A15,'Return Data'!$B$7:$R$2292,13,0)</f>
        <v>2.1059000000000001</v>
      </c>
      <c r="M15" s="66">
        <f t="shared" si="4"/>
        <v>13</v>
      </c>
      <c r="N15" s="65">
        <f>VLOOKUP($A15,'Return Data'!$B$7:$R$2292,17,0)</f>
        <v>4.6752000000000002</v>
      </c>
      <c r="O15" s="66">
        <f t="shared" si="5"/>
        <v>16</v>
      </c>
      <c r="P15" s="65">
        <f>VLOOKUP($A15,'Return Data'!$B$7:$R$2292,14,0)</f>
        <v>6.0946999999999996</v>
      </c>
      <c r="Q15" s="66">
        <f t="shared" si="6"/>
        <v>21</v>
      </c>
      <c r="R15" s="65">
        <f>VLOOKUP($A15,'Return Data'!$B$7:$R$2292,16,0)</f>
        <v>7.4585999999999997</v>
      </c>
      <c r="S15" s="67">
        <f t="shared" si="7"/>
        <v>16</v>
      </c>
    </row>
    <row r="16" spans="1:19" x14ac:dyDescent="0.3">
      <c r="A16" s="82" t="s">
        <v>1297</v>
      </c>
      <c r="B16" s="64">
        <f>VLOOKUP($A16,'Return Data'!$B$7:$R$2292,3,0)</f>
        <v>44662</v>
      </c>
      <c r="C16" s="65">
        <f>VLOOKUP($A16,'Return Data'!$B$7:$R$2292,4,0)</f>
        <v>80.4131</v>
      </c>
      <c r="D16" s="65">
        <f>VLOOKUP($A16,'Return Data'!$B$7:$R$2292,9,0)</f>
        <v>4.2144000000000004</v>
      </c>
      <c r="E16" s="66">
        <f t="shared" si="0"/>
        <v>1</v>
      </c>
      <c r="F16" s="65">
        <f>VLOOKUP($A16,'Return Data'!$B$7:$R$2292,10,0)</f>
        <v>1.5517000000000001</v>
      </c>
      <c r="G16" s="66">
        <f t="shared" si="1"/>
        <v>1</v>
      </c>
      <c r="H16" s="65">
        <f>VLOOKUP($A16,'Return Data'!$B$7:$R$2292,11,0)</f>
        <v>0.24049999999999999</v>
      </c>
      <c r="I16" s="66">
        <f t="shared" si="2"/>
        <v>9</v>
      </c>
      <c r="J16" s="65">
        <f>VLOOKUP($A16,'Return Data'!$B$7:$R$2292,12,0)</f>
        <v>3.2778</v>
      </c>
      <c r="K16" s="66">
        <f t="shared" si="3"/>
        <v>2</v>
      </c>
      <c r="L16" s="65">
        <f>VLOOKUP($A16,'Return Data'!$B$7:$R$2292,13,0)</f>
        <v>3.1162000000000001</v>
      </c>
      <c r="M16" s="66">
        <f t="shared" si="4"/>
        <v>4</v>
      </c>
      <c r="N16" s="65">
        <f>VLOOKUP($A16,'Return Data'!$B$7:$R$2292,17,0)</f>
        <v>6.7382999999999997</v>
      </c>
      <c r="O16" s="66">
        <f t="shared" si="5"/>
        <v>2</v>
      </c>
      <c r="P16" s="65">
        <f>VLOOKUP($A16,'Return Data'!$B$7:$R$2292,14,0)</f>
        <v>8.1629000000000005</v>
      </c>
      <c r="Q16" s="66">
        <f t="shared" si="6"/>
        <v>8</v>
      </c>
      <c r="R16" s="65">
        <f>VLOOKUP($A16,'Return Data'!$B$7:$R$2292,16,0)</f>
        <v>9.6356999999999999</v>
      </c>
      <c r="S16" s="67">
        <f t="shared" si="7"/>
        <v>1</v>
      </c>
    </row>
    <row r="17" spans="1:19" x14ac:dyDescent="0.3">
      <c r="A17" s="82" t="s">
        <v>1299</v>
      </c>
      <c r="B17" s="64">
        <f>VLOOKUP($A17,'Return Data'!$B$7:$R$2292,3,0)</f>
        <v>44662</v>
      </c>
      <c r="C17" s="65">
        <f>VLOOKUP($A17,'Return Data'!$B$7:$R$2292,4,0)</f>
        <v>17.352399999999999</v>
      </c>
      <c r="D17" s="65">
        <f>VLOOKUP($A17,'Return Data'!$B$7:$R$2292,9,0)</f>
        <v>1.3109999999999999</v>
      </c>
      <c r="E17" s="66">
        <f t="shared" si="0"/>
        <v>4</v>
      </c>
      <c r="F17" s="65">
        <f>VLOOKUP($A17,'Return Data'!$B$7:$R$2292,10,0)</f>
        <v>-0.41789999999999999</v>
      </c>
      <c r="G17" s="66">
        <f t="shared" si="1"/>
        <v>10</v>
      </c>
      <c r="H17" s="65">
        <f>VLOOKUP($A17,'Return Data'!$B$7:$R$2292,11,0)</f>
        <v>-0.49109999999999998</v>
      </c>
      <c r="I17" s="66">
        <f t="shared" si="2"/>
        <v>15</v>
      </c>
      <c r="J17" s="65">
        <f>VLOOKUP($A17,'Return Data'!$B$7:$R$2292,12,0)</f>
        <v>0.58479999999999999</v>
      </c>
      <c r="K17" s="66">
        <f t="shared" si="3"/>
        <v>20</v>
      </c>
      <c r="L17" s="65">
        <f>VLOOKUP($A17,'Return Data'!$B$7:$R$2292,13,0)</f>
        <v>1.3111999999999999</v>
      </c>
      <c r="M17" s="66">
        <f t="shared" si="4"/>
        <v>18</v>
      </c>
      <c r="N17" s="65">
        <f>VLOOKUP($A17,'Return Data'!$B$7:$R$2292,17,0)</f>
        <v>3.6898</v>
      </c>
      <c r="O17" s="66">
        <f t="shared" si="5"/>
        <v>22</v>
      </c>
      <c r="P17" s="65">
        <f>VLOOKUP($A17,'Return Data'!$B$7:$R$2292,14,0)</f>
        <v>4.8619000000000003</v>
      </c>
      <c r="Q17" s="66">
        <f t="shared" si="6"/>
        <v>27</v>
      </c>
      <c r="R17" s="65">
        <f>VLOOKUP($A17,'Return Data'!$B$7:$R$2292,16,0)</f>
        <v>6.0989000000000004</v>
      </c>
      <c r="S17" s="67">
        <f t="shared" si="7"/>
        <v>25</v>
      </c>
    </row>
    <row r="18" spans="1:19" x14ac:dyDescent="0.3">
      <c r="A18" s="82" t="s">
        <v>1302</v>
      </c>
      <c r="B18" s="64">
        <f>VLOOKUP($A18,'Return Data'!$B$7:$R$2292,3,0)</f>
        <v>44662</v>
      </c>
      <c r="C18" s="65">
        <f>VLOOKUP($A18,'Return Data'!$B$7:$R$2292,4,0)</f>
        <v>28.513400000000001</v>
      </c>
      <c r="D18" s="65">
        <f>VLOOKUP($A18,'Return Data'!$B$7:$R$2292,9,0)</f>
        <v>-5.9573</v>
      </c>
      <c r="E18" s="66">
        <f t="shared" si="0"/>
        <v>19</v>
      </c>
      <c r="F18" s="65">
        <f>VLOOKUP($A18,'Return Data'!$B$7:$R$2292,10,0)</f>
        <v>1.3199000000000001</v>
      </c>
      <c r="G18" s="66">
        <f t="shared" si="1"/>
        <v>2</v>
      </c>
      <c r="H18" s="65">
        <f>VLOOKUP($A18,'Return Data'!$B$7:$R$2292,11,0)</f>
        <v>1.2762</v>
      </c>
      <c r="I18" s="66">
        <f t="shared" si="2"/>
        <v>2</v>
      </c>
      <c r="J18" s="65">
        <f>VLOOKUP($A18,'Return Data'!$B$7:$R$2292,12,0)</f>
        <v>2.6855000000000002</v>
      </c>
      <c r="K18" s="66">
        <f t="shared" si="3"/>
        <v>5</v>
      </c>
      <c r="L18" s="65">
        <f>VLOOKUP($A18,'Return Data'!$B$7:$R$2292,13,0)</f>
        <v>3.2743000000000002</v>
      </c>
      <c r="M18" s="66">
        <f t="shared" si="4"/>
        <v>2</v>
      </c>
      <c r="N18" s="65">
        <f>VLOOKUP($A18,'Return Data'!$B$7:$R$2292,17,0)</f>
        <v>6.2923</v>
      </c>
      <c r="O18" s="66">
        <f t="shared" si="5"/>
        <v>5</v>
      </c>
      <c r="P18" s="65">
        <f>VLOOKUP($A18,'Return Data'!$B$7:$R$2292,14,0)</f>
        <v>8.7590000000000003</v>
      </c>
      <c r="Q18" s="66">
        <f t="shared" si="6"/>
        <v>2</v>
      </c>
      <c r="R18" s="65">
        <f>VLOOKUP($A18,'Return Data'!$B$7:$R$2292,16,0)</f>
        <v>8.1641999999999992</v>
      </c>
      <c r="S18" s="67">
        <f t="shared" si="7"/>
        <v>11</v>
      </c>
    </row>
    <row r="19" spans="1:19" x14ac:dyDescent="0.3">
      <c r="A19" s="82" t="s">
        <v>1303</v>
      </c>
      <c r="B19" s="64">
        <f>VLOOKUP($A19,'Return Data'!$B$7:$R$2292,3,0)</f>
        <v>44662</v>
      </c>
      <c r="C19" s="65">
        <f>VLOOKUP($A19,'Return Data'!$B$7:$R$2292,4,0)</f>
        <v>2268.1837999999998</v>
      </c>
      <c r="D19" s="65">
        <f>VLOOKUP($A19,'Return Data'!$B$7:$R$2292,9,0)</f>
        <v>3.2054999999999998</v>
      </c>
      <c r="E19" s="66">
        <f t="shared" si="0"/>
        <v>3</v>
      </c>
      <c r="F19" s="65">
        <f>VLOOKUP($A19,'Return Data'!$B$7:$R$2292,10,0)</f>
        <v>3.9E-2</v>
      </c>
      <c r="G19" s="66">
        <f t="shared" si="1"/>
        <v>8</v>
      </c>
      <c r="H19" s="65">
        <f>VLOOKUP($A19,'Return Data'!$B$7:$R$2292,11,0)</f>
        <v>0.82950000000000002</v>
      </c>
      <c r="I19" s="66">
        <f t="shared" si="2"/>
        <v>7</v>
      </c>
      <c r="J19" s="65">
        <f>VLOOKUP($A19,'Return Data'!$B$7:$R$2292,12,0)</f>
        <v>1.1657999999999999</v>
      </c>
      <c r="K19" s="66">
        <f t="shared" si="3"/>
        <v>17</v>
      </c>
      <c r="L19" s="65">
        <f>VLOOKUP($A19,'Return Data'!$B$7:$R$2292,13,0)</f>
        <v>0.61919999999999997</v>
      </c>
      <c r="M19" s="66">
        <f t="shared" si="4"/>
        <v>22</v>
      </c>
      <c r="N19" s="65">
        <f>VLOOKUP($A19,'Return Data'!$B$7:$R$2292,17,0)</f>
        <v>3.3828999999999998</v>
      </c>
      <c r="O19" s="66">
        <f t="shared" si="5"/>
        <v>25</v>
      </c>
      <c r="P19" s="65">
        <f>VLOOKUP($A19,'Return Data'!$B$7:$R$2292,14,0)</f>
        <v>5.5148000000000001</v>
      </c>
      <c r="Q19" s="66">
        <f t="shared" si="6"/>
        <v>25</v>
      </c>
      <c r="R19" s="65">
        <f>VLOOKUP($A19,'Return Data'!$B$7:$R$2292,16,0)</f>
        <v>5.9465000000000003</v>
      </c>
      <c r="S19" s="67">
        <f t="shared" si="7"/>
        <v>26</v>
      </c>
    </row>
    <row r="20" spans="1:19" x14ac:dyDescent="0.3">
      <c r="A20" s="82" t="s">
        <v>1306</v>
      </c>
      <c r="B20" s="64">
        <f>VLOOKUP($A20,'Return Data'!$B$7:$R$2292,3,0)</f>
        <v>44662</v>
      </c>
      <c r="C20" s="65">
        <f>VLOOKUP($A20,'Return Data'!$B$7:$R$2292,4,0)</f>
        <v>77.823300000000003</v>
      </c>
      <c r="D20" s="65">
        <f>VLOOKUP($A20,'Return Data'!$B$7:$R$2292,9,0)</f>
        <v>-0.72729999999999995</v>
      </c>
      <c r="E20" s="66">
        <f t="shared" si="0"/>
        <v>7</v>
      </c>
      <c r="F20" s="65">
        <f>VLOOKUP($A20,'Return Data'!$B$7:$R$2292,10,0)</f>
        <v>-1.7005999999999999</v>
      </c>
      <c r="G20" s="66">
        <f t="shared" si="1"/>
        <v>18</v>
      </c>
      <c r="H20" s="65">
        <f>VLOOKUP($A20,'Return Data'!$B$7:$R$2292,11,0)</f>
        <v>-1.9292</v>
      </c>
      <c r="I20" s="66">
        <f t="shared" si="2"/>
        <v>20</v>
      </c>
      <c r="J20" s="65">
        <f>VLOOKUP($A20,'Return Data'!$B$7:$R$2292,12,0)</f>
        <v>2.4186999999999999</v>
      </c>
      <c r="K20" s="66">
        <f t="shared" si="3"/>
        <v>8</v>
      </c>
      <c r="L20" s="65">
        <f>VLOOKUP($A20,'Return Data'!$B$7:$R$2292,13,0)</f>
        <v>2.5840000000000001</v>
      </c>
      <c r="M20" s="66">
        <f t="shared" si="4"/>
        <v>8</v>
      </c>
      <c r="N20" s="65">
        <f>VLOOKUP($A20,'Return Data'!$B$7:$R$2292,17,0)</f>
        <v>5.4562999999999997</v>
      </c>
      <c r="O20" s="66">
        <f t="shared" si="5"/>
        <v>9</v>
      </c>
      <c r="P20" s="65">
        <f>VLOOKUP($A20,'Return Data'!$B$7:$R$2292,14,0)</f>
        <v>7.4604999999999997</v>
      </c>
      <c r="Q20" s="66">
        <f t="shared" si="6"/>
        <v>11</v>
      </c>
      <c r="R20" s="65">
        <f>VLOOKUP($A20,'Return Data'!$B$7:$R$2292,16,0)</f>
        <v>9.2062000000000008</v>
      </c>
      <c r="S20" s="67">
        <f t="shared" si="7"/>
        <v>3</v>
      </c>
    </row>
    <row r="21" spans="1:19" x14ac:dyDescent="0.3">
      <c r="A21" s="82" t="s">
        <v>1308</v>
      </c>
      <c r="B21" s="64">
        <f>VLOOKUP($A21,'Return Data'!$B$7:$R$2292,3,0)</f>
        <v>44662</v>
      </c>
      <c r="C21" s="65">
        <f>VLOOKUP($A21,'Return Data'!$B$7:$R$2292,4,0)</f>
        <v>54.350200000000001</v>
      </c>
      <c r="D21" s="65">
        <f>VLOOKUP($A21,'Return Data'!$B$7:$R$2292,9,0)</f>
        <v>0.26</v>
      </c>
      <c r="E21" s="66">
        <f t="shared" si="0"/>
        <v>5</v>
      </c>
      <c r="F21" s="65">
        <f>VLOOKUP($A21,'Return Data'!$B$7:$R$2292,10,0)</f>
        <v>-1.0991</v>
      </c>
      <c r="G21" s="66">
        <f t="shared" si="1"/>
        <v>16</v>
      </c>
      <c r="H21" s="65">
        <f>VLOOKUP($A21,'Return Data'!$B$7:$R$2292,11,0)</f>
        <v>-1.4205000000000001</v>
      </c>
      <c r="I21" s="66">
        <f t="shared" si="2"/>
        <v>18</v>
      </c>
      <c r="J21" s="65">
        <f>VLOOKUP($A21,'Return Data'!$B$7:$R$2292,12,0)</f>
        <v>0.77759999999999996</v>
      </c>
      <c r="K21" s="66">
        <f t="shared" si="3"/>
        <v>19</v>
      </c>
      <c r="L21" s="65">
        <f>VLOOKUP($A21,'Return Data'!$B$7:$R$2292,13,0)</f>
        <v>1.2785</v>
      </c>
      <c r="M21" s="66">
        <f t="shared" si="4"/>
        <v>20</v>
      </c>
      <c r="N21" s="65">
        <f>VLOOKUP($A21,'Return Data'!$B$7:$R$2292,17,0)</f>
        <v>4.5045000000000002</v>
      </c>
      <c r="O21" s="66">
        <f t="shared" si="5"/>
        <v>18</v>
      </c>
      <c r="P21" s="65">
        <f>VLOOKUP($A21,'Return Data'!$B$7:$R$2292,14,0)</f>
        <v>6.0941999999999998</v>
      </c>
      <c r="Q21" s="66">
        <f t="shared" si="6"/>
        <v>22</v>
      </c>
      <c r="R21" s="65">
        <f>VLOOKUP($A21,'Return Data'!$B$7:$R$2292,16,0)</f>
        <v>7.98</v>
      </c>
      <c r="S21" s="67">
        <f t="shared" si="7"/>
        <v>14</v>
      </c>
    </row>
    <row r="22" spans="1:19" x14ac:dyDescent="0.3">
      <c r="A22" s="82" t="s">
        <v>1310</v>
      </c>
      <c r="B22" s="64">
        <f>VLOOKUP($A22,'Return Data'!$B$7:$R$2292,3,0)</f>
        <v>44662</v>
      </c>
      <c r="C22" s="65">
        <f>VLOOKUP($A22,'Return Data'!$B$7:$R$2292,4,0)</f>
        <v>49.073399999999999</v>
      </c>
      <c r="D22" s="65">
        <f>VLOOKUP($A22,'Return Data'!$B$7:$R$2292,9,0)</f>
        <v>-1.0284</v>
      </c>
      <c r="E22" s="66">
        <f t="shared" si="0"/>
        <v>11</v>
      </c>
      <c r="F22" s="65">
        <f>VLOOKUP($A22,'Return Data'!$B$7:$R$2292,10,0)</f>
        <v>0.15790000000000001</v>
      </c>
      <c r="G22" s="66">
        <f t="shared" si="1"/>
        <v>5</v>
      </c>
      <c r="H22" s="65">
        <f>VLOOKUP($A22,'Return Data'!$B$7:$R$2292,11,0)</f>
        <v>0.86439999999999995</v>
      </c>
      <c r="I22" s="66">
        <f t="shared" si="2"/>
        <v>6</v>
      </c>
      <c r="J22" s="65">
        <f>VLOOKUP($A22,'Return Data'!$B$7:$R$2292,12,0)</f>
        <v>1.3492</v>
      </c>
      <c r="K22" s="66">
        <f t="shared" si="3"/>
        <v>15</v>
      </c>
      <c r="L22" s="65">
        <f>VLOOKUP($A22,'Return Data'!$B$7:$R$2292,13,0)</f>
        <v>2.1366999999999998</v>
      </c>
      <c r="M22" s="66">
        <f t="shared" si="4"/>
        <v>12</v>
      </c>
      <c r="N22" s="65">
        <f>VLOOKUP($A22,'Return Data'!$B$7:$R$2292,17,0)</f>
        <v>5.0143000000000004</v>
      </c>
      <c r="O22" s="66">
        <f t="shared" si="5"/>
        <v>11</v>
      </c>
      <c r="P22" s="65">
        <f>VLOOKUP($A22,'Return Data'!$B$7:$R$2292,14,0)</f>
        <v>7.3147000000000002</v>
      </c>
      <c r="Q22" s="66">
        <f t="shared" si="6"/>
        <v>12</v>
      </c>
      <c r="R22" s="65">
        <f>VLOOKUP($A22,'Return Data'!$B$7:$R$2292,16,0)</f>
        <v>7.3662000000000001</v>
      </c>
      <c r="S22" s="67">
        <f t="shared" si="7"/>
        <v>18</v>
      </c>
    </row>
    <row r="23" spans="1:19" x14ac:dyDescent="0.3">
      <c r="A23" s="82" t="s">
        <v>1311</v>
      </c>
      <c r="B23" s="64">
        <f>VLOOKUP($A23,'Return Data'!$B$7:$R$2292,3,0)</f>
        <v>44662</v>
      </c>
      <c r="C23" s="65">
        <f>VLOOKUP($A23,'Return Data'!$B$7:$R$2292,4,0)</f>
        <v>30.752400000000002</v>
      </c>
      <c r="D23" s="65">
        <f>VLOOKUP($A23,'Return Data'!$B$7:$R$2292,9,0)</f>
        <v>-2.5634999999999999</v>
      </c>
      <c r="E23" s="66">
        <f t="shared" si="0"/>
        <v>16</v>
      </c>
      <c r="F23" s="65">
        <f>VLOOKUP($A23,'Return Data'!$B$7:$R$2292,10,0)</f>
        <v>-1.0680000000000001</v>
      </c>
      <c r="G23" s="66">
        <f t="shared" si="1"/>
        <v>14</v>
      </c>
      <c r="H23" s="65">
        <f>VLOOKUP($A23,'Return Data'!$B$7:$R$2292,11,0)</f>
        <v>-0.40610000000000002</v>
      </c>
      <c r="I23" s="66">
        <f t="shared" si="2"/>
        <v>12</v>
      </c>
      <c r="J23" s="65">
        <f>VLOOKUP($A23,'Return Data'!$B$7:$R$2292,12,0)</f>
        <v>1.7618</v>
      </c>
      <c r="K23" s="66">
        <f t="shared" si="3"/>
        <v>13</v>
      </c>
      <c r="L23" s="65">
        <f>VLOOKUP($A23,'Return Data'!$B$7:$R$2292,13,0)</f>
        <v>2.0510999999999999</v>
      </c>
      <c r="M23" s="66">
        <f t="shared" si="4"/>
        <v>15</v>
      </c>
      <c r="N23" s="65">
        <f>VLOOKUP($A23,'Return Data'!$B$7:$R$2292,17,0)</f>
        <v>4.9023000000000003</v>
      </c>
      <c r="O23" s="66">
        <f t="shared" si="5"/>
        <v>13</v>
      </c>
      <c r="P23" s="65">
        <f>VLOOKUP($A23,'Return Data'!$B$7:$R$2292,14,0)</f>
        <v>7.4943</v>
      </c>
      <c r="Q23" s="66">
        <f t="shared" si="6"/>
        <v>10</v>
      </c>
      <c r="R23" s="65">
        <f>VLOOKUP($A23,'Return Data'!$B$7:$R$2292,16,0)</f>
        <v>8.5821000000000005</v>
      </c>
      <c r="S23" s="67">
        <f t="shared" si="7"/>
        <v>7</v>
      </c>
    </row>
    <row r="24" spans="1:19" x14ac:dyDescent="0.3">
      <c r="A24" s="82" t="s">
        <v>1313</v>
      </c>
      <c r="B24" s="64">
        <f>VLOOKUP($A24,'Return Data'!$B$7:$R$2292,3,0)</f>
        <v>44662</v>
      </c>
      <c r="C24" s="65">
        <f>VLOOKUP($A24,'Return Data'!$B$7:$R$2292,4,0)</f>
        <v>24.5182</v>
      </c>
      <c r="D24" s="65">
        <f>VLOOKUP($A24,'Return Data'!$B$7:$R$2292,9,0)</f>
        <v>-0.74390000000000001</v>
      </c>
      <c r="E24" s="66">
        <f t="shared" si="0"/>
        <v>9</v>
      </c>
      <c r="F24" s="65">
        <f>VLOOKUP($A24,'Return Data'!$B$7:$R$2292,10,0)</f>
        <v>-1.0904</v>
      </c>
      <c r="G24" s="66">
        <f t="shared" si="1"/>
        <v>15</v>
      </c>
      <c r="H24" s="65">
        <f>VLOOKUP($A24,'Return Data'!$B$7:$R$2292,11,0)</f>
        <v>-0.48309999999999997</v>
      </c>
      <c r="I24" s="66">
        <f t="shared" si="2"/>
        <v>14</v>
      </c>
      <c r="J24" s="65">
        <f>VLOOKUP($A24,'Return Data'!$B$7:$R$2292,12,0)</f>
        <v>1.9329000000000001</v>
      </c>
      <c r="K24" s="66">
        <f t="shared" si="3"/>
        <v>11</v>
      </c>
      <c r="L24" s="65">
        <f>VLOOKUP($A24,'Return Data'!$B$7:$R$2292,13,0)</f>
        <v>2.5148999999999999</v>
      </c>
      <c r="M24" s="66">
        <f t="shared" si="4"/>
        <v>9</v>
      </c>
      <c r="N24" s="65">
        <f>VLOOKUP($A24,'Return Data'!$B$7:$R$2292,17,0)</f>
        <v>4.9627999999999997</v>
      </c>
      <c r="O24" s="66">
        <f t="shared" si="5"/>
        <v>12</v>
      </c>
      <c r="P24" s="65">
        <f>VLOOKUP($A24,'Return Data'!$B$7:$R$2292,14,0)</f>
        <v>6.6868999999999996</v>
      </c>
      <c r="Q24" s="66">
        <f t="shared" si="6"/>
        <v>16</v>
      </c>
      <c r="R24" s="65">
        <f>VLOOKUP($A24,'Return Data'!$B$7:$R$2292,16,0)</f>
        <v>6.8883000000000001</v>
      </c>
      <c r="S24" s="67">
        <f t="shared" si="7"/>
        <v>21</v>
      </c>
    </row>
    <row r="25" spans="1:19" x14ac:dyDescent="0.3">
      <c r="A25" s="82" t="s">
        <v>1316</v>
      </c>
      <c r="B25" s="64">
        <f>VLOOKUP($A25,'Return Data'!$B$7:$R$2292,3,0)</f>
        <v>44662</v>
      </c>
      <c r="C25" s="65">
        <f>VLOOKUP($A25,'Return Data'!$B$7:$R$2292,4,0)</f>
        <v>51.963700000000003</v>
      </c>
      <c r="D25" s="65">
        <f>VLOOKUP($A25,'Return Data'!$B$7:$R$2292,9,0)</f>
        <v>-0.88749999999999996</v>
      </c>
      <c r="E25" s="66">
        <f t="shared" si="0"/>
        <v>10</v>
      </c>
      <c r="F25" s="65">
        <f>VLOOKUP($A25,'Return Data'!$B$7:$R$2292,10,0)</f>
        <v>0.12570000000000001</v>
      </c>
      <c r="G25" s="66">
        <f t="shared" si="1"/>
        <v>6</v>
      </c>
      <c r="H25" s="65">
        <f>VLOOKUP($A25,'Return Data'!$B$7:$R$2292,11,0)</f>
        <v>1.5883</v>
      </c>
      <c r="I25" s="66">
        <f t="shared" si="2"/>
        <v>1</v>
      </c>
      <c r="J25" s="65">
        <f>VLOOKUP($A25,'Return Data'!$B$7:$R$2292,12,0)</f>
        <v>2.6608000000000001</v>
      </c>
      <c r="K25" s="66">
        <f t="shared" si="3"/>
        <v>6</v>
      </c>
      <c r="L25" s="65">
        <f>VLOOKUP($A25,'Return Data'!$B$7:$R$2292,13,0)</f>
        <v>2.6480999999999999</v>
      </c>
      <c r="M25" s="66">
        <f t="shared" si="4"/>
        <v>7</v>
      </c>
      <c r="N25" s="65">
        <f>VLOOKUP($A25,'Return Data'!$B$7:$R$2292,17,0)</f>
        <v>6.0640000000000001</v>
      </c>
      <c r="O25" s="66">
        <f t="shared" si="5"/>
        <v>6</v>
      </c>
      <c r="P25" s="65">
        <f>VLOOKUP($A25,'Return Data'!$B$7:$R$2292,14,0)</f>
        <v>8.5373000000000001</v>
      </c>
      <c r="Q25" s="66">
        <f t="shared" si="6"/>
        <v>4</v>
      </c>
      <c r="R25" s="65">
        <f>VLOOKUP($A25,'Return Data'!$B$7:$R$2292,16,0)</f>
        <v>8.0391999999999992</v>
      </c>
      <c r="S25" s="67">
        <f t="shared" si="7"/>
        <v>13</v>
      </c>
    </row>
    <row r="26" spans="1:19" x14ac:dyDescent="0.3">
      <c r="A26" s="82" t="s">
        <v>1318</v>
      </c>
      <c r="B26" s="64">
        <f>VLOOKUP($A26,'Return Data'!$B$7:$R$2292,3,0)</f>
        <v>44662</v>
      </c>
      <c r="C26" s="65">
        <f>VLOOKUP($A26,'Return Data'!$B$7:$R$2292,4,0)</f>
        <v>62.503</v>
      </c>
      <c r="D26" s="65">
        <f>VLOOKUP($A26,'Return Data'!$B$7:$R$2292,9,0)</f>
        <v>-1.5914999999999999</v>
      </c>
      <c r="E26" s="66">
        <f t="shared" si="0"/>
        <v>14</v>
      </c>
      <c r="F26" s="65">
        <f>VLOOKUP($A26,'Return Data'!$B$7:$R$2292,10,0)</f>
        <v>-0.53010000000000002</v>
      </c>
      <c r="G26" s="66">
        <f t="shared" si="1"/>
        <v>11</v>
      </c>
      <c r="H26" s="65">
        <f>VLOOKUP($A26,'Return Data'!$B$7:$R$2292,11,0)</f>
        <v>-0.44819999999999999</v>
      </c>
      <c r="I26" s="66">
        <f t="shared" si="2"/>
        <v>13</v>
      </c>
      <c r="J26" s="65">
        <f>VLOOKUP($A26,'Return Data'!$B$7:$R$2292,12,0)</f>
        <v>1.3224</v>
      </c>
      <c r="K26" s="66">
        <f t="shared" si="3"/>
        <v>16</v>
      </c>
      <c r="L26" s="65">
        <f>VLOOKUP($A26,'Return Data'!$B$7:$R$2292,13,0)</f>
        <v>1.6020000000000001</v>
      </c>
      <c r="M26" s="66">
        <f t="shared" si="4"/>
        <v>17</v>
      </c>
      <c r="N26" s="65">
        <f>VLOOKUP($A26,'Return Data'!$B$7:$R$2292,17,0)</f>
        <v>3.9056999999999999</v>
      </c>
      <c r="O26" s="66">
        <f t="shared" si="5"/>
        <v>21</v>
      </c>
      <c r="P26" s="65">
        <f>VLOOKUP($A26,'Return Data'!$B$7:$R$2292,14,0)</f>
        <v>6.0137</v>
      </c>
      <c r="Q26" s="66">
        <f t="shared" si="6"/>
        <v>23</v>
      </c>
      <c r="R26" s="65">
        <f>VLOOKUP($A26,'Return Data'!$B$7:$R$2292,16,0)</f>
        <v>8.4404000000000003</v>
      </c>
      <c r="S26" s="67">
        <f t="shared" si="7"/>
        <v>9</v>
      </c>
    </row>
    <row r="27" spans="1:19" x14ac:dyDescent="0.3">
      <c r="A27" s="82" t="s">
        <v>1320</v>
      </c>
      <c r="B27" s="64">
        <f>VLOOKUP($A27,'Return Data'!$B$7:$R$2292,3,0)</f>
        <v>44662</v>
      </c>
      <c r="C27" s="65">
        <f>VLOOKUP($A27,'Return Data'!$B$7:$R$2292,4,0)</f>
        <v>50.275100000000002</v>
      </c>
      <c r="D27" s="65">
        <f>VLOOKUP($A27,'Return Data'!$B$7:$R$2292,9,0)</f>
        <v>3.2572999999999999</v>
      </c>
      <c r="E27" s="66">
        <f t="shared" si="0"/>
        <v>2</v>
      </c>
      <c r="F27" s="65">
        <f>VLOOKUP($A27,'Return Data'!$B$7:$R$2292,10,0)</f>
        <v>-0.96330000000000005</v>
      </c>
      <c r="G27" s="66">
        <f t="shared" si="1"/>
        <v>12</v>
      </c>
      <c r="H27" s="65">
        <f>VLOOKUP($A27,'Return Data'!$B$7:$R$2292,11,0)</f>
        <v>-0.74639999999999995</v>
      </c>
      <c r="I27" s="66">
        <f t="shared" si="2"/>
        <v>17</v>
      </c>
      <c r="J27" s="65">
        <f>VLOOKUP($A27,'Return Data'!$B$7:$R$2292,12,0)</f>
        <v>1.8806</v>
      </c>
      <c r="K27" s="66">
        <f t="shared" si="3"/>
        <v>12</v>
      </c>
      <c r="L27" s="65">
        <f>VLOOKUP($A27,'Return Data'!$B$7:$R$2292,13,0)</f>
        <v>2.0752000000000002</v>
      </c>
      <c r="M27" s="66">
        <f t="shared" si="4"/>
        <v>14</v>
      </c>
      <c r="N27" s="65">
        <f>VLOOKUP($A27,'Return Data'!$B$7:$R$2292,17,0)</f>
        <v>4.8920000000000003</v>
      </c>
      <c r="O27" s="66">
        <f t="shared" si="5"/>
        <v>14</v>
      </c>
      <c r="P27" s="65">
        <f>VLOOKUP($A27,'Return Data'!$B$7:$R$2292,14,0)</f>
        <v>7.1822999999999997</v>
      </c>
      <c r="Q27" s="66">
        <f t="shared" si="6"/>
        <v>14</v>
      </c>
      <c r="R27" s="65">
        <f>VLOOKUP($A27,'Return Data'!$B$7:$R$2292,16,0)</f>
        <v>8.3088999999999995</v>
      </c>
      <c r="S27" s="67">
        <f t="shared" si="7"/>
        <v>10</v>
      </c>
    </row>
    <row r="28" spans="1:19" x14ac:dyDescent="0.3">
      <c r="A28" s="82" t="s">
        <v>839</v>
      </c>
      <c r="B28" s="64">
        <f>VLOOKUP($A28,'Return Data'!$B$7:$R$2292,3,0)</f>
        <v>44662</v>
      </c>
      <c r="C28" s="65">
        <f>VLOOKUP($A28,'Return Data'!$B$7:$R$2292,4,0)</f>
        <v>17.1584</v>
      </c>
      <c r="D28" s="65">
        <f>VLOOKUP($A28,'Return Data'!$B$7:$R$2292,9,0)</f>
        <v>-15.6341</v>
      </c>
      <c r="E28" s="66">
        <f t="shared" si="0"/>
        <v>26</v>
      </c>
      <c r="F28" s="65">
        <f>VLOOKUP($A28,'Return Data'!$B$7:$R$2292,10,0)</f>
        <v>-9.9621999999999993</v>
      </c>
      <c r="G28" s="66">
        <f t="shared" si="1"/>
        <v>27</v>
      </c>
      <c r="H28" s="65">
        <f>VLOOKUP($A28,'Return Data'!$B$7:$R$2292,11,0)</f>
        <v>-5.2617000000000003</v>
      </c>
      <c r="I28" s="66">
        <f t="shared" si="2"/>
        <v>27</v>
      </c>
      <c r="J28" s="65">
        <f>VLOOKUP($A28,'Return Data'!$B$7:$R$2292,12,0)</f>
        <v>-4.0407999999999999</v>
      </c>
      <c r="K28" s="66">
        <f t="shared" si="3"/>
        <v>27</v>
      </c>
      <c r="L28" s="65">
        <f>VLOOKUP($A28,'Return Data'!$B$7:$R$2292,13,0)</f>
        <v>-2.718</v>
      </c>
      <c r="M28" s="66">
        <f t="shared" si="4"/>
        <v>27</v>
      </c>
      <c r="N28" s="65">
        <f>VLOOKUP($A28,'Return Data'!$B$7:$R$2292,17,0)</f>
        <v>3.0952000000000002</v>
      </c>
      <c r="O28" s="66">
        <f t="shared" si="5"/>
        <v>26</v>
      </c>
      <c r="P28" s="65">
        <f>VLOOKUP($A28,'Return Data'!$B$7:$R$2292,14,0)</f>
        <v>6.1886999999999999</v>
      </c>
      <c r="Q28" s="66">
        <f t="shared" si="6"/>
        <v>19</v>
      </c>
      <c r="R28" s="65">
        <f>VLOOKUP($A28,'Return Data'!$B$7:$R$2292,16,0)</f>
        <v>7.4177999999999997</v>
      </c>
      <c r="S28" s="67">
        <f t="shared" si="7"/>
        <v>17</v>
      </c>
    </row>
    <row r="29" spans="1:19" x14ac:dyDescent="0.3">
      <c r="A29" s="82" t="s">
        <v>840</v>
      </c>
      <c r="B29" s="64">
        <f>VLOOKUP($A29,'Return Data'!$B$7:$R$2292,3,0)</f>
        <v>44662</v>
      </c>
      <c r="C29" s="65">
        <f>VLOOKUP($A29,'Return Data'!$B$7:$R$2292,4,0)</f>
        <v>19.29</v>
      </c>
      <c r="D29" s="65">
        <f>VLOOKUP($A29,'Return Data'!$B$7:$R$2292,9,0)</f>
        <v>-13.616899999999999</v>
      </c>
      <c r="E29" s="66">
        <f t="shared" si="0"/>
        <v>22</v>
      </c>
      <c r="F29" s="65">
        <f>VLOOKUP($A29,'Return Data'!$B$7:$R$2292,10,0)</f>
        <v>-5.7004000000000001</v>
      </c>
      <c r="G29" s="66">
        <f t="shared" si="1"/>
        <v>21</v>
      </c>
      <c r="H29" s="65">
        <f>VLOOKUP($A29,'Return Data'!$B$7:$R$2292,11,0)</f>
        <v>-2.8824999999999998</v>
      </c>
      <c r="I29" s="66">
        <f t="shared" si="2"/>
        <v>21</v>
      </c>
      <c r="J29" s="65">
        <f>VLOOKUP($A29,'Return Data'!$B$7:$R$2292,12,0)</f>
        <v>0.25969999999999999</v>
      </c>
      <c r="K29" s="66">
        <f t="shared" si="3"/>
        <v>21</v>
      </c>
      <c r="L29" s="65">
        <f>VLOOKUP($A29,'Return Data'!$B$7:$R$2292,13,0)</f>
        <v>1.3069</v>
      </c>
      <c r="M29" s="66">
        <f t="shared" si="4"/>
        <v>19</v>
      </c>
      <c r="N29" s="65">
        <f>VLOOKUP($A29,'Return Data'!$B$7:$R$2292,17,0)</f>
        <v>5.5762</v>
      </c>
      <c r="O29" s="66">
        <f t="shared" si="5"/>
        <v>8</v>
      </c>
      <c r="P29" s="65">
        <f>VLOOKUP($A29,'Return Data'!$B$7:$R$2292,14,0)</f>
        <v>8.3575999999999997</v>
      </c>
      <c r="Q29" s="66">
        <f t="shared" si="6"/>
        <v>5</v>
      </c>
      <c r="R29" s="65">
        <f>VLOOKUP($A29,'Return Data'!$B$7:$R$2292,16,0)</f>
        <v>9.0498999999999992</v>
      </c>
      <c r="S29" s="67">
        <f t="shared" si="7"/>
        <v>4</v>
      </c>
    </row>
    <row r="30" spans="1:19" x14ac:dyDescent="0.3">
      <c r="A30" s="82" t="s">
        <v>843</v>
      </c>
      <c r="B30" s="64">
        <f>VLOOKUP($A30,'Return Data'!$B$7:$R$2292,3,0)</f>
        <v>44662</v>
      </c>
      <c r="C30" s="65">
        <f>VLOOKUP($A30,'Return Data'!$B$7:$R$2292,4,0)</f>
        <v>35.7014</v>
      </c>
      <c r="D30" s="65">
        <f>VLOOKUP($A30,'Return Data'!$B$7:$R$2292,9,0)</f>
        <v>-15.347200000000001</v>
      </c>
      <c r="E30" s="66">
        <f t="shared" si="0"/>
        <v>25</v>
      </c>
      <c r="F30" s="65">
        <f>VLOOKUP($A30,'Return Data'!$B$7:$R$2292,10,0)</f>
        <v>-7.883</v>
      </c>
      <c r="G30" s="66">
        <f t="shared" si="1"/>
        <v>23</v>
      </c>
      <c r="H30" s="65">
        <f>VLOOKUP($A30,'Return Data'!$B$7:$R$2292,11,0)</f>
        <v>-4.1898999999999997</v>
      </c>
      <c r="I30" s="66">
        <f t="shared" si="2"/>
        <v>24</v>
      </c>
      <c r="J30" s="65">
        <f>VLOOKUP($A30,'Return Data'!$B$7:$R$2292,12,0)</f>
        <v>-0.88929999999999998</v>
      </c>
      <c r="K30" s="66">
        <f t="shared" si="3"/>
        <v>23</v>
      </c>
      <c r="L30" s="65">
        <f>VLOOKUP($A30,'Return Data'!$B$7:$R$2292,13,0)</f>
        <v>0.1996</v>
      </c>
      <c r="M30" s="66">
        <f t="shared" si="4"/>
        <v>23</v>
      </c>
      <c r="N30" s="65">
        <f>VLOOKUP($A30,'Return Data'!$B$7:$R$2292,17,0)</f>
        <v>4.8</v>
      </c>
      <c r="O30" s="66">
        <f t="shared" si="5"/>
        <v>15</v>
      </c>
      <c r="P30" s="65">
        <f>VLOOKUP($A30,'Return Data'!$B$7:$R$2292,14,0)</f>
        <v>7.8948999999999998</v>
      </c>
      <c r="Q30" s="66">
        <f t="shared" si="6"/>
        <v>9</v>
      </c>
      <c r="R30" s="65">
        <f>VLOOKUP($A30,'Return Data'!$B$7:$R$2292,16,0)</f>
        <v>6.5347</v>
      </c>
      <c r="S30" s="67">
        <f t="shared" si="7"/>
        <v>22</v>
      </c>
    </row>
    <row r="31" spans="1:19" x14ac:dyDescent="0.3">
      <c r="A31" s="82" t="s">
        <v>1989</v>
      </c>
      <c r="B31" s="64">
        <f>VLOOKUP($A31,'Return Data'!$B$7:$R$2292,3,0)</f>
        <v>44662</v>
      </c>
      <c r="C31" s="65">
        <f>VLOOKUP($A31,'Return Data'!$B$7:$R$2292,4,0)</f>
        <v>49.941800000000001</v>
      </c>
      <c r="D31" s="65">
        <f>VLOOKUP($A31,'Return Data'!$B$7:$R$2292,9,0)</f>
        <v>-12.6594</v>
      </c>
      <c r="E31" s="66">
        <f t="shared" si="0"/>
        <v>21</v>
      </c>
      <c r="F31" s="65">
        <f>VLOOKUP($A31,'Return Data'!$B$7:$R$2292,10,0)</f>
        <v>-6.8865999999999996</v>
      </c>
      <c r="G31" s="66">
        <f t="shared" si="1"/>
        <v>22</v>
      </c>
      <c r="H31" s="65">
        <f>VLOOKUP($A31,'Return Data'!$B$7:$R$2292,11,0)</f>
        <v>-2.9468999999999999</v>
      </c>
      <c r="I31" s="66">
        <f t="shared" si="2"/>
        <v>22</v>
      </c>
      <c r="J31" s="65">
        <f>VLOOKUP($A31,'Return Data'!$B$7:$R$2292,12,0)</f>
        <v>0.24729999999999999</v>
      </c>
      <c r="K31" s="66">
        <f t="shared" si="3"/>
        <v>22</v>
      </c>
      <c r="L31" s="65">
        <f>VLOOKUP($A31,'Return Data'!$B$7:$R$2292,13,0)</f>
        <v>1.0387</v>
      </c>
      <c r="M31" s="66">
        <f t="shared" si="4"/>
        <v>21</v>
      </c>
      <c r="N31" s="65">
        <f>VLOOKUP($A31,'Return Data'!$B$7:$R$2292,17,0)</f>
        <v>4.6703000000000001</v>
      </c>
      <c r="O31" s="66">
        <f t="shared" si="5"/>
        <v>17</v>
      </c>
      <c r="P31" s="65">
        <f>VLOOKUP($A31,'Return Data'!$B$7:$R$2292,14,0)</f>
        <v>7.2908999999999997</v>
      </c>
      <c r="Q31" s="66">
        <f t="shared" si="6"/>
        <v>13</v>
      </c>
      <c r="R31" s="65">
        <f>VLOOKUP($A31,'Return Data'!$B$7:$R$2292,16,0)</f>
        <v>7.8403</v>
      </c>
      <c r="S31" s="67">
        <f t="shared" si="7"/>
        <v>15</v>
      </c>
    </row>
    <row r="32" spans="1:19" x14ac:dyDescent="0.3">
      <c r="A32" s="82" t="s">
        <v>699</v>
      </c>
      <c r="B32" s="64">
        <f>VLOOKUP($A32,'Return Data'!$B$7:$R$2292,3,0)</f>
        <v>44662</v>
      </c>
      <c r="C32" s="65">
        <f>VLOOKUP($A32,'Return Data'!$B$7:$R$2292,4,0)</f>
        <v>21.830400000000001</v>
      </c>
      <c r="D32" s="65">
        <f>VLOOKUP($A32,'Return Data'!$B$7:$R$2292,9,0)</f>
        <v>-14.042299999999999</v>
      </c>
      <c r="E32" s="66">
        <f t="shared" si="0"/>
        <v>23</v>
      </c>
      <c r="F32" s="65">
        <f>VLOOKUP($A32,'Return Data'!$B$7:$R$2292,10,0)</f>
        <v>-8.298</v>
      </c>
      <c r="G32" s="66">
        <f t="shared" si="1"/>
        <v>24</v>
      </c>
      <c r="H32" s="65">
        <f>VLOOKUP($A32,'Return Data'!$B$7:$R$2292,11,0)</f>
        <v>-4.0708000000000002</v>
      </c>
      <c r="I32" s="66">
        <f t="shared" si="2"/>
        <v>23</v>
      </c>
      <c r="J32" s="65">
        <f>VLOOKUP($A32,'Return Data'!$B$7:$R$2292,12,0)</f>
        <v>-1.6758999999999999</v>
      </c>
      <c r="K32" s="66">
        <f t="shared" si="3"/>
        <v>24</v>
      </c>
      <c r="L32" s="65">
        <f>VLOOKUP($A32,'Return Data'!$B$7:$R$2292,13,0)</f>
        <v>-0.44450000000000001</v>
      </c>
      <c r="M32" s="66">
        <f t="shared" si="4"/>
        <v>24</v>
      </c>
      <c r="N32" s="65">
        <f>VLOOKUP($A32,'Return Data'!$B$7:$R$2292,17,0)</f>
        <v>3.6158999999999999</v>
      </c>
      <c r="O32" s="66">
        <f t="shared" si="5"/>
        <v>23</v>
      </c>
      <c r="P32" s="65">
        <f>VLOOKUP($A32,'Return Data'!$B$7:$R$2292,14,0)</f>
        <v>6.2153</v>
      </c>
      <c r="Q32" s="66">
        <f t="shared" si="6"/>
        <v>18</v>
      </c>
      <c r="R32" s="65">
        <f>VLOOKUP($A32,'Return Data'!$B$7:$R$2292,16,0)</f>
        <v>6.9021999999999997</v>
      </c>
      <c r="S32" s="67">
        <f t="shared" si="7"/>
        <v>20</v>
      </c>
    </row>
    <row r="33" spans="1:19" x14ac:dyDescent="0.3">
      <c r="A33" s="82" t="s">
        <v>700</v>
      </c>
      <c r="B33" s="64">
        <f>VLOOKUP($A33,'Return Data'!$B$7:$R$2292,3,0)</f>
        <v>44662</v>
      </c>
      <c r="C33" s="65">
        <f>VLOOKUP($A33,'Return Data'!$B$7:$R$2292,4,0)</f>
        <v>22.126799999999999</v>
      </c>
      <c r="D33" s="65">
        <f>VLOOKUP($A33,'Return Data'!$B$7:$R$2292,9,0)</f>
        <v>-14.8949</v>
      </c>
      <c r="E33" s="66">
        <f t="shared" si="0"/>
        <v>24</v>
      </c>
      <c r="F33" s="65">
        <f>VLOOKUP($A33,'Return Data'!$B$7:$R$2292,10,0)</f>
        <v>-9.2911000000000001</v>
      </c>
      <c r="G33" s="66">
        <f t="shared" si="1"/>
        <v>25</v>
      </c>
      <c r="H33" s="65">
        <f>VLOOKUP($A33,'Return Data'!$B$7:$R$2292,11,0)</f>
        <v>-4.5910000000000002</v>
      </c>
      <c r="I33" s="66">
        <f t="shared" si="2"/>
        <v>25</v>
      </c>
      <c r="J33" s="65">
        <f>VLOOKUP($A33,'Return Data'!$B$7:$R$2292,12,0)</f>
        <v>-2.1859999999999999</v>
      </c>
      <c r="K33" s="66">
        <f t="shared" si="3"/>
        <v>25</v>
      </c>
      <c r="L33" s="65">
        <f>VLOOKUP($A33,'Return Data'!$B$7:$R$2292,13,0)</f>
        <v>-0.79720000000000002</v>
      </c>
      <c r="M33" s="66">
        <f t="shared" si="4"/>
        <v>25</v>
      </c>
      <c r="N33" s="65">
        <f>VLOOKUP($A33,'Return Data'!$B$7:$R$2292,17,0)</f>
        <v>3.5325000000000002</v>
      </c>
      <c r="O33" s="66">
        <f t="shared" si="5"/>
        <v>24</v>
      </c>
      <c r="P33" s="65">
        <f>VLOOKUP($A33,'Return Data'!$B$7:$R$2292,14,0)</f>
        <v>6.3619000000000003</v>
      </c>
      <c r="Q33" s="66">
        <f t="shared" si="6"/>
        <v>17</v>
      </c>
      <c r="R33" s="65">
        <f>VLOOKUP($A33,'Return Data'!$B$7:$R$2292,16,0)</f>
        <v>6.4734999999999996</v>
      </c>
      <c r="S33" s="67">
        <f t="shared" si="7"/>
        <v>23</v>
      </c>
    </row>
    <row r="34" spans="1:19" x14ac:dyDescent="0.3">
      <c r="A34" s="82" t="s">
        <v>701</v>
      </c>
      <c r="B34" s="64">
        <f>VLOOKUP($A34,'Return Data'!$B$7:$R$2292,3,0)</f>
        <v>44662</v>
      </c>
      <c r="C34" s="65">
        <f>VLOOKUP($A34,'Return Data'!$B$7:$R$2292,4,0)</f>
        <v>199.024</v>
      </c>
      <c r="D34" s="65">
        <f>VLOOKUP($A34,'Return Data'!$B$7:$R$2292,9,0)</f>
        <v>-16.913900000000002</v>
      </c>
      <c r="E34" s="66">
        <f t="shared" si="0"/>
        <v>27</v>
      </c>
      <c r="F34" s="65">
        <f>VLOOKUP($A34,'Return Data'!$B$7:$R$2292,10,0)</f>
        <v>-9.8953000000000007</v>
      </c>
      <c r="G34" s="66">
        <f t="shared" si="1"/>
        <v>26</v>
      </c>
      <c r="H34" s="65">
        <f>VLOOKUP($A34,'Return Data'!$B$7:$R$2292,11,0)</f>
        <v>-5.0777999999999999</v>
      </c>
      <c r="I34" s="66">
        <f t="shared" si="2"/>
        <v>26</v>
      </c>
      <c r="J34" s="65">
        <f>VLOOKUP($A34,'Return Data'!$B$7:$R$2292,12,0)</f>
        <v>-3.5916999999999999</v>
      </c>
      <c r="K34" s="66">
        <f t="shared" si="3"/>
        <v>26</v>
      </c>
      <c r="L34" s="65">
        <f>VLOOKUP($A34,'Return Data'!$B$7:$R$2292,13,0)</f>
        <v>-2.3382000000000001</v>
      </c>
      <c r="M34" s="66">
        <f t="shared" si="4"/>
        <v>26</v>
      </c>
      <c r="N34" s="65">
        <f>VLOOKUP($A34,'Return Data'!$B$7:$R$2292,17,0)</f>
        <v>2.1316000000000002</v>
      </c>
      <c r="O34" s="66">
        <f t="shared" si="5"/>
        <v>27</v>
      </c>
      <c r="P34" s="65">
        <f>VLOOKUP($A34,'Return Data'!$B$7:$R$2292,14,0)</f>
        <v>5.28</v>
      </c>
      <c r="Q34" s="66">
        <f t="shared" si="6"/>
        <v>26</v>
      </c>
      <c r="R34" s="65">
        <f>VLOOKUP($A34,'Return Data'!$B$7:$R$2292,16,0)</f>
        <v>5.5065999999999997</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-4.7225888888888887</v>
      </c>
      <c r="E36" s="88"/>
      <c r="F36" s="89">
        <f>AVERAGE(F8:F34)</f>
        <v>-2.4804111111111116</v>
      </c>
      <c r="G36" s="88"/>
      <c r="H36" s="89">
        <f>AVERAGE(H8:H34)</f>
        <v>-1.0772407407407407</v>
      </c>
      <c r="I36" s="88"/>
      <c r="J36" s="89">
        <f>AVERAGE(J8:J34)</f>
        <v>1.0539185185185191</v>
      </c>
      <c r="K36" s="88"/>
      <c r="L36" s="89">
        <f>AVERAGE(L8:L34)</f>
        <v>1.5811999999999997</v>
      </c>
      <c r="M36" s="88"/>
      <c r="N36" s="89">
        <f>AVERAGE(N8:N34)</f>
        <v>4.8721740740740733</v>
      </c>
      <c r="O36" s="88"/>
      <c r="P36" s="89">
        <f>AVERAGE(P8:P34)</f>
        <v>7.0457962962962952</v>
      </c>
      <c r="Q36" s="88"/>
      <c r="R36" s="89">
        <f>AVERAGE(R8:R34)</f>
        <v>7.7285407407407396</v>
      </c>
      <c r="S36" s="90"/>
    </row>
    <row r="37" spans="1:19" x14ac:dyDescent="0.3">
      <c r="A37" s="87" t="s">
        <v>28</v>
      </c>
      <c r="B37" s="88"/>
      <c r="C37" s="88"/>
      <c r="D37" s="89">
        <f>MIN(D8:D34)</f>
        <v>-16.913900000000002</v>
      </c>
      <c r="E37" s="88"/>
      <c r="F37" s="89">
        <f>MIN(F8:F34)</f>
        <v>-9.9621999999999993</v>
      </c>
      <c r="G37" s="88"/>
      <c r="H37" s="89">
        <f>MIN(H8:H34)</f>
        <v>-5.2617000000000003</v>
      </c>
      <c r="I37" s="88"/>
      <c r="J37" s="89">
        <f>MIN(J8:J34)</f>
        <v>-4.0407999999999999</v>
      </c>
      <c r="K37" s="88"/>
      <c r="L37" s="89">
        <f>MIN(L8:L34)</f>
        <v>-2.718</v>
      </c>
      <c r="M37" s="88"/>
      <c r="N37" s="89">
        <f>MIN(N8:N34)</f>
        <v>2.1316000000000002</v>
      </c>
      <c r="O37" s="88"/>
      <c r="P37" s="89">
        <f>MIN(P8:P34)</f>
        <v>4.8619000000000003</v>
      </c>
      <c r="Q37" s="88"/>
      <c r="R37" s="89">
        <f>MIN(R8:R34)</f>
        <v>5.5065999999999997</v>
      </c>
      <c r="S37" s="90"/>
    </row>
    <row r="38" spans="1:19" ht="15" thickBot="1" x14ac:dyDescent="0.35">
      <c r="A38" s="91" t="s">
        <v>29</v>
      </c>
      <c r="B38" s="92"/>
      <c r="C38" s="92"/>
      <c r="D38" s="93">
        <f>MAX(D8:D34)</f>
        <v>4.2144000000000004</v>
      </c>
      <c r="E38" s="92"/>
      <c r="F38" s="93">
        <f>MAX(F8:F34)</f>
        <v>1.5517000000000001</v>
      </c>
      <c r="G38" s="92"/>
      <c r="H38" s="93">
        <f>MAX(H8:H34)</f>
        <v>1.5883</v>
      </c>
      <c r="I38" s="92"/>
      <c r="J38" s="93">
        <f>MAX(J8:J34)</f>
        <v>3.2936000000000001</v>
      </c>
      <c r="K38" s="92"/>
      <c r="L38" s="93">
        <f>MAX(L8:L34)</f>
        <v>3.8071000000000002</v>
      </c>
      <c r="M38" s="92"/>
      <c r="N38" s="93">
        <f>MAX(N8:N34)</f>
        <v>7.0545</v>
      </c>
      <c r="O38" s="92"/>
      <c r="P38" s="93">
        <f>MAX(P8:P34)</f>
        <v>8.7766000000000002</v>
      </c>
      <c r="Q38" s="92"/>
      <c r="R38" s="93">
        <f>MAX(R8:R34)</f>
        <v>9.6356999999999999</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44662</v>
      </c>
      <c r="C8" s="65">
        <f>VLOOKUP($A8,'Return Data'!$B$7:$R$2292,4,0)</f>
        <v>303.70670000000001</v>
      </c>
      <c r="D8" s="65">
        <f>VLOOKUP($A8,'Return Data'!$B$7:$R$2292,9,0)</f>
        <v>3.0263</v>
      </c>
      <c r="E8" s="66">
        <f t="shared" ref="E8:E25" si="0">RANK(D8,D$8:D$25,0)</f>
        <v>5</v>
      </c>
      <c r="F8" s="65">
        <f>VLOOKUP($A8,'Return Data'!$B$7:$R$2292,10,0)</f>
        <v>3.3712</v>
      </c>
      <c r="G8" s="66">
        <f t="shared" ref="G8:G25" si="1">RANK(F8,F$8:F$25,0)</f>
        <v>2</v>
      </c>
      <c r="H8" s="65">
        <f>VLOOKUP($A8,'Return Data'!$B$7:$R$2292,11,0)</f>
        <v>3.1871999999999998</v>
      </c>
      <c r="I8" s="66">
        <f t="shared" ref="I8:I25" si="2">RANK(H8,H$8:H$25,0)</f>
        <v>3</v>
      </c>
      <c r="J8" s="65">
        <f>VLOOKUP($A8,'Return Data'!$B$7:$R$2292,12,0)</f>
        <v>3.9986000000000002</v>
      </c>
      <c r="K8" s="66">
        <f t="shared" ref="K8:K25" si="3">RANK(J8,J$8:J$25,0)</f>
        <v>5</v>
      </c>
      <c r="L8" s="65">
        <f>VLOOKUP($A8,'Return Data'!$B$7:$R$2292,13,0)</f>
        <v>4.4508999999999999</v>
      </c>
      <c r="M8" s="66">
        <f t="shared" ref="M8:M25" si="4">RANK(L8,L$8:L$25,0)</f>
        <v>5</v>
      </c>
      <c r="N8" s="65">
        <f>VLOOKUP($A8,'Return Data'!$B$7:$R$2292,17,0)</f>
        <v>7.2755999999999998</v>
      </c>
      <c r="O8" s="66">
        <f t="shared" ref="O8:O23" si="5">RANK(N8,N$8:N$25,0)</f>
        <v>2</v>
      </c>
      <c r="P8" s="65">
        <f>VLOOKUP($A8,'Return Data'!$B$7:$R$2292,14,0)</f>
        <v>7.8628999999999998</v>
      </c>
      <c r="Q8" s="66">
        <f t="shared" ref="Q8:Q23" si="6">RANK(P8,P$8:P$25,0)</f>
        <v>6</v>
      </c>
      <c r="R8" s="65">
        <f>VLOOKUP($A8,'Return Data'!$B$7:$R$2292,16,0)</f>
        <v>8.9184999999999999</v>
      </c>
      <c r="S8" s="67">
        <f t="shared" ref="S8:S25" si="7">RANK(R8,R$8:R$25,0)</f>
        <v>1</v>
      </c>
    </row>
    <row r="9" spans="1:19" x14ac:dyDescent="0.3">
      <c r="A9" s="82" t="s">
        <v>561</v>
      </c>
      <c r="B9" s="64">
        <f>VLOOKUP($A9,'Return Data'!$B$7:$R$2292,3,0)</f>
        <v>44662</v>
      </c>
      <c r="C9" s="65">
        <f>VLOOKUP($A9,'Return Data'!$B$7:$R$2292,4,0)</f>
        <v>2186.7716999999998</v>
      </c>
      <c r="D9" s="65">
        <f>VLOOKUP($A9,'Return Data'!$B$7:$R$2292,9,0)</f>
        <v>4.0125999999999999</v>
      </c>
      <c r="E9" s="66">
        <f t="shared" si="0"/>
        <v>1</v>
      </c>
      <c r="F9" s="65">
        <f>VLOOKUP($A9,'Return Data'!$B$7:$R$2292,10,0)</f>
        <v>3.5975000000000001</v>
      </c>
      <c r="G9" s="66">
        <f t="shared" si="1"/>
        <v>1</v>
      </c>
      <c r="H9" s="65">
        <f>VLOOKUP($A9,'Return Data'!$B$7:$R$2292,11,0)</f>
        <v>3.4826999999999999</v>
      </c>
      <c r="I9" s="66">
        <f t="shared" si="2"/>
        <v>1</v>
      </c>
      <c r="J9" s="65">
        <f>VLOOKUP($A9,'Return Data'!$B$7:$R$2292,12,0)</f>
        <v>3.7425000000000002</v>
      </c>
      <c r="K9" s="66">
        <f t="shared" si="3"/>
        <v>8</v>
      </c>
      <c r="L9" s="65">
        <f>VLOOKUP($A9,'Return Data'!$B$7:$R$2292,13,0)</f>
        <v>4.03</v>
      </c>
      <c r="M9" s="66">
        <f t="shared" si="4"/>
        <v>9</v>
      </c>
      <c r="N9" s="65">
        <f>VLOOKUP($A9,'Return Data'!$B$7:$R$2292,17,0)</f>
        <v>6.4751000000000003</v>
      </c>
      <c r="O9" s="66">
        <f t="shared" si="5"/>
        <v>12</v>
      </c>
      <c r="P9" s="65">
        <f>VLOOKUP($A9,'Return Data'!$B$7:$R$2292,14,0)</f>
        <v>7.3323</v>
      </c>
      <c r="Q9" s="66">
        <f t="shared" si="6"/>
        <v>13</v>
      </c>
      <c r="R9" s="65">
        <f>VLOOKUP($A9,'Return Data'!$B$7:$R$2292,16,0)</f>
        <v>8.1957000000000004</v>
      </c>
      <c r="S9" s="67">
        <f t="shared" si="7"/>
        <v>10</v>
      </c>
    </row>
    <row r="10" spans="1:19" x14ac:dyDescent="0.3">
      <c r="A10" s="82" t="s">
        <v>563</v>
      </c>
      <c r="B10" s="64">
        <f>VLOOKUP($A10,'Return Data'!$B$7:$R$2292,3,0)</f>
        <v>44662</v>
      </c>
      <c r="C10" s="65">
        <f>VLOOKUP($A10,'Return Data'!$B$7:$R$2292,4,0)</f>
        <v>19.922899999999998</v>
      </c>
      <c r="D10" s="65">
        <f>VLOOKUP($A10,'Return Data'!$B$7:$R$2292,9,0)</f>
        <v>1.4616</v>
      </c>
      <c r="E10" s="66">
        <f t="shared" si="0"/>
        <v>10</v>
      </c>
      <c r="F10" s="65">
        <f>VLOOKUP($A10,'Return Data'!$B$7:$R$2292,10,0)</f>
        <v>2.2557</v>
      </c>
      <c r="G10" s="66">
        <f t="shared" si="1"/>
        <v>15</v>
      </c>
      <c r="H10" s="65">
        <f>VLOOKUP($A10,'Return Data'!$B$7:$R$2292,11,0)</f>
        <v>2.5568</v>
      </c>
      <c r="I10" s="66">
        <f t="shared" si="2"/>
        <v>14</v>
      </c>
      <c r="J10" s="65">
        <f>VLOOKUP($A10,'Return Data'!$B$7:$R$2292,12,0)</f>
        <v>3.3576000000000001</v>
      </c>
      <c r="K10" s="66">
        <f t="shared" si="3"/>
        <v>13</v>
      </c>
      <c r="L10" s="65">
        <f>VLOOKUP($A10,'Return Data'!$B$7:$R$2292,13,0)</f>
        <v>3.6131000000000002</v>
      </c>
      <c r="M10" s="66">
        <f t="shared" si="4"/>
        <v>14</v>
      </c>
      <c r="N10" s="65">
        <f>VLOOKUP($A10,'Return Data'!$B$7:$R$2292,17,0)</f>
        <v>6.5186000000000002</v>
      </c>
      <c r="O10" s="66">
        <f t="shared" si="5"/>
        <v>11</v>
      </c>
      <c r="P10" s="65">
        <f>VLOOKUP($A10,'Return Data'!$B$7:$R$2292,14,0)</f>
        <v>7.4635999999999996</v>
      </c>
      <c r="Q10" s="66">
        <f t="shared" si="6"/>
        <v>9</v>
      </c>
      <c r="R10" s="65">
        <f>VLOOKUP($A10,'Return Data'!$B$7:$R$2292,16,0)</f>
        <v>8.3671000000000006</v>
      </c>
      <c r="S10" s="67">
        <f t="shared" si="7"/>
        <v>6</v>
      </c>
    </row>
    <row r="11" spans="1:19" x14ac:dyDescent="0.3">
      <c r="A11" s="82" t="s">
        <v>565</v>
      </c>
      <c r="B11" s="64">
        <f>VLOOKUP($A11,'Return Data'!$B$7:$R$2292,3,0)</f>
        <v>44662</v>
      </c>
      <c r="C11" s="65">
        <f>VLOOKUP($A11,'Return Data'!$B$7:$R$2292,4,0)</f>
        <v>20.3188</v>
      </c>
      <c r="D11" s="65">
        <f>VLOOKUP($A11,'Return Data'!$B$7:$R$2292,9,0)</f>
        <v>-7.8227000000000002</v>
      </c>
      <c r="E11" s="66">
        <f t="shared" si="0"/>
        <v>17</v>
      </c>
      <c r="F11" s="65">
        <f>VLOOKUP($A11,'Return Data'!$B$7:$R$2292,10,0)</f>
        <v>-0.19350000000000001</v>
      </c>
      <c r="G11" s="66">
        <f t="shared" si="1"/>
        <v>17</v>
      </c>
      <c r="H11" s="65">
        <f>VLOOKUP($A11,'Return Data'!$B$7:$R$2292,11,0)</f>
        <v>1.2174</v>
      </c>
      <c r="I11" s="66">
        <f t="shared" si="2"/>
        <v>17</v>
      </c>
      <c r="J11" s="65">
        <f>VLOOKUP($A11,'Return Data'!$B$7:$R$2292,12,0)</f>
        <v>3.2728000000000002</v>
      </c>
      <c r="K11" s="66">
        <f t="shared" si="3"/>
        <v>14</v>
      </c>
      <c r="L11" s="65">
        <f>VLOOKUP($A11,'Return Data'!$B$7:$R$2292,13,0)</f>
        <v>3.6846999999999999</v>
      </c>
      <c r="M11" s="66">
        <f t="shared" si="4"/>
        <v>12</v>
      </c>
      <c r="N11" s="65">
        <f>VLOOKUP($A11,'Return Data'!$B$7:$R$2292,17,0)</f>
        <v>8.0067000000000004</v>
      </c>
      <c r="O11" s="66">
        <f t="shared" si="5"/>
        <v>1</v>
      </c>
      <c r="P11" s="65">
        <f>VLOOKUP($A11,'Return Data'!$B$7:$R$2292,14,0)</f>
        <v>9.0617000000000001</v>
      </c>
      <c r="Q11" s="66">
        <f t="shared" si="6"/>
        <v>1</v>
      </c>
      <c r="R11" s="65">
        <f>VLOOKUP($A11,'Return Data'!$B$7:$R$2292,16,0)</f>
        <v>8.6130999999999993</v>
      </c>
      <c r="S11" s="67">
        <f t="shared" si="7"/>
        <v>2</v>
      </c>
    </row>
    <row r="12" spans="1:19" x14ac:dyDescent="0.3">
      <c r="A12" s="82" t="s">
        <v>568</v>
      </c>
      <c r="B12" s="64">
        <f>VLOOKUP($A12,'Return Data'!$B$7:$R$2292,3,0)</f>
        <v>44662</v>
      </c>
      <c r="C12" s="65">
        <f>VLOOKUP($A12,'Return Data'!$B$7:$R$2292,4,0)</f>
        <v>18.813500000000001</v>
      </c>
      <c r="D12" s="65">
        <f>VLOOKUP($A12,'Return Data'!$B$7:$R$2292,9,0)</f>
        <v>2.0124</v>
      </c>
      <c r="E12" s="66">
        <f t="shared" si="0"/>
        <v>7</v>
      </c>
      <c r="F12" s="65">
        <f>VLOOKUP($A12,'Return Data'!$B$7:$R$2292,10,0)</f>
        <v>3.0668000000000002</v>
      </c>
      <c r="G12" s="66">
        <f t="shared" si="1"/>
        <v>6</v>
      </c>
      <c r="H12" s="65">
        <f>VLOOKUP($A12,'Return Data'!$B$7:$R$2292,11,0)</f>
        <v>3.0682999999999998</v>
      </c>
      <c r="I12" s="66">
        <f t="shared" si="2"/>
        <v>5</v>
      </c>
      <c r="J12" s="65">
        <f>VLOOKUP($A12,'Return Data'!$B$7:$R$2292,12,0)</f>
        <v>3.7480000000000002</v>
      </c>
      <c r="K12" s="66">
        <f t="shared" si="3"/>
        <v>7</v>
      </c>
      <c r="L12" s="65">
        <f>VLOOKUP($A12,'Return Data'!$B$7:$R$2292,13,0)</f>
        <v>4.1155999999999997</v>
      </c>
      <c r="M12" s="66">
        <f t="shared" si="4"/>
        <v>8</v>
      </c>
      <c r="N12" s="65">
        <f>VLOOKUP($A12,'Return Data'!$B$7:$R$2292,17,0)</f>
        <v>6.2873000000000001</v>
      </c>
      <c r="O12" s="66">
        <f t="shared" si="5"/>
        <v>14</v>
      </c>
      <c r="P12" s="65">
        <f>VLOOKUP($A12,'Return Data'!$B$7:$R$2292,14,0)</f>
        <v>7.351</v>
      </c>
      <c r="Q12" s="66">
        <f t="shared" si="6"/>
        <v>12</v>
      </c>
      <c r="R12" s="65">
        <f>VLOOKUP($A12,'Return Data'!$B$7:$R$2292,16,0)</f>
        <v>8.2555999999999994</v>
      </c>
      <c r="S12" s="67">
        <f t="shared" si="7"/>
        <v>9</v>
      </c>
    </row>
    <row r="13" spans="1:19" x14ac:dyDescent="0.3">
      <c r="A13" s="82" t="s">
        <v>569</v>
      </c>
      <c r="B13" s="64">
        <f>VLOOKUP($A13,'Return Data'!$B$7:$R$2292,3,0)</f>
        <v>44662</v>
      </c>
      <c r="C13" s="65">
        <f>VLOOKUP($A13,'Return Data'!$B$7:$R$2292,4,0)</f>
        <v>19.100100000000001</v>
      </c>
      <c r="D13" s="65">
        <f>VLOOKUP($A13,'Return Data'!$B$7:$R$2292,9,0)</f>
        <v>0.84509999999999996</v>
      </c>
      <c r="E13" s="66">
        <f t="shared" si="0"/>
        <v>13</v>
      </c>
      <c r="F13" s="65">
        <f>VLOOKUP($A13,'Return Data'!$B$7:$R$2292,10,0)</f>
        <v>2.7383000000000002</v>
      </c>
      <c r="G13" s="66">
        <f t="shared" si="1"/>
        <v>10</v>
      </c>
      <c r="H13" s="65">
        <f>VLOOKUP($A13,'Return Data'!$B$7:$R$2292,11,0)</f>
        <v>2.9058999999999999</v>
      </c>
      <c r="I13" s="66">
        <f t="shared" si="2"/>
        <v>8</v>
      </c>
      <c r="J13" s="65">
        <f>VLOOKUP($A13,'Return Data'!$B$7:$R$2292,12,0)</f>
        <v>3.7341000000000002</v>
      </c>
      <c r="K13" s="66">
        <f t="shared" si="3"/>
        <v>9</v>
      </c>
      <c r="L13" s="65">
        <f>VLOOKUP($A13,'Return Data'!$B$7:$R$2292,13,0)</f>
        <v>4.2366999999999999</v>
      </c>
      <c r="M13" s="66">
        <f t="shared" si="4"/>
        <v>7</v>
      </c>
      <c r="N13" s="65">
        <f>VLOOKUP($A13,'Return Data'!$B$7:$R$2292,17,0)</f>
        <v>7.1073000000000004</v>
      </c>
      <c r="O13" s="66">
        <f t="shared" si="5"/>
        <v>6</v>
      </c>
      <c r="P13" s="65">
        <f>VLOOKUP($A13,'Return Data'!$B$7:$R$2292,14,0)</f>
        <v>7.7651000000000003</v>
      </c>
      <c r="Q13" s="66">
        <f t="shared" si="6"/>
        <v>7</v>
      </c>
      <c r="R13" s="65">
        <f>VLOOKUP($A13,'Return Data'!$B$7:$R$2292,16,0)</f>
        <v>8.3712999999999997</v>
      </c>
      <c r="S13" s="67">
        <f t="shared" si="7"/>
        <v>5</v>
      </c>
    </row>
    <row r="14" spans="1:19" x14ac:dyDescent="0.3">
      <c r="A14" s="82" t="s">
        <v>572</v>
      </c>
      <c r="B14" s="64">
        <f>VLOOKUP($A14,'Return Data'!$B$7:$R$2292,3,0)</f>
        <v>44662</v>
      </c>
      <c r="C14" s="65">
        <f>VLOOKUP($A14,'Return Data'!$B$7:$R$2292,4,0)</f>
        <v>26.857299999999999</v>
      </c>
      <c r="D14" s="65">
        <f>VLOOKUP($A14,'Return Data'!$B$7:$R$2292,9,0)</f>
        <v>3.2795999999999998</v>
      </c>
      <c r="E14" s="66">
        <f t="shared" si="0"/>
        <v>4</v>
      </c>
      <c r="F14" s="65">
        <f>VLOOKUP($A14,'Return Data'!$B$7:$R$2292,10,0)</f>
        <v>3.0688</v>
      </c>
      <c r="G14" s="66">
        <f t="shared" si="1"/>
        <v>5</v>
      </c>
      <c r="H14" s="65">
        <f>VLOOKUP($A14,'Return Data'!$B$7:$R$2292,11,0)</f>
        <v>2.7991999999999999</v>
      </c>
      <c r="I14" s="66">
        <f t="shared" si="2"/>
        <v>9</v>
      </c>
      <c r="J14" s="65">
        <f>VLOOKUP($A14,'Return Data'!$B$7:$R$2292,12,0)</f>
        <v>4.1649000000000003</v>
      </c>
      <c r="K14" s="66">
        <f t="shared" si="3"/>
        <v>2</v>
      </c>
      <c r="L14" s="65">
        <f>VLOOKUP($A14,'Return Data'!$B$7:$R$2292,13,0)</f>
        <v>4.5494000000000003</v>
      </c>
      <c r="M14" s="66">
        <f t="shared" si="4"/>
        <v>3</v>
      </c>
      <c r="N14" s="65">
        <f>VLOOKUP($A14,'Return Data'!$B$7:$R$2292,17,0)</f>
        <v>7.2496</v>
      </c>
      <c r="O14" s="66">
        <f t="shared" si="5"/>
        <v>3</v>
      </c>
      <c r="P14" s="65">
        <f>VLOOKUP($A14,'Return Data'!$B$7:$R$2292,14,0)</f>
        <v>7.569</v>
      </c>
      <c r="Q14" s="66">
        <f t="shared" si="6"/>
        <v>8</v>
      </c>
      <c r="R14" s="65">
        <f>VLOOKUP($A14,'Return Data'!$B$7:$R$2292,16,0)</f>
        <v>8.4274000000000004</v>
      </c>
      <c r="S14" s="67">
        <f t="shared" si="7"/>
        <v>4</v>
      </c>
    </row>
    <row r="15" spans="1:19" x14ac:dyDescent="0.3">
      <c r="A15" s="82" t="s">
        <v>573</v>
      </c>
      <c r="B15" s="64">
        <f>VLOOKUP($A15,'Return Data'!$B$7:$R$2292,3,0)</f>
        <v>44662</v>
      </c>
      <c r="C15" s="65">
        <f>VLOOKUP($A15,'Return Data'!$B$7:$R$2292,4,0)</f>
        <v>20.377199999999998</v>
      </c>
      <c r="D15" s="65">
        <f>VLOOKUP($A15,'Return Data'!$B$7:$R$2292,9,0)</f>
        <v>3.4771000000000001</v>
      </c>
      <c r="E15" s="66">
        <f t="shared" si="0"/>
        <v>3</v>
      </c>
      <c r="F15" s="65">
        <f>VLOOKUP($A15,'Return Data'!$B$7:$R$2292,10,0)</f>
        <v>3.2703000000000002</v>
      </c>
      <c r="G15" s="66">
        <f t="shared" si="1"/>
        <v>3</v>
      </c>
      <c r="H15" s="65">
        <f>VLOOKUP($A15,'Return Data'!$B$7:$R$2292,11,0)</f>
        <v>3.2372000000000001</v>
      </c>
      <c r="I15" s="66">
        <f t="shared" si="2"/>
        <v>2</v>
      </c>
      <c r="J15" s="65">
        <f>VLOOKUP($A15,'Return Data'!$B$7:$R$2292,12,0)</f>
        <v>3.6678000000000002</v>
      </c>
      <c r="K15" s="66">
        <f t="shared" si="3"/>
        <v>10</v>
      </c>
      <c r="L15" s="65">
        <f>VLOOKUP($A15,'Return Data'!$B$7:$R$2292,13,0)</f>
        <v>3.9996</v>
      </c>
      <c r="M15" s="66">
        <f t="shared" si="4"/>
        <v>10</v>
      </c>
      <c r="N15" s="65">
        <f>VLOOKUP($A15,'Return Data'!$B$7:$R$2292,17,0)</f>
        <v>6.9170999999999996</v>
      </c>
      <c r="O15" s="66">
        <f t="shared" si="5"/>
        <v>7</v>
      </c>
      <c r="P15" s="65">
        <f>VLOOKUP($A15,'Return Data'!$B$7:$R$2292,14,0)</f>
        <v>7.9173</v>
      </c>
      <c r="Q15" s="66">
        <f t="shared" si="6"/>
        <v>4</v>
      </c>
      <c r="R15" s="65">
        <f>VLOOKUP($A15,'Return Data'!$B$7:$R$2292,16,0)</f>
        <v>8.1350999999999996</v>
      </c>
      <c r="S15" s="67">
        <f t="shared" si="7"/>
        <v>12</v>
      </c>
    </row>
    <row r="16" spans="1:19" x14ac:dyDescent="0.3">
      <c r="A16" s="82" t="s">
        <v>578</v>
      </c>
      <c r="B16" s="64">
        <f>VLOOKUP($A16,'Return Data'!$B$7:$R$2292,3,0)</f>
        <v>44662</v>
      </c>
      <c r="C16" s="65">
        <f>VLOOKUP($A16,'Return Data'!$B$7:$R$2292,4,0)</f>
        <v>1958.0715</v>
      </c>
      <c r="D16" s="65">
        <f>VLOOKUP($A16,'Return Data'!$B$7:$R$2292,9,0)</f>
        <v>-8.4242000000000008</v>
      </c>
      <c r="E16" s="66">
        <f t="shared" si="0"/>
        <v>18</v>
      </c>
      <c r="F16" s="65">
        <f>VLOOKUP($A16,'Return Data'!$B$7:$R$2292,10,0)</f>
        <v>-1.4759</v>
      </c>
      <c r="G16" s="66">
        <f t="shared" si="1"/>
        <v>18</v>
      </c>
      <c r="H16" s="65">
        <f>VLOOKUP($A16,'Return Data'!$B$7:$R$2292,11,0)</f>
        <v>0.3881</v>
      </c>
      <c r="I16" s="66">
        <f t="shared" si="2"/>
        <v>18</v>
      </c>
      <c r="J16" s="65">
        <f>VLOOKUP($A16,'Return Data'!$B$7:$R$2292,12,0)</f>
        <v>1.9794</v>
      </c>
      <c r="K16" s="66">
        <f t="shared" si="3"/>
        <v>18</v>
      </c>
      <c r="L16" s="65">
        <f>VLOOKUP($A16,'Return Data'!$B$7:$R$2292,13,0)</f>
        <v>2.4937999999999998</v>
      </c>
      <c r="M16" s="66">
        <f t="shared" si="4"/>
        <v>18</v>
      </c>
      <c r="N16" s="65">
        <f>VLOOKUP($A16,'Return Data'!$B$7:$R$2292,17,0)</f>
        <v>6.7957999999999998</v>
      </c>
      <c r="O16" s="66">
        <f t="shared" si="5"/>
        <v>9</v>
      </c>
      <c r="P16" s="65">
        <f>VLOOKUP($A16,'Return Data'!$B$7:$R$2292,14,0)</f>
        <v>6.5636999999999999</v>
      </c>
      <c r="Q16" s="66">
        <f t="shared" si="6"/>
        <v>15</v>
      </c>
      <c r="R16" s="65">
        <f>VLOOKUP($A16,'Return Data'!$B$7:$R$2292,16,0)</f>
        <v>7.4669999999999996</v>
      </c>
      <c r="S16" s="67">
        <f t="shared" si="7"/>
        <v>15</v>
      </c>
    </row>
    <row r="17" spans="1:19" x14ac:dyDescent="0.3">
      <c r="A17" s="82" t="s">
        <v>580</v>
      </c>
      <c r="B17" s="64">
        <f>VLOOKUP($A17,'Return Data'!$B$7:$R$2292,3,0)</f>
        <v>44662</v>
      </c>
      <c r="C17" s="65">
        <f>VLOOKUP($A17,'Return Data'!$B$7:$R$2292,4,0)</f>
        <v>54.116599999999998</v>
      </c>
      <c r="D17" s="65">
        <f>VLOOKUP($A17,'Return Data'!$B$7:$R$2292,9,0)</f>
        <v>1.7148000000000001</v>
      </c>
      <c r="E17" s="66">
        <f t="shared" si="0"/>
        <v>8</v>
      </c>
      <c r="F17" s="65">
        <f>VLOOKUP($A17,'Return Data'!$B$7:$R$2292,10,0)</f>
        <v>2.7591999999999999</v>
      </c>
      <c r="G17" s="66">
        <f t="shared" si="1"/>
        <v>9</v>
      </c>
      <c r="H17" s="65">
        <f>VLOOKUP($A17,'Return Data'!$B$7:$R$2292,11,0)</f>
        <v>2.7768999999999999</v>
      </c>
      <c r="I17" s="66">
        <f t="shared" si="2"/>
        <v>10</v>
      </c>
      <c r="J17" s="65">
        <f>VLOOKUP($A17,'Return Data'!$B$7:$R$2292,12,0)</f>
        <v>4.2710999999999997</v>
      </c>
      <c r="K17" s="66">
        <f t="shared" si="3"/>
        <v>1</v>
      </c>
      <c r="L17" s="65">
        <f>VLOOKUP($A17,'Return Data'!$B$7:$R$2292,13,0)</f>
        <v>4.6901000000000002</v>
      </c>
      <c r="M17" s="66">
        <f t="shared" si="4"/>
        <v>1</v>
      </c>
      <c r="N17" s="65">
        <f>VLOOKUP($A17,'Return Data'!$B$7:$R$2292,17,0)</f>
        <v>7.1783000000000001</v>
      </c>
      <c r="O17" s="66">
        <f t="shared" si="5"/>
        <v>4</v>
      </c>
      <c r="P17" s="65">
        <f>VLOOKUP($A17,'Return Data'!$B$7:$R$2292,14,0)</f>
        <v>8</v>
      </c>
      <c r="Q17" s="66">
        <f t="shared" si="6"/>
        <v>3</v>
      </c>
      <c r="R17" s="65">
        <f>VLOOKUP($A17,'Return Data'!$B$7:$R$2292,16,0)</f>
        <v>8.5250000000000004</v>
      </c>
      <c r="S17" s="67">
        <f t="shared" si="7"/>
        <v>3</v>
      </c>
    </row>
    <row r="18" spans="1:19" x14ac:dyDescent="0.3">
      <c r="A18" s="82" t="s">
        <v>581</v>
      </c>
      <c r="B18" s="64">
        <f>VLOOKUP($A18,'Return Data'!$B$7:$R$2292,3,0)</f>
        <v>44662</v>
      </c>
      <c r="C18" s="65">
        <f>VLOOKUP($A18,'Return Data'!$B$7:$R$2292,4,0)</f>
        <v>20.8245</v>
      </c>
      <c r="D18" s="65">
        <f>VLOOKUP($A18,'Return Data'!$B$7:$R$2292,9,0)</f>
        <v>-4.4217000000000004</v>
      </c>
      <c r="E18" s="66">
        <f t="shared" si="0"/>
        <v>16</v>
      </c>
      <c r="F18" s="65">
        <f>VLOOKUP($A18,'Return Data'!$B$7:$R$2292,10,0)</f>
        <v>0.20649999999999999</v>
      </c>
      <c r="G18" s="66">
        <f t="shared" si="1"/>
        <v>16</v>
      </c>
      <c r="H18" s="65">
        <f>VLOOKUP($A18,'Return Data'!$B$7:$R$2292,11,0)</f>
        <v>1.544</v>
      </c>
      <c r="I18" s="66">
        <f t="shared" si="2"/>
        <v>16</v>
      </c>
      <c r="J18" s="65">
        <f>VLOOKUP($A18,'Return Data'!$B$7:$R$2292,12,0)</f>
        <v>2.6236000000000002</v>
      </c>
      <c r="K18" s="66">
        <f t="shared" si="3"/>
        <v>16</v>
      </c>
      <c r="L18" s="65">
        <f>VLOOKUP($A18,'Return Data'!$B$7:$R$2292,13,0)</f>
        <v>3.2648999999999999</v>
      </c>
      <c r="M18" s="66">
        <f t="shared" si="4"/>
        <v>15</v>
      </c>
      <c r="N18" s="65">
        <f>VLOOKUP($A18,'Return Data'!$B$7:$R$2292,17,0)</f>
        <v>6.3017000000000003</v>
      </c>
      <c r="O18" s="66">
        <f t="shared" si="5"/>
        <v>13</v>
      </c>
      <c r="P18" s="65">
        <f>VLOOKUP($A18,'Return Data'!$B$7:$R$2292,14,0)</f>
        <v>7.4531999999999998</v>
      </c>
      <c r="Q18" s="66">
        <f t="shared" si="6"/>
        <v>10</v>
      </c>
      <c r="R18" s="65">
        <f>VLOOKUP($A18,'Return Data'!$B$7:$R$2292,16,0)</f>
        <v>7.9358000000000004</v>
      </c>
      <c r="S18" s="67">
        <f t="shared" si="7"/>
        <v>13</v>
      </c>
    </row>
    <row r="19" spans="1:19" x14ac:dyDescent="0.3">
      <c r="A19" s="82" t="s">
        <v>584</v>
      </c>
      <c r="B19" s="64">
        <f>VLOOKUP($A19,'Return Data'!$B$7:$R$2292,3,0)</f>
        <v>44662</v>
      </c>
      <c r="C19" s="65">
        <f>VLOOKUP($A19,'Return Data'!$B$7:$R$2292,4,0)</f>
        <v>30.020600000000002</v>
      </c>
      <c r="D19" s="65">
        <f>VLOOKUP($A19,'Return Data'!$B$7:$R$2292,9,0)</f>
        <v>3.6114999999999999</v>
      </c>
      <c r="E19" s="66">
        <f t="shared" si="0"/>
        <v>2</v>
      </c>
      <c r="F19" s="65">
        <f>VLOOKUP($A19,'Return Data'!$B$7:$R$2292,10,0)</f>
        <v>3.1585999999999999</v>
      </c>
      <c r="G19" s="66">
        <f t="shared" si="1"/>
        <v>4</v>
      </c>
      <c r="H19" s="65">
        <f>VLOOKUP($A19,'Return Data'!$B$7:$R$2292,11,0)</f>
        <v>3.012</v>
      </c>
      <c r="I19" s="66">
        <f t="shared" si="2"/>
        <v>6</v>
      </c>
      <c r="J19" s="65">
        <f>VLOOKUP($A19,'Return Data'!$B$7:$R$2292,12,0)</f>
        <v>3.3872</v>
      </c>
      <c r="K19" s="66">
        <f t="shared" si="3"/>
        <v>12</v>
      </c>
      <c r="L19" s="65">
        <f>VLOOKUP($A19,'Return Data'!$B$7:$R$2292,13,0)</f>
        <v>3.6438000000000001</v>
      </c>
      <c r="M19" s="66">
        <f t="shared" si="4"/>
        <v>13</v>
      </c>
      <c r="N19" s="65">
        <f>VLOOKUP($A19,'Return Data'!$B$7:$R$2292,17,0)</f>
        <v>6.0042</v>
      </c>
      <c r="O19" s="66">
        <f t="shared" si="5"/>
        <v>15</v>
      </c>
      <c r="P19" s="65">
        <f>VLOOKUP($A19,'Return Data'!$B$7:$R$2292,14,0)</f>
        <v>6.8494999999999999</v>
      </c>
      <c r="Q19" s="66">
        <f t="shared" si="6"/>
        <v>14</v>
      </c>
      <c r="R19" s="65">
        <f>VLOOKUP($A19,'Return Data'!$B$7:$R$2292,16,0)</f>
        <v>7.6363000000000003</v>
      </c>
      <c r="S19" s="67">
        <f t="shared" si="7"/>
        <v>14</v>
      </c>
    </row>
    <row r="20" spans="1:19" x14ac:dyDescent="0.3">
      <c r="A20" s="82" t="s">
        <v>586</v>
      </c>
      <c r="B20" s="64">
        <f>VLOOKUP($A20,'Return Data'!$B$7:$R$2292,3,0)</f>
        <v>44662</v>
      </c>
      <c r="C20" s="65">
        <f>VLOOKUP($A20,'Return Data'!$B$7:$R$2292,4,0)</f>
        <v>17.195599999999999</v>
      </c>
      <c r="D20" s="65">
        <f>VLOOKUP($A20,'Return Data'!$B$7:$R$2292,9,0)</f>
        <v>0.92510000000000003</v>
      </c>
      <c r="E20" s="66">
        <f t="shared" si="0"/>
        <v>12</v>
      </c>
      <c r="F20" s="65">
        <f>VLOOKUP($A20,'Return Data'!$B$7:$R$2292,10,0)</f>
        <v>2.7831000000000001</v>
      </c>
      <c r="G20" s="66">
        <f t="shared" si="1"/>
        <v>8</v>
      </c>
      <c r="H20" s="65">
        <f>VLOOKUP($A20,'Return Data'!$B$7:$R$2292,11,0)</f>
        <v>2.9323000000000001</v>
      </c>
      <c r="I20" s="66">
        <f t="shared" si="2"/>
        <v>7</v>
      </c>
      <c r="J20" s="65">
        <f>VLOOKUP($A20,'Return Data'!$B$7:$R$2292,12,0)</f>
        <v>4.0396999999999998</v>
      </c>
      <c r="K20" s="66">
        <f t="shared" si="3"/>
        <v>4</v>
      </c>
      <c r="L20" s="65">
        <f>VLOOKUP($A20,'Return Data'!$B$7:$R$2292,13,0)</f>
        <v>4.2544000000000004</v>
      </c>
      <c r="M20" s="66">
        <f t="shared" si="4"/>
        <v>6</v>
      </c>
      <c r="N20" s="65">
        <f>VLOOKUP($A20,'Return Data'!$B$7:$R$2292,17,0)</f>
        <v>7.1574999999999998</v>
      </c>
      <c r="O20" s="66">
        <f t="shared" si="5"/>
        <v>5</v>
      </c>
      <c r="P20" s="65">
        <f>VLOOKUP($A20,'Return Data'!$B$7:$R$2292,14,0)</f>
        <v>8.1423000000000005</v>
      </c>
      <c r="Q20" s="66">
        <f t="shared" si="6"/>
        <v>2</v>
      </c>
      <c r="R20" s="65">
        <f>VLOOKUP($A20,'Return Data'!$B$7:$R$2292,16,0)</f>
        <v>8.1577000000000002</v>
      </c>
      <c r="S20" s="67">
        <f t="shared" si="7"/>
        <v>11</v>
      </c>
    </row>
    <row r="21" spans="1:19" x14ac:dyDescent="0.3">
      <c r="A21" s="82" t="s">
        <v>588</v>
      </c>
      <c r="B21" s="64">
        <f>VLOOKUP($A21,'Return Data'!$B$7:$R$2292,3,0)</f>
        <v>44662</v>
      </c>
      <c r="C21" s="65">
        <f>VLOOKUP($A21,'Return Data'!$B$7:$R$2292,4,0)</f>
        <v>20.671299999999999</v>
      </c>
      <c r="D21" s="65">
        <f>VLOOKUP($A21,'Return Data'!$B$7:$R$2292,9,0)</f>
        <v>2.3228</v>
      </c>
      <c r="E21" s="66">
        <f t="shared" si="0"/>
        <v>6</v>
      </c>
      <c r="F21" s="65">
        <f>VLOOKUP($A21,'Return Data'!$B$7:$R$2292,10,0)</f>
        <v>2.4990999999999999</v>
      </c>
      <c r="G21" s="66">
        <f t="shared" si="1"/>
        <v>13</v>
      </c>
      <c r="H21" s="65">
        <f>VLOOKUP($A21,'Return Data'!$B$7:$R$2292,11,0)</f>
        <v>2.5646</v>
      </c>
      <c r="I21" s="66">
        <f t="shared" si="2"/>
        <v>13</v>
      </c>
      <c r="J21" s="65">
        <f>VLOOKUP($A21,'Return Data'!$B$7:$R$2292,12,0)</f>
        <v>3.8481999999999998</v>
      </c>
      <c r="K21" s="66">
        <f t="shared" si="3"/>
        <v>6</v>
      </c>
      <c r="L21" s="65">
        <f>VLOOKUP($A21,'Return Data'!$B$7:$R$2292,13,0)</f>
        <v>4.4526000000000003</v>
      </c>
      <c r="M21" s="66">
        <f t="shared" si="4"/>
        <v>4</v>
      </c>
      <c r="N21" s="65">
        <f>VLOOKUP($A21,'Return Data'!$B$7:$R$2292,17,0)</f>
        <v>6.8757999999999999</v>
      </c>
      <c r="O21" s="66">
        <f t="shared" si="5"/>
        <v>8</v>
      </c>
      <c r="P21" s="65">
        <f>VLOOKUP($A21,'Return Data'!$B$7:$R$2292,14,0)</f>
        <v>7.8643999999999998</v>
      </c>
      <c r="Q21" s="66">
        <f t="shared" si="6"/>
        <v>5</v>
      </c>
      <c r="R21" s="65">
        <f>VLOOKUP($A21,'Return Data'!$B$7:$R$2292,16,0)</f>
        <v>8.3080999999999996</v>
      </c>
      <c r="S21" s="67">
        <f t="shared" si="7"/>
        <v>8</v>
      </c>
    </row>
    <row r="22" spans="1:19" x14ac:dyDescent="0.3">
      <c r="A22" s="82" t="s">
        <v>589</v>
      </c>
      <c r="B22" s="64">
        <f>VLOOKUP($A22,'Return Data'!$B$7:$R$2292,3,0)</f>
        <v>44662</v>
      </c>
      <c r="C22" s="65">
        <f>VLOOKUP($A22,'Return Data'!$B$7:$R$2292,4,0)</f>
        <v>2659.0650999999998</v>
      </c>
      <c r="D22" s="65">
        <f>VLOOKUP($A22,'Return Data'!$B$7:$R$2292,9,0)</f>
        <v>1.5497000000000001</v>
      </c>
      <c r="E22" s="66">
        <f t="shared" si="0"/>
        <v>9</v>
      </c>
      <c r="F22" s="65">
        <f>VLOOKUP($A22,'Return Data'!$B$7:$R$2292,10,0)</f>
        <v>2.8306</v>
      </c>
      <c r="G22" s="66">
        <f t="shared" si="1"/>
        <v>7</v>
      </c>
      <c r="H22" s="65">
        <f>VLOOKUP($A22,'Return Data'!$B$7:$R$2292,11,0)</f>
        <v>2.581</v>
      </c>
      <c r="I22" s="66">
        <f t="shared" si="2"/>
        <v>12</v>
      </c>
      <c r="J22" s="65">
        <f>VLOOKUP($A22,'Return Data'!$B$7:$R$2292,12,0)</f>
        <v>3.4014000000000002</v>
      </c>
      <c r="K22" s="66">
        <f t="shared" si="3"/>
        <v>11</v>
      </c>
      <c r="L22" s="65">
        <f>VLOOKUP($A22,'Return Data'!$B$7:$R$2292,13,0)</f>
        <v>3.8161999999999998</v>
      </c>
      <c r="M22" s="66">
        <f t="shared" si="4"/>
        <v>11</v>
      </c>
      <c r="N22" s="65">
        <f>VLOOKUP($A22,'Return Data'!$B$7:$R$2292,17,0)</f>
        <v>6.5970000000000004</v>
      </c>
      <c r="O22" s="66">
        <f t="shared" si="5"/>
        <v>10</v>
      </c>
      <c r="P22" s="65">
        <f>VLOOKUP($A22,'Return Data'!$B$7:$R$2292,14,0)</f>
        <v>7.4198000000000004</v>
      </c>
      <c r="Q22" s="66">
        <f t="shared" si="6"/>
        <v>11</v>
      </c>
      <c r="R22" s="65">
        <f>VLOOKUP($A22,'Return Data'!$B$7:$R$2292,16,0)</f>
        <v>8.3155999999999999</v>
      </c>
      <c r="S22" s="67">
        <f t="shared" si="7"/>
        <v>7</v>
      </c>
    </row>
    <row r="23" spans="1:19" x14ac:dyDescent="0.3">
      <c r="A23" s="82" t="s">
        <v>592</v>
      </c>
      <c r="B23" s="64">
        <f>VLOOKUP($A23,'Return Data'!$B$7:$R$2292,3,0)</f>
        <v>44662</v>
      </c>
      <c r="C23" s="65">
        <f>VLOOKUP($A23,'Return Data'!$B$7:$R$2292,4,0)</f>
        <v>35.1753</v>
      </c>
      <c r="D23" s="65">
        <f>VLOOKUP($A23,'Return Data'!$B$7:$R$2292,9,0)</f>
        <v>0.68320000000000003</v>
      </c>
      <c r="E23" s="66">
        <f t="shared" si="0"/>
        <v>15</v>
      </c>
      <c r="F23" s="65">
        <f>VLOOKUP($A23,'Return Data'!$B$7:$R$2292,10,0)</f>
        <v>2.5045999999999999</v>
      </c>
      <c r="G23" s="66">
        <f t="shared" si="1"/>
        <v>12</v>
      </c>
      <c r="H23" s="65">
        <f>VLOOKUP($A23,'Return Data'!$B$7:$R$2292,11,0)</f>
        <v>2.5415999999999999</v>
      </c>
      <c r="I23" s="66">
        <f t="shared" si="2"/>
        <v>15</v>
      </c>
      <c r="J23" s="65">
        <f>VLOOKUP($A23,'Return Data'!$B$7:$R$2292,12,0)</f>
        <v>2.5811999999999999</v>
      </c>
      <c r="K23" s="66">
        <f t="shared" si="3"/>
        <v>17</v>
      </c>
      <c r="L23" s="65">
        <f>VLOOKUP($A23,'Return Data'!$B$7:$R$2292,13,0)</f>
        <v>2.8376999999999999</v>
      </c>
      <c r="M23" s="66">
        <f t="shared" si="4"/>
        <v>17</v>
      </c>
      <c r="N23" s="65">
        <f>VLOOKUP($A23,'Return Data'!$B$7:$R$2292,17,0)</f>
        <v>4.8986999999999998</v>
      </c>
      <c r="O23" s="66">
        <f t="shared" si="5"/>
        <v>17</v>
      </c>
      <c r="P23" s="65">
        <f>VLOOKUP($A23,'Return Data'!$B$7:$R$2292,14,0)</f>
        <v>6.1326000000000001</v>
      </c>
      <c r="Q23" s="66">
        <f t="shared" si="6"/>
        <v>16</v>
      </c>
      <c r="R23" s="65">
        <f>VLOOKUP($A23,'Return Data'!$B$7:$R$2292,16,0)</f>
        <v>7.3743999999999996</v>
      </c>
      <c r="S23" s="67">
        <f t="shared" si="7"/>
        <v>16</v>
      </c>
    </row>
    <row r="24" spans="1:19" x14ac:dyDescent="0.3">
      <c r="A24" s="82" t="s">
        <v>593</v>
      </c>
      <c r="B24" s="64">
        <f>VLOOKUP($A24,'Return Data'!$B$7:$R$2292,3,0)</f>
        <v>44662</v>
      </c>
      <c r="C24" s="65">
        <f>VLOOKUP($A24,'Return Data'!$B$7:$R$2292,4,0)</f>
        <v>11.839600000000001</v>
      </c>
      <c r="D24" s="65">
        <f>VLOOKUP($A24,'Return Data'!$B$7:$R$2292,9,0)</f>
        <v>1.075</v>
      </c>
      <c r="E24" s="66">
        <f t="shared" si="0"/>
        <v>11</v>
      </c>
      <c r="F24" s="65">
        <f>VLOOKUP($A24,'Return Data'!$B$7:$R$2292,10,0)</f>
        <v>2.6617999999999999</v>
      </c>
      <c r="G24" s="66">
        <f t="shared" si="1"/>
        <v>11</v>
      </c>
      <c r="H24" s="65">
        <f>VLOOKUP($A24,'Return Data'!$B$7:$R$2292,11,0)</f>
        <v>3.1328</v>
      </c>
      <c r="I24" s="66">
        <f t="shared" si="2"/>
        <v>4</v>
      </c>
      <c r="J24" s="65">
        <f>VLOOKUP($A24,'Return Data'!$B$7:$R$2292,12,0)</f>
        <v>4.0689000000000002</v>
      </c>
      <c r="K24" s="66">
        <f t="shared" si="3"/>
        <v>3</v>
      </c>
      <c r="L24" s="65">
        <f>VLOOKUP($A24,'Return Data'!$B$7:$R$2292,13,0)</f>
        <v>4.5815999999999999</v>
      </c>
      <c r="M24" s="66">
        <f t="shared" si="4"/>
        <v>2</v>
      </c>
      <c r="N24" s="65"/>
      <c r="O24" s="66"/>
      <c r="P24" s="65"/>
      <c r="Q24" s="66"/>
      <c r="R24" s="65">
        <f>VLOOKUP($A24,'Return Data'!$B$7:$R$2292,16,0)</f>
        <v>6.9760999999999997</v>
      </c>
      <c r="S24" s="67">
        <f t="shared" si="7"/>
        <v>17</v>
      </c>
    </row>
    <row r="25" spans="1:19" x14ac:dyDescent="0.3">
      <c r="A25" s="82" t="s">
        <v>595</v>
      </c>
      <c r="B25" s="64">
        <f>VLOOKUP($A25,'Return Data'!$B$7:$R$2292,3,0)</f>
        <v>44662</v>
      </c>
      <c r="C25" s="65">
        <f>VLOOKUP($A25,'Return Data'!$B$7:$R$2292,4,0)</f>
        <v>16.802800000000001</v>
      </c>
      <c r="D25" s="65">
        <f>VLOOKUP($A25,'Return Data'!$B$7:$R$2292,9,0)</f>
        <v>0.75029999999999997</v>
      </c>
      <c r="E25" s="66">
        <f t="shared" si="0"/>
        <v>14</v>
      </c>
      <c r="F25" s="65">
        <f>VLOOKUP($A25,'Return Data'!$B$7:$R$2292,10,0)</f>
        <v>2.4598</v>
      </c>
      <c r="G25" s="66">
        <f t="shared" si="1"/>
        <v>14</v>
      </c>
      <c r="H25" s="65">
        <f>VLOOKUP($A25,'Return Data'!$B$7:$R$2292,11,0)</f>
        <v>2.5908000000000002</v>
      </c>
      <c r="I25" s="66">
        <f t="shared" si="2"/>
        <v>11</v>
      </c>
      <c r="J25" s="65">
        <f>VLOOKUP($A25,'Return Data'!$B$7:$R$2292,12,0)</f>
        <v>3.1334</v>
      </c>
      <c r="K25" s="66">
        <f t="shared" si="3"/>
        <v>15</v>
      </c>
      <c r="L25" s="65">
        <f>VLOOKUP($A25,'Return Data'!$B$7:$R$2292,13,0)</f>
        <v>3.2492999999999999</v>
      </c>
      <c r="M25" s="66">
        <f t="shared" si="4"/>
        <v>16</v>
      </c>
      <c r="N25" s="65">
        <f>VLOOKUP($A25,'Return Data'!$B$7:$R$2292,17,0)</f>
        <v>5.4961000000000002</v>
      </c>
      <c r="O25" s="66">
        <f>RANK(N25,N$8:N$25,0)</f>
        <v>16</v>
      </c>
      <c r="P25" s="65">
        <f>VLOOKUP($A25,'Return Data'!$B$7:$R$2292,14,0)</f>
        <v>3.6696</v>
      </c>
      <c r="Q25" s="66">
        <f>RANK(P25,P$8:P$25,0)</f>
        <v>17</v>
      </c>
      <c r="R25" s="65">
        <f>VLOOKUP($A25,'Return Data'!$B$7:$R$2292,16,0)</f>
        <v>6.5423999999999998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0.55991666666666651</v>
      </c>
      <c r="E27" s="88"/>
      <c r="F27" s="89">
        <f>AVERAGE(F8:F25)</f>
        <v>2.3090277777777777</v>
      </c>
      <c r="G27" s="88"/>
      <c r="H27" s="89">
        <f>AVERAGE(H8:H25)</f>
        <v>2.5843777777777786</v>
      </c>
      <c r="I27" s="88"/>
      <c r="J27" s="89">
        <f>AVERAGE(J8:J25)</f>
        <v>3.5011333333333337</v>
      </c>
      <c r="K27" s="88"/>
      <c r="L27" s="89">
        <f>AVERAGE(L8:L25)</f>
        <v>3.8869111111111119</v>
      </c>
      <c r="M27" s="88"/>
      <c r="N27" s="89">
        <f>AVERAGE(N8:N25)</f>
        <v>6.6554352941176464</v>
      </c>
      <c r="O27" s="88"/>
      <c r="P27" s="89">
        <f>AVERAGE(P8:P25)</f>
        <v>7.3187058823529414</v>
      </c>
      <c r="Q27" s="88"/>
      <c r="R27" s="89">
        <f>AVERAGE(R8:R25)</f>
        <v>8.0290111111111102</v>
      </c>
      <c r="S27" s="90"/>
    </row>
    <row r="28" spans="1:19" x14ac:dyDescent="0.3">
      <c r="A28" s="87" t="s">
        <v>28</v>
      </c>
      <c r="B28" s="88"/>
      <c r="C28" s="88"/>
      <c r="D28" s="89">
        <f>MIN(D8:D25)</f>
        <v>-8.4242000000000008</v>
      </c>
      <c r="E28" s="88"/>
      <c r="F28" s="89">
        <f>MIN(F8:F25)</f>
        <v>-1.4759</v>
      </c>
      <c r="G28" s="88"/>
      <c r="H28" s="89">
        <f>MIN(H8:H25)</f>
        <v>0.3881</v>
      </c>
      <c r="I28" s="88"/>
      <c r="J28" s="89">
        <f>MIN(J8:J25)</f>
        <v>1.9794</v>
      </c>
      <c r="K28" s="88"/>
      <c r="L28" s="89">
        <f>MIN(L8:L25)</f>
        <v>2.4937999999999998</v>
      </c>
      <c r="M28" s="88"/>
      <c r="N28" s="89">
        <f>MIN(N8:N25)</f>
        <v>4.8986999999999998</v>
      </c>
      <c r="O28" s="88"/>
      <c r="P28" s="89">
        <f>MIN(P8:P25)</f>
        <v>3.6696</v>
      </c>
      <c r="Q28" s="88"/>
      <c r="R28" s="89">
        <f>MIN(R8:R25)</f>
        <v>6.5423999999999998</v>
      </c>
      <c r="S28" s="90"/>
    </row>
    <row r="29" spans="1:19" ht="15" thickBot="1" x14ac:dyDescent="0.35">
      <c r="A29" s="91" t="s">
        <v>29</v>
      </c>
      <c r="B29" s="92"/>
      <c r="C29" s="92"/>
      <c r="D29" s="93">
        <f>MAX(D8:D25)</f>
        <v>4.0125999999999999</v>
      </c>
      <c r="E29" s="92"/>
      <c r="F29" s="93">
        <f>MAX(F8:F25)</f>
        <v>3.5975000000000001</v>
      </c>
      <c r="G29" s="92"/>
      <c r="H29" s="93">
        <f>MAX(H8:H25)</f>
        <v>3.4826999999999999</v>
      </c>
      <c r="I29" s="92"/>
      <c r="J29" s="93">
        <f>MAX(J8:J25)</f>
        <v>4.2710999999999997</v>
      </c>
      <c r="K29" s="92"/>
      <c r="L29" s="93">
        <f>MAX(L8:L25)</f>
        <v>4.6901000000000002</v>
      </c>
      <c r="M29" s="92"/>
      <c r="N29" s="93">
        <f>MAX(N8:N25)</f>
        <v>8.0067000000000004</v>
      </c>
      <c r="O29" s="92"/>
      <c r="P29" s="93">
        <f>MAX(P8:P25)</f>
        <v>9.0617000000000001</v>
      </c>
      <c r="Q29" s="92"/>
      <c r="R29" s="93">
        <f>MAX(R8:R25)</f>
        <v>8.9184999999999999</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44662</v>
      </c>
      <c r="C8" s="65">
        <f>VLOOKUP($A8,'Return Data'!$B$7:$R$2292,4,0)</f>
        <v>295.8802</v>
      </c>
      <c r="D8" s="65">
        <f>VLOOKUP($A8,'Return Data'!$B$7:$R$2292,9,0)</f>
        <v>2.6850000000000001</v>
      </c>
      <c r="E8" s="66">
        <f t="shared" ref="E8:E27" si="0">RANK(D8,D$8:D$27,0)</f>
        <v>6</v>
      </c>
      <c r="F8" s="65">
        <f>VLOOKUP($A8,'Return Data'!$B$7:$R$2292,10,0)</f>
        <v>3.0283000000000002</v>
      </c>
      <c r="G8" s="66">
        <f t="shared" ref="G8:G27" si="1">RANK(F8,F$8:F$27,0)</f>
        <v>3</v>
      </c>
      <c r="H8" s="65">
        <f>VLOOKUP($A8,'Return Data'!$B$7:$R$2292,11,0)</f>
        <v>2.8471000000000002</v>
      </c>
      <c r="I8" s="66">
        <f t="shared" ref="I8:I27" si="2">RANK(H8,H$8:H$27,0)</f>
        <v>4</v>
      </c>
      <c r="J8" s="65">
        <f>VLOOKUP($A8,'Return Data'!$B$7:$R$2292,12,0)</f>
        <v>3.6555</v>
      </c>
      <c r="K8" s="66">
        <f t="shared" ref="K8:K27" si="3">RANK(J8,J$8:J$27,0)</f>
        <v>5</v>
      </c>
      <c r="L8" s="65">
        <f>VLOOKUP($A8,'Return Data'!$B$7:$R$2292,13,0)</f>
        <v>4.0967000000000002</v>
      </c>
      <c r="M8" s="66">
        <f t="shared" ref="M8:M25" si="4">RANK(L8,L$8:L$27,0)</f>
        <v>3</v>
      </c>
      <c r="N8" s="65">
        <f>VLOOKUP($A8,'Return Data'!$B$7:$R$2292,17,0)</f>
        <v>6.9134000000000002</v>
      </c>
      <c r="O8" s="66">
        <f t="shared" ref="O8:O23" si="5">RANK(N8,N$8:N$27,0)</f>
        <v>2</v>
      </c>
      <c r="P8" s="65">
        <f>VLOOKUP($A8,'Return Data'!$B$7:$R$2292,14,0)</f>
        <v>7.5118999999999998</v>
      </c>
      <c r="Q8" s="66">
        <f t="shared" ref="Q8:Q23" si="6">RANK(P8,P$8:P$27,0)</f>
        <v>5</v>
      </c>
      <c r="R8" s="65">
        <f>VLOOKUP($A8,'Return Data'!$B$7:$R$2292,16,0)</f>
        <v>8.0848999999999993</v>
      </c>
      <c r="S8" s="67">
        <f t="shared" ref="S8:S27" si="7">RANK(R8,R$8:R$27,0)</f>
        <v>3</v>
      </c>
    </row>
    <row r="9" spans="1:19" x14ac:dyDescent="0.3">
      <c r="A9" s="82" t="s">
        <v>562</v>
      </c>
      <c r="B9" s="64">
        <f>VLOOKUP($A9,'Return Data'!$B$7:$R$2292,3,0)</f>
        <v>44662</v>
      </c>
      <c r="C9" s="65">
        <f>VLOOKUP($A9,'Return Data'!$B$7:$R$2292,4,0)</f>
        <v>2140.2532999999999</v>
      </c>
      <c r="D9" s="65">
        <f>VLOOKUP($A9,'Return Data'!$B$7:$R$2292,9,0)</f>
        <v>3.7216</v>
      </c>
      <c r="E9" s="66">
        <f t="shared" si="0"/>
        <v>2</v>
      </c>
      <c r="F9" s="65">
        <f>VLOOKUP($A9,'Return Data'!$B$7:$R$2292,10,0)</f>
        <v>3.3050000000000002</v>
      </c>
      <c r="G9" s="66">
        <f t="shared" si="1"/>
        <v>2</v>
      </c>
      <c r="H9" s="65">
        <f>VLOOKUP($A9,'Return Data'!$B$7:$R$2292,11,0)</f>
        <v>3.1878000000000002</v>
      </c>
      <c r="I9" s="66">
        <f t="shared" si="2"/>
        <v>2</v>
      </c>
      <c r="J9" s="65">
        <f>VLOOKUP($A9,'Return Data'!$B$7:$R$2292,12,0)</f>
        <v>3.4445999999999999</v>
      </c>
      <c r="K9" s="66">
        <f t="shared" si="3"/>
        <v>8</v>
      </c>
      <c r="L9" s="65">
        <f>VLOOKUP($A9,'Return Data'!$B$7:$R$2292,13,0)</f>
        <v>3.7244000000000002</v>
      </c>
      <c r="M9" s="66">
        <f t="shared" si="4"/>
        <v>11</v>
      </c>
      <c r="N9" s="65">
        <f>VLOOKUP($A9,'Return Data'!$B$7:$R$2292,17,0)</f>
        <v>6.1547000000000001</v>
      </c>
      <c r="O9" s="66">
        <f t="shared" si="5"/>
        <v>11</v>
      </c>
      <c r="P9" s="65">
        <f>VLOOKUP($A9,'Return Data'!$B$7:$R$2292,14,0)</f>
        <v>7.0125000000000002</v>
      </c>
      <c r="Q9" s="66">
        <f t="shared" si="6"/>
        <v>11</v>
      </c>
      <c r="R9" s="65">
        <f>VLOOKUP($A9,'Return Data'!$B$7:$R$2292,16,0)</f>
        <v>8.0342000000000002</v>
      </c>
      <c r="S9" s="67">
        <f t="shared" si="7"/>
        <v>4</v>
      </c>
    </row>
    <row r="10" spans="1:19" x14ac:dyDescent="0.3">
      <c r="A10" s="82" t="s">
        <v>564</v>
      </c>
      <c r="B10" s="64">
        <f>VLOOKUP($A10,'Return Data'!$B$7:$R$2292,3,0)</f>
        <v>44662</v>
      </c>
      <c r="C10" s="65">
        <f>VLOOKUP($A10,'Return Data'!$B$7:$R$2292,4,0)</f>
        <v>19.403600000000001</v>
      </c>
      <c r="D10" s="65">
        <f>VLOOKUP($A10,'Return Data'!$B$7:$R$2292,9,0)</f>
        <v>1.2027000000000001</v>
      </c>
      <c r="E10" s="66">
        <f t="shared" si="0"/>
        <v>10</v>
      </c>
      <c r="F10" s="65">
        <f>VLOOKUP($A10,'Return Data'!$B$7:$R$2292,10,0)</f>
        <v>1.9954000000000001</v>
      </c>
      <c r="G10" s="66">
        <f t="shared" si="1"/>
        <v>16</v>
      </c>
      <c r="H10" s="65">
        <f>VLOOKUP($A10,'Return Data'!$B$7:$R$2292,11,0)</f>
        <v>2.2936000000000001</v>
      </c>
      <c r="I10" s="66">
        <f t="shared" si="2"/>
        <v>14</v>
      </c>
      <c r="J10" s="65">
        <f>VLOOKUP($A10,'Return Data'!$B$7:$R$2292,12,0)</f>
        <v>3.097</v>
      </c>
      <c r="K10" s="66">
        <f t="shared" si="3"/>
        <v>13</v>
      </c>
      <c r="L10" s="65">
        <f>VLOOKUP($A10,'Return Data'!$B$7:$R$2292,13,0)</f>
        <v>3.355</v>
      </c>
      <c r="M10" s="66">
        <f t="shared" si="4"/>
        <v>14</v>
      </c>
      <c r="N10" s="65">
        <f>VLOOKUP($A10,'Return Data'!$B$7:$R$2292,17,0)</f>
        <v>6.2462</v>
      </c>
      <c r="O10" s="66">
        <f t="shared" si="5"/>
        <v>10</v>
      </c>
      <c r="P10" s="65">
        <f>VLOOKUP($A10,'Return Data'!$B$7:$R$2292,14,0)</f>
        <v>7.1719999999999997</v>
      </c>
      <c r="Q10" s="66">
        <f t="shared" si="6"/>
        <v>8</v>
      </c>
      <c r="R10" s="65">
        <f>VLOOKUP($A10,'Return Data'!$B$7:$R$2292,16,0)</f>
        <v>8.0338999999999992</v>
      </c>
      <c r="S10" s="67">
        <f t="shared" si="7"/>
        <v>5</v>
      </c>
    </row>
    <row r="11" spans="1:19" x14ac:dyDescent="0.3">
      <c r="A11" s="82" t="s">
        <v>566</v>
      </c>
      <c r="B11" s="64">
        <f>VLOOKUP($A11,'Return Data'!$B$7:$R$2292,3,0)</f>
        <v>44662</v>
      </c>
      <c r="C11" s="65">
        <f>VLOOKUP($A11,'Return Data'!$B$7:$R$2292,4,0)</f>
        <v>19.811199999999999</v>
      </c>
      <c r="D11" s="65">
        <f>VLOOKUP($A11,'Return Data'!$B$7:$R$2292,9,0)</f>
        <v>-8.1273</v>
      </c>
      <c r="E11" s="66">
        <f t="shared" si="0"/>
        <v>19</v>
      </c>
      <c r="F11" s="65">
        <f>VLOOKUP($A11,'Return Data'!$B$7:$R$2292,10,0)</f>
        <v>-0.49890000000000001</v>
      </c>
      <c r="G11" s="66">
        <f t="shared" si="1"/>
        <v>19</v>
      </c>
      <c r="H11" s="65">
        <f>VLOOKUP($A11,'Return Data'!$B$7:$R$2292,11,0)</f>
        <v>0.90910000000000002</v>
      </c>
      <c r="I11" s="66">
        <f t="shared" si="2"/>
        <v>19</v>
      </c>
      <c r="J11" s="65">
        <f>VLOOKUP($A11,'Return Data'!$B$7:$R$2292,12,0)</f>
        <v>2.9578000000000002</v>
      </c>
      <c r="K11" s="66">
        <f t="shared" si="3"/>
        <v>14</v>
      </c>
      <c r="L11" s="65">
        <f>VLOOKUP($A11,'Return Data'!$B$7:$R$2292,13,0)</f>
        <v>3.3662999999999998</v>
      </c>
      <c r="M11" s="66">
        <f t="shared" si="4"/>
        <v>13</v>
      </c>
      <c r="N11" s="65">
        <f>VLOOKUP($A11,'Return Data'!$B$7:$R$2292,17,0)</f>
        <v>7.6547999999999998</v>
      </c>
      <c r="O11" s="66">
        <f t="shared" si="5"/>
        <v>1</v>
      </c>
      <c r="P11" s="65">
        <f>VLOOKUP($A11,'Return Data'!$B$7:$R$2292,14,0)</f>
        <v>8.7077000000000009</v>
      </c>
      <c r="Q11" s="66">
        <f t="shared" si="6"/>
        <v>1</v>
      </c>
      <c r="R11" s="65">
        <f>VLOOKUP($A11,'Return Data'!$B$7:$R$2292,16,0)</f>
        <v>8.2933000000000003</v>
      </c>
      <c r="S11" s="67">
        <f t="shared" si="7"/>
        <v>1</v>
      </c>
    </row>
    <row r="12" spans="1:19" x14ac:dyDescent="0.3">
      <c r="A12" s="82" t="s">
        <v>567</v>
      </c>
      <c r="B12" s="64">
        <f>VLOOKUP($A12,'Return Data'!$B$7:$R$2292,3,0)</f>
        <v>44662</v>
      </c>
      <c r="C12" s="65">
        <f>VLOOKUP($A12,'Return Data'!$B$7:$R$2292,4,0)</f>
        <v>18.2042</v>
      </c>
      <c r="D12" s="65">
        <f>VLOOKUP($A12,'Return Data'!$B$7:$R$2292,9,0)</f>
        <v>1.6776</v>
      </c>
      <c r="E12" s="66">
        <f t="shared" si="0"/>
        <v>8</v>
      </c>
      <c r="F12" s="65">
        <f>VLOOKUP($A12,'Return Data'!$B$7:$R$2292,10,0)</f>
        <v>2.7317999999999998</v>
      </c>
      <c r="G12" s="66">
        <f t="shared" si="1"/>
        <v>5</v>
      </c>
      <c r="H12" s="65">
        <f>VLOOKUP($A12,'Return Data'!$B$7:$R$2292,11,0)</f>
        <v>2.7280000000000002</v>
      </c>
      <c r="I12" s="66">
        <f t="shared" si="2"/>
        <v>5</v>
      </c>
      <c r="J12" s="65">
        <f>VLOOKUP($A12,'Return Data'!$B$7:$R$2292,12,0)</f>
        <v>3.4016000000000002</v>
      </c>
      <c r="K12" s="66">
        <f t="shared" si="3"/>
        <v>9</v>
      </c>
      <c r="L12" s="65">
        <f>VLOOKUP($A12,'Return Data'!$B$7:$R$2292,13,0)</f>
        <v>3.7667000000000002</v>
      </c>
      <c r="M12" s="66">
        <f t="shared" si="4"/>
        <v>10</v>
      </c>
      <c r="N12" s="65">
        <f>VLOOKUP($A12,'Return Data'!$B$7:$R$2292,17,0)</f>
        <v>5.9394</v>
      </c>
      <c r="O12" s="66">
        <f t="shared" si="5"/>
        <v>13</v>
      </c>
      <c r="P12" s="65">
        <f>VLOOKUP($A12,'Return Data'!$B$7:$R$2292,14,0)</f>
        <v>7.0014000000000003</v>
      </c>
      <c r="Q12" s="66">
        <f t="shared" si="6"/>
        <v>12</v>
      </c>
      <c r="R12" s="65">
        <f>VLOOKUP($A12,'Return Data'!$B$7:$R$2292,16,0)</f>
        <v>7.8091999999999997</v>
      </c>
      <c r="S12" s="67">
        <f t="shared" si="7"/>
        <v>9</v>
      </c>
    </row>
    <row r="13" spans="1:19" x14ac:dyDescent="0.3">
      <c r="A13" s="82" t="s">
        <v>570</v>
      </c>
      <c r="B13" s="64">
        <f>VLOOKUP($A13,'Return Data'!$B$7:$R$2292,3,0)</f>
        <v>44662</v>
      </c>
      <c r="C13" s="65">
        <f>VLOOKUP($A13,'Return Data'!$B$7:$R$2292,4,0)</f>
        <v>18.582699999999999</v>
      </c>
      <c r="D13" s="65">
        <f>VLOOKUP($A13,'Return Data'!$B$7:$R$2292,9,0)</f>
        <v>0.42470000000000002</v>
      </c>
      <c r="E13" s="66">
        <f t="shared" si="0"/>
        <v>16</v>
      </c>
      <c r="F13" s="65">
        <f>VLOOKUP($A13,'Return Data'!$B$7:$R$2292,10,0)</f>
        <v>2.3001999999999998</v>
      </c>
      <c r="G13" s="66">
        <f t="shared" si="1"/>
        <v>13</v>
      </c>
      <c r="H13" s="65">
        <f>VLOOKUP($A13,'Return Data'!$B$7:$R$2292,11,0)</f>
        <v>2.4558</v>
      </c>
      <c r="I13" s="66">
        <f t="shared" si="2"/>
        <v>8</v>
      </c>
      <c r="J13" s="65">
        <f>VLOOKUP($A13,'Return Data'!$B$7:$R$2292,12,0)</f>
        <v>3.2745000000000002</v>
      </c>
      <c r="K13" s="66">
        <f t="shared" si="3"/>
        <v>12</v>
      </c>
      <c r="L13" s="65">
        <f>VLOOKUP($A13,'Return Data'!$B$7:$R$2292,13,0)</f>
        <v>3.7690000000000001</v>
      </c>
      <c r="M13" s="66">
        <f t="shared" si="4"/>
        <v>9</v>
      </c>
      <c r="N13" s="65">
        <f>VLOOKUP($A13,'Return Data'!$B$7:$R$2292,17,0)</f>
        <v>6.6226000000000003</v>
      </c>
      <c r="O13" s="66">
        <f t="shared" si="5"/>
        <v>6</v>
      </c>
      <c r="P13" s="65">
        <f>VLOOKUP($A13,'Return Data'!$B$7:$R$2292,14,0)</f>
        <v>7.2789999999999999</v>
      </c>
      <c r="Q13" s="66">
        <f t="shared" si="6"/>
        <v>7</v>
      </c>
      <c r="R13" s="65">
        <f>VLOOKUP($A13,'Return Data'!$B$7:$R$2292,16,0)</f>
        <v>8.0022000000000002</v>
      </c>
      <c r="S13" s="67">
        <f t="shared" si="7"/>
        <v>6</v>
      </c>
    </row>
    <row r="14" spans="1:19" x14ac:dyDescent="0.3">
      <c r="A14" s="82" t="s">
        <v>571</v>
      </c>
      <c r="B14" s="64">
        <f>VLOOKUP($A14,'Return Data'!$B$7:$R$2292,3,0)</f>
        <v>44662</v>
      </c>
      <c r="C14" s="65">
        <f>VLOOKUP($A14,'Return Data'!$B$7:$R$2292,4,0)</f>
        <v>26.0701</v>
      </c>
      <c r="D14" s="65">
        <f>VLOOKUP($A14,'Return Data'!$B$7:$R$2292,9,0)</f>
        <v>2.8250000000000002</v>
      </c>
      <c r="E14" s="66">
        <f t="shared" si="0"/>
        <v>5</v>
      </c>
      <c r="F14" s="65">
        <f>VLOOKUP($A14,'Return Data'!$B$7:$R$2292,10,0)</f>
        <v>2.6131000000000002</v>
      </c>
      <c r="G14" s="66">
        <f t="shared" si="1"/>
        <v>6</v>
      </c>
      <c r="H14" s="65">
        <f>VLOOKUP($A14,'Return Data'!$B$7:$R$2292,11,0)</f>
        <v>2.3418000000000001</v>
      </c>
      <c r="I14" s="66">
        <f t="shared" si="2"/>
        <v>13</v>
      </c>
      <c r="J14" s="65">
        <f>VLOOKUP($A14,'Return Data'!$B$7:$R$2292,12,0)</f>
        <v>3.6998000000000002</v>
      </c>
      <c r="K14" s="66">
        <f t="shared" si="3"/>
        <v>3</v>
      </c>
      <c r="L14" s="65">
        <f>VLOOKUP($A14,'Return Data'!$B$7:$R$2292,13,0)</f>
        <v>4.0785999999999998</v>
      </c>
      <c r="M14" s="66">
        <f t="shared" si="4"/>
        <v>5</v>
      </c>
      <c r="N14" s="65">
        <f>VLOOKUP($A14,'Return Data'!$B$7:$R$2292,17,0)</f>
        <v>6.7652000000000001</v>
      </c>
      <c r="O14" s="66">
        <f t="shared" si="5"/>
        <v>3</v>
      </c>
      <c r="P14" s="65">
        <f>VLOOKUP($A14,'Return Data'!$B$7:$R$2292,14,0)</f>
        <v>7.0784000000000002</v>
      </c>
      <c r="Q14" s="66">
        <f t="shared" si="6"/>
        <v>9</v>
      </c>
      <c r="R14" s="65">
        <f>VLOOKUP($A14,'Return Data'!$B$7:$R$2292,16,0)</f>
        <v>8.1140000000000008</v>
      </c>
      <c r="S14" s="67">
        <f t="shared" si="7"/>
        <v>2</v>
      </c>
    </row>
    <row r="15" spans="1:19" x14ac:dyDescent="0.3">
      <c r="A15" s="82" t="s">
        <v>574</v>
      </c>
      <c r="B15" s="64">
        <f>VLOOKUP($A15,'Return Data'!$B$7:$R$2292,3,0)</f>
        <v>44662</v>
      </c>
      <c r="C15" s="65">
        <f>VLOOKUP($A15,'Return Data'!$B$7:$R$2292,4,0)</f>
        <v>19.992999999999999</v>
      </c>
      <c r="D15" s="65">
        <f>VLOOKUP($A15,'Return Data'!$B$7:$R$2292,9,0)</f>
        <v>3.1709999999999998</v>
      </c>
      <c r="E15" s="66">
        <f t="shared" si="0"/>
        <v>3</v>
      </c>
      <c r="F15" s="65">
        <f>VLOOKUP($A15,'Return Data'!$B$7:$R$2292,10,0)</f>
        <v>2.9565999999999999</v>
      </c>
      <c r="G15" s="66">
        <f t="shared" si="1"/>
        <v>4</v>
      </c>
      <c r="H15" s="65">
        <f>VLOOKUP($A15,'Return Data'!$B$7:$R$2292,11,0)</f>
        <v>2.9207999999999998</v>
      </c>
      <c r="I15" s="66">
        <f t="shared" si="2"/>
        <v>3</v>
      </c>
      <c r="J15" s="65">
        <f>VLOOKUP($A15,'Return Data'!$B$7:$R$2292,12,0)</f>
        <v>3.3441999999999998</v>
      </c>
      <c r="K15" s="66">
        <f t="shared" si="3"/>
        <v>11</v>
      </c>
      <c r="L15" s="65">
        <f>VLOOKUP($A15,'Return Data'!$B$7:$R$2292,13,0)</f>
        <v>3.6709999999999998</v>
      </c>
      <c r="M15" s="66">
        <f t="shared" si="4"/>
        <v>12</v>
      </c>
      <c r="N15" s="65">
        <f>VLOOKUP($A15,'Return Data'!$B$7:$R$2292,17,0)</f>
        <v>6.5674000000000001</v>
      </c>
      <c r="O15" s="66">
        <f t="shared" si="5"/>
        <v>7</v>
      </c>
      <c r="P15" s="65">
        <f>VLOOKUP($A15,'Return Data'!$B$7:$R$2292,14,0)</f>
        <v>7.5651999999999999</v>
      </c>
      <c r="Q15" s="66">
        <f t="shared" si="6"/>
        <v>4</v>
      </c>
      <c r="R15" s="65">
        <f>VLOOKUP($A15,'Return Data'!$B$7:$R$2292,16,0)</f>
        <v>7.9092000000000002</v>
      </c>
      <c r="S15" s="67">
        <f t="shared" si="7"/>
        <v>7</v>
      </c>
    </row>
    <row r="16" spans="1:19" x14ac:dyDescent="0.3">
      <c r="A16" s="82" t="s">
        <v>577</v>
      </c>
      <c r="B16" s="64">
        <f>VLOOKUP($A16,'Return Data'!$B$7:$R$2292,3,0)</f>
        <v>44662</v>
      </c>
      <c r="C16" s="65">
        <f>VLOOKUP($A16,'Return Data'!$B$7:$R$2292,4,0)</f>
        <v>1850.2412999999999</v>
      </c>
      <c r="D16" s="65">
        <f>VLOOKUP($A16,'Return Data'!$B$7:$R$2292,9,0)</f>
        <v>-8.8417999999999992</v>
      </c>
      <c r="E16" s="66">
        <f t="shared" si="0"/>
        <v>20</v>
      </c>
      <c r="F16" s="65">
        <f>VLOOKUP($A16,'Return Data'!$B$7:$R$2292,10,0)</f>
        <v>-1.8946000000000001</v>
      </c>
      <c r="G16" s="66">
        <f t="shared" si="1"/>
        <v>20</v>
      </c>
      <c r="H16" s="65">
        <f>VLOOKUP($A16,'Return Data'!$B$7:$R$2292,11,0)</f>
        <v>-3.2500000000000001E-2</v>
      </c>
      <c r="I16" s="66">
        <f t="shared" si="2"/>
        <v>20</v>
      </c>
      <c r="J16" s="65">
        <f>VLOOKUP($A16,'Return Data'!$B$7:$R$2292,12,0)</f>
        <v>1.5537000000000001</v>
      </c>
      <c r="K16" s="66">
        <f t="shared" si="3"/>
        <v>20</v>
      </c>
      <c r="L16" s="65">
        <f>VLOOKUP($A16,'Return Data'!$B$7:$R$2292,13,0)</f>
        <v>2.0649999999999999</v>
      </c>
      <c r="M16" s="66">
        <f t="shared" si="4"/>
        <v>20</v>
      </c>
      <c r="N16" s="65">
        <f>VLOOKUP($A16,'Return Data'!$B$7:$R$2292,17,0)</f>
        <v>6.3352000000000004</v>
      </c>
      <c r="O16" s="66">
        <f t="shared" si="5"/>
        <v>9</v>
      </c>
      <c r="P16" s="65">
        <f>VLOOKUP($A16,'Return Data'!$B$7:$R$2292,14,0)</f>
        <v>6.1035000000000004</v>
      </c>
      <c r="Q16" s="66">
        <f t="shared" si="6"/>
        <v>15</v>
      </c>
      <c r="R16" s="65">
        <f>VLOOKUP($A16,'Return Data'!$B$7:$R$2292,16,0)</f>
        <v>6.8494999999999999</v>
      </c>
      <c r="S16" s="67">
        <f t="shared" si="7"/>
        <v>17</v>
      </c>
    </row>
    <row r="17" spans="1:19" x14ac:dyDescent="0.3">
      <c r="A17" s="82" t="s">
        <v>579</v>
      </c>
      <c r="B17" s="64">
        <f>VLOOKUP($A17,'Return Data'!$B$7:$R$2292,3,0)</f>
        <v>44662</v>
      </c>
      <c r="C17" s="65">
        <f>VLOOKUP($A17,'Return Data'!$B$7:$R$2292,4,0)</f>
        <v>52.628300000000003</v>
      </c>
      <c r="D17" s="65">
        <f>VLOOKUP($A17,'Return Data'!$B$7:$R$2292,9,0)</f>
        <v>1.3058000000000001</v>
      </c>
      <c r="E17" s="66">
        <f t="shared" si="0"/>
        <v>9</v>
      </c>
      <c r="F17" s="65">
        <f>VLOOKUP($A17,'Return Data'!$B$7:$R$2292,10,0)</f>
        <v>2.3508</v>
      </c>
      <c r="G17" s="66">
        <f t="shared" si="1"/>
        <v>9</v>
      </c>
      <c r="H17" s="65">
        <f>VLOOKUP($A17,'Return Data'!$B$7:$R$2292,11,0)</f>
        <v>2.3681999999999999</v>
      </c>
      <c r="I17" s="66">
        <f t="shared" si="2"/>
        <v>11</v>
      </c>
      <c r="J17" s="65">
        <f>VLOOKUP($A17,'Return Data'!$B$7:$R$2292,12,0)</f>
        <v>3.8567</v>
      </c>
      <c r="K17" s="66">
        <f t="shared" si="3"/>
        <v>2</v>
      </c>
      <c r="L17" s="65">
        <f>VLOOKUP($A17,'Return Data'!$B$7:$R$2292,13,0)</f>
        <v>4.2689000000000004</v>
      </c>
      <c r="M17" s="66">
        <f t="shared" si="4"/>
        <v>2</v>
      </c>
      <c r="N17" s="65">
        <f>VLOOKUP($A17,'Return Data'!$B$7:$R$2292,17,0)</f>
        <v>6.7465999999999999</v>
      </c>
      <c r="O17" s="66">
        <f t="shared" si="5"/>
        <v>4</v>
      </c>
      <c r="P17" s="65">
        <f>VLOOKUP($A17,'Return Data'!$B$7:$R$2292,14,0)</f>
        <v>7.601</v>
      </c>
      <c r="Q17" s="66">
        <f t="shared" si="6"/>
        <v>3</v>
      </c>
      <c r="R17" s="65">
        <f>VLOOKUP($A17,'Return Data'!$B$7:$R$2292,16,0)</f>
        <v>7.3879000000000001</v>
      </c>
      <c r="S17" s="67">
        <f t="shared" si="7"/>
        <v>14</v>
      </c>
    </row>
    <row r="18" spans="1:19" x14ac:dyDescent="0.3">
      <c r="A18" s="82" t="s">
        <v>582</v>
      </c>
      <c r="B18" s="64">
        <f>VLOOKUP($A18,'Return Data'!$B$7:$R$2292,3,0)</f>
        <v>44662</v>
      </c>
      <c r="C18" s="65">
        <f>VLOOKUP($A18,'Return Data'!$B$7:$R$2292,4,0)</f>
        <v>20.013300000000001</v>
      </c>
      <c r="D18" s="65">
        <f>VLOOKUP($A18,'Return Data'!$B$7:$R$2292,9,0)</f>
        <v>-4.7987000000000002</v>
      </c>
      <c r="E18" s="66">
        <f t="shared" si="0"/>
        <v>17</v>
      </c>
      <c r="F18" s="65">
        <f>VLOOKUP($A18,'Return Data'!$B$7:$R$2292,10,0)</f>
        <v>-0.17419999999999999</v>
      </c>
      <c r="G18" s="66">
        <f t="shared" si="1"/>
        <v>18</v>
      </c>
      <c r="H18" s="65">
        <f>VLOOKUP($A18,'Return Data'!$B$7:$R$2292,11,0)</f>
        <v>1.1611</v>
      </c>
      <c r="I18" s="66">
        <f t="shared" si="2"/>
        <v>18</v>
      </c>
      <c r="J18" s="65">
        <f>VLOOKUP($A18,'Return Data'!$B$7:$R$2292,12,0)</f>
        <v>2.2363</v>
      </c>
      <c r="K18" s="66">
        <f t="shared" si="3"/>
        <v>19</v>
      </c>
      <c r="L18" s="65">
        <f>VLOOKUP($A18,'Return Data'!$B$7:$R$2292,13,0)</f>
        <v>2.8730000000000002</v>
      </c>
      <c r="M18" s="66">
        <f t="shared" si="4"/>
        <v>18</v>
      </c>
      <c r="N18" s="65">
        <f>VLOOKUP($A18,'Return Data'!$B$7:$R$2292,17,0)</f>
        <v>5.8882000000000003</v>
      </c>
      <c r="O18" s="66">
        <f t="shared" si="5"/>
        <v>14</v>
      </c>
      <c r="P18" s="65">
        <f>VLOOKUP($A18,'Return Data'!$B$7:$R$2292,14,0)</f>
        <v>7.0338000000000003</v>
      </c>
      <c r="Q18" s="66">
        <f t="shared" si="6"/>
        <v>10</v>
      </c>
      <c r="R18" s="65">
        <f>VLOOKUP($A18,'Return Data'!$B$7:$R$2292,16,0)</f>
        <v>4.8780999999999999</v>
      </c>
      <c r="S18" s="67">
        <f t="shared" si="7"/>
        <v>20</v>
      </c>
    </row>
    <row r="19" spans="1:19" x14ac:dyDescent="0.3">
      <c r="A19" s="82" t="s">
        <v>583</v>
      </c>
      <c r="B19" s="64">
        <f>VLOOKUP($A19,'Return Data'!$B$7:$R$2292,3,0)</f>
        <v>44662</v>
      </c>
      <c r="C19" s="65">
        <f>VLOOKUP($A19,'Return Data'!$B$7:$R$2292,4,0)</f>
        <v>28.305700000000002</v>
      </c>
      <c r="D19" s="65">
        <f>VLOOKUP($A19,'Return Data'!$B$7:$R$2292,9,0)</f>
        <v>3.0653000000000001</v>
      </c>
      <c r="E19" s="66">
        <f t="shared" si="0"/>
        <v>4</v>
      </c>
      <c r="F19" s="65">
        <f>VLOOKUP($A19,'Return Data'!$B$7:$R$2292,10,0)</f>
        <v>2.6055999999999999</v>
      </c>
      <c r="G19" s="66">
        <f t="shared" si="1"/>
        <v>7</v>
      </c>
      <c r="H19" s="65">
        <f>VLOOKUP($A19,'Return Data'!$B$7:$R$2292,11,0)</f>
        <v>2.4548999999999999</v>
      </c>
      <c r="I19" s="66">
        <f t="shared" si="2"/>
        <v>9</v>
      </c>
      <c r="J19" s="65">
        <f>VLOOKUP($A19,'Return Data'!$B$7:$R$2292,12,0)</f>
        <v>2.8245</v>
      </c>
      <c r="K19" s="66">
        <f t="shared" si="3"/>
        <v>17</v>
      </c>
      <c r="L19" s="65">
        <f>VLOOKUP($A19,'Return Data'!$B$7:$R$2292,13,0)</f>
        <v>3.0756999999999999</v>
      </c>
      <c r="M19" s="66">
        <f t="shared" si="4"/>
        <v>17</v>
      </c>
      <c r="N19" s="65">
        <f>VLOOKUP($A19,'Return Data'!$B$7:$R$2292,17,0)</f>
        <v>5.4264999999999999</v>
      </c>
      <c r="O19" s="66">
        <f t="shared" si="5"/>
        <v>15</v>
      </c>
      <c r="P19" s="65">
        <f>VLOOKUP($A19,'Return Data'!$B$7:$R$2292,14,0)</f>
        <v>6.27</v>
      </c>
      <c r="Q19" s="66">
        <f t="shared" si="6"/>
        <v>14</v>
      </c>
      <c r="R19" s="65">
        <f>VLOOKUP($A19,'Return Data'!$B$7:$R$2292,16,0)</f>
        <v>7.2443999999999997</v>
      </c>
      <c r="S19" s="67">
        <f t="shared" si="7"/>
        <v>15</v>
      </c>
    </row>
    <row r="20" spans="1:19" x14ac:dyDescent="0.3">
      <c r="A20" s="82" t="s">
        <v>585</v>
      </c>
      <c r="B20" s="64">
        <f>VLOOKUP($A20,'Return Data'!$B$7:$R$2292,3,0)</f>
        <v>44662</v>
      </c>
      <c r="C20" s="65">
        <f>VLOOKUP($A20,'Return Data'!$B$7:$R$2292,4,0)</f>
        <v>16.794799999999999</v>
      </c>
      <c r="D20" s="65">
        <f>VLOOKUP($A20,'Return Data'!$B$7:$R$2292,9,0)</f>
        <v>0.46289999999999998</v>
      </c>
      <c r="E20" s="66">
        <f t="shared" si="0"/>
        <v>15</v>
      </c>
      <c r="F20" s="65">
        <f>VLOOKUP($A20,'Return Data'!$B$7:$R$2292,10,0)</f>
        <v>2.3216999999999999</v>
      </c>
      <c r="G20" s="66">
        <f t="shared" si="1"/>
        <v>10</v>
      </c>
      <c r="H20" s="65">
        <f>VLOOKUP($A20,'Return Data'!$B$7:$R$2292,11,0)</f>
        <v>2.4660000000000002</v>
      </c>
      <c r="I20" s="66">
        <f t="shared" si="2"/>
        <v>7</v>
      </c>
      <c r="J20" s="65">
        <f>VLOOKUP($A20,'Return Data'!$B$7:$R$2292,12,0)</f>
        <v>3.5661999999999998</v>
      </c>
      <c r="K20" s="66">
        <f t="shared" si="3"/>
        <v>6</v>
      </c>
      <c r="L20" s="65">
        <f>VLOOKUP($A20,'Return Data'!$B$7:$R$2292,13,0)</f>
        <v>3.7759</v>
      </c>
      <c r="M20" s="66">
        <f t="shared" si="4"/>
        <v>8</v>
      </c>
      <c r="N20" s="65">
        <f>VLOOKUP($A20,'Return Data'!$B$7:$R$2292,17,0)</f>
        <v>6.6513</v>
      </c>
      <c r="O20" s="66">
        <f t="shared" si="5"/>
        <v>5</v>
      </c>
      <c r="P20" s="65">
        <f>VLOOKUP($A20,'Return Data'!$B$7:$R$2292,14,0)</f>
        <v>7.6448999999999998</v>
      </c>
      <c r="Q20" s="66">
        <f t="shared" si="6"/>
        <v>2</v>
      </c>
      <c r="R20" s="65">
        <f>VLOOKUP($A20,'Return Data'!$B$7:$R$2292,16,0)</f>
        <v>7.7892999999999999</v>
      </c>
      <c r="S20" s="67">
        <f t="shared" si="7"/>
        <v>11</v>
      </c>
    </row>
    <row r="21" spans="1:19" x14ac:dyDescent="0.3">
      <c r="A21" s="82" t="s">
        <v>587</v>
      </c>
      <c r="B21" s="64">
        <f>VLOOKUP($A21,'Return Data'!$B$7:$R$2292,3,0)</f>
        <v>44662</v>
      </c>
      <c r="C21" s="65">
        <f>VLOOKUP($A21,'Return Data'!$B$7:$R$2292,4,0)</f>
        <v>19.790900000000001</v>
      </c>
      <c r="D21" s="65">
        <f>VLOOKUP($A21,'Return Data'!$B$7:$R$2292,9,0)</f>
        <v>1.8472</v>
      </c>
      <c r="E21" s="66">
        <f t="shared" si="0"/>
        <v>7</v>
      </c>
      <c r="F21" s="65">
        <f>VLOOKUP($A21,'Return Data'!$B$7:$R$2292,10,0)</f>
        <v>2.0203000000000002</v>
      </c>
      <c r="G21" s="66">
        <f t="shared" si="1"/>
        <v>15</v>
      </c>
      <c r="H21" s="65">
        <f>VLOOKUP($A21,'Return Data'!$B$7:$R$2292,11,0)</f>
        <v>2.0836000000000001</v>
      </c>
      <c r="I21" s="66">
        <f t="shared" si="2"/>
        <v>17</v>
      </c>
      <c r="J21" s="65">
        <f>VLOOKUP($A21,'Return Data'!$B$7:$R$2292,12,0)</f>
        <v>3.3595000000000002</v>
      </c>
      <c r="K21" s="66">
        <f t="shared" si="3"/>
        <v>10</v>
      </c>
      <c r="L21" s="65">
        <f>VLOOKUP($A21,'Return Data'!$B$7:$R$2292,13,0)</f>
        <v>3.9575999999999998</v>
      </c>
      <c r="M21" s="66">
        <f t="shared" si="4"/>
        <v>6</v>
      </c>
      <c r="N21" s="65">
        <f>VLOOKUP($A21,'Return Data'!$B$7:$R$2292,17,0)</f>
        <v>6.3723999999999998</v>
      </c>
      <c r="O21" s="66">
        <f t="shared" si="5"/>
        <v>8</v>
      </c>
      <c r="P21" s="65">
        <f>VLOOKUP($A21,'Return Data'!$B$7:$R$2292,14,0)</f>
        <v>7.3597000000000001</v>
      </c>
      <c r="Q21" s="66">
        <f t="shared" si="6"/>
        <v>6</v>
      </c>
      <c r="R21" s="65">
        <f>VLOOKUP($A21,'Return Data'!$B$7:$R$2292,16,0)</f>
        <v>7.7912999999999997</v>
      </c>
      <c r="S21" s="67">
        <f t="shared" si="7"/>
        <v>10</v>
      </c>
    </row>
    <row r="22" spans="1:19" x14ac:dyDescent="0.3">
      <c r="A22" s="82" t="s">
        <v>590</v>
      </c>
      <c r="B22" s="64">
        <f>VLOOKUP($A22,'Return Data'!$B$7:$R$2292,3,0)</f>
        <v>44662</v>
      </c>
      <c r="C22" s="65">
        <f>VLOOKUP($A22,'Return Data'!$B$7:$R$2292,4,0)</f>
        <v>2539.4358000000002</v>
      </c>
      <c r="D22" s="65">
        <f>VLOOKUP($A22,'Return Data'!$B$7:$R$2292,9,0)</f>
        <v>1.079</v>
      </c>
      <c r="E22" s="66">
        <f t="shared" si="0"/>
        <v>11</v>
      </c>
      <c r="F22" s="65">
        <f>VLOOKUP($A22,'Return Data'!$B$7:$R$2292,10,0)</f>
        <v>2.3576000000000001</v>
      </c>
      <c r="G22" s="66">
        <f t="shared" si="1"/>
        <v>8</v>
      </c>
      <c r="H22" s="65">
        <f>VLOOKUP($A22,'Return Data'!$B$7:$R$2292,11,0)</f>
        <v>2.1053999999999999</v>
      </c>
      <c r="I22" s="66">
        <f t="shared" si="2"/>
        <v>15</v>
      </c>
      <c r="J22" s="65">
        <f>VLOOKUP($A22,'Return Data'!$B$7:$R$2292,12,0)</f>
        <v>2.9201000000000001</v>
      </c>
      <c r="K22" s="66">
        <f t="shared" si="3"/>
        <v>16</v>
      </c>
      <c r="L22" s="65">
        <f>VLOOKUP($A22,'Return Data'!$B$7:$R$2292,13,0)</f>
        <v>3.3292000000000002</v>
      </c>
      <c r="M22" s="66">
        <f t="shared" si="4"/>
        <v>15</v>
      </c>
      <c r="N22" s="65">
        <f>VLOOKUP($A22,'Return Data'!$B$7:$R$2292,17,0)</f>
        <v>6.0964999999999998</v>
      </c>
      <c r="O22" s="66">
        <f t="shared" si="5"/>
        <v>12</v>
      </c>
      <c r="P22" s="65">
        <f>VLOOKUP($A22,'Return Data'!$B$7:$R$2292,14,0)</f>
        <v>6.9172000000000002</v>
      </c>
      <c r="Q22" s="66">
        <f t="shared" si="6"/>
        <v>13</v>
      </c>
      <c r="R22" s="65">
        <f>VLOOKUP($A22,'Return Data'!$B$7:$R$2292,16,0)</f>
        <v>7.7325999999999997</v>
      </c>
      <c r="S22" s="67">
        <f t="shared" si="7"/>
        <v>12</v>
      </c>
    </row>
    <row r="23" spans="1:19" x14ac:dyDescent="0.3">
      <c r="A23" s="82" t="s">
        <v>591</v>
      </c>
      <c r="B23" s="64">
        <f>VLOOKUP($A23,'Return Data'!$B$7:$R$2292,3,0)</f>
        <v>44662</v>
      </c>
      <c r="C23" s="65">
        <f>VLOOKUP($A23,'Return Data'!$B$7:$R$2292,4,0)</f>
        <v>34.832500000000003</v>
      </c>
      <c r="D23" s="65">
        <f>VLOOKUP($A23,'Return Data'!$B$7:$R$2292,9,0)</f>
        <v>0.49709999999999999</v>
      </c>
      <c r="E23" s="66">
        <f t="shared" si="0"/>
        <v>14</v>
      </c>
      <c r="F23" s="65">
        <f>VLOOKUP($A23,'Return Data'!$B$7:$R$2292,10,0)</f>
        <v>2.3197000000000001</v>
      </c>
      <c r="G23" s="66">
        <f t="shared" si="1"/>
        <v>12</v>
      </c>
      <c r="H23" s="65">
        <f>VLOOKUP($A23,'Return Data'!$B$7:$R$2292,11,0)</f>
        <v>2.3532999999999999</v>
      </c>
      <c r="I23" s="66">
        <f t="shared" si="2"/>
        <v>12</v>
      </c>
      <c r="J23" s="65">
        <f>VLOOKUP($A23,'Return Data'!$B$7:$R$2292,12,0)</f>
        <v>2.3895</v>
      </c>
      <c r="K23" s="66">
        <f t="shared" si="3"/>
        <v>18</v>
      </c>
      <c r="L23" s="65">
        <f>VLOOKUP($A23,'Return Data'!$B$7:$R$2292,13,0)</f>
        <v>2.6591999999999998</v>
      </c>
      <c r="M23" s="66">
        <f t="shared" si="4"/>
        <v>19</v>
      </c>
      <c r="N23" s="65">
        <f>VLOOKUP($A23,'Return Data'!$B$7:$R$2292,17,0)</f>
        <v>4.7224000000000004</v>
      </c>
      <c r="O23" s="66">
        <f t="shared" si="5"/>
        <v>17</v>
      </c>
      <c r="P23" s="65">
        <f>VLOOKUP($A23,'Return Data'!$B$7:$R$2292,14,0)</f>
        <v>5.9678000000000004</v>
      </c>
      <c r="Q23" s="66">
        <f t="shared" si="6"/>
        <v>16</v>
      </c>
      <c r="R23" s="65">
        <f>VLOOKUP($A23,'Return Data'!$B$7:$R$2292,16,0)</f>
        <v>7.4844999999999997</v>
      </c>
      <c r="S23" s="67">
        <f t="shared" si="7"/>
        <v>13</v>
      </c>
    </row>
    <row r="24" spans="1:19" x14ac:dyDescent="0.3">
      <c r="A24" s="82" t="s">
        <v>594</v>
      </c>
      <c r="B24" s="64">
        <f>VLOOKUP($A24,'Return Data'!$B$7:$R$2292,3,0)</f>
        <v>44662</v>
      </c>
      <c r="C24" s="65">
        <f>VLOOKUP($A24,'Return Data'!$B$7:$R$2292,4,0)</f>
        <v>11.69</v>
      </c>
      <c r="D24" s="65">
        <f>VLOOKUP($A24,'Return Data'!$B$7:$R$2292,9,0)</f>
        <v>0.55420000000000003</v>
      </c>
      <c r="E24" s="66">
        <f t="shared" si="0"/>
        <v>13</v>
      </c>
      <c r="F24" s="65">
        <f>VLOOKUP($A24,'Return Data'!$B$7:$R$2292,10,0)</f>
        <v>2.1798999999999999</v>
      </c>
      <c r="G24" s="66">
        <f t="shared" si="1"/>
        <v>14</v>
      </c>
      <c r="H24" s="65">
        <f>VLOOKUP($A24,'Return Data'!$B$7:$R$2292,11,0)</f>
        <v>2.6314000000000002</v>
      </c>
      <c r="I24" s="66">
        <f t="shared" si="2"/>
        <v>6</v>
      </c>
      <c r="J24" s="65">
        <f>VLOOKUP($A24,'Return Data'!$B$7:$R$2292,12,0)</f>
        <v>3.5619000000000001</v>
      </c>
      <c r="K24" s="66">
        <f t="shared" si="3"/>
        <v>7</v>
      </c>
      <c r="L24" s="65">
        <f>VLOOKUP($A24,'Return Data'!$B$7:$R$2292,13,0)</f>
        <v>4.0803000000000003</v>
      </c>
      <c r="M24" s="66">
        <f t="shared" si="4"/>
        <v>4</v>
      </c>
      <c r="N24" s="65"/>
      <c r="O24" s="66"/>
      <c r="P24" s="65"/>
      <c r="Q24" s="66"/>
      <c r="R24" s="65">
        <f>VLOOKUP($A24,'Return Data'!$B$7:$R$2292,16,0)</f>
        <v>6.4341999999999997</v>
      </c>
      <c r="S24" s="67">
        <f t="shared" si="7"/>
        <v>19</v>
      </c>
    </row>
    <row r="25" spans="1:19" x14ac:dyDescent="0.3">
      <c r="A25" s="82" t="s">
        <v>596</v>
      </c>
      <c r="B25" s="64">
        <f>VLOOKUP($A25,'Return Data'!$B$7:$R$2292,3,0)</f>
        <v>44662</v>
      </c>
      <c r="C25" s="65">
        <f>VLOOKUP($A25,'Return Data'!$B$7:$R$2292,4,0)</f>
        <v>16.667300000000001</v>
      </c>
      <c r="D25" s="65">
        <f>VLOOKUP($A25,'Return Data'!$B$7:$R$2292,9,0)</f>
        <v>0.6149</v>
      </c>
      <c r="E25" s="66">
        <f t="shared" si="0"/>
        <v>12</v>
      </c>
      <c r="F25" s="65">
        <f>VLOOKUP($A25,'Return Data'!$B$7:$R$2292,10,0)</f>
        <v>2.3199000000000001</v>
      </c>
      <c r="G25" s="66">
        <f t="shared" si="1"/>
        <v>11</v>
      </c>
      <c r="H25" s="65">
        <f>VLOOKUP($A25,'Return Data'!$B$7:$R$2292,11,0)</f>
        <v>2.4493</v>
      </c>
      <c r="I25" s="66">
        <f t="shared" si="2"/>
        <v>10</v>
      </c>
      <c r="J25" s="65">
        <f>VLOOKUP($A25,'Return Data'!$B$7:$R$2292,12,0)</f>
        <v>2.9542999999999999</v>
      </c>
      <c r="K25" s="66">
        <f t="shared" si="3"/>
        <v>15</v>
      </c>
      <c r="L25" s="65">
        <f>VLOOKUP($A25,'Return Data'!$B$7:$R$2292,13,0)</f>
        <v>3.0941999999999998</v>
      </c>
      <c r="M25" s="66">
        <f t="shared" si="4"/>
        <v>16</v>
      </c>
      <c r="N25" s="65">
        <f>VLOOKUP($A25,'Return Data'!$B$7:$R$2292,17,0)</f>
        <v>5.3907999999999996</v>
      </c>
      <c r="O25" s="66">
        <f>RANK(N25,N$8:N$27,0)</f>
        <v>16</v>
      </c>
      <c r="P25" s="65">
        <f>VLOOKUP($A25,'Return Data'!$B$7:$R$2292,14,0)</f>
        <v>3.5741999999999998</v>
      </c>
      <c r="Q25" s="66">
        <f>RANK(P25,P$8:P$27,0)</f>
        <v>17</v>
      </c>
      <c r="R25" s="65">
        <f>VLOOKUP($A25,'Return Data'!$B$7:$R$2292,16,0)</f>
        <v>6.4371</v>
      </c>
      <c r="S25" s="67">
        <f t="shared" si="7"/>
        <v>18</v>
      </c>
    </row>
    <row r="26" spans="1:19" x14ac:dyDescent="0.3">
      <c r="A26" s="82" t="s">
        <v>697</v>
      </c>
      <c r="B26" s="64">
        <f>VLOOKUP($A26,'Return Data'!$B$7:$R$2292,3,0)</f>
        <v>44662</v>
      </c>
      <c r="C26" s="65">
        <f>VLOOKUP($A26,'Return Data'!$B$7:$R$2292,4,0)</f>
        <v>1169.8547000000001</v>
      </c>
      <c r="D26" s="65">
        <f>VLOOKUP($A26,'Return Data'!$B$7:$R$2292,9,0)</f>
        <v>4.4969000000000001</v>
      </c>
      <c r="E26" s="66">
        <f t="shared" si="0"/>
        <v>1</v>
      </c>
      <c r="F26" s="65">
        <f>VLOOKUP($A26,'Return Data'!$B$7:$R$2292,10,0)</f>
        <v>3.6315</v>
      </c>
      <c r="G26" s="66">
        <f t="shared" si="1"/>
        <v>1</v>
      </c>
      <c r="H26" s="65">
        <f>VLOOKUP($A26,'Return Data'!$B$7:$R$2292,11,0)</f>
        <v>3.6353</v>
      </c>
      <c r="I26" s="66">
        <f t="shared" si="2"/>
        <v>1</v>
      </c>
      <c r="J26" s="65">
        <f>VLOOKUP($A26,'Return Data'!$B$7:$R$2292,12,0)</f>
        <v>4.0453000000000001</v>
      </c>
      <c r="K26" s="66">
        <f t="shared" si="3"/>
        <v>1</v>
      </c>
      <c r="L26" s="65">
        <f>VLOOKUP($A26,'Return Data'!$B$7:$R$2292,13,0)</f>
        <v>4.4360999999999997</v>
      </c>
      <c r="M26" s="66">
        <f t="shared" ref="M26:M27" si="8">RANK(L26,L$8:L$27,0)</f>
        <v>1</v>
      </c>
      <c r="N26" s="65"/>
      <c r="O26" s="66"/>
      <c r="P26" s="65"/>
      <c r="Q26" s="66"/>
      <c r="R26" s="65">
        <f>VLOOKUP($A26,'Return Data'!$B$7:$R$2292,16,0)</f>
        <v>7.0861999999999998</v>
      </c>
      <c r="S26" s="67">
        <f t="shared" si="7"/>
        <v>16</v>
      </c>
    </row>
    <row r="27" spans="1:19" x14ac:dyDescent="0.3">
      <c r="A27" s="82" t="s">
        <v>698</v>
      </c>
      <c r="B27" s="64">
        <f>VLOOKUP($A27,'Return Data'!$B$7:$R$2292,3,0)</f>
        <v>44662</v>
      </c>
      <c r="C27" s="65">
        <f>VLOOKUP($A27,'Return Data'!$B$7:$R$2292,4,0)</f>
        <v>1188.7057</v>
      </c>
      <c r="D27" s="65">
        <f>VLOOKUP($A27,'Return Data'!$B$7:$R$2292,9,0)</f>
        <v>-7.9176000000000002</v>
      </c>
      <c r="E27" s="66">
        <f t="shared" si="0"/>
        <v>18</v>
      </c>
      <c r="F27" s="65">
        <f>VLOOKUP($A27,'Return Data'!$B$7:$R$2292,10,0)</f>
        <v>1.0410999999999999</v>
      </c>
      <c r="G27" s="66">
        <f t="shared" si="1"/>
        <v>17</v>
      </c>
      <c r="H27" s="65">
        <f>VLOOKUP($A27,'Return Data'!$B$7:$R$2292,11,0)</f>
        <v>2.1052</v>
      </c>
      <c r="I27" s="66">
        <f t="shared" si="2"/>
        <v>16</v>
      </c>
      <c r="J27" s="65">
        <f>VLOOKUP($A27,'Return Data'!$B$7:$R$2292,12,0)</f>
        <v>3.6576</v>
      </c>
      <c r="K27" s="66">
        <f t="shared" si="3"/>
        <v>4</v>
      </c>
      <c r="L27" s="65">
        <f>VLOOKUP($A27,'Return Data'!$B$7:$R$2292,13,0)</f>
        <v>3.8555999999999999</v>
      </c>
      <c r="M27" s="66">
        <f t="shared" si="8"/>
        <v>7</v>
      </c>
      <c r="N27" s="65"/>
      <c r="O27" s="66"/>
      <c r="P27" s="65"/>
      <c r="Q27" s="66"/>
      <c r="R27" s="65">
        <f>VLOOKUP($A27,'Return Data'!$B$7:$R$2292,16,0)</f>
        <v>7.8387000000000002</v>
      </c>
      <c r="S27" s="67">
        <f t="shared" si="7"/>
        <v>8</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-2.7250000000000442E-3</v>
      </c>
      <c r="E29" s="88"/>
      <c r="F29" s="89">
        <f>AVERAGE(F8:F27)</f>
        <v>1.9755399999999999</v>
      </c>
      <c r="G29" s="88"/>
      <c r="H29" s="89">
        <f>AVERAGE(H8:H27)</f>
        <v>2.2732599999999996</v>
      </c>
      <c r="I29" s="88"/>
      <c r="J29" s="89">
        <f>AVERAGE(J8:J27)</f>
        <v>3.1900299999999993</v>
      </c>
      <c r="K29" s="88"/>
      <c r="L29" s="89">
        <f>AVERAGE(L8:L27)</f>
        <v>3.5649199999999994</v>
      </c>
      <c r="M29" s="88"/>
      <c r="N29" s="89">
        <f>AVERAGE(N8:N27)</f>
        <v>6.2643294117647059</v>
      </c>
      <c r="O29" s="88"/>
      <c r="P29" s="89">
        <f>AVERAGE(P8:P27)</f>
        <v>6.929423529411765</v>
      </c>
      <c r="Q29" s="88"/>
      <c r="R29" s="89">
        <f>AVERAGE(R8:R27)</f>
        <v>7.461735</v>
      </c>
      <c r="S29" s="90"/>
    </row>
    <row r="30" spans="1:19" x14ac:dyDescent="0.3">
      <c r="A30" s="87" t="s">
        <v>28</v>
      </c>
      <c r="B30" s="88"/>
      <c r="C30" s="88"/>
      <c r="D30" s="89">
        <f>MIN(D8:D27)</f>
        <v>-8.8417999999999992</v>
      </c>
      <c r="E30" s="88"/>
      <c r="F30" s="89">
        <f>MIN(F8:F27)</f>
        <v>-1.8946000000000001</v>
      </c>
      <c r="G30" s="88"/>
      <c r="H30" s="89">
        <f>MIN(H8:H27)</f>
        <v>-3.2500000000000001E-2</v>
      </c>
      <c r="I30" s="88"/>
      <c r="J30" s="89">
        <f>MIN(J8:J27)</f>
        <v>1.5537000000000001</v>
      </c>
      <c r="K30" s="88"/>
      <c r="L30" s="89">
        <f>MIN(L8:L27)</f>
        <v>2.0649999999999999</v>
      </c>
      <c r="M30" s="88"/>
      <c r="N30" s="89">
        <f>MIN(N8:N27)</f>
        <v>4.7224000000000004</v>
      </c>
      <c r="O30" s="88"/>
      <c r="P30" s="89">
        <f>MIN(P8:P27)</f>
        <v>3.5741999999999998</v>
      </c>
      <c r="Q30" s="88"/>
      <c r="R30" s="89">
        <f>MIN(R8:R27)</f>
        <v>4.8780999999999999</v>
      </c>
      <c r="S30" s="90"/>
    </row>
    <row r="31" spans="1:19" ht="15" thickBot="1" x14ac:dyDescent="0.35">
      <c r="A31" s="91" t="s">
        <v>29</v>
      </c>
      <c r="B31" s="92"/>
      <c r="C31" s="92"/>
      <c r="D31" s="93">
        <f>MAX(D8:D27)</f>
        <v>4.4969000000000001</v>
      </c>
      <c r="E31" s="92"/>
      <c r="F31" s="93">
        <f>MAX(F8:F27)</f>
        <v>3.6315</v>
      </c>
      <c r="G31" s="92"/>
      <c r="H31" s="93">
        <f>MAX(H8:H27)</f>
        <v>3.6353</v>
      </c>
      <c r="I31" s="92"/>
      <c r="J31" s="93">
        <f>MAX(J8:J27)</f>
        <v>4.0453000000000001</v>
      </c>
      <c r="K31" s="92"/>
      <c r="L31" s="93">
        <f>MAX(L8:L27)</f>
        <v>4.4360999999999997</v>
      </c>
      <c r="M31" s="92"/>
      <c r="N31" s="93">
        <f>MAX(N8:N27)</f>
        <v>7.6547999999999998</v>
      </c>
      <c r="O31" s="92"/>
      <c r="P31" s="93">
        <f>MAX(P8:P27)</f>
        <v>8.7077000000000009</v>
      </c>
      <c r="Q31" s="92"/>
      <c r="R31" s="93">
        <f>MAX(R8:R27)</f>
        <v>8.2933000000000003</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44662</v>
      </c>
      <c r="C8" s="65">
        <f>VLOOKUP($A8,'Return Data'!$B$7:$R$2292,4,0)</f>
        <v>48.090200000000003</v>
      </c>
      <c r="D8" s="65">
        <f>VLOOKUP($A8,'Return Data'!$B$7:$R$2292,9,0)</f>
        <v>-27.535900000000002</v>
      </c>
      <c r="E8" s="66">
        <f>RANK(D8,D$8:D$18,0)</f>
        <v>6</v>
      </c>
      <c r="F8" s="65">
        <f>VLOOKUP($A8,'Return Data'!$B$7:$R$2292,10,0)</f>
        <v>43.7121</v>
      </c>
      <c r="G8" s="66">
        <f>RANK(F8,F$8:F$18,0)</f>
        <v>5</v>
      </c>
      <c r="H8" s="65">
        <f>VLOOKUP($A8,'Return Data'!$B$7:$R$2292,11,0)</f>
        <v>24.630800000000001</v>
      </c>
      <c r="I8" s="66">
        <f>RANK(H8,H$8:H$18,0)</f>
        <v>6</v>
      </c>
      <c r="J8" s="65">
        <f>VLOOKUP($A8,'Return Data'!$B$7:$R$2292,12,0)</f>
        <v>13.100199999999999</v>
      </c>
      <c r="K8" s="66">
        <f>RANK(J8,J$8:J$18,0)</f>
        <v>5</v>
      </c>
      <c r="L8" s="65">
        <f>VLOOKUP($A8,'Return Data'!$B$7:$R$2292,13,0)</f>
        <v>13.0924</v>
      </c>
      <c r="M8" s="66">
        <f>RANK(L8,L$8:L$18,0)</f>
        <v>3</v>
      </c>
      <c r="N8" s="65">
        <f>VLOOKUP($A8,'Return Data'!$B$7:$R$2292,17,0)</f>
        <v>6.6455000000000002</v>
      </c>
      <c r="O8" s="66">
        <f>RANK(N8,N$8:N$18,0)</f>
        <v>3</v>
      </c>
      <c r="P8" s="65">
        <f>VLOOKUP($A8,'Return Data'!$B$7:$R$2292,14,0)</f>
        <v>17.630099999999999</v>
      </c>
      <c r="Q8" s="66">
        <f>RANK(P8,P$8:P$18,0)</f>
        <v>2</v>
      </c>
      <c r="R8" s="65">
        <f>VLOOKUP($A8,'Return Data'!$B$7:$R$2292,16,0)</f>
        <v>7.2960000000000003</v>
      </c>
      <c r="S8" s="67">
        <f>RANK(R8,R$8:R$18,0)</f>
        <v>10</v>
      </c>
    </row>
    <row r="9" spans="1:19" x14ac:dyDescent="0.3">
      <c r="A9" s="82" t="s">
        <v>849</v>
      </c>
      <c r="B9" s="64">
        <f>VLOOKUP($A9,'Return Data'!$B$7:$R$2292,3,0)</f>
        <v>44662</v>
      </c>
      <c r="C9" s="65">
        <f>VLOOKUP($A9,'Return Data'!$B$7:$R$2292,4,0)</f>
        <v>45.591999999999999</v>
      </c>
      <c r="D9" s="65">
        <f>VLOOKUP($A9,'Return Data'!$B$7:$R$2292,9,0)</f>
        <v>-27.2728</v>
      </c>
      <c r="E9" s="66">
        <f t="shared" ref="E9:E18" si="0">RANK(D9,D$8:D$18,0)</f>
        <v>1</v>
      </c>
      <c r="F9" s="65">
        <f>VLOOKUP($A9,'Return Data'!$B$7:$R$2292,10,0)</f>
        <v>43.597099999999998</v>
      </c>
      <c r="G9" s="66">
        <f t="shared" ref="G9:G18" si="1">RANK(F9,F$8:F$18,0)</f>
        <v>9</v>
      </c>
      <c r="H9" s="65">
        <f>VLOOKUP($A9,'Return Data'!$B$7:$R$2292,11,0)</f>
        <v>24.6326</v>
      </c>
      <c r="I9" s="66">
        <f t="shared" ref="I9:I18" si="2">RANK(H9,H$8:H$18,0)</f>
        <v>5</v>
      </c>
      <c r="J9" s="65">
        <f>VLOOKUP($A9,'Return Data'!$B$7:$R$2292,12,0)</f>
        <v>13.098599999999999</v>
      </c>
      <c r="K9" s="66">
        <f t="shared" ref="K9:K18" si="3">RANK(J9,J$8:J$18,0)</f>
        <v>6</v>
      </c>
      <c r="L9" s="65">
        <f>VLOOKUP($A9,'Return Data'!$B$7:$R$2292,13,0)</f>
        <v>13.0527</v>
      </c>
      <c r="M9" s="66">
        <f t="shared" ref="M9:M18" si="4">RANK(L9,L$8:L$18,0)</f>
        <v>5</v>
      </c>
      <c r="N9" s="65">
        <f>VLOOKUP($A9,'Return Data'!$B$7:$R$2292,17,0)</f>
        <v>6.5993000000000004</v>
      </c>
      <c r="O9" s="66">
        <f t="shared" ref="O9:O18" si="5">RANK(N9,N$8:N$18,0)</f>
        <v>4</v>
      </c>
      <c r="P9" s="65">
        <f>VLOOKUP($A9,'Return Data'!$B$7:$R$2292,14,0)</f>
        <v>17.581199999999999</v>
      </c>
      <c r="Q9" s="66">
        <f t="shared" ref="Q9:Q18" si="6">RANK(P9,P$8:P$18,0)</f>
        <v>3</v>
      </c>
      <c r="R9" s="65">
        <f>VLOOKUP($A9,'Return Data'!$B$7:$R$2292,16,0)</f>
        <v>7.3536000000000001</v>
      </c>
      <c r="S9" s="67">
        <f t="shared" ref="S9:S18" si="7">RANK(R9,R$8:R$18,0)</f>
        <v>9</v>
      </c>
    </row>
    <row r="10" spans="1:19" x14ac:dyDescent="0.3">
      <c r="A10" s="82" t="s">
        <v>852</v>
      </c>
      <c r="B10" s="64">
        <f>VLOOKUP($A10,'Return Data'!$B$7:$R$2292,3,0)</f>
        <v>44662</v>
      </c>
      <c r="C10" s="65">
        <f>VLOOKUP($A10,'Return Data'!$B$7:$R$2292,4,0)</f>
        <v>46.8309</v>
      </c>
      <c r="D10" s="65">
        <f>VLOOKUP($A10,'Return Data'!$B$7:$R$2292,9,0)</f>
        <v>-27.441299999999998</v>
      </c>
      <c r="E10" s="66">
        <f t="shared" si="0"/>
        <v>3</v>
      </c>
      <c r="F10" s="65">
        <f>VLOOKUP($A10,'Return Data'!$B$7:$R$2292,10,0)</f>
        <v>43.559399999999997</v>
      </c>
      <c r="G10" s="66">
        <f t="shared" si="1"/>
        <v>10</v>
      </c>
      <c r="H10" s="65">
        <f>VLOOKUP($A10,'Return Data'!$B$7:$R$2292,11,0)</f>
        <v>24.5747</v>
      </c>
      <c r="I10" s="66">
        <f t="shared" si="2"/>
        <v>9</v>
      </c>
      <c r="J10" s="65">
        <f>VLOOKUP($A10,'Return Data'!$B$7:$R$2292,12,0)</f>
        <v>13.0402</v>
      </c>
      <c r="K10" s="66">
        <f t="shared" si="3"/>
        <v>8</v>
      </c>
      <c r="L10" s="65">
        <f>VLOOKUP($A10,'Return Data'!$B$7:$R$2292,13,0)</f>
        <v>12.9842</v>
      </c>
      <c r="M10" s="66">
        <f t="shared" si="4"/>
        <v>8</v>
      </c>
      <c r="N10" s="65">
        <f>VLOOKUP($A10,'Return Data'!$B$7:$R$2292,17,0)</f>
        <v>6.5369000000000002</v>
      </c>
      <c r="O10" s="66">
        <f t="shared" si="5"/>
        <v>7</v>
      </c>
      <c r="P10" s="65">
        <f>VLOOKUP($A10,'Return Data'!$B$7:$R$2292,14,0)</f>
        <v>17.273599999999998</v>
      </c>
      <c r="Q10" s="66">
        <f t="shared" si="6"/>
        <v>9</v>
      </c>
      <c r="R10" s="65">
        <f>VLOOKUP($A10,'Return Data'!$B$7:$R$2292,16,0)</f>
        <v>8.5379000000000005</v>
      </c>
      <c r="S10" s="67">
        <f t="shared" si="7"/>
        <v>7</v>
      </c>
    </row>
    <row r="11" spans="1:19" x14ac:dyDescent="0.3">
      <c r="A11" s="82" t="s">
        <v>854</v>
      </c>
      <c r="B11" s="64">
        <f>VLOOKUP($A11,'Return Data'!$B$7:$R$2292,3,0)</f>
        <v>44662</v>
      </c>
      <c r="C11" s="65">
        <f>VLOOKUP($A11,'Return Data'!$B$7:$R$2292,4,0)</f>
        <v>46.756599999999999</v>
      </c>
      <c r="D11" s="65">
        <f>VLOOKUP($A11,'Return Data'!$B$7:$R$2292,9,0)</f>
        <v>-27.6904</v>
      </c>
      <c r="E11" s="66">
        <f t="shared" si="0"/>
        <v>7</v>
      </c>
      <c r="F11" s="65">
        <f>VLOOKUP($A11,'Return Data'!$B$7:$R$2292,10,0)</f>
        <v>43.646700000000003</v>
      </c>
      <c r="G11" s="66">
        <f t="shared" si="1"/>
        <v>7</v>
      </c>
      <c r="H11" s="65">
        <f>VLOOKUP($A11,'Return Data'!$B$7:$R$2292,11,0)</f>
        <v>24.6889</v>
      </c>
      <c r="I11" s="66">
        <f t="shared" si="2"/>
        <v>4</v>
      </c>
      <c r="J11" s="65">
        <f>VLOOKUP($A11,'Return Data'!$B$7:$R$2292,12,0)</f>
        <v>13.139799999999999</v>
      </c>
      <c r="K11" s="66">
        <f t="shared" si="3"/>
        <v>3</v>
      </c>
      <c r="L11" s="65">
        <f>VLOOKUP($A11,'Return Data'!$B$7:$R$2292,13,0)</f>
        <v>13.052099999999999</v>
      </c>
      <c r="M11" s="66">
        <f t="shared" si="4"/>
        <v>6</v>
      </c>
      <c r="N11" s="65">
        <f>VLOOKUP($A11,'Return Data'!$B$7:$R$2292,17,0)</f>
        <v>6.4345999999999997</v>
      </c>
      <c r="O11" s="66">
        <f t="shared" si="5"/>
        <v>8</v>
      </c>
      <c r="P11" s="65">
        <f>VLOOKUP($A11,'Return Data'!$B$7:$R$2292,14,0)</f>
        <v>17.285799999999998</v>
      </c>
      <c r="Q11" s="66">
        <f t="shared" si="6"/>
        <v>7</v>
      </c>
      <c r="R11" s="65">
        <f>VLOOKUP($A11,'Return Data'!$B$7:$R$2292,16,0)</f>
        <v>8.0815999999999999</v>
      </c>
      <c r="S11" s="67">
        <f t="shared" si="7"/>
        <v>8</v>
      </c>
    </row>
    <row r="12" spans="1:19" x14ac:dyDescent="0.3">
      <c r="A12" s="82" t="s">
        <v>856</v>
      </c>
      <c r="B12" s="64">
        <f>VLOOKUP($A12,'Return Data'!$B$7:$R$2292,3,0)</f>
        <v>44662</v>
      </c>
      <c r="C12" s="65">
        <f>VLOOKUP($A12,'Return Data'!$B$7:$R$2292,4,0)</f>
        <v>4868.4358000000002</v>
      </c>
      <c r="D12" s="65">
        <f>VLOOKUP($A12,'Return Data'!$B$7:$R$2292,9,0)</f>
        <v>-27.513300000000001</v>
      </c>
      <c r="E12" s="66">
        <f t="shared" si="0"/>
        <v>4</v>
      </c>
      <c r="F12" s="65">
        <f>VLOOKUP($A12,'Return Data'!$B$7:$R$2292,10,0)</f>
        <v>44.516199999999998</v>
      </c>
      <c r="G12" s="66">
        <f t="shared" si="1"/>
        <v>1</v>
      </c>
      <c r="H12" s="65">
        <f>VLOOKUP($A12,'Return Data'!$B$7:$R$2292,11,0)</f>
        <v>25.261199999999999</v>
      </c>
      <c r="I12" s="66">
        <f t="shared" si="2"/>
        <v>1</v>
      </c>
      <c r="J12" s="65">
        <f>VLOOKUP($A12,'Return Data'!$B$7:$R$2292,12,0)</f>
        <v>13.5366</v>
      </c>
      <c r="K12" s="66">
        <f t="shared" si="3"/>
        <v>1</v>
      </c>
      <c r="L12" s="65">
        <f>VLOOKUP($A12,'Return Data'!$B$7:$R$2292,13,0)</f>
        <v>13.488899999999999</v>
      </c>
      <c r="M12" s="66">
        <f t="shared" si="4"/>
        <v>1</v>
      </c>
      <c r="N12" s="65">
        <f>VLOOKUP($A12,'Return Data'!$B$7:$R$2292,17,0)</f>
        <v>6.6905999999999999</v>
      </c>
      <c r="O12" s="66">
        <f t="shared" si="5"/>
        <v>1</v>
      </c>
      <c r="P12" s="65">
        <f>VLOOKUP($A12,'Return Data'!$B$7:$R$2292,14,0)</f>
        <v>17.4543</v>
      </c>
      <c r="Q12" s="66">
        <f t="shared" si="6"/>
        <v>6</v>
      </c>
      <c r="R12" s="65">
        <f>VLOOKUP($A12,'Return Data'!$B$7:$R$2292,16,0)</f>
        <v>5.0883000000000003</v>
      </c>
      <c r="S12" s="67">
        <f t="shared" si="7"/>
        <v>11</v>
      </c>
    </row>
    <row r="13" spans="1:19" x14ac:dyDescent="0.3">
      <c r="A13" s="82" t="s">
        <v>858</v>
      </c>
      <c r="B13" s="64">
        <f>VLOOKUP($A13,'Return Data'!$B$7:$R$2292,3,0)</f>
        <v>44662</v>
      </c>
      <c r="C13" s="65">
        <f>VLOOKUP($A13,'Return Data'!$B$7:$R$2292,4,0)</f>
        <v>4747.6760999999997</v>
      </c>
      <c r="D13" s="65">
        <f>VLOOKUP($A13,'Return Data'!$B$7:$R$2292,9,0)</f>
        <v>-27.723800000000001</v>
      </c>
      <c r="E13" s="66">
        <f t="shared" si="0"/>
        <v>8</v>
      </c>
      <c r="F13" s="65">
        <f>VLOOKUP($A13,'Return Data'!$B$7:$R$2292,10,0)</f>
        <v>43.862400000000001</v>
      </c>
      <c r="G13" s="66">
        <f t="shared" si="1"/>
        <v>3</v>
      </c>
      <c r="H13" s="65">
        <f>VLOOKUP($A13,'Return Data'!$B$7:$R$2292,11,0)</f>
        <v>24.782299999999999</v>
      </c>
      <c r="I13" s="66">
        <f t="shared" si="2"/>
        <v>2</v>
      </c>
      <c r="J13" s="65">
        <f>VLOOKUP($A13,'Return Data'!$B$7:$R$2292,12,0)</f>
        <v>13.1798</v>
      </c>
      <c r="K13" s="66">
        <f t="shared" si="3"/>
        <v>2</v>
      </c>
      <c r="L13" s="65">
        <f>VLOOKUP($A13,'Return Data'!$B$7:$R$2292,13,0)</f>
        <v>13.157</v>
      </c>
      <c r="M13" s="66">
        <f t="shared" si="4"/>
        <v>2</v>
      </c>
      <c r="N13" s="65">
        <f>VLOOKUP($A13,'Return Data'!$B$7:$R$2292,17,0)</f>
        <v>6.6493000000000002</v>
      </c>
      <c r="O13" s="66">
        <f t="shared" si="5"/>
        <v>2</v>
      </c>
      <c r="P13" s="65">
        <f>VLOOKUP($A13,'Return Data'!$B$7:$R$2292,14,0)</f>
        <v>17.6799</v>
      </c>
      <c r="Q13" s="66">
        <f t="shared" si="6"/>
        <v>1</v>
      </c>
      <c r="R13" s="65">
        <f>VLOOKUP($A13,'Return Data'!$B$7:$R$2292,16,0)</f>
        <v>8.9558999999999997</v>
      </c>
      <c r="S13" s="67">
        <f t="shared" si="7"/>
        <v>6</v>
      </c>
    </row>
    <row r="14" spans="1:19" x14ac:dyDescent="0.3">
      <c r="A14" s="82" t="s">
        <v>860</v>
      </c>
      <c r="B14" s="64">
        <f>VLOOKUP($A14,'Return Data'!$B$7:$R$2292,3,0)</f>
        <v>44662</v>
      </c>
      <c r="C14" s="65">
        <f>VLOOKUP($A14,'Return Data'!$B$7:$R$2292,4,0)</f>
        <v>45.702199999999998</v>
      </c>
      <c r="D14" s="65">
        <f>VLOOKUP($A14,'Return Data'!$B$7:$R$2292,9,0)</f>
        <v>-27.346299999999999</v>
      </c>
      <c r="E14" s="66">
        <f t="shared" si="0"/>
        <v>2</v>
      </c>
      <c r="F14" s="65">
        <f>VLOOKUP($A14,'Return Data'!$B$7:$R$2292,10,0)</f>
        <v>43.604799999999997</v>
      </c>
      <c r="G14" s="66">
        <f t="shared" si="1"/>
        <v>8</v>
      </c>
      <c r="H14" s="65">
        <f>VLOOKUP($A14,'Return Data'!$B$7:$R$2292,11,0)</f>
        <v>24.617899999999999</v>
      </c>
      <c r="I14" s="66">
        <f t="shared" si="2"/>
        <v>7</v>
      </c>
      <c r="J14" s="65">
        <f>VLOOKUP($A14,'Return Data'!$B$7:$R$2292,12,0)</f>
        <v>13.0806</v>
      </c>
      <c r="K14" s="66">
        <f t="shared" si="3"/>
        <v>7</v>
      </c>
      <c r="L14" s="65">
        <f>VLOOKUP($A14,'Return Data'!$B$7:$R$2292,13,0)</f>
        <v>13.029500000000001</v>
      </c>
      <c r="M14" s="66">
        <f t="shared" si="4"/>
        <v>7</v>
      </c>
      <c r="N14" s="65">
        <f>VLOOKUP($A14,'Return Data'!$B$7:$R$2292,17,0)</f>
        <v>6.5646000000000004</v>
      </c>
      <c r="O14" s="66">
        <f t="shared" si="5"/>
        <v>6</v>
      </c>
      <c r="P14" s="65">
        <f>VLOOKUP($A14,'Return Data'!$B$7:$R$2292,14,0)</f>
        <v>17.524100000000001</v>
      </c>
      <c r="Q14" s="66">
        <f t="shared" si="6"/>
        <v>5</v>
      </c>
      <c r="R14" s="65">
        <f>VLOOKUP($A14,'Return Data'!$B$7:$R$2292,16,0)</f>
        <v>11.8437</v>
      </c>
      <c r="S14" s="67">
        <f t="shared" si="7"/>
        <v>1</v>
      </c>
    </row>
    <row r="15" spans="1:19" x14ac:dyDescent="0.3">
      <c r="A15" s="82" t="s">
        <v>862</v>
      </c>
      <c r="B15" s="64">
        <f>VLOOKUP($A15,'Return Data'!$B$7:$R$2292,3,0)</f>
        <v>44662</v>
      </c>
      <c r="C15" s="65">
        <f>VLOOKUP($A15,'Return Data'!$B$7:$R$2292,4,0)</f>
        <v>45.588299999999997</v>
      </c>
      <c r="D15" s="65">
        <f>VLOOKUP($A15,'Return Data'!$B$7:$R$2292,9,0)</f>
        <v>-27.807099999999998</v>
      </c>
      <c r="E15" s="66">
        <f t="shared" si="0"/>
        <v>9</v>
      </c>
      <c r="F15" s="65">
        <f>VLOOKUP($A15,'Return Data'!$B$7:$R$2292,10,0)</f>
        <v>42.921199999999999</v>
      </c>
      <c r="G15" s="66">
        <f t="shared" si="1"/>
        <v>11</v>
      </c>
      <c r="H15" s="65">
        <f>VLOOKUP($A15,'Return Data'!$B$7:$R$2292,11,0)</f>
        <v>23.5717</v>
      </c>
      <c r="I15" s="66">
        <f t="shared" si="2"/>
        <v>11</v>
      </c>
      <c r="J15" s="65">
        <f>VLOOKUP($A15,'Return Data'!$B$7:$R$2292,12,0)</f>
        <v>12.7227</v>
      </c>
      <c r="K15" s="66">
        <f t="shared" si="3"/>
        <v>11</v>
      </c>
      <c r="L15" s="65">
        <f>VLOOKUP($A15,'Return Data'!$B$7:$R$2292,13,0)</f>
        <v>12.7018</v>
      </c>
      <c r="M15" s="66">
        <f t="shared" si="4"/>
        <v>11</v>
      </c>
      <c r="N15" s="65">
        <f>VLOOKUP($A15,'Return Data'!$B$7:$R$2292,17,0)</f>
        <v>6.3098000000000001</v>
      </c>
      <c r="O15" s="66">
        <f t="shared" si="5"/>
        <v>10</v>
      </c>
      <c r="P15" s="65">
        <f>VLOOKUP($A15,'Return Data'!$B$7:$R$2292,14,0)</f>
        <v>17.276800000000001</v>
      </c>
      <c r="Q15" s="66">
        <f t="shared" si="6"/>
        <v>8</v>
      </c>
      <c r="R15" s="65">
        <f>VLOOKUP($A15,'Return Data'!$B$7:$R$2292,16,0)</f>
        <v>10.9748</v>
      </c>
      <c r="S15" s="67">
        <f t="shared" si="7"/>
        <v>3</v>
      </c>
    </row>
    <row r="16" spans="1:19" x14ac:dyDescent="0.3">
      <c r="A16" s="82" t="s">
        <v>864</v>
      </c>
      <c r="B16" s="64">
        <f>VLOOKUP($A16,'Return Data'!$B$7:$R$2292,3,0)</f>
        <v>44662</v>
      </c>
      <c r="C16" s="65">
        <f>VLOOKUP($A16,'Return Data'!$B$7:$R$2292,4,0)</f>
        <v>45.359499999999997</v>
      </c>
      <c r="D16" s="65">
        <f>VLOOKUP($A16,'Return Data'!$B$7:$R$2292,9,0)</f>
        <v>-28.025600000000001</v>
      </c>
      <c r="E16" s="66">
        <f t="shared" si="0"/>
        <v>10</v>
      </c>
      <c r="F16" s="65">
        <f>VLOOKUP($A16,'Return Data'!$B$7:$R$2292,10,0)</f>
        <v>43.671399999999998</v>
      </c>
      <c r="G16" s="66">
        <f t="shared" si="1"/>
        <v>6</v>
      </c>
      <c r="H16" s="65">
        <f>VLOOKUP($A16,'Return Data'!$B$7:$R$2292,11,0)</f>
        <v>24.553699999999999</v>
      </c>
      <c r="I16" s="66">
        <f t="shared" si="2"/>
        <v>10</v>
      </c>
      <c r="J16" s="65">
        <f>VLOOKUP($A16,'Return Data'!$B$7:$R$2292,12,0)</f>
        <v>12.9261</v>
      </c>
      <c r="K16" s="66">
        <f t="shared" si="3"/>
        <v>9</v>
      </c>
      <c r="L16" s="65">
        <f>VLOOKUP($A16,'Return Data'!$B$7:$R$2292,13,0)</f>
        <v>12.879</v>
      </c>
      <c r="M16" s="66">
        <f t="shared" si="4"/>
        <v>9</v>
      </c>
      <c r="N16" s="65">
        <f>VLOOKUP($A16,'Return Data'!$B$7:$R$2292,17,0)</f>
        <v>6.3472</v>
      </c>
      <c r="O16" s="66">
        <f t="shared" si="5"/>
        <v>9</v>
      </c>
      <c r="P16" s="65">
        <f>VLOOKUP($A16,'Return Data'!$B$7:$R$2292,14,0)</f>
        <v>17.2608</v>
      </c>
      <c r="Q16" s="66">
        <f t="shared" si="6"/>
        <v>10</v>
      </c>
      <c r="R16" s="65">
        <f>VLOOKUP($A16,'Return Data'!$B$7:$R$2292,16,0)</f>
        <v>9.9512999999999998</v>
      </c>
      <c r="S16" s="67">
        <f t="shared" si="7"/>
        <v>4</v>
      </c>
    </row>
    <row r="17" spans="1:19" x14ac:dyDescent="0.3">
      <c r="A17" s="82" t="s">
        <v>867</v>
      </c>
      <c r="B17" s="64">
        <f>VLOOKUP($A17,'Return Data'!$B$7:$R$2292,3,0)</f>
        <v>44662</v>
      </c>
      <c r="C17" s="65">
        <f>VLOOKUP($A17,'Return Data'!$B$7:$R$2292,4,0)</f>
        <v>46.923000000000002</v>
      </c>
      <c r="D17" s="65">
        <f>VLOOKUP($A17,'Return Data'!$B$7:$R$2292,9,0)</f>
        <v>-27.5275</v>
      </c>
      <c r="E17" s="66">
        <f t="shared" si="0"/>
        <v>5</v>
      </c>
      <c r="F17" s="65">
        <f>VLOOKUP($A17,'Return Data'!$B$7:$R$2292,10,0)</f>
        <v>43.716999999999999</v>
      </c>
      <c r="G17" s="66">
        <f t="shared" si="1"/>
        <v>4</v>
      </c>
      <c r="H17" s="65">
        <f>VLOOKUP($A17,'Return Data'!$B$7:$R$2292,11,0)</f>
        <v>24.7043</v>
      </c>
      <c r="I17" s="66">
        <f t="shared" si="2"/>
        <v>3</v>
      </c>
      <c r="J17" s="65">
        <f>VLOOKUP($A17,'Return Data'!$B$7:$R$2292,12,0)</f>
        <v>13.133599999999999</v>
      </c>
      <c r="K17" s="66">
        <f t="shared" si="3"/>
        <v>4</v>
      </c>
      <c r="L17" s="65">
        <f>VLOOKUP($A17,'Return Data'!$B$7:$R$2292,13,0)</f>
        <v>13.0838</v>
      </c>
      <c r="M17" s="66">
        <f t="shared" si="4"/>
        <v>4</v>
      </c>
      <c r="N17" s="65">
        <f>VLOOKUP($A17,'Return Data'!$B$7:$R$2292,17,0)</f>
        <v>6.5739999999999998</v>
      </c>
      <c r="O17" s="66">
        <f t="shared" si="5"/>
        <v>5</v>
      </c>
      <c r="P17" s="65">
        <f>VLOOKUP($A17,'Return Data'!$B$7:$R$2292,14,0)</f>
        <v>17.574300000000001</v>
      </c>
      <c r="Q17" s="66">
        <f t="shared" si="6"/>
        <v>4</v>
      </c>
      <c r="R17" s="65">
        <f>VLOOKUP($A17,'Return Data'!$B$7:$R$2292,16,0)</f>
        <v>9.4492999999999991</v>
      </c>
      <c r="S17" s="67">
        <f t="shared" si="7"/>
        <v>5</v>
      </c>
    </row>
    <row r="18" spans="1:19" x14ac:dyDescent="0.3">
      <c r="A18" s="82" t="s">
        <v>868</v>
      </c>
      <c r="B18" s="64">
        <f>VLOOKUP($A18,'Return Data'!$B$7:$R$2292,3,0)</f>
        <v>44662</v>
      </c>
      <c r="C18" s="65">
        <f>VLOOKUP($A18,'Return Data'!$B$7:$R$2292,4,0)</f>
        <v>45.706800000000001</v>
      </c>
      <c r="D18" s="65">
        <f>VLOOKUP($A18,'Return Data'!$B$7:$R$2292,9,0)</f>
        <v>-28.490200000000002</v>
      </c>
      <c r="E18" s="66">
        <f t="shared" si="0"/>
        <v>11</v>
      </c>
      <c r="F18" s="65">
        <f>VLOOKUP($A18,'Return Data'!$B$7:$R$2292,10,0)</f>
        <v>43.998600000000003</v>
      </c>
      <c r="G18" s="66">
        <f t="shared" si="1"/>
        <v>2</v>
      </c>
      <c r="H18" s="65">
        <f>VLOOKUP($A18,'Return Data'!$B$7:$R$2292,11,0)</f>
        <v>24.5792</v>
      </c>
      <c r="I18" s="66">
        <f t="shared" si="2"/>
        <v>8</v>
      </c>
      <c r="J18" s="65">
        <f>VLOOKUP($A18,'Return Data'!$B$7:$R$2292,12,0)</f>
        <v>12.7707</v>
      </c>
      <c r="K18" s="66">
        <f t="shared" si="3"/>
        <v>10</v>
      </c>
      <c r="L18" s="65">
        <f>VLOOKUP($A18,'Return Data'!$B$7:$R$2292,13,0)</f>
        <v>12.7051</v>
      </c>
      <c r="M18" s="66">
        <f t="shared" si="4"/>
        <v>10</v>
      </c>
      <c r="N18" s="65">
        <f>VLOOKUP($A18,'Return Data'!$B$7:$R$2292,17,0)</f>
        <v>6.0566000000000004</v>
      </c>
      <c r="O18" s="66">
        <f t="shared" si="5"/>
        <v>11</v>
      </c>
      <c r="P18" s="65">
        <f>VLOOKUP($A18,'Return Data'!$B$7:$R$2292,14,0)</f>
        <v>17.072099999999999</v>
      </c>
      <c r="Q18" s="66">
        <f t="shared" si="6"/>
        <v>11</v>
      </c>
      <c r="R18" s="65">
        <f>VLOOKUP($A18,'Return Data'!$B$7:$R$2292,16,0)</f>
        <v>11.069900000000001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-27.670381818181816</v>
      </c>
      <c r="E20" s="88"/>
      <c r="F20" s="89">
        <f>AVERAGE(F8:F18)</f>
        <v>43.709718181818182</v>
      </c>
      <c r="G20" s="88"/>
      <c r="H20" s="89">
        <f>AVERAGE(H8:H18)</f>
        <v>24.599754545454541</v>
      </c>
      <c r="I20" s="88"/>
      <c r="J20" s="89">
        <f>AVERAGE(J8:J18)</f>
        <v>13.066263636363637</v>
      </c>
      <c r="K20" s="88"/>
      <c r="L20" s="89">
        <f>AVERAGE(L8:L18)</f>
        <v>13.020590909090908</v>
      </c>
      <c r="M20" s="88"/>
      <c r="N20" s="89">
        <f>AVERAGE(N8:N18)</f>
        <v>6.4916727272727286</v>
      </c>
      <c r="O20" s="88"/>
      <c r="P20" s="89">
        <f>AVERAGE(P8:P18)</f>
        <v>17.419363636363638</v>
      </c>
      <c r="Q20" s="88"/>
      <c r="R20" s="89">
        <f>AVERAGE(R8:R18)</f>
        <v>8.9638454545454547</v>
      </c>
      <c r="S20" s="90"/>
    </row>
    <row r="21" spans="1:19" x14ac:dyDescent="0.3">
      <c r="A21" s="87" t="s">
        <v>28</v>
      </c>
      <c r="B21" s="88"/>
      <c r="C21" s="88"/>
      <c r="D21" s="89">
        <f>MIN(D8:D18)</f>
        <v>-28.490200000000002</v>
      </c>
      <c r="E21" s="88"/>
      <c r="F21" s="89">
        <f>MIN(F8:F18)</f>
        <v>42.921199999999999</v>
      </c>
      <c r="G21" s="88"/>
      <c r="H21" s="89">
        <f>MIN(H8:H18)</f>
        <v>23.5717</v>
      </c>
      <c r="I21" s="88"/>
      <c r="J21" s="89">
        <f>MIN(J8:J18)</f>
        <v>12.7227</v>
      </c>
      <c r="K21" s="88"/>
      <c r="L21" s="89">
        <f>MIN(L8:L18)</f>
        <v>12.7018</v>
      </c>
      <c r="M21" s="88"/>
      <c r="N21" s="89">
        <f>MIN(N8:N18)</f>
        <v>6.0566000000000004</v>
      </c>
      <c r="O21" s="88"/>
      <c r="P21" s="89">
        <f>MIN(P8:P18)</f>
        <v>17.072099999999999</v>
      </c>
      <c r="Q21" s="88"/>
      <c r="R21" s="89">
        <f>MIN(R8:R18)</f>
        <v>5.0883000000000003</v>
      </c>
      <c r="S21" s="90"/>
    </row>
    <row r="22" spans="1:19" ht="15" thickBot="1" x14ac:dyDescent="0.35">
      <c r="A22" s="91" t="s">
        <v>29</v>
      </c>
      <c r="B22" s="92"/>
      <c r="C22" s="92"/>
      <c r="D22" s="93">
        <f>MAX(D8:D18)</f>
        <v>-27.2728</v>
      </c>
      <c r="E22" s="92"/>
      <c r="F22" s="93">
        <f>MAX(F8:F18)</f>
        <v>44.516199999999998</v>
      </c>
      <c r="G22" s="92"/>
      <c r="H22" s="93">
        <f>MAX(H8:H18)</f>
        <v>25.261199999999999</v>
      </c>
      <c r="I22" s="92"/>
      <c r="J22" s="93">
        <f>MAX(J8:J18)</f>
        <v>13.5366</v>
      </c>
      <c r="K22" s="92"/>
      <c r="L22" s="93">
        <f>MAX(L8:L18)</f>
        <v>13.488899999999999</v>
      </c>
      <c r="M22" s="92"/>
      <c r="N22" s="93">
        <f>MAX(N8:N18)</f>
        <v>6.6905999999999999</v>
      </c>
      <c r="O22" s="92"/>
      <c r="P22" s="93">
        <f>MAX(P8:P18)</f>
        <v>17.6799</v>
      </c>
      <c r="Q22" s="92"/>
      <c r="R22" s="93">
        <f>MAX(R8:R18)</f>
        <v>11.8437</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44662</v>
      </c>
      <c r="C8" s="65">
        <f>VLOOKUP($A8,'Return Data'!$B$7:$R$2292,4,0)</f>
        <v>15.951000000000001</v>
      </c>
      <c r="D8" s="65">
        <f>VLOOKUP($A8,'Return Data'!$B$7:$R$2292,9,0)</f>
        <v>-44.039200000000001</v>
      </c>
      <c r="E8" s="66">
        <f>RANK(D8,D$8:D$18,0)</f>
        <v>11</v>
      </c>
      <c r="F8" s="65">
        <f>VLOOKUP($A8,'Return Data'!$B$7:$R$2292,10,0)</f>
        <v>36.386600000000001</v>
      </c>
      <c r="G8" s="66">
        <f>RANK(F8,F$8:F$18,0)</f>
        <v>11</v>
      </c>
      <c r="H8" s="65">
        <f>VLOOKUP($A8,'Return Data'!$B$7:$R$2292,11,0)</f>
        <v>20.953299999999999</v>
      </c>
      <c r="I8" s="66">
        <f>RANK(H8,H$8:H$18,0)</f>
        <v>11</v>
      </c>
      <c r="J8" s="65">
        <f>VLOOKUP($A8,'Return Data'!$B$7:$R$2292,12,0)</f>
        <v>10.7651</v>
      </c>
      <c r="K8" s="66">
        <f>RANK(J8,J$8:J$18,0)</f>
        <v>10</v>
      </c>
      <c r="L8" s="65">
        <f>VLOOKUP($A8,'Return Data'!$B$7:$R$2292,13,0)</f>
        <v>10.4252</v>
      </c>
      <c r="M8" s="66">
        <f>RANK(L8,L$8:L$18,0)</f>
        <v>10</v>
      </c>
      <c r="N8" s="65">
        <f>VLOOKUP($A8,'Return Data'!$B$7:$R$2292,17,0)</f>
        <v>5.7058999999999997</v>
      </c>
      <c r="O8" s="66">
        <f>RANK(N8,N$8:N$18,0)</f>
        <v>2</v>
      </c>
      <c r="P8" s="65">
        <f>VLOOKUP($A8,'Return Data'!$B$7:$R$2292,14,0)</f>
        <v>16.028300000000002</v>
      </c>
      <c r="Q8" s="66">
        <f>RANK(P8,P$8:P$18,0)</f>
        <v>11</v>
      </c>
      <c r="R8" s="65">
        <f>VLOOKUP($A8,'Return Data'!$B$7:$R$2292,16,0)</f>
        <v>4.7481</v>
      </c>
      <c r="S8" s="67">
        <f>RANK(R8,R$8:R$18,0)</f>
        <v>6</v>
      </c>
    </row>
    <row r="9" spans="1:19" x14ac:dyDescent="0.3">
      <c r="A9" s="82" t="s">
        <v>850</v>
      </c>
      <c r="B9" s="64">
        <f>VLOOKUP($A9,'Return Data'!$B$7:$R$2292,3,0)</f>
        <v>44662</v>
      </c>
      <c r="C9" s="65">
        <f>VLOOKUP($A9,'Return Data'!$B$7:$R$2292,4,0)</f>
        <v>15.9688</v>
      </c>
      <c r="D9" s="65">
        <f>VLOOKUP($A9,'Return Data'!$B$7:$R$2292,9,0)</f>
        <v>1.7426999999999999</v>
      </c>
      <c r="E9" s="66">
        <f t="shared" ref="E9:E18" si="0">RANK(D9,D$8:D$18,0)</f>
        <v>6</v>
      </c>
      <c r="F9" s="65">
        <f>VLOOKUP($A9,'Return Data'!$B$7:$R$2292,10,0)</f>
        <v>38.098199999999999</v>
      </c>
      <c r="G9" s="66">
        <f t="shared" ref="G9:G18" si="1">RANK(F9,F$8:F$18,0)</f>
        <v>10</v>
      </c>
      <c r="H9" s="65">
        <f>VLOOKUP($A9,'Return Data'!$B$7:$R$2292,11,0)</f>
        <v>21.4495</v>
      </c>
      <c r="I9" s="66">
        <f t="shared" ref="I9:I18" si="2">RANK(H9,H$8:H$18,0)</f>
        <v>9</v>
      </c>
      <c r="J9" s="65">
        <f>VLOOKUP($A9,'Return Data'!$B$7:$R$2292,12,0)</f>
        <v>11.051</v>
      </c>
      <c r="K9" s="66">
        <f t="shared" ref="K9:K18" si="3">RANK(J9,J$8:J$18,0)</f>
        <v>6</v>
      </c>
      <c r="L9" s="65">
        <f>VLOOKUP($A9,'Return Data'!$B$7:$R$2292,13,0)</f>
        <v>10.9156</v>
      </c>
      <c r="M9" s="66">
        <f t="shared" ref="M9:M18" si="4">RANK(L9,L$8:L$18,0)</f>
        <v>9</v>
      </c>
      <c r="N9" s="65">
        <f>VLOOKUP($A9,'Return Data'!$B$7:$R$2292,17,0)</f>
        <v>5.6654</v>
      </c>
      <c r="O9" s="66">
        <f t="shared" ref="O9:O18" si="5">RANK(N9,N$8:N$18,0)</f>
        <v>3</v>
      </c>
      <c r="P9" s="65">
        <f>VLOOKUP($A9,'Return Data'!$B$7:$R$2292,14,0)</f>
        <v>16.806999999999999</v>
      </c>
      <c r="Q9" s="66">
        <f t="shared" ref="Q9:Q18" si="6">RANK(P9,P$8:P$18,0)</f>
        <v>4</v>
      </c>
      <c r="R9" s="65">
        <f>VLOOKUP($A9,'Return Data'!$B$7:$R$2292,16,0)</f>
        <v>4.5663999999999998</v>
      </c>
      <c r="S9" s="67">
        <f t="shared" ref="S9:S18" si="7">RANK(R9,R$8:R$18,0)</f>
        <v>8</v>
      </c>
    </row>
    <row r="10" spans="1:19" x14ac:dyDescent="0.3">
      <c r="A10" s="82" t="s">
        <v>851</v>
      </c>
      <c r="B10" s="64">
        <f>VLOOKUP($A10,'Return Data'!$B$7:$R$2292,3,0)</f>
        <v>44662</v>
      </c>
      <c r="C10" s="65">
        <f>VLOOKUP($A10,'Return Data'!$B$7:$R$2292,4,0)</f>
        <v>19.537600000000001</v>
      </c>
      <c r="D10" s="65">
        <f>VLOOKUP($A10,'Return Data'!$B$7:$R$2292,9,0)</f>
        <v>24.747699999999998</v>
      </c>
      <c r="E10" s="66">
        <f t="shared" si="0"/>
        <v>1</v>
      </c>
      <c r="F10" s="65">
        <f>VLOOKUP($A10,'Return Data'!$B$7:$R$2292,10,0)</f>
        <v>68.243700000000004</v>
      </c>
      <c r="G10" s="66">
        <f t="shared" si="1"/>
        <v>1</v>
      </c>
      <c r="H10" s="65">
        <f>VLOOKUP($A10,'Return Data'!$B$7:$R$2292,11,0)</f>
        <v>30.006699999999999</v>
      </c>
      <c r="I10" s="66">
        <f t="shared" si="2"/>
        <v>1</v>
      </c>
      <c r="J10" s="65">
        <f>VLOOKUP($A10,'Return Data'!$B$7:$R$2292,12,0)</f>
        <v>10.7668</v>
      </c>
      <c r="K10" s="66">
        <f t="shared" si="3"/>
        <v>9</v>
      </c>
      <c r="L10" s="65">
        <f>VLOOKUP($A10,'Return Data'!$B$7:$R$2292,13,0)</f>
        <v>4.7142999999999997</v>
      </c>
      <c r="M10" s="66">
        <f t="shared" si="4"/>
        <v>11</v>
      </c>
      <c r="N10" s="65">
        <f>VLOOKUP($A10,'Return Data'!$B$7:$R$2292,17,0)</f>
        <v>13.9556</v>
      </c>
      <c r="O10" s="66">
        <f t="shared" si="5"/>
        <v>1</v>
      </c>
      <c r="P10" s="65">
        <f>VLOOKUP($A10,'Return Data'!$B$7:$R$2292,14,0)</f>
        <v>19.607299999999999</v>
      </c>
      <c r="Q10" s="66">
        <f t="shared" si="6"/>
        <v>1</v>
      </c>
      <c r="R10" s="65">
        <f>VLOOKUP($A10,'Return Data'!$B$7:$R$2292,16,0)</f>
        <v>4.6996000000000002</v>
      </c>
      <c r="S10" s="67">
        <f t="shared" si="7"/>
        <v>7</v>
      </c>
    </row>
    <row r="11" spans="1:19" x14ac:dyDescent="0.3">
      <c r="A11" s="82" t="s">
        <v>853</v>
      </c>
      <c r="B11" s="64">
        <f>VLOOKUP($A11,'Return Data'!$B$7:$R$2292,3,0)</f>
        <v>44662</v>
      </c>
      <c r="C11" s="65">
        <f>VLOOKUP($A11,'Return Data'!$B$7:$R$2292,4,0)</f>
        <v>16.464200000000002</v>
      </c>
      <c r="D11" s="65">
        <f>VLOOKUP($A11,'Return Data'!$B$7:$R$2292,9,0)</f>
        <v>-0.66469999999999996</v>
      </c>
      <c r="E11" s="66">
        <f t="shared" si="0"/>
        <v>7</v>
      </c>
      <c r="F11" s="65">
        <f>VLOOKUP($A11,'Return Data'!$B$7:$R$2292,10,0)</f>
        <v>39.385899999999999</v>
      </c>
      <c r="G11" s="66">
        <f t="shared" si="1"/>
        <v>5</v>
      </c>
      <c r="H11" s="65">
        <f>VLOOKUP($A11,'Return Data'!$B$7:$R$2292,11,0)</f>
        <v>22.418399999999998</v>
      </c>
      <c r="I11" s="66">
        <f t="shared" si="2"/>
        <v>3</v>
      </c>
      <c r="J11" s="65">
        <f>VLOOKUP($A11,'Return Data'!$B$7:$R$2292,12,0)</f>
        <v>10.938800000000001</v>
      </c>
      <c r="K11" s="66">
        <f t="shared" si="3"/>
        <v>8</v>
      </c>
      <c r="L11" s="65">
        <f>VLOOKUP($A11,'Return Data'!$B$7:$R$2292,13,0)</f>
        <v>11.22</v>
      </c>
      <c r="M11" s="66">
        <f t="shared" si="4"/>
        <v>6</v>
      </c>
      <c r="N11" s="65">
        <f>VLOOKUP($A11,'Return Data'!$B$7:$R$2292,17,0)</f>
        <v>5.0145</v>
      </c>
      <c r="O11" s="66">
        <f t="shared" si="5"/>
        <v>8</v>
      </c>
      <c r="P11" s="65">
        <f>VLOOKUP($A11,'Return Data'!$B$7:$R$2292,14,0)</f>
        <v>16.780999999999999</v>
      </c>
      <c r="Q11" s="66">
        <f t="shared" si="6"/>
        <v>5</v>
      </c>
      <c r="R11" s="65">
        <f>VLOOKUP($A11,'Return Data'!$B$7:$R$2292,16,0)</f>
        <v>4.8872999999999998</v>
      </c>
      <c r="S11" s="67">
        <f t="shared" si="7"/>
        <v>5</v>
      </c>
    </row>
    <row r="12" spans="1:19" x14ac:dyDescent="0.3">
      <c r="A12" s="82" t="s">
        <v>855</v>
      </c>
      <c r="B12" s="64">
        <f>VLOOKUP($A12,'Return Data'!$B$7:$R$2292,3,0)</f>
        <v>44662</v>
      </c>
      <c r="C12" s="65">
        <f>VLOOKUP($A12,'Return Data'!$B$7:$R$2292,4,0)</f>
        <v>17.002800000000001</v>
      </c>
      <c r="D12" s="65">
        <f>VLOOKUP($A12,'Return Data'!$B$7:$R$2292,9,0)</f>
        <v>2.6859999999999999</v>
      </c>
      <c r="E12" s="66">
        <f t="shared" si="0"/>
        <v>5</v>
      </c>
      <c r="F12" s="65">
        <f>VLOOKUP($A12,'Return Data'!$B$7:$R$2292,10,0)</f>
        <v>39.786000000000001</v>
      </c>
      <c r="G12" s="66">
        <f t="shared" si="1"/>
        <v>4</v>
      </c>
      <c r="H12" s="65">
        <f>VLOOKUP($A12,'Return Data'!$B$7:$R$2292,11,0)</f>
        <v>21.3613</v>
      </c>
      <c r="I12" s="66">
        <f t="shared" si="2"/>
        <v>10</v>
      </c>
      <c r="J12" s="65">
        <f>VLOOKUP($A12,'Return Data'!$B$7:$R$2292,12,0)</f>
        <v>11.495799999999999</v>
      </c>
      <c r="K12" s="66">
        <f t="shared" si="3"/>
        <v>3</v>
      </c>
      <c r="L12" s="65">
        <f>VLOOKUP($A12,'Return Data'!$B$7:$R$2292,13,0)</f>
        <v>11.008800000000001</v>
      </c>
      <c r="M12" s="66">
        <f t="shared" si="4"/>
        <v>8</v>
      </c>
      <c r="N12" s="65">
        <f>VLOOKUP($A12,'Return Data'!$B$7:$R$2292,17,0)</f>
        <v>4.4439000000000002</v>
      </c>
      <c r="O12" s="66">
        <f t="shared" si="5"/>
        <v>10</v>
      </c>
      <c r="P12" s="65">
        <f>VLOOKUP($A12,'Return Data'!$B$7:$R$2292,14,0)</f>
        <v>16.2836</v>
      </c>
      <c r="Q12" s="66">
        <f t="shared" si="6"/>
        <v>8</v>
      </c>
      <c r="R12" s="65">
        <f>VLOOKUP($A12,'Return Data'!$B$7:$R$2292,16,0)</f>
        <v>5.1817000000000002</v>
      </c>
      <c r="S12" s="67">
        <f t="shared" si="7"/>
        <v>4</v>
      </c>
    </row>
    <row r="13" spans="1:19" x14ac:dyDescent="0.3">
      <c r="A13" s="82" t="s">
        <v>857</v>
      </c>
      <c r="B13" s="64">
        <f>VLOOKUP($A13,'Return Data'!$B$7:$R$2292,3,0)</f>
        <v>44662</v>
      </c>
      <c r="C13" s="65">
        <f>VLOOKUP($A13,'Return Data'!$B$7:$R$2292,4,0)</f>
        <v>14.2491</v>
      </c>
      <c r="D13" s="65">
        <f>VLOOKUP($A13,'Return Data'!$B$7:$R$2292,9,0)</f>
        <v>4.8621999999999996</v>
      </c>
      <c r="E13" s="66">
        <f t="shared" si="0"/>
        <v>4</v>
      </c>
      <c r="F13" s="65">
        <f>VLOOKUP($A13,'Return Data'!$B$7:$R$2292,10,0)</f>
        <v>40.312100000000001</v>
      </c>
      <c r="G13" s="66">
        <f t="shared" si="1"/>
        <v>2</v>
      </c>
      <c r="H13" s="65">
        <f>VLOOKUP($A13,'Return Data'!$B$7:$R$2292,11,0)</f>
        <v>22.802099999999999</v>
      </c>
      <c r="I13" s="66">
        <f t="shared" si="2"/>
        <v>2</v>
      </c>
      <c r="J13" s="65">
        <f>VLOOKUP($A13,'Return Data'!$B$7:$R$2292,12,0)</f>
        <v>11.0381</v>
      </c>
      <c r="K13" s="66">
        <f t="shared" si="3"/>
        <v>7</v>
      </c>
      <c r="L13" s="65">
        <f>VLOOKUP($A13,'Return Data'!$B$7:$R$2292,13,0)</f>
        <v>12.5625</v>
      </c>
      <c r="M13" s="66">
        <f t="shared" si="4"/>
        <v>1</v>
      </c>
      <c r="N13" s="65">
        <f>VLOOKUP($A13,'Return Data'!$B$7:$R$2292,17,0)</f>
        <v>5.5312000000000001</v>
      </c>
      <c r="O13" s="66">
        <f t="shared" si="5"/>
        <v>5</v>
      </c>
      <c r="P13" s="65">
        <f>VLOOKUP($A13,'Return Data'!$B$7:$R$2292,14,0)</f>
        <v>16.209399999999999</v>
      </c>
      <c r="Q13" s="66">
        <f t="shared" si="6"/>
        <v>9</v>
      </c>
      <c r="R13" s="65">
        <f>VLOOKUP($A13,'Return Data'!$B$7:$R$2292,16,0)</f>
        <v>3.7326000000000001</v>
      </c>
      <c r="S13" s="67">
        <f t="shared" si="7"/>
        <v>11</v>
      </c>
    </row>
    <row r="14" spans="1:19" x14ac:dyDescent="0.3">
      <c r="A14" s="82" t="s">
        <v>859</v>
      </c>
      <c r="B14" s="64">
        <f>VLOOKUP($A14,'Return Data'!$B$7:$R$2292,3,0)</f>
        <v>44662</v>
      </c>
      <c r="C14" s="65">
        <f>VLOOKUP($A14,'Return Data'!$B$7:$R$2292,4,0)</f>
        <v>15.5245</v>
      </c>
      <c r="D14" s="65">
        <f>VLOOKUP($A14,'Return Data'!$B$7:$R$2292,9,0)</f>
        <v>-13.005800000000001</v>
      </c>
      <c r="E14" s="66">
        <f t="shared" si="0"/>
        <v>10</v>
      </c>
      <c r="F14" s="65">
        <f>VLOOKUP($A14,'Return Data'!$B$7:$R$2292,10,0)</f>
        <v>39.146500000000003</v>
      </c>
      <c r="G14" s="66">
        <f t="shared" si="1"/>
        <v>6</v>
      </c>
      <c r="H14" s="65">
        <f>VLOOKUP($A14,'Return Data'!$B$7:$R$2292,11,0)</f>
        <v>21.8066</v>
      </c>
      <c r="I14" s="66">
        <f t="shared" si="2"/>
        <v>7</v>
      </c>
      <c r="J14" s="65">
        <f>VLOOKUP($A14,'Return Data'!$B$7:$R$2292,12,0)</f>
        <v>10.5503</v>
      </c>
      <c r="K14" s="66">
        <f t="shared" si="3"/>
        <v>11</v>
      </c>
      <c r="L14" s="65">
        <f>VLOOKUP($A14,'Return Data'!$B$7:$R$2292,13,0)</f>
        <v>11.169700000000001</v>
      </c>
      <c r="M14" s="66">
        <f t="shared" si="4"/>
        <v>7</v>
      </c>
      <c r="N14" s="65">
        <f>VLOOKUP($A14,'Return Data'!$B$7:$R$2292,17,0)</f>
        <v>5.3394000000000004</v>
      </c>
      <c r="O14" s="66">
        <f t="shared" si="5"/>
        <v>7</v>
      </c>
      <c r="P14" s="65">
        <f>VLOOKUP($A14,'Return Data'!$B$7:$R$2292,14,0)</f>
        <v>16.184999999999999</v>
      </c>
      <c r="Q14" s="66">
        <f t="shared" si="6"/>
        <v>10</v>
      </c>
      <c r="R14" s="65">
        <f>VLOOKUP($A14,'Return Data'!$B$7:$R$2292,16,0)</f>
        <v>4.3385999999999996</v>
      </c>
      <c r="S14" s="67">
        <f t="shared" si="7"/>
        <v>10</v>
      </c>
    </row>
    <row r="15" spans="1:19" x14ac:dyDescent="0.3">
      <c r="A15" s="82" t="s">
        <v>861</v>
      </c>
      <c r="B15" s="64">
        <f>VLOOKUP($A15,'Return Data'!$B$7:$R$2292,3,0)</f>
        <v>44662</v>
      </c>
      <c r="C15" s="65">
        <f>VLOOKUP($A15,'Return Data'!$B$7:$R$2292,4,0)</f>
        <v>21.434799999999999</v>
      </c>
      <c r="D15" s="65">
        <f>VLOOKUP($A15,'Return Data'!$B$7:$R$2292,9,0)</f>
        <v>24.303799999999999</v>
      </c>
      <c r="E15" s="66">
        <f t="shared" si="0"/>
        <v>2</v>
      </c>
      <c r="F15" s="65">
        <f>VLOOKUP($A15,'Return Data'!$B$7:$R$2292,10,0)</f>
        <v>40.090899999999998</v>
      </c>
      <c r="G15" s="66">
        <f t="shared" si="1"/>
        <v>3</v>
      </c>
      <c r="H15" s="65">
        <f>VLOOKUP($A15,'Return Data'!$B$7:$R$2292,11,0)</f>
        <v>22.058499999999999</v>
      </c>
      <c r="I15" s="66">
        <f t="shared" si="2"/>
        <v>4</v>
      </c>
      <c r="J15" s="65">
        <f>VLOOKUP($A15,'Return Data'!$B$7:$R$2292,12,0)</f>
        <v>11.5997</v>
      </c>
      <c r="K15" s="66">
        <f t="shared" si="3"/>
        <v>1</v>
      </c>
      <c r="L15" s="65">
        <f>VLOOKUP($A15,'Return Data'!$B$7:$R$2292,13,0)</f>
        <v>11.372400000000001</v>
      </c>
      <c r="M15" s="66">
        <f t="shared" si="4"/>
        <v>3</v>
      </c>
      <c r="N15" s="65">
        <f>VLOOKUP($A15,'Return Data'!$B$7:$R$2292,17,0)</f>
        <v>5.3597999999999999</v>
      </c>
      <c r="O15" s="66">
        <f t="shared" si="5"/>
        <v>6</v>
      </c>
      <c r="P15" s="65">
        <f>VLOOKUP($A15,'Return Data'!$B$7:$R$2292,14,0)</f>
        <v>16.965699999999998</v>
      </c>
      <c r="Q15" s="66">
        <f t="shared" si="6"/>
        <v>2</v>
      </c>
      <c r="R15" s="65">
        <f>VLOOKUP($A15,'Return Data'!$B$7:$R$2292,16,0)</f>
        <v>7.1402000000000001</v>
      </c>
      <c r="S15" s="67">
        <f t="shared" si="7"/>
        <v>1</v>
      </c>
    </row>
    <row r="16" spans="1:19" x14ac:dyDescent="0.3">
      <c r="A16" s="82" t="s">
        <v>863</v>
      </c>
      <c r="B16" s="64">
        <f>VLOOKUP($A16,'Return Data'!$B$7:$R$2292,3,0)</f>
        <v>44662</v>
      </c>
      <c r="C16" s="65">
        <f>VLOOKUP($A16,'Return Data'!$B$7:$R$2292,4,0)</f>
        <v>21.1189</v>
      </c>
      <c r="D16" s="65">
        <f>VLOOKUP($A16,'Return Data'!$B$7:$R$2292,9,0)</f>
        <v>-1.9202999999999999</v>
      </c>
      <c r="E16" s="66">
        <f t="shared" si="0"/>
        <v>9</v>
      </c>
      <c r="F16" s="65">
        <f>VLOOKUP($A16,'Return Data'!$B$7:$R$2292,10,0)</f>
        <v>38.796599999999998</v>
      </c>
      <c r="G16" s="66">
        <f t="shared" si="1"/>
        <v>8</v>
      </c>
      <c r="H16" s="65">
        <f>VLOOKUP($A16,'Return Data'!$B$7:$R$2292,11,0)</f>
        <v>21.718599999999999</v>
      </c>
      <c r="I16" s="66">
        <f t="shared" si="2"/>
        <v>8</v>
      </c>
      <c r="J16" s="65">
        <f>VLOOKUP($A16,'Return Data'!$B$7:$R$2292,12,0)</f>
        <v>11.0784</v>
      </c>
      <c r="K16" s="66">
        <f t="shared" si="3"/>
        <v>4</v>
      </c>
      <c r="L16" s="65">
        <f>VLOOKUP($A16,'Return Data'!$B$7:$R$2292,13,0)</f>
        <v>11.235200000000001</v>
      </c>
      <c r="M16" s="66">
        <f t="shared" si="4"/>
        <v>5</v>
      </c>
      <c r="N16" s="65">
        <f>VLOOKUP($A16,'Return Data'!$B$7:$R$2292,17,0)</f>
        <v>4.8715999999999999</v>
      </c>
      <c r="O16" s="66">
        <f t="shared" si="5"/>
        <v>9</v>
      </c>
      <c r="P16" s="65">
        <f>VLOOKUP($A16,'Return Data'!$B$7:$R$2292,14,0)</f>
        <v>16.601400000000002</v>
      </c>
      <c r="Q16" s="66">
        <f t="shared" si="6"/>
        <v>7</v>
      </c>
      <c r="R16" s="65">
        <f>VLOOKUP($A16,'Return Data'!$B$7:$R$2292,16,0)</f>
        <v>6.9642999999999997</v>
      </c>
      <c r="S16" s="67">
        <f t="shared" si="7"/>
        <v>3</v>
      </c>
    </row>
    <row r="17" spans="1:19" x14ac:dyDescent="0.3">
      <c r="A17" s="82" t="s">
        <v>865</v>
      </c>
      <c r="B17" s="64">
        <f>VLOOKUP($A17,'Return Data'!$B$7:$R$2292,3,0)</f>
        <v>44662</v>
      </c>
      <c r="C17" s="65">
        <f>VLOOKUP($A17,'Return Data'!$B$7:$R$2292,4,0)</f>
        <v>20.851299999999998</v>
      </c>
      <c r="D17" s="65">
        <f>VLOOKUP($A17,'Return Data'!$B$7:$R$2292,9,0)</f>
        <v>-1.3875</v>
      </c>
      <c r="E17" s="66">
        <f t="shared" si="0"/>
        <v>8</v>
      </c>
      <c r="F17" s="65">
        <f>VLOOKUP($A17,'Return Data'!$B$7:$R$2292,10,0)</f>
        <v>39.031700000000001</v>
      </c>
      <c r="G17" s="66">
        <f t="shared" si="1"/>
        <v>7</v>
      </c>
      <c r="H17" s="65">
        <f>VLOOKUP($A17,'Return Data'!$B$7:$R$2292,11,0)</f>
        <v>22.023199999999999</v>
      </c>
      <c r="I17" s="66">
        <f t="shared" si="2"/>
        <v>5</v>
      </c>
      <c r="J17" s="65">
        <f>VLOOKUP($A17,'Return Data'!$B$7:$R$2292,12,0)</f>
        <v>11.5746</v>
      </c>
      <c r="K17" s="66">
        <f t="shared" si="3"/>
        <v>2</v>
      </c>
      <c r="L17" s="65">
        <f>VLOOKUP($A17,'Return Data'!$B$7:$R$2292,13,0)</f>
        <v>11.638199999999999</v>
      </c>
      <c r="M17" s="66">
        <f t="shared" si="4"/>
        <v>2</v>
      </c>
      <c r="N17" s="65">
        <f>VLOOKUP($A17,'Return Data'!$B$7:$R$2292,17,0)</f>
        <v>5.6139999999999999</v>
      </c>
      <c r="O17" s="66">
        <f t="shared" si="5"/>
        <v>4</v>
      </c>
      <c r="P17" s="65">
        <f>VLOOKUP($A17,'Return Data'!$B$7:$R$2292,14,0)</f>
        <v>16.7758</v>
      </c>
      <c r="Q17" s="66">
        <f t="shared" si="6"/>
        <v>6</v>
      </c>
      <c r="R17" s="65">
        <f>VLOOKUP($A17,'Return Data'!$B$7:$R$2292,16,0)</f>
        <v>6.9713000000000003</v>
      </c>
      <c r="S17" s="67">
        <f t="shared" si="7"/>
        <v>2</v>
      </c>
    </row>
    <row r="18" spans="1:19" x14ac:dyDescent="0.3">
      <c r="A18" s="82" t="s">
        <v>866</v>
      </c>
      <c r="B18" s="64">
        <f>VLOOKUP($A18,'Return Data'!$B$7:$R$2292,3,0)</f>
        <v>44662</v>
      </c>
      <c r="C18" s="65">
        <f>VLOOKUP($A18,'Return Data'!$B$7:$R$2292,4,0)</f>
        <v>16.009799999999998</v>
      </c>
      <c r="D18" s="65">
        <f>VLOOKUP($A18,'Return Data'!$B$7:$R$2292,9,0)</f>
        <v>7.8997999999999999</v>
      </c>
      <c r="E18" s="66">
        <f t="shared" si="0"/>
        <v>3</v>
      </c>
      <c r="F18" s="65">
        <f>VLOOKUP($A18,'Return Data'!$B$7:$R$2292,10,0)</f>
        <v>38.221899999999998</v>
      </c>
      <c r="G18" s="66">
        <f t="shared" si="1"/>
        <v>9</v>
      </c>
      <c r="H18" s="65">
        <f>VLOOKUP($A18,'Return Data'!$B$7:$R$2292,11,0)</f>
        <v>21.936199999999999</v>
      </c>
      <c r="I18" s="66">
        <f t="shared" si="2"/>
        <v>6</v>
      </c>
      <c r="J18" s="65">
        <f>VLOOKUP($A18,'Return Data'!$B$7:$R$2292,12,0)</f>
        <v>11.0678</v>
      </c>
      <c r="K18" s="66">
        <f t="shared" si="3"/>
        <v>5</v>
      </c>
      <c r="L18" s="65">
        <f>VLOOKUP($A18,'Return Data'!$B$7:$R$2292,13,0)</f>
        <v>11.241199999999999</v>
      </c>
      <c r="M18" s="66">
        <f t="shared" si="4"/>
        <v>4</v>
      </c>
      <c r="N18" s="65">
        <f>VLOOKUP($A18,'Return Data'!$B$7:$R$2292,17,0)</f>
        <v>2.3814000000000002</v>
      </c>
      <c r="O18" s="66">
        <f t="shared" si="5"/>
        <v>11</v>
      </c>
      <c r="P18" s="65">
        <f>VLOOKUP($A18,'Return Data'!$B$7:$R$2292,14,0)</f>
        <v>16.836500000000001</v>
      </c>
      <c r="Q18" s="66">
        <f t="shared" si="6"/>
        <v>3</v>
      </c>
      <c r="R18" s="65">
        <f>VLOOKUP($A18,'Return Data'!$B$7:$R$2292,16,0)</f>
        <v>4.5457999999999998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0.47497272727272699</v>
      </c>
      <c r="E20" s="88"/>
      <c r="F20" s="89">
        <f>AVERAGE(F8:F18)</f>
        <v>41.590918181818182</v>
      </c>
      <c r="G20" s="88"/>
      <c r="H20" s="89">
        <f>AVERAGE(H8:H18)</f>
        <v>22.594036363636363</v>
      </c>
      <c r="I20" s="88"/>
      <c r="J20" s="89">
        <f>AVERAGE(J8:J18)</f>
        <v>11.084218181818182</v>
      </c>
      <c r="K20" s="88"/>
      <c r="L20" s="89">
        <f>AVERAGE(L8:L18)</f>
        <v>10.682100000000002</v>
      </c>
      <c r="M20" s="88"/>
      <c r="N20" s="89">
        <f>AVERAGE(N8:N18)</f>
        <v>5.8075181818181809</v>
      </c>
      <c r="O20" s="88"/>
      <c r="P20" s="89">
        <f>AVERAGE(P8:P18)</f>
        <v>16.825545454545455</v>
      </c>
      <c r="Q20" s="88"/>
      <c r="R20" s="89">
        <f>AVERAGE(R8:R18)</f>
        <v>5.2523545454545451</v>
      </c>
      <c r="S20" s="90"/>
    </row>
    <row r="21" spans="1:19" x14ac:dyDescent="0.3">
      <c r="A21" s="87" t="s">
        <v>28</v>
      </c>
      <c r="B21" s="88"/>
      <c r="C21" s="88"/>
      <c r="D21" s="89">
        <f>MIN(D8:D18)</f>
        <v>-44.039200000000001</v>
      </c>
      <c r="E21" s="88"/>
      <c r="F21" s="89">
        <f>MIN(F8:F18)</f>
        <v>36.386600000000001</v>
      </c>
      <c r="G21" s="88"/>
      <c r="H21" s="89">
        <f>MIN(H8:H18)</f>
        <v>20.953299999999999</v>
      </c>
      <c r="I21" s="88"/>
      <c r="J21" s="89">
        <f>MIN(J8:J18)</f>
        <v>10.5503</v>
      </c>
      <c r="K21" s="88"/>
      <c r="L21" s="89">
        <f>MIN(L8:L18)</f>
        <v>4.7142999999999997</v>
      </c>
      <c r="M21" s="88"/>
      <c r="N21" s="89">
        <f>MIN(N8:N18)</f>
        <v>2.3814000000000002</v>
      </c>
      <c r="O21" s="88"/>
      <c r="P21" s="89">
        <f>MIN(P8:P18)</f>
        <v>16.028300000000002</v>
      </c>
      <c r="Q21" s="88"/>
      <c r="R21" s="89">
        <f>MIN(R8:R18)</f>
        <v>3.7326000000000001</v>
      </c>
      <c r="S21" s="90"/>
    </row>
    <row r="22" spans="1:19" ht="15" thickBot="1" x14ac:dyDescent="0.35">
      <c r="A22" s="91" t="s">
        <v>29</v>
      </c>
      <c r="B22" s="92"/>
      <c r="C22" s="92"/>
      <c r="D22" s="93">
        <f>MAX(D8:D18)</f>
        <v>24.747699999999998</v>
      </c>
      <c r="E22" s="92"/>
      <c r="F22" s="93">
        <f>MAX(F8:F18)</f>
        <v>68.243700000000004</v>
      </c>
      <c r="G22" s="92"/>
      <c r="H22" s="93">
        <f>MAX(H8:H18)</f>
        <v>30.006699999999999</v>
      </c>
      <c r="I22" s="92"/>
      <c r="J22" s="93">
        <f>MAX(J8:J18)</f>
        <v>11.5997</v>
      </c>
      <c r="K22" s="92"/>
      <c r="L22" s="93">
        <f>MAX(L8:L18)</f>
        <v>12.5625</v>
      </c>
      <c r="M22" s="92"/>
      <c r="N22" s="93">
        <f>MAX(N8:N18)</f>
        <v>13.9556</v>
      </c>
      <c r="O22" s="92"/>
      <c r="P22" s="93">
        <f>MAX(P8:P18)</f>
        <v>19.607299999999999</v>
      </c>
      <c r="Q22" s="92"/>
      <c r="R22" s="93">
        <f>MAX(R8:R18)</f>
        <v>7.1402000000000001</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44662</v>
      </c>
      <c r="C8" s="65">
        <f>VLOOKUP($A8,'Return Data'!$B$7:$R$2292,4,0)</f>
        <v>17.246200000000002</v>
      </c>
      <c r="D8" s="65">
        <f>VLOOKUP($A8,'Return Data'!$B$7:$R$2292,9,0)</f>
        <v>6.4250999999999996</v>
      </c>
      <c r="E8" s="66">
        <f t="shared" ref="E8:E25" si="0">RANK(D8,D$8:D$25,0)</f>
        <v>3</v>
      </c>
      <c r="F8" s="65">
        <f>VLOOKUP($A8,'Return Data'!$B$7:$R$2292,10,0)</f>
        <v>4.8666999999999998</v>
      </c>
      <c r="G8" s="66">
        <f t="shared" ref="G8:G25" si="1">RANK(F8,F$8:F$25,0)</f>
        <v>4</v>
      </c>
      <c r="H8" s="65">
        <f>VLOOKUP($A8,'Return Data'!$B$7:$R$2292,11,0)</f>
        <v>4.8118999999999996</v>
      </c>
      <c r="I8" s="66">
        <f t="shared" ref="I8:I25" si="2">RANK(H8,H$8:H$25,0)</f>
        <v>6</v>
      </c>
      <c r="J8" s="65">
        <f>VLOOKUP($A8,'Return Data'!$B$7:$R$2292,12,0)</f>
        <v>5.5681000000000003</v>
      </c>
      <c r="K8" s="66">
        <f t="shared" ref="K8:K25" si="3">RANK(J8,J$8:J$25,0)</f>
        <v>11</v>
      </c>
      <c r="L8" s="65">
        <f>VLOOKUP($A8,'Return Data'!$B$7:$R$2292,13,0)</f>
        <v>6.1021999999999998</v>
      </c>
      <c r="M8" s="66">
        <f t="shared" ref="M8:M25" si="4">RANK(L8,L$8:L$25,0)</f>
        <v>13</v>
      </c>
      <c r="N8" s="65">
        <f>VLOOKUP($A8,'Return Data'!$B$7:$R$2292,17,0)</f>
        <v>9.0593000000000004</v>
      </c>
      <c r="O8" s="66">
        <f t="shared" ref="O8:O23" si="5">RANK(N8,N$8:N$25,0)</f>
        <v>7</v>
      </c>
      <c r="P8" s="65">
        <f>VLOOKUP($A8,'Return Data'!$B$7:$R$2292,14,0)</f>
        <v>6.6245000000000003</v>
      </c>
      <c r="Q8" s="66">
        <f>RANK(P8,P$8:P$25,0)</f>
        <v>8</v>
      </c>
      <c r="R8" s="65">
        <f>VLOOKUP($A8,'Return Data'!$B$7:$R$2292,16,0)</f>
        <v>8.0984999999999996</v>
      </c>
      <c r="S8" s="67">
        <f t="shared" ref="S8:S25" si="6">RANK(R8,R$8:R$25,0)</f>
        <v>8</v>
      </c>
    </row>
    <row r="9" spans="1:19" x14ac:dyDescent="0.3">
      <c r="A9" s="82" t="s">
        <v>644</v>
      </c>
      <c r="B9" s="64">
        <f>VLOOKUP($A9,'Return Data'!$B$7:$R$2292,3,0)</f>
        <v>44662</v>
      </c>
      <c r="C9" s="65">
        <f>VLOOKUP($A9,'Return Data'!$B$7:$R$2292,4,0)</f>
        <v>0.1699</v>
      </c>
      <c r="D9" s="65">
        <f>VLOOKUP($A9,'Return Data'!$B$7:$R$2292,9,0)</f>
        <v>-696.19839999999999</v>
      </c>
      <c r="E9" s="66">
        <f t="shared" si="0"/>
        <v>18</v>
      </c>
      <c r="F9" s="65">
        <f>VLOOKUP($A9,'Return Data'!$B$7:$R$2292,10,0)</f>
        <v>-239.80170000000001</v>
      </c>
      <c r="G9" s="66">
        <f t="shared" si="1"/>
        <v>18</v>
      </c>
      <c r="H9" s="65">
        <f>VLOOKUP($A9,'Return Data'!$B$7:$R$2292,11,0)</f>
        <v>-118.58320000000001</v>
      </c>
      <c r="I9" s="66">
        <f t="shared" si="2"/>
        <v>18</v>
      </c>
      <c r="J9" s="65">
        <f>VLOOKUP($A9,'Return Data'!$B$7:$R$2292,12,0)</f>
        <v>-78.196200000000005</v>
      </c>
      <c r="K9" s="66">
        <f t="shared" si="3"/>
        <v>18</v>
      </c>
      <c r="L9" s="65">
        <f>VLOOKUP($A9,'Return Data'!$B$7:$R$2292,13,0)</f>
        <v>-58.806899999999999</v>
      </c>
      <c r="M9" s="66">
        <f t="shared" si="4"/>
        <v>18</v>
      </c>
      <c r="N9" s="65">
        <f>VLOOKUP($A9,'Return Data'!$B$7:$R$2292,17,0)</f>
        <v>-35.991500000000002</v>
      </c>
      <c r="O9" s="66">
        <f t="shared" si="5"/>
        <v>17</v>
      </c>
      <c r="P9" s="65"/>
      <c r="Q9" s="66"/>
      <c r="R9" s="65">
        <f>VLOOKUP($A9,'Return Data'!$B$7:$R$2292,16,0)</f>
        <v>-38.816200000000002</v>
      </c>
      <c r="S9" s="67">
        <f t="shared" si="6"/>
        <v>18</v>
      </c>
    </row>
    <row r="10" spans="1:19" x14ac:dyDescent="0.3">
      <c r="A10" s="82" t="s">
        <v>646</v>
      </c>
      <c r="B10" s="64">
        <f>VLOOKUP($A10,'Return Data'!$B$7:$R$2292,3,0)</f>
        <v>44662</v>
      </c>
      <c r="C10" s="65">
        <f>VLOOKUP($A10,'Return Data'!$B$7:$R$2292,4,0)</f>
        <v>18.733699999999999</v>
      </c>
      <c r="D10" s="65">
        <f>VLOOKUP($A10,'Return Data'!$B$7:$R$2292,9,0)</f>
        <v>4.3780000000000001</v>
      </c>
      <c r="E10" s="66">
        <f t="shared" si="0"/>
        <v>4</v>
      </c>
      <c r="F10" s="65">
        <f>VLOOKUP($A10,'Return Data'!$B$7:$R$2292,10,0)</f>
        <v>4.5046999999999997</v>
      </c>
      <c r="G10" s="66">
        <f t="shared" si="1"/>
        <v>6</v>
      </c>
      <c r="H10" s="65">
        <f>VLOOKUP($A10,'Return Data'!$B$7:$R$2292,11,0)</f>
        <v>4.4615999999999998</v>
      </c>
      <c r="I10" s="66">
        <f t="shared" si="2"/>
        <v>9</v>
      </c>
      <c r="J10" s="65">
        <f>VLOOKUP($A10,'Return Data'!$B$7:$R$2292,12,0)</f>
        <v>5.5964999999999998</v>
      </c>
      <c r="K10" s="66">
        <f t="shared" si="3"/>
        <v>10</v>
      </c>
      <c r="L10" s="65">
        <f>VLOOKUP($A10,'Return Data'!$B$7:$R$2292,13,0)</f>
        <v>6.1273999999999997</v>
      </c>
      <c r="M10" s="66">
        <f t="shared" si="4"/>
        <v>11</v>
      </c>
      <c r="N10" s="65">
        <f>VLOOKUP($A10,'Return Data'!$B$7:$R$2292,17,0)</f>
        <v>7.7561</v>
      </c>
      <c r="O10" s="66">
        <f t="shared" si="5"/>
        <v>10</v>
      </c>
      <c r="P10" s="65">
        <f>VLOOKUP($A10,'Return Data'!$B$7:$R$2292,14,0)</f>
        <v>6.7819000000000003</v>
      </c>
      <c r="Q10" s="66">
        <f t="shared" ref="Q10:Q23" si="7">RANK(P10,P$8:P$25,0)</f>
        <v>7</v>
      </c>
      <c r="R10" s="65">
        <f>VLOOKUP($A10,'Return Data'!$B$7:$R$2292,16,0)</f>
        <v>8.4423999999999992</v>
      </c>
      <c r="S10" s="67">
        <f t="shared" si="6"/>
        <v>6</v>
      </c>
    </row>
    <row r="11" spans="1:19" x14ac:dyDescent="0.3">
      <c r="A11" s="82" t="s">
        <v>2032</v>
      </c>
      <c r="B11" s="64">
        <f>VLOOKUP($A11,'Return Data'!$B$7:$R$2292,3,0)</f>
        <v>44662</v>
      </c>
      <c r="C11" s="65">
        <f>VLOOKUP($A11,'Return Data'!$B$7:$R$2292,4,0)</f>
        <v>18.970400000000001</v>
      </c>
      <c r="D11" s="65">
        <f>VLOOKUP($A11,'Return Data'!$B$7:$R$2292,9,0)</f>
        <v>2.5813999999999999</v>
      </c>
      <c r="E11" s="66">
        <f t="shared" si="0"/>
        <v>9</v>
      </c>
      <c r="F11" s="65">
        <f>VLOOKUP($A11,'Return Data'!$B$7:$R$2292,10,0)</f>
        <v>5.1197999999999997</v>
      </c>
      <c r="G11" s="66">
        <f t="shared" si="1"/>
        <v>3</v>
      </c>
      <c r="H11" s="65">
        <f>VLOOKUP($A11,'Return Data'!$B$7:$R$2292,11,0)</f>
        <v>4.7941000000000003</v>
      </c>
      <c r="I11" s="66">
        <f t="shared" si="2"/>
        <v>7</v>
      </c>
      <c r="J11" s="65">
        <f>VLOOKUP($A11,'Return Data'!$B$7:$R$2292,12,0)</f>
        <v>17.140999999999998</v>
      </c>
      <c r="K11" s="66">
        <f t="shared" si="3"/>
        <v>4</v>
      </c>
      <c r="L11" s="65">
        <f>VLOOKUP($A11,'Return Data'!$B$7:$R$2292,13,0)</f>
        <v>14.323</v>
      </c>
      <c r="M11" s="66">
        <f t="shared" si="4"/>
        <v>4</v>
      </c>
      <c r="N11" s="65">
        <f>VLOOKUP($A11,'Return Data'!$B$7:$R$2292,17,0)</f>
        <v>12.8733</v>
      </c>
      <c r="O11" s="66">
        <f t="shared" si="5"/>
        <v>3</v>
      </c>
      <c r="P11" s="65">
        <f>VLOOKUP($A11,'Return Data'!$B$7:$R$2292,14,0)</f>
        <v>8.2592999999999996</v>
      </c>
      <c r="Q11" s="66">
        <f t="shared" si="7"/>
        <v>3</v>
      </c>
      <c r="R11" s="65">
        <f>VLOOKUP($A11,'Return Data'!$B$7:$R$2292,16,0)</f>
        <v>9.2745999999999995</v>
      </c>
      <c r="S11" s="67">
        <f t="shared" si="6"/>
        <v>2</v>
      </c>
    </row>
    <row r="12" spans="1:19" x14ac:dyDescent="0.3">
      <c r="A12" s="82" t="s">
        <v>648</v>
      </c>
      <c r="B12" s="64">
        <f>VLOOKUP($A12,'Return Data'!$B$7:$R$2292,3,0)</f>
        <v>44662</v>
      </c>
      <c r="C12" s="65">
        <f>VLOOKUP($A12,'Return Data'!$B$7:$R$2292,4,0)</f>
        <v>10.4276</v>
      </c>
      <c r="D12" s="65">
        <f>VLOOKUP($A12,'Return Data'!$B$7:$R$2292,9,0)</f>
        <v>1448.8177000000001</v>
      </c>
      <c r="E12" s="66">
        <f t="shared" si="0"/>
        <v>1</v>
      </c>
      <c r="F12" s="65">
        <f>VLOOKUP($A12,'Return Data'!$B$7:$R$2292,10,0)</f>
        <v>556.18629999999996</v>
      </c>
      <c r="G12" s="66">
        <f t="shared" si="1"/>
        <v>1</v>
      </c>
      <c r="H12" s="65">
        <f>VLOOKUP($A12,'Return Data'!$B$7:$R$2292,11,0)</f>
        <v>277.10109999999997</v>
      </c>
      <c r="I12" s="66">
        <f t="shared" si="2"/>
        <v>1</v>
      </c>
      <c r="J12" s="65">
        <f>VLOOKUP($A12,'Return Data'!$B$7:$R$2292,12,0)</f>
        <v>187.1395</v>
      </c>
      <c r="K12" s="66">
        <f t="shared" si="3"/>
        <v>1</v>
      </c>
      <c r="L12" s="65">
        <f>VLOOKUP($A12,'Return Data'!$B$7:$R$2292,13,0)</f>
        <v>148.8218</v>
      </c>
      <c r="M12" s="66">
        <f t="shared" si="4"/>
        <v>1</v>
      </c>
      <c r="N12" s="65">
        <f>VLOOKUP($A12,'Return Data'!$B$7:$R$2292,17,0)</f>
        <v>19.088699999999999</v>
      </c>
      <c r="O12" s="66">
        <f t="shared" si="5"/>
        <v>1</v>
      </c>
      <c r="P12" s="65">
        <f>VLOOKUP($A12,'Return Data'!$B$7:$R$2292,14,0)</f>
        <v>-7.7862999999999998</v>
      </c>
      <c r="Q12" s="66">
        <f t="shared" si="7"/>
        <v>16</v>
      </c>
      <c r="R12" s="65">
        <f>VLOOKUP($A12,'Return Data'!$B$7:$R$2292,16,0)</f>
        <v>0.58950000000000002</v>
      </c>
      <c r="S12" s="67">
        <f t="shared" si="6"/>
        <v>16</v>
      </c>
    </row>
    <row r="13" spans="1:19" x14ac:dyDescent="0.3">
      <c r="A13" s="82" t="s">
        <v>650</v>
      </c>
      <c r="B13" s="64">
        <f>VLOOKUP($A13,'Return Data'!$B$7:$R$2292,3,0)</f>
        <v>44662</v>
      </c>
      <c r="C13" s="65">
        <f>VLOOKUP($A13,'Return Data'!$B$7:$R$2292,4,0)</f>
        <v>35.041400000000003</v>
      </c>
      <c r="D13" s="65">
        <f>VLOOKUP($A13,'Return Data'!$B$7:$R$2292,9,0)</f>
        <v>77.914299999999997</v>
      </c>
      <c r="E13" s="66">
        <f t="shared" si="0"/>
        <v>2</v>
      </c>
      <c r="F13" s="65">
        <f>VLOOKUP($A13,'Return Data'!$B$7:$R$2292,10,0)</f>
        <v>28.5595</v>
      </c>
      <c r="G13" s="66">
        <f t="shared" si="1"/>
        <v>2</v>
      </c>
      <c r="H13" s="65">
        <f>VLOOKUP($A13,'Return Data'!$B$7:$R$2292,11,0)</f>
        <v>15.421900000000001</v>
      </c>
      <c r="I13" s="66">
        <f t="shared" si="2"/>
        <v>2</v>
      </c>
      <c r="J13" s="65">
        <f>VLOOKUP($A13,'Return Data'!$B$7:$R$2292,12,0)</f>
        <v>11.006399999999999</v>
      </c>
      <c r="K13" s="66">
        <f t="shared" si="3"/>
        <v>5</v>
      </c>
      <c r="L13" s="65">
        <f>VLOOKUP($A13,'Return Data'!$B$7:$R$2292,13,0)</f>
        <v>9.6014999999999997</v>
      </c>
      <c r="M13" s="66">
        <f t="shared" si="4"/>
        <v>6</v>
      </c>
      <c r="N13" s="65">
        <f>VLOOKUP($A13,'Return Data'!$B$7:$R$2292,17,0)</f>
        <v>7.2983000000000002</v>
      </c>
      <c r="O13" s="66">
        <f t="shared" si="5"/>
        <v>13</v>
      </c>
      <c r="P13" s="65">
        <f>VLOOKUP($A13,'Return Data'!$B$7:$R$2292,14,0)</f>
        <v>6.2824999999999998</v>
      </c>
      <c r="Q13" s="66">
        <f t="shared" si="7"/>
        <v>9</v>
      </c>
      <c r="R13" s="65">
        <f>VLOOKUP($A13,'Return Data'!$B$7:$R$2292,16,0)</f>
        <v>7.3143000000000002</v>
      </c>
      <c r="S13" s="67">
        <f t="shared" si="6"/>
        <v>10</v>
      </c>
    </row>
    <row r="14" spans="1:19" x14ac:dyDescent="0.3">
      <c r="A14" s="82" t="s">
        <v>653</v>
      </c>
      <c r="B14" s="64">
        <f>VLOOKUP($A14,'Return Data'!$B$7:$R$2292,3,0)</f>
        <v>44662</v>
      </c>
      <c r="C14" s="65">
        <f>VLOOKUP($A14,'Return Data'!$B$7:$R$2292,4,0)</f>
        <v>23.888500000000001</v>
      </c>
      <c r="D14" s="65">
        <f>VLOOKUP($A14,'Return Data'!$B$7:$R$2292,9,0)</f>
        <v>-3.8809</v>
      </c>
      <c r="E14" s="66">
        <f t="shared" si="0"/>
        <v>17</v>
      </c>
      <c r="F14" s="65">
        <f>VLOOKUP($A14,'Return Data'!$B$7:$R$2292,10,0)</f>
        <v>-3.7042000000000002</v>
      </c>
      <c r="G14" s="66">
        <f t="shared" si="1"/>
        <v>17</v>
      </c>
      <c r="H14" s="65">
        <f>VLOOKUP($A14,'Return Data'!$B$7:$R$2292,11,0)</f>
        <v>0.76180000000000003</v>
      </c>
      <c r="I14" s="66">
        <f t="shared" si="2"/>
        <v>16</v>
      </c>
      <c r="J14" s="65">
        <f>VLOOKUP($A14,'Return Data'!$B$7:$R$2292,12,0)</f>
        <v>10.007199999999999</v>
      </c>
      <c r="K14" s="66">
        <f t="shared" si="3"/>
        <v>6</v>
      </c>
      <c r="L14" s="65">
        <f>VLOOKUP($A14,'Return Data'!$B$7:$R$2292,13,0)</f>
        <v>7.4752999999999998</v>
      </c>
      <c r="M14" s="66">
        <f t="shared" si="4"/>
        <v>7</v>
      </c>
      <c r="N14" s="65">
        <f>VLOOKUP($A14,'Return Data'!$B$7:$R$2292,17,0)</f>
        <v>10.2126</v>
      </c>
      <c r="O14" s="66">
        <f t="shared" si="5"/>
        <v>5</v>
      </c>
      <c r="P14" s="65">
        <f>VLOOKUP($A14,'Return Data'!$B$7:$R$2292,14,0)</f>
        <v>5.0891999999999999</v>
      </c>
      <c r="Q14" s="66">
        <f t="shared" si="7"/>
        <v>10</v>
      </c>
      <c r="R14" s="65">
        <f>VLOOKUP($A14,'Return Data'!$B$7:$R$2292,16,0)</f>
        <v>8.3790999999999993</v>
      </c>
      <c r="S14" s="67">
        <f t="shared" si="6"/>
        <v>7</v>
      </c>
    </row>
    <row r="15" spans="1:19" x14ac:dyDescent="0.3">
      <c r="A15" s="82" t="s">
        <v>661</v>
      </c>
      <c r="B15" s="64">
        <f>VLOOKUP($A15,'Return Data'!$B$7:$R$2292,3,0)</f>
        <v>44662</v>
      </c>
      <c r="C15" s="65">
        <f>VLOOKUP($A15,'Return Data'!$B$7:$R$2292,4,0)</f>
        <v>20.5321</v>
      </c>
      <c r="D15" s="65">
        <f>VLOOKUP($A15,'Return Data'!$B$7:$R$2292,9,0)</f>
        <v>1.4411</v>
      </c>
      <c r="E15" s="66">
        <f t="shared" si="0"/>
        <v>11</v>
      </c>
      <c r="F15" s="65">
        <f>VLOOKUP($A15,'Return Data'!$B$7:$R$2292,10,0)</f>
        <v>3.1269999999999998</v>
      </c>
      <c r="G15" s="66">
        <f t="shared" si="1"/>
        <v>12</v>
      </c>
      <c r="H15" s="65">
        <f>VLOOKUP($A15,'Return Data'!$B$7:$R$2292,11,0)</f>
        <v>3.9531999999999998</v>
      </c>
      <c r="I15" s="66">
        <f t="shared" si="2"/>
        <v>12</v>
      </c>
      <c r="J15" s="65">
        <f>VLOOKUP($A15,'Return Data'!$B$7:$R$2292,12,0)</f>
        <v>5.2892000000000001</v>
      </c>
      <c r="K15" s="66">
        <f t="shared" si="3"/>
        <v>13</v>
      </c>
      <c r="L15" s="65">
        <f>VLOOKUP($A15,'Return Data'!$B$7:$R$2292,13,0)</f>
        <v>6.6167999999999996</v>
      </c>
      <c r="M15" s="66">
        <f t="shared" si="4"/>
        <v>9</v>
      </c>
      <c r="N15" s="65">
        <f>VLOOKUP($A15,'Return Data'!$B$7:$R$2292,17,0)</f>
        <v>8.9019999999999992</v>
      </c>
      <c r="O15" s="66">
        <f t="shared" si="5"/>
        <v>8</v>
      </c>
      <c r="P15" s="65">
        <f>VLOOKUP($A15,'Return Data'!$B$7:$R$2292,14,0)</f>
        <v>8.7840000000000007</v>
      </c>
      <c r="Q15" s="66">
        <f t="shared" si="7"/>
        <v>1</v>
      </c>
      <c r="R15" s="65">
        <f>VLOOKUP($A15,'Return Data'!$B$7:$R$2292,16,0)</f>
        <v>9.3457000000000008</v>
      </c>
      <c r="S15" s="67">
        <f t="shared" si="6"/>
        <v>1</v>
      </c>
    </row>
    <row r="16" spans="1:19" x14ac:dyDescent="0.3">
      <c r="A16" s="82" t="s">
        <v>663</v>
      </c>
      <c r="B16" s="64">
        <f>VLOOKUP($A16,'Return Data'!$B$7:$R$2292,3,0)</f>
        <v>44662</v>
      </c>
      <c r="C16" s="65">
        <f>VLOOKUP($A16,'Return Data'!$B$7:$R$2292,4,0)</f>
        <v>27.090399999999999</v>
      </c>
      <c r="D16" s="65">
        <f>VLOOKUP($A16,'Return Data'!$B$7:$R$2292,9,0)</f>
        <v>3.3868</v>
      </c>
      <c r="E16" s="66">
        <f t="shared" si="0"/>
        <v>5</v>
      </c>
      <c r="F16" s="65">
        <f>VLOOKUP($A16,'Return Data'!$B$7:$R$2292,10,0)</f>
        <v>4.8509000000000002</v>
      </c>
      <c r="G16" s="66">
        <f t="shared" si="1"/>
        <v>5</v>
      </c>
      <c r="H16" s="65">
        <f>VLOOKUP($A16,'Return Data'!$B$7:$R$2292,11,0)</f>
        <v>5.3539000000000003</v>
      </c>
      <c r="I16" s="66">
        <f t="shared" si="2"/>
        <v>3</v>
      </c>
      <c r="J16" s="65">
        <f>VLOOKUP($A16,'Return Data'!$B$7:$R$2292,12,0)</f>
        <v>5.6741000000000001</v>
      </c>
      <c r="K16" s="66">
        <f t="shared" si="3"/>
        <v>9</v>
      </c>
      <c r="L16" s="65">
        <f>VLOOKUP($A16,'Return Data'!$B$7:$R$2292,13,0)</f>
        <v>6.8880999999999997</v>
      </c>
      <c r="M16" s="66">
        <f t="shared" si="4"/>
        <v>8</v>
      </c>
      <c r="N16" s="65">
        <f>VLOOKUP($A16,'Return Data'!$B$7:$R$2292,17,0)</f>
        <v>8.4315999999999995</v>
      </c>
      <c r="O16" s="66">
        <f t="shared" si="5"/>
        <v>9</v>
      </c>
      <c r="P16" s="65">
        <f>VLOOKUP($A16,'Return Data'!$B$7:$R$2292,14,0)</f>
        <v>8.7121999999999993</v>
      </c>
      <c r="Q16" s="66">
        <f t="shared" si="7"/>
        <v>2</v>
      </c>
      <c r="R16" s="65">
        <f>VLOOKUP($A16,'Return Data'!$B$7:$R$2292,16,0)</f>
        <v>9.1801999999999992</v>
      </c>
      <c r="S16" s="67">
        <f t="shared" si="6"/>
        <v>3</v>
      </c>
    </row>
    <row r="17" spans="1:19" x14ac:dyDescent="0.3">
      <c r="A17" s="82" t="s">
        <v>665</v>
      </c>
      <c r="B17" s="64">
        <f>VLOOKUP($A17,'Return Data'!$B$7:$R$2292,3,0)</f>
        <v>44662</v>
      </c>
      <c r="C17" s="65">
        <f>VLOOKUP($A17,'Return Data'!$B$7:$R$2292,4,0)</f>
        <v>16.3462</v>
      </c>
      <c r="D17" s="65">
        <f>VLOOKUP($A17,'Return Data'!$B$7:$R$2292,9,0)</f>
        <v>0.5333</v>
      </c>
      <c r="E17" s="66">
        <f t="shared" si="0"/>
        <v>13</v>
      </c>
      <c r="F17" s="65">
        <f>VLOOKUP($A17,'Return Data'!$B$7:$R$2292,10,0)</f>
        <v>3.7913999999999999</v>
      </c>
      <c r="G17" s="66">
        <f t="shared" si="1"/>
        <v>9</v>
      </c>
      <c r="H17" s="65">
        <f>VLOOKUP($A17,'Return Data'!$B$7:$R$2292,11,0)</f>
        <v>4.7114000000000003</v>
      </c>
      <c r="I17" s="66">
        <f t="shared" si="2"/>
        <v>8</v>
      </c>
      <c r="J17" s="65">
        <f>VLOOKUP($A17,'Return Data'!$B$7:$R$2292,12,0)</f>
        <v>19.010999999999999</v>
      </c>
      <c r="K17" s="66">
        <f t="shared" si="3"/>
        <v>3</v>
      </c>
      <c r="L17" s="65">
        <f>VLOOKUP($A17,'Return Data'!$B$7:$R$2292,13,0)</f>
        <v>16.5761</v>
      </c>
      <c r="M17" s="66">
        <f t="shared" si="4"/>
        <v>3</v>
      </c>
      <c r="N17" s="65">
        <f>VLOOKUP($A17,'Return Data'!$B$7:$R$2292,17,0)</f>
        <v>14.1066</v>
      </c>
      <c r="O17" s="66">
        <f t="shared" si="5"/>
        <v>2</v>
      </c>
      <c r="P17" s="65">
        <f>VLOOKUP($A17,'Return Data'!$B$7:$R$2292,14,0)</f>
        <v>2.2273999999999998</v>
      </c>
      <c r="Q17" s="66">
        <f t="shared" si="7"/>
        <v>14</v>
      </c>
      <c r="R17" s="65">
        <f>VLOOKUP($A17,'Return Data'!$B$7:$R$2292,16,0)</f>
        <v>6.2447999999999997</v>
      </c>
      <c r="S17" s="67">
        <f t="shared" si="6"/>
        <v>14</v>
      </c>
    </row>
    <row r="18" spans="1:19" x14ac:dyDescent="0.3">
      <c r="A18" s="82" t="s">
        <v>666</v>
      </c>
      <c r="B18" s="64">
        <f>VLOOKUP($A18,'Return Data'!$B$7:$R$2292,3,0)</f>
        <v>44662</v>
      </c>
      <c r="C18" s="65">
        <f>VLOOKUP($A18,'Return Data'!$B$7:$R$2292,4,0)</f>
        <v>14.2369</v>
      </c>
      <c r="D18" s="65">
        <f>VLOOKUP($A18,'Return Data'!$B$7:$R$2292,9,0)</f>
        <v>-0.46289999999999998</v>
      </c>
      <c r="E18" s="66">
        <f t="shared" si="0"/>
        <v>16</v>
      </c>
      <c r="F18" s="65">
        <f>VLOOKUP($A18,'Return Data'!$B$7:$R$2292,10,0)</f>
        <v>2.2427999999999999</v>
      </c>
      <c r="G18" s="66">
        <f t="shared" si="1"/>
        <v>14</v>
      </c>
      <c r="H18" s="65">
        <f>VLOOKUP($A18,'Return Data'!$B$7:$R$2292,11,0)</f>
        <v>2.7719999999999998</v>
      </c>
      <c r="I18" s="66">
        <f t="shared" si="2"/>
        <v>14</v>
      </c>
      <c r="J18" s="65">
        <f>VLOOKUP($A18,'Return Data'!$B$7:$R$2292,12,0)</f>
        <v>4.0831</v>
      </c>
      <c r="K18" s="66">
        <f t="shared" si="3"/>
        <v>15</v>
      </c>
      <c r="L18" s="65">
        <f>VLOOKUP($A18,'Return Data'!$B$7:$R$2292,13,0)</f>
        <v>4.5826000000000002</v>
      </c>
      <c r="M18" s="66">
        <f t="shared" si="4"/>
        <v>15</v>
      </c>
      <c r="N18" s="65">
        <f>VLOOKUP($A18,'Return Data'!$B$7:$R$2292,17,0)</f>
        <v>6.3651</v>
      </c>
      <c r="O18" s="66">
        <f t="shared" si="5"/>
        <v>15</v>
      </c>
      <c r="P18" s="65">
        <f>VLOOKUP($A18,'Return Data'!$B$7:$R$2292,14,0)</f>
        <v>7.0435999999999996</v>
      </c>
      <c r="Q18" s="66">
        <f t="shared" si="7"/>
        <v>6</v>
      </c>
      <c r="R18" s="65">
        <f>VLOOKUP($A18,'Return Data'!$B$7:$R$2292,16,0)</f>
        <v>7.1581000000000001</v>
      </c>
      <c r="S18" s="67">
        <f t="shared" si="6"/>
        <v>12</v>
      </c>
    </row>
    <row r="19" spans="1:19" x14ac:dyDescent="0.3">
      <c r="A19" s="82" t="s">
        <v>669</v>
      </c>
      <c r="B19" s="64">
        <f>VLOOKUP($A19,'Return Data'!$B$7:$R$2292,3,0)</f>
        <v>44662</v>
      </c>
      <c r="C19" s="65">
        <f>VLOOKUP($A19,'Return Data'!$B$7:$R$2292,4,0)</f>
        <v>1592.2050999999999</v>
      </c>
      <c r="D19" s="65">
        <f>VLOOKUP($A19,'Return Data'!$B$7:$R$2292,9,0)</f>
        <v>-4.9500000000000002E-2</v>
      </c>
      <c r="E19" s="66">
        <f t="shared" si="0"/>
        <v>15</v>
      </c>
      <c r="F19" s="65">
        <f>VLOOKUP($A19,'Return Data'!$B$7:$R$2292,10,0)</f>
        <v>2.0142000000000002</v>
      </c>
      <c r="G19" s="66">
        <f t="shared" si="1"/>
        <v>15</v>
      </c>
      <c r="H19" s="65">
        <f>VLOOKUP($A19,'Return Data'!$B$7:$R$2292,11,0)</f>
        <v>2.5821000000000001</v>
      </c>
      <c r="I19" s="66">
        <f t="shared" si="2"/>
        <v>15</v>
      </c>
      <c r="J19" s="65">
        <f>VLOOKUP($A19,'Return Data'!$B$7:$R$2292,12,0)</f>
        <v>3.4283000000000001</v>
      </c>
      <c r="K19" s="66">
        <f t="shared" si="3"/>
        <v>16</v>
      </c>
      <c r="L19" s="65">
        <f>VLOOKUP($A19,'Return Data'!$B$7:$R$2292,13,0)</f>
        <v>3.9155000000000002</v>
      </c>
      <c r="M19" s="66">
        <f t="shared" si="4"/>
        <v>16</v>
      </c>
      <c r="N19" s="65">
        <f>VLOOKUP($A19,'Return Data'!$B$7:$R$2292,17,0)</f>
        <v>6.0030000000000001</v>
      </c>
      <c r="O19" s="66">
        <f t="shared" si="5"/>
        <v>16</v>
      </c>
      <c r="P19" s="65">
        <f>VLOOKUP($A19,'Return Data'!$B$7:$R$2292,14,0)</f>
        <v>4.9855999999999998</v>
      </c>
      <c r="Q19" s="66">
        <f t="shared" si="7"/>
        <v>11</v>
      </c>
      <c r="R19" s="65">
        <f>VLOOKUP($A19,'Return Data'!$B$7:$R$2292,16,0)</f>
        <v>6.3064999999999998</v>
      </c>
      <c r="S19" s="67">
        <f t="shared" si="6"/>
        <v>13</v>
      </c>
    </row>
    <row r="20" spans="1:19" x14ac:dyDescent="0.3">
      <c r="A20" s="82" t="s">
        <v>671</v>
      </c>
      <c r="B20" s="64">
        <f>VLOOKUP($A20,'Return Data'!$B$7:$R$2292,3,0)</f>
        <v>44662</v>
      </c>
      <c r="C20" s="65">
        <f>VLOOKUP($A20,'Return Data'!$B$7:$R$2292,4,0)</f>
        <v>26.834499999999998</v>
      </c>
      <c r="D20" s="65">
        <f>VLOOKUP($A20,'Return Data'!$B$7:$R$2292,9,0)</f>
        <v>3.1191</v>
      </c>
      <c r="E20" s="66">
        <f t="shared" si="0"/>
        <v>7</v>
      </c>
      <c r="F20" s="65">
        <f>VLOOKUP($A20,'Return Data'!$B$7:$R$2292,10,0)</f>
        <v>4.3597000000000001</v>
      </c>
      <c r="G20" s="66">
        <f t="shared" si="1"/>
        <v>7</v>
      </c>
      <c r="H20" s="65">
        <f>VLOOKUP($A20,'Return Data'!$B$7:$R$2292,11,0)</f>
        <v>4.0929000000000002</v>
      </c>
      <c r="I20" s="66">
        <f t="shared" si="2"/>
        <v>10</v>
      </c>
      <c r="J20" s="65">
        <f>VLOOKUP($A20,'Return Data'!$B$7:$R$2292,12,0)</f>
        <v>5.4574999999999996</v>
      </c>
      <c r="K20" s="66">
        <f t="shared" si="3"/>
        <v>12</v>
      </c>
      <c r="L20" s="65">
        <f>VLOOKUP($A20,'Return Data'!$B$7:$R$2292,13,0)</f>
        <v>6.2385000000000002</v>
      </c>
      <c r="M20" s="66">
        <f t="shared" si="4"/>
        <v>10</v>
      </c>
      <c r="N20" s="65">
        <f>VLOOKUP($A20,'Return Data'!$B$7:$R$2292,17,0)</f>
        <v>7.3315000000000001</v>
      </c>
      <c r="O20" s="66">
        <f t="shared" si="5"/>
        <v>12</v>
      </c>
      <c r="P20" s="65">
        <f>VLOOKUP($A20,'Return Data'!$B$7:$R$2292,14,0)</f>
        <v>7.5366</v>
      </c>
      <c r="Q20" s="66">
        <f t="shared" si="7"/>
        <v>4</v>
      </c>
      <c r="R20" s="65">
        <f>VLOOKUP($A20,'Return Data'!$B$7:$R$2292,16,0)</f>
        <v>8.8002000000000002</v>
      </c>
      <c r="S20" s="67">
        <f t="shared" si="6"/>
        <v>5</v>
      </c>
    </row>
    <row r="21" spans="1:19" x14ac:dyDescent="0.3">
      <c r="A21" s="82" t="s">
        <v>672</v>
      </c>
      <c r="B21" s="64">
        <f>VLOOKUP($A21,'Return Data'!$B$7:$R$2292,3,0)</f>
        <v>44662</v>
      </c>
      <c r="C21" s="65">
        <f>VLOOKUP($A21,'Return Data'!$B$7:$R$2292,4,0)</f>
        <v>24.881699999999999</v>
      </c>
      <c r="D21" s="65">
        <f>VLOOKUP($A21,'Return Data'!$B$7:$R$2292,9,0)</f>
        <v>2.5038</v>
      </c>
      <c r="E21" s="66">
        <f t="shared" si="0"/>
        <v>10</v>
      </c>
      <c r="F21" s="65">
        <f>VLOOKUP($A21,'Return Data'!$B$7:$R$2292,10,0)</f>
        <v>2.7553000000000001</v>
      </c>
      <c r="G21" s="66">
        <f t="shared" si="1"/>
        <v>13</v>
      </c>
      <c r="H21" s="65">
        <f>VLOOKUP($A21,'Return Data'!$B$7:$R$2292,11,0)</f>
        <v>3.4958999999999998</v>
      </c>
      <c r="I21" s="66">
        <f t="shared" si="2"/>
        <v>13</v>
      </c>
      <c r="J21" s="65">
        <f>VLOOKUP($A21,'Return Data'!$B$7:$R$2292,12,0)</f>
        <v>6.4423000000000004</v>
      </c>
      <c r="K21" s="66">
        <f t="shared" si="3"/>
        <v>7</v>
      </c>
      <c r="L21" s="65">
        <f>VLOOKUP($A21,'Return Data'!$B$7:$R$2292,13,0)</f>
        <v>6.1265000000000001</v>
      </c>
      <c r="M21" s="66">
        <f t="shared" si="4"/>
        <v>12</v>
      </c>
      <c r="N21" s="65">
        <f>VLOOKUP($A21,'Return Data'!$B$7:$R$2292,17,0)</f>
        <v>6.6154999999999999</v>
      </c>
      <c r="O21" s="66">
        <f t="shared" si="5"/>
        <v>14</v>
      </c>
      <c r="P21" s="65">
        <f>VLOOKUP($A21,'Return Data'!$B$7:$R$2292,14,0)</f>
        <v>4.6348000000000003</v>
      </c>
      <c r="Q21" s="66">
        <f t="shared" si="7"/>
        <v>12</v>
      </c>
      <c r="R21" s="65">
        <f>VLOOKUP($A21,'Return Data'!$B$7:$R$2292,16,0)</f>
        <v>7.3667999999999996</v>
      </c>
      <c r="S21" s="67">
        <f t="shared" si="6"/>
        <v>9</v>
      </c>
    </row>
    <row r="22" spans="1:19" x14ac:dyDescent="0.3">
      <c r="A22" s="82" t="s">
        <v>674</v>
      </c>
      <c r="B22" s="64">
        <f>VLOOKUP($A22,'Return Data'!$B$7:$R$2292,3,0)</f>
        <v>44662</v>
      </c>
      <c r="C22" s="65">
        <f>VLOOKUP($A22,'Return Data'!$B$7:$R$2292,4,0)</f>
        <v>29.771100000000001</v>
      </c>
      <c r="D22" s="65">
        <f>VLOOKUP($A22,'Return Data'!$B$7:$R$2292,9,0)</f>
        <v>1.4136</v>
      </c>
      <c r="E22" s="66">
        <f t="shared" si="0"/>
        <v>12</v>
      </c>
      <c r="F22" s="65">
        <f>VLOOKUP($A22,'Return Data'!$B$7:$R$2292,10,0)</f>
        <v>3.7311000000000001</v>
      </c>
      <c r="G22" s="66">
        <f t="shared" si="1"/>
        <v>10</v>
      </c>
      <c r="H22" s="65">
        <f>VLOOKUP($A22,'Return Data'!$B$7:$R$2292,11,0)</f>
        <v>4.8522999999999996</v>
      </c>
      <c r="I22" s="66">
        <f t="shared" si="2"/>
        <v>5</v>
      </c>
      <c r="J22" s="65">
        <f>VLOOKUP($A22,'Return Data'!$B$7:$R$2292,12,0)</f>
        <v>6.1181000000000001</v>
      </c>
      <c r="K22" s="66">
        <f t="shared" si="3"/>
        <v>8</v>
      </c>
      <c r="L22" s="65">
        <f>VLOOKUP($A22,'Return Data'!$B$7:$R$2292,13,0)</f>
        <v>12.8925</v>
      </c>
      <c r="M22" s="66">
        <f t="shared" si="4"/>
        <v>5</v>
      </c>
      <c r="N22" s="65">
        <f>VLOOKUP($A22,'Return Data'!$B$7:$R$2292,17,0)</f>
        <v>10.9223</v>
      </c>
      <c r="O22" s="66">
        <f t="shared" si="5"/>
        <v>4</v>
      </c>
      <c r="P22" s="65">
        <f>VLOOKUP($A22,'Return Data'!$B$7:$R$2292,14,0)</f>
        <v>3.0369999999999999</v>
      </c>
      <c r="Q22" s="66">
        <f t="shared" si="7"/>
        <v>13</v>
      </c>
      <c r="R22" s="65">
        <f>VLOOKUP($A22,'Return Data'!$B$7:$R$2292,16,0)</f>
        <v>7.2854999999999999</v>
      </c>
      <c r="S22" s="67">
        <f t="shared" si="6"/>
        <v>11</v>
      </c>
    </row>
    <row r="23" spans="1:19" x14ac:dyDescent="0.3">
      <c r="A23" s="82" t="s">
        <v>683</v>
      </c>
      <c r="B23" s="64">
        <f>VLOOKUP($A23,'Return Data'!$B$7:$R$2292,3,0)</f>
        <v>44662</v>
      </c>
      <c r="C23" s="65">
        <f>VLOOKUP($A23,'Return Data'!$B$7:$R$2292,4,0)</f>
        <v>38.19</v>
      </c>
      <c r="D23" s="65">
        <f>VLOOKUP($A23,'Return Data'!$B$7:$R$2292,9,0)</f>
        <v>3.2151000000000001</v>
      </c>
      <c r="E23" s="66">
        <f t="shared" si="0"/>
        <v>6</v>
      </c>
      <c r="F23" s="65">
        <f>VLOOKUP($A23,'Return Data'!$B$7:$R$2292,10,0)</f>
        <v>4.2070999999999996</v>
      </c>
      <c r="G23" s="66">
        <f t="shared" si="1"/>
        <v>8</v>
      </c>
      <c r="H23" s="65">
        <f>VLOOKUP($A23,'Return Data'!$B$7:$R$2292,11,0)</f>
        <v>4.0763999999999996</v>
      </c>
      <c r="I23" s="66">
        <f t="shared" si="2"/>
        <v>11</v>
      </c>
      <c r="J23" s="65">
        <f>VLOOKUP($A23,'Return Data'!$B$7:$R$2292,12,0)</f>
        <v>5.1965000000000003</v>
      </c>
      <c r="K23" s="66">
        <f t="shared" si="3"/>
        <v>14</v>
      </c>
      <c r="L23" s="65">
        <f>VLOOKUP($A23,'Return Data'!$B$7:$R$2292,13,0)</f>
        <v>5.7964000000000002</v>
      </c>
      <c r="M23" s="66">
        <f t="shared" si="4"/>
        <v>14</v>
      </c>
      <c r="N23" s="65">
        <f>VLOOKUP($A23,'Return Data'!$B$7:$R$2292,17,0)</f>
        <v>7.66</v>
      </c>
      <c r="O23" s="66">
        <f t="shared" si="5"/>
        <v>11</v>
      </c>
      <c r="P23" s="65">
        <f>VLOOKUP($A23,'Return Data'!$B$7:$R$2292,14,0)</f>
        <v>7.1578999999999997</v>
      </c>
      <c r="Q23" s="66">
        <f t="shared" si="7"/>
        <v>5</v>
      </c>
      <c r="R23" s="65">
        <f>VLOOKUP($A23,'Return Data'!$B$7:$R$2292,16,0)</f>
        <v>8.8368000000000002</v>
      </c>
      <c r="S23" s="67">
        <f t="shared" si="6"/>
        <v>4</v>
      </c>
    </row>
    <row r="24" spans="1:19" x14ac:dyDescent="0.3">
      <c r="A24" s="82" t="s">
        <v>691</v>
      </c>
      <c r="B24" s="64">
        <f>VLOOKUP($A24,'Return Data'!$B$7:$R$2292,3,0)</f>
        <v>0</v>
      </c>
      <c r="C24" s="65">
        <f>VLOOKUP($A24,'Return Data'!$B$7:$R$2292,4,0)</f>
        <v>0</v>
      </c>
      <c r="D24" s="65">
        <f>VLOOKUP($A24,'Return Data'!$B$7:$R$2292,9,0)</f>
        <v>0</v>
      </c>
      <c r="E24" s="66">
        <f t="shared" si="0"/>
        <v>14</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44662</v>
      </c>
      <c r="C25" s="65">
        <f>VLOOKUP($A25,'Return Data'!$B$7:$R$2292,4,0)</f>
        <v>15.261699999999999</v>
      </c>
      <c r="D25" s="65">
        <f>VLOOKUP($A25,'Return Data'!$B$7:$R$2292,9,0)</f>
        <v>2.7528999999999999</v>
      </c>
      <c r="E25" s="66">
        <f t="shared" si="0"/>
        <v>8</v>
      </c>
      <c r="F25" s="65">
        <f>VLOOKUP($A25,'Return Data'!$B$7:$R$2292,10,0)</f>
        <v>3.6032000000000002</v>
      </c>
      <c r="G25" s="66">
        <f t="shared" si="1"/>
        <v>11</v>
      </c>
      <c r="H25" s="65">
        <f>VLOOKUP($A25,'Return Data'!$B$7:$R$2292,11,0)</f>
        <v>5.1113</v>
      </c>
      <c r="I25" s="66">
        <f t="shared" si="2"/>
        <v>4</v>
      </c>
      <c r="J25" s="65">
        <f>VLOOKUP($A25,'Return Data'!$B$7:$R$2292,12,0)</f>
        <v>26.810500000000001</v>
      </c>
      <c r="K25" s="66">
        <f t="shared" si="3"/>
        <v>2</v>
      </c>
      <c r="L25" s="65">
        <f>VLOOKUP($A25,'Return Data'!$B$7:$R$2292,13,0)</f>
        <v>21.9499</v>
      </c>
      <c r="M25" s="66">
        <f t="shared" si="4"/>
        <v>2</v>
      </c>
      <c r="N25" s="65">
        <f>VLOOKUP($A25,'Return Data'!$B$7:$R$2292,17,0)</f>
        <v>9.4690999999999992</v>
      </c>
      <c r="O25" s="66">
        <f>RANK(N25,N$8:N$25,0)</f>
        <v>6</v>
      </c>
      <c r="P25" s="65">
        <f>VLOOKUP($A25,'Return Data'!$B$7:$R$2292,14,0)</f>
        <v>-5.4335000000000004</v>
      </c>
      <c r="Q25" s="66">
        <f>RANK(P25,P$8:P$25,0)</f>
        <v>15</v>
      </c>
      <c r="R25" s="65">
        <f>VLOOKUP($A25,'Return Data'!$B$7:$R$2292,16,0)</f>
        <v>4.5237999999999996</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47.660583333333342</v>
      </c>
      <c r="E27" s="88"/>
      <c r="F27" s="89">
        <f>AVERAGE(F8:F25)</f>
        <v>21.689655555555557</v>
      </c>
      <c r="G27" s="88"/>
      <c r="H27" s="89">
        <f>AVERAGE(H8:H25)</f>
        <v>12.765033333333333</v>
      </c>
      <c r="I27" s="88"/>
      <c r="J27" s="89">
        <f>AVERAGE(J8:J25)</f>
        <v>13.654061111111112</v>
      </c>
      <c r="K27" s="88"/>
      <c r="L27" s="89">
        <f>AVERAGE(L8:L25)</f>
        <v>12.512622222222225</v>
      </c>
      <c r="M27" s="88"/>
      <c r="N27" s="89">
        <f>AVERAGE(N8:N25)</f>
        <v>6.8296176470588232</v>
      </c>
      <c r="O27" s="88"/>
      <c r="P27" s="89">
        <f>AVERAGE(P8:P25)</f>
        <v>4.6210437500000001</v>
      </c>
      <c r="Q27" s="88"/>
      <c r="R27" s="89">
        <f>AVERAGE(R8:R25)</f>
        <v>4.3516999999999983</v>
      </c>
      <c r="S27" s="90"/>
    </row>
    <row r="28" spans="1:19" x14ac:dyDescent="0.3">
      <c r="A28" s="87" t="s">
        <v>28</v>
      </c>
      <c r="B28" s="88"/>
      <c r="C28" s="88"/>
      <c r="D28" s="89">
        <f>MIN(D8:D25)</f>
        <v>-696.19839999999999</v>
      </c>
      <c r="E28" s="88"/>
      <c r="F28" s="89">
        <f>MIN(F8:F25)</f>
        <v>-239.80170000000001</v>
      </c>
      <c r="G28" s="88"/>
      <c r="H28" s="89">
        <f>MIN(H8:H25)</f>
        <v>-118.58320000000001</v>
      </c>
      <c r="I28" s="88"/>
      <c r="J28" s="89">
        <f>MIN(J8:J25)</f>
        <v>-78.196200000000005</v>
      </c>
      <c r="K28" s="88"/>
      <c r="L28" s="89">
        <f>MIN(L8:L25)</f>
        <v>-58.806899999999999</v>
      </c>
      <c r="M28" s="88"/>
      <c r="N28" s="89">
        <f>MIN(N8:N25)</f>
        <v>-35.991500000000002</v>
      </c>
      <c r="O28" s="88"/>
      <c r="P28" s="89">
        <f>MIN(P8:P25)</f>
        <v>-7.7862999999999998</v>
      </c>
      <c r="Q28" s="88"/>
      <c r="R28" s="89">
        <f>MIN(R8:R25)</f>
        <v>-38.816200000000002</v>
      </c>
      <c r="S28" s="90"/>
    </row>
    <row r="29" spans="1:19" ht="15" thickBot="1" x14ac:dyDescent="0.35">
      <c r="A29" s="91" t="s">
        <v>29</v>
      </c>
      <c r="B29" s="92"/>
      <c r="C29" s="92"/>
      <c r="D29" s="93">
        <f>MAX(D8:D25)</f>
        <v>1448.8177000000001</v>
      </c>
      <c r="E29" s="92"/>
      <c r="F29" s="93">
        <f>MAX(F8:F25)</f>
        <v>556.18629999999996</v>
      </c>
      <c r="G29" s="92"/>
      <c r="H29" s="93">
        <f>MAX(H8:H25)</f>
        <v>277.10109999999997</v>
      </c>
      <c r="I29" s="92"/>
      <c r="J29" s="93">
        <f>MAX(J8:J25)</f>
        <v>187.1395</v>
      </c>
      <c r="K29" s="92"/>
      <c r="L29" s="93">
        <f>MAX(L8:L25)</f>
        <v>148.8218</v>
      </c>
      <c r="M29" s="92"/>
      <c r="N29" s="93">
        <f>MAX(N8:N25)</f>
        <v>19.088699999999999</v>
      </c>
      <c r="O29" s="92"/>
      <c r="P29" s="93">
        <f>MAX(P8:P25)</f>
        <v>8.7840000000000007</v>
      </c>
      <c r="Q29" s="92"/>
      <c r="R29" s="93">
        <f>MAX(R8:R25)</f>
        <v>9.3457000000000008</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44662</v>
      </c>
      <c r="C8" s="65">
        <f>VLOOKUP($A8,'Return Data'!$B$7:$R$2292,4,0)</f>
        <v>16.187000000000001</v>
      </c>
      <c r="D8" s="65">
        <f>VLOOKUP($A8,'Return Data'!$B$7:$R$2292,9,0)</f>
        <v>5.0625</v>
      </c>
      <c r="E8" s="66">
        <f t="shared" ref="E8:E25" si="0">RANK(D8,D$8:D$25,0)</f>
        <v>4</v>
      </c>
      <c r="F8" s="65">
        <f>VLOOKUP($A8,'Return Data'!$B$7:$R$2292,10,0)</f>
        <v>3.8035000000000001</v>
      </c>
      <c r="G8" s="66">
        <f t="shared" ref="G8:G25" si="1">RANK(F8,F$8:F$25,0)</f>
        <v>6</v>
      </c>
      <c r="H8" s="65">
        <f>VLOOKUP($A8,'Return Data'!$B$7:$R$2292,11,0)</f>
        <v>3.8860999999999999</v>
      </c>
      <c r="I8" s="66">
        <f t="shared" ref="I8:I25" si="2">RANK(H8,H$8:H$25,0)</f>
        <v>9</v>
      </c>
      <c r="J8" s="65">
        <f>VLOOKUP($A8,'Return Data'!$B$7:$R$2292,12,0)</f>
        <v>4.6795</v>
      </c>
      <c r="K8" s="66">
        <f t="shared" ref="K8:K25" si="3">RANK(J8,J$8:J$25,0)</f>
        <v>11</v>
      </c>
      <c r="L8" s="65">
        <f>VLOOKUP($A8,'Return Data'!$B$7:$R$2292,13,0)</f>
        <v>5.1715</v>
      </c>
      <c r="M8" s="66">
        <f t="shared" ref="M8:M25" si="4">RANK(L8,L$8:L$25,0)</f>
        <v>12</v>
      </c>
      <c r="N8" s="65">
        <f>VLOOKUP($A8,'Return Data'!$B$7:$R$2292,17,0)</f>
        <v>8.1473999999999993</v>
      </c>
      <c r="O8" s="66">
        <f t="shared" ref="O8:O23" si="5">RANK(N8,N$8:N$25,0)</f>
        <v>8</v>
      </c>
      <c r="P8" s="65">
        <f>VLOOKUP($A8,'Return Data'!$B$7:$R$2292,14,0)</f>
        <v>5.7393000000000001</v>
      </c>
      <c r="Q8" s="66">
        <f>RANK(P8,P$8:P$25,0)</f>
        <v>8</v>
      </c>
      <c r="R8" s="65">
        <f>VLOOKUP($A8,'Return Data'!$B$7:$R$2292,16,0)</f>
        <v>7.1224999999999996</v>
      </c>
      <c r="S8" s="67">
        <f t="shared" ref="S8:S25" si="6">RANK(R8,R$8:R$25,0)</f>
        <v>8</v>
      </c>
    </row>
    <row r="9" spans="1:19" x14ac:dyDescent="0.3">
      <c r="A9" s="82" t="s">
        <v>645</v>
      </c>
      <c r="B9" s="64">
        <f>VLOOKUP($A9,'Return Data'!$B$7:$R$2292,3,0)</f>
        <v>44662</v>
      </c>
      <c r="C9" s="65">
        <f>VLOOKUP($A9,'Return Data'!$B$7:$R$2292,4,0)</f>
        <v>0.16270000000000001</v>
      </c>
      <c r="D9" s="65">
        <f>VLOOKUP($A9,'Return Data'!$B$7:$R$2292,9,0)</f>
        <v>-696.09739999999999</v>
      </c>
      <c r="E9" s="66">
        <f t="shared" si="0"/>
        <v>18</v>
      </c>
      <c r="F9" s="65">
        <f>VLOOKUP($A9,'Return Data'!$B$7:$R$2292,10,0)</f>
        <v>-239.76689999999999</v>
      </c>
      <c r="G9" s="66">
        <f t="shared" si="1"/>
        <v>18</v>
      </c>
      <c r="H9" s="65">
        <f>VLOOKUP($A9,'Return Data'!$B$7:$R$2292,11,0)</f>
        <v>-118.566</v>
      </c>
      <c r="I9" s="66">
        <f t="shared" si="2"/>
        <v>18</v>
      </c>
      <c r="J9" s="65">
        <f>VLOOKUP($A9,'Return Data'!$B$7:$R$2292,12,0)</f>
        <v>-78.184899999999999</v>
      </c>
      <c r="K9" s="66">
        <f t="shared" si="3"/>
        <v>18</v>
      </c>
      <c r="L9" s="65">
        <f>VLOOKUP($A9,'Return Data'!$B$7:$R$2292,13,0)</f>
        <v>-58.798400000000001</v>
      </c>
      <c r="M9" s="66">
        <f t="shared" si="4"/>
        <v>18</v>
      </c>
      <c r="N9" s="65">
        <f>VLOOKUP($A9,'Return Data'!$B$7:$R$2292,17,0)</f>
        <v>-35.9848</v>
      </c>
      <c r="O9" s="66">
        <f t="shared" si="5"/>
        <v>17</v>
      </c>
      <c r="P9" s="65"/>
      <c r="Q9" s="66"/>
      <c r="R9" s="65">
        <f>VLOOKUP($A9,'Return Data'!$B$7:$R$2292,16,0)</f>
        <v>-38.8093</v>
      </c>
      <c r="S9" s="67">
        <f t="shared" si="6"/>
        <v>18</v>
      </c>
    </row>
    <row r="10" spans="1:19" x14ac:dyDescent="0.3">
      <c r="A10" s="82" t="s">
        <v>647</v>
      </c>
      <c r="B10" s="64">
        <f>VLOOKUP($A10,'Return Data'!$B$7:$R$2292,3,0)</f>
        <v>44662</v>
      </c>
      <c r="C10" s="65">
        <f>VLOOKUP($A10,'Return Data'!$B$7:$R$2292,4,0)</f>
        <v>17.184999999999999</v>
      </c>
      <c r="D10" s="65">
        <f>VLOOKUP($A10,'Return Data'!$B$7:$R$2292,9,0)</f>
        <v>3.5459999999999998</v>
      </c>
      <c r="E10" s="66">
        <f t="shared" si="0"/>
        <v>5</v>
      </c>
      <c r="F10" s="65">
        <f>VLOOKUP($A10,'Return Data'!$B$7:$R$2292,10,0)</f>
        <v>3.6455000000000002</v>
      </c>
      <c r="G10" s="66">
        <f t="shared" si="1"/>
        <v>7</v>
      </c>
      <c r="H10" s="65">
        <f>VLOOKUP($A10,'Return Data'!$B$7:$R$2292,11,0)</f>
        <v>3.5838000000000001</v>
      </c>
      <c r="I10" s="66">
        <f t="shared" si="2"/>
        <v>10</v>
      </c>
      <c r="J10" s="65">
        <f>VLOOKUP($A10,'Return Data'!$B$7:$R$2292,12,0)</f>
        <v>4.6901999999999999</v>
      </c>
      <c r="K10" s="66">
        <f t="shared" si="3"/>
        <v>10</v>
      </c>
      <c r="L10" s="65">
        <f>VLOOKUP($A10,'Return Data'!$B$7:$R$2292,13,0)</f>
        <v>5.1642999999999999</v>
      </c>
      <c r="M10" s="66">
        <f t="shared" si="4"/>
        <v>13</v>
      </c>
      <c r="N10" s="65">
        <f>VLOOKUP($A10,'Return Data'!$B$7:$R$2292,17,0)</f>
        <v>6.6837999999999997</v>
      </c>
      <c r="O10" s="66">
        <f t="shared" si="5"/>
        <v>11</v>
      </c>
      <c r="P10" s="65">
        <f>VLOOKUP($A10,'Return Data'!$B$7:$R$2292,14,0)</f>
        <v>5.6551999999999998</v>
      </c>
      <c r="Q10" s="66">
        <f t="shared" ref="Q10:Q23" si="7">RANK(P10,P$8:P$25,0)</f>
        <v>9</v>
      </c>
      <c r="R10" s="65">
        <f>VLOOKUP($A10,'Return Data'!$B$7:$R$2292,16,0)</f>
        <v>7.2409999999999997</v>
      </c>
      <c r="S10" s="67">
        <f t="shared" si="6"/>
        <v>7</v>
      </c>
    </row>
    <row r="11" spans="1:19" x14ac:dyDescent="0.3">
      <c r="A11" s="82" t="s">
        <v>2033</v>
      </c>
      <c r="B11" s="64">
        <f>VLOOKUP($A11,'Return Data'!$B$7:$R$2292,3,0)</f>
        <v>44662</v>
      </c>
      <c r="C11" s="65">
        <f>VLOOKUP($A11,'Return Data'!$B$7:$R$2292,4,0)</f>
        <v>17.683299999999999</v>
      </c>
      <c r="D11" s="65">
        <f>VLOOKUP($A11,'Return Data'!$B$7:$R$2292,9,0)</f>
        <v>1.8205</v>
      </c>
      <c r="E11" s="66">
        <f t="shared" si="0"/>
        <v>10</v>
      </c>
      <c r="F11" s="65">
        <f>VLOOKUP($A11,'Return Data'!$B$7:$R$2292,10,0)</f>
        <v>4.3087999999999997</v>
      </c>
      <c r="G11" s="66">
        <f t="shared" si="1"/>
        <v>4</v>
      </c>
      <c r="H11" s="65">
        <f>VLOOKUP($A11,'Return Data'!$B$7:$R$2292,11,0)</f>
        <v>4</v>
      </c>
      <c r="I11" s="66">
        <f t="shared" si="2"/>
        <v>7</v>
      </c>
      <c r="J11" s="65">
        <f>VLOOKUP($A11,'Return Data'!$B$7:$R$2292,12,0)</f>
        <v>16.307700000000001</v>
      </c>
      <c r="K11" s="66">
        <f t="shared" si="3"/>
        <v>5</v>
      </c>
      <c r="L11" s="65">
        <f>VLOOKUP($A11,'Return Data'!$B$7:$R$2292,13,0)</f>
        <v>13.501099999999999</v>
      </c>
      <c r="M11" s="66">
        <f t="shared" si="4"/>
        <v>4</v>
      </c>
      <c r="N11" s="65">
        <f>VLOOKUP($A11,'Return Data'!$B$7:$R$2292,17,0)</f>
        <v>12.0594</v>
      </c>
      <c r="O11" s="66">
        <f t="shared" si="5"/>
        <v>4</v>
      </c>
      <c r="P11" s="65">
        <f>VLOOKUP($A11,'Return Data'!$B$7:$R$2292,14,0)</f>
        <v>7.4337999999999997</v>
      </c>
      <c r="Q11" s="66">
        <f t="shared" si="7"/>
        <v>3</v>
      </c>
      <c r="R11" s="65">
        <f>VLOOKUP($A11,'Return Data'!$B$7:$R$2292,16,0)</f>
        <v>8.2162000000000006</v>
      </c>
      <c r="S11" s="67">
        <f t="shared" si="6"/>
        <v>4</v>
      </c>
    </row>
    <row r="12" spans="1:19" x14ac:dyDescent="0.3">
      <c r="A12" s="82" t="s">
        <v>649</v>
      </c>
      <c r="B12" s="64">
        <f>VLOOKUP($A12,'Return Data'!$B$7:$R$2292,3,0)</f>
        <v>44662</v>
      </c>
      <c r="C12" s="65">
        <f>VLOOKUP($A12,'Return Data'!$B$7:$R$2292,4,0)</f>
        <v>10.2804</v>
      </c>
      <c r="D12" s="65">
        <f>VLOOKUP($A12,'Return Data'!$B$7:$R$2292,9,0)</f>
        <v>1448.1944000000001</v>
      </c>
      <c r="E12" s="66">
        <f t="shared" si="0"/>
        <v>1</v>
      </c>
      <c r="F12" s="65">
        <f>VLOOKUP($A12,'Return Data'!$B$7:$R$2292,10,0)</f>
        <v>555.52729999999997</v>
      </c>
      <c r="G12" s="66">
        <f t="shared" si="1"/>
        <v>1</v>
      </c>
      <c r="H12" s="65">
        <f>VLOOKUP($A12,'Return Data'!$B$7:$R$2292,11,0)</f>
        <v>276.42649999999998</v>
      </c>
      <c r="I12" s="66">
        <f t="shared" si="2"/>
        <v>1</v>
      </c>
      <c r="J12" s="65">
        <f>VLOOKUP($A12,'Return Data'!$B$7:$R$2292,12,0)</f>
        <v>186.46190000000001</v>
      </c>
      <c r="K12" s="66">
        <f t="shared" si="3"/>
        <v>1</v>
      </c>
      <c r="L12" s="65">
        <f>VLOOKUP($A12,'Return Data'!$B$7:$R$2292,13,0)</f>
        <v>148.12649999999999</v>
      </c>
      <c r="M12" s="66">
        <f t="shared" si="4"/>
        <v>1</v>
      </c>
      <c r="N12" s="65">
        <f>VLOOKUP($A12,'Return Data'!$B$7:$R$2292,17,0)</f>
        <v>18.756499999999999</v>
      </c>
      <c r="O12" s="66">
        <f t="shared" si="5"/>
        <v>1</v>
      </c>
      <c r="P12" s="65">
        <f>VLOOKUP($A12,'Return Data'!$B$7:$R$2292,14,0)</f>
        <v>-8.0404999999999998</v>
      </c>
      <c r="Q12" s="66">
        <f t="shared" si="7"/>
        <v>16</v>
      </c>
      <c r="R12" s="65">
        <f>VLOOKUP($A12,'Return Data'!$B$7:$R$2292,16,0)</f>
        <v>0.38900000000000001</v>
      </c>
      <c r="S12" s="67">
        <f t="shared" si="6"/>
        <v>16</v>
      </c>
    </row>
    <row r="13" spans="1:19" x14ac:dyDescent="0.3">
      <c r="A13" s="82" t="s">
        <v>651</v>
      </c>
      <c r="B13" s="64">
        <f>VLOOKUP($A13,'Return Data'!$B$7:$R$2292,3,0)</f>
        <v>44662</v>
      </c>
      <c r="C13" s="65">
        <f>VLOOKUP($A13,'Return Data'!$B$7:$R$2292,4,0)</f>
        <v>32.931399999999996</v>
      </c>
      <c r="D13" s="65">
        <f>VLOOKUP($A13,'Return Data'!$B$7:$R$2292,9,0)</f>
        <v>77.254599999999996</v>
      </c>
      <c r="E13" s="66">
        <f t="shared" si="0"/>
        <v>2</v>
      </c>
      <c r="F13" s="65">
        <f>VLOOKUP($A13,'Return Data'!$B$7:$R$2292,10,0)</f>
        <v>27.6936</v>
      </c>
      <c r="G13" s="66">
        <f t="shared" si="1"/>
        <v>2</v>
      </c>
      <c r="H13" s="65">
        <f>VLOOKUP($A13,'Return Data'!$B$7:$R$2292,11,0)</f>
        <v>14.475199999999999</v>
      </c>
      <c r="I13" s="66">
        <f t="shared" si="2"/>
        <v>2</v>
      </c>
      <c r="J13" s="65">
        <f>VLOOKUP($A13,'Return Data'!$B$7:$R$2292,12,0)</f>
        <v>10.071099999999999</v>
      </c>
      <c r="K13" s="66">
        <f t="shared" si="3"/>
        <v>6</v>
      </c>
      <c r="L13" s="65">
        <f>VLOOKUP($A13,'Return Data'!$B$7:$R$2292,13,0)</f>
        <v>8.6745999999999999</v>
      </c>
      <c r="M13" s="66">
        <f t="shared" si="4"/>
        <v>7</v>
      </c>
      <c r="N13" s="65">
        <f>VLOOKUP($A13,'Return Data'!$B$7:$R$2292,17,0)</f>
        <v>6.4042000000000003</v>
      </c>
      <c r="O13" s="66">
        <f t="shared" si="5"/>
        <v>12</v>
      </c>
      <c r="P13" s="65">
        <f>VLOOKUP($A13,'Return Data'!$B$7:$R$2292,14,0)</f>
        <v>5.4112999999999998</v>
      </c>
      <c r="Q13" s="66">
        <f t="shared" si="7"/>
        <v>10</v>
      </c>
      <c r="R13" s="65">
        <f>VLOOKUP($A13,'Return Data'!$B$7:$R$2292,16,0)</f>
        <v>6.4999000000000002</v>
      </c>
      <c r="S13" s="67">
        <f t="shared" si="6"/>
        <v>10</v>
      </c>
    </row>
    <row r="14" spans="1:19" x14ac:dyDescent="0.3">
      <c r="A14" s="82" t="s">
        <v>652</v>
      </c>
      <c r="B14" s="64">
        <f>VLOOKUP($A14,'Return Data'!$B$7:$R$2292,3,0)</f>
        <v>44662</v>
      </c>
      <c r="C14" s="65">
        <f>VLOOKUP($A14,'Return Data'!$B$7:$R$2292,4,0)</f>
        <v>23.673300000000001</v>
      </c>
      <c r="D14" s="65">
        <f>VLOOKUP($A14,'Return Data'!$B$7:$R$2292,9,0)</f>
        <v>61.387500000000003</v>
      </c>
      <c r="E14" s="66">
        <f t="shared" si="0"/>
        <v>3</v>
      </c>
      <c r="F14" s="65">
        <f>VLOOKUP($A14,'Return Data'!$B$7:$R$2292,10,0)</f>
        <v>18.644600000000001</v>
      </c>
      <c r="G14" s="66">
        <f t="shared" si="1"/>
        <v>3</v>
      </c>
      <c r="H14" s="65">
        <f>VLOOKUP($A14,'Return Data'!$B$7:$R$2292,11,0)</f>
        <v>11.957800000000001</v>
      </c>
      <c r="I14" s="66">
        <f t="shared" si="2"/>
        <v>3</v>
      </c>
      <c r="J14" s="65">
        <f>VLOOKUP($A14,'Return Data'!$B$7:$R$2292,12,0)</f>
        <v>17.918299999999999</v>
      </c>
      <c r="K14" s="66">
        <f t="shared" si="3"/>
        <v>4</v>
      </c>
      <c r="L14" s="65">
        <f>VLOOKUP($A14,'Return Data'!$B$7:$R$2292,13,0)</f>
        <v>13.4217</v>
      </c>
      <c r="M14" s="66">
        <f t="shared" si="4"/>
        <v>5</v>
      </c>
      <c r="N14" s="65">
        <f>VLOOKUP($A14,'Return Data'!$B$7:$R$2292,17,0)</f>
        <v>12.918699999999999</v>
      </c>
      <c r="O14" s="66">
        <f t="shared" si="5"/>
        <v>3</v>
      </c>
      <c r="P14" s="65">
        <f>VLOOKUP($A14,'Return Data'!$B$7:$R$2292,14,0)</f>
        <v>6.5641999999999996</v>
      </c>
      <c r="Q14" s="66">
        <f t="shared" si="7"/>
        <v>4</v>
      </c>
      <c r="R14" s="65">
        <f>VLOOKUP($A14,'Return Data'!$B$7:$R$2292,16,0)</f>
        <v>8.6821000000000002</v>
      </c>
      <c r="S14" s="67">
        <f t="shared" si="6"/>
        <v>1</v>
      </c>
    </row>
    <row r="15" spans="1:19" x14ac:dyDescent="0.3">
      <c r="A15" s="82" t="s">
        <v>660</v>
      </c>
      <c r="B15" s="64">
        <f>VLOOKUP($A15,'Return Data'!$B$7:$R$2292,3,0)</f>
        <v>44662</v>
      </c>
      <c r="C15" s="65">
        <f>VLOOKUP($A15,'Return Data'!$B$7:$R$2292,4,0)</f>
        <v>19.378</v>
      </c>
      <c r="D15" s="65">
        <f>VLOOKUP($A15,'Return Data'!$B$7:$R$2292,9,0)</f>
        <v>0.73570000000000002</v>
      </c>
      <c r="E15" s="66">
        <f t="shared" si="0"/>
        <v>13</v>
      </c>
      <c r="F15" s="65">
        <f>VLOOKUP($A15,'Return Data'!$B$7:$R$2292,10,0)</f>
        <v>2.4232999999999998</v>
      </c>
      <c r="G15" s="66">
        <f t="shared" si="1"/>
        <v>13</v>
      </c>
      <c r="H15" s="65">
        <f>VLOOKUP($A15,'Return Data'!$B$7:$R$2292,11,0)</f>
        <v>3.2690000000000001</v>
      </c>
      <c r="I15" s="66">
        <f t="shared" si="2"/>
        <v>12</v>
      </c>
      <c r="J15" s="65">
        <f>VLOOKUP($A15,'Return Data'!$B$7:$R$2292,12,0)</f>
        <v>4.6360000000000001</v>
      </c>
      <c r="K15" s="66">
        <f t="shared" si="3"/>
        <v>12</v>
      </c>
      <c r="L15" s="65">
        <f>VLOOKUP($A15,'Return Data'!$B$7:$R$2292,13,0)</f>
        <v>5.9808000000000003</v>
      </c>
      <c r="M15" s="66">
        <f t="shared" si="4"/>
        <v>9</v>
      </c>
      <c r="N15" s="65">
        <f>VLOOKUP($A15,'Return Data'!$B$7:$R$2292,17,0)</f>
        <v>8.3091000000000008</v>
      </c>
      <c r="O15" s="66">
        <f t="shared" si="5"/>
        <v>7</v>
      </c>
      <c r="P15" s="65">
        <f>VLOOKUP($A15,'Return Data'!$B$7:$R$2292,14,0)</f>
        <v>8.2378</v>
      </c>
      <c r="Q15" s="66">
        <f t="shared" si="7"/>
        <v>1</v>
      </c>
      <c r="R15" s="65">
        <f>VLOOKUP($A15,'Return Data'!$B$7:$R$2292,16,0)</f>
        <v>8.5629000000000008</v>
      </c>
      <c r="S15" s="67">
        <f t="shared" si="6"/>
        <v>2</v>
      </c>
    </row>
    <row r="16" spans="1:19" x14ac:dyDescent="0.3">
      <c r="A16" s="82" t="s">
        <v>662</v>
      </c>
      <c r="B16" s="64">
        <f>VLOOKUP($A16,'Return Data'!$B$7:$R$2292,3,0)</f>
        <v>44662</v>
      </c>
      <c r="C16" s="65">
        <f>VLOOKUP($A16,'Return Data'!$B$7:$R$2292,4,0)</f>
        <v>25.113299999999999</v>
      </c>
      <c r="D16" s="65">
        <f>VLOOKUP($A16,'Return Data'!$B$7:$R$2292,9,0)</f>
        <v>2.7256</v>
      </c>
      <c r="E16" s="66">
        <f t="shared" si="0"/>
        <v>6</v>
      </c>
      <c r="F16" s="65">
        <f>VLOOKUP($A16,'Return Data'!$B$7:$R$2292,10,0)</f>
        <v>4.2262000000000004</v>
      </c>
      <c r="G16" s="66">
        <f t="shared" si="1"/>
        <v>5</v>
      </c>
      <c r="H16" s="65">
        <f>VLOOKUP($A16,'Return Data'!$B$7:$R$2292,11,0)</f>
        <v>4.7011000000000003</v>
      </c>
      <c r="I16" s="66">
        <f t="shared" si="2"/>
        <v>4</v>
      </c>
      <c r="J16" s="65">
        <f>VLOOKUP($A16,'Return Data'!$B$7:$R$2292,12,0)</f>
        <v>4.9988999999999999</v>
      </c>
      <c r="K16" s="66">
        <f t="shared" si="3"/>
        <v>9</v>
      </c>
      <c r="L16" s="65">
        <f>VLOOKUP($A16,'Return Data'!$B$7:$R$2292,13,0)</f>
        <v>6.1906999999999996</v>
      </c>
      <c r="M16" s="66">
        <f t="shared" si="4"/>
        <v>8</v>
      </c>
      <c r="N16" s="65">
        <f>VLOOKUP($A16,'Return Data'!$B$7:$R$2292,17,0)</f>
        <v>7.7179000000000002</v>
      </c>
      <c r="O16" s="66">
        <f t="shared" si="5"/>
        <v>9</v>
      </c>
      <c r="P16" s="65">
        <f>VLOOKUP($A16,'Return Data'!$B$7:$R$2292,14,0)</f>
        <v>8.0358000000000001</v>
      </c>
      <c r="Q16" s="66">
        <f t="shared" si="7"/>
        <v>2</v>
      </c>
      <c r="R16" s="65">
        <f>VLOOKUP($A16,'Return Data'!$B$7:$R$2292,16,0)</f>
        <v>8.4420000000000002</v>
      </c>
      <c r="S16" s="67">
        <f t="shared" si="6"/>
        <v>3</v>
      </c>
    </row>
    <row r="17" spans="1:19" x14ac:dyDescent="0.3">
      <c r="A17" s="82" t="s">
        <v>664</v>
      </c>
      <c r="B17" s="64">
        <f>VLOOKUP($A17,'Return Data'!$B$7:$R$2292,3,0)</f>
        <v>44662</v>
      </c>
      <c r="C17" s="65">
        <f>VLOOKUP($A17,'Return Data'!$B$7:$R$2292,4,0)</f>
        <v>15.2727</v>
      </c>
      <c r="D17" s="65">
        <f>VLOOKUP($A17,'Return Data'!$B$7:$R$2292,9,0)</f>
        <v>-0.20039999999999999</v>
      </c>
      <c r="E17" s="66">
        <f t="shared" si="0"/>
        <v>15</v>
      </c>
      <c r="F17" s="65">
        <f>VLOOKUP($A17,'Return Data'!$B$7:$R$2292,10,0)</f>
        <v>3.0579999999999998</v>
      </c>
      <c r="G17" s="66">
        <f t="shared" si="1"/>
        <v>11</v>
      </c>
      <c r="H17" s="65">
        <f>VLOOKUP($A17,'Return Data'!$B$7:$R$2292,11,0)</f>
        <v>3.9664000000000001</v>
      </c>
      <c r="I17" s="66">
        <f t="shared" si="2"/>
        <v>8</v>
      </c>
      <c r="J17" s="65">
        <f>VLOOKUP($A17,'Return Data'!$B$7:$R$2292,12,0)</f>
        <v>18.178799999999999</v>
      </c>
      <c r="K17" s="66">
        <f t="shared" si="3"/>
        <v>3</v>
      </c>
      <c r="L17" s="65">
        <f>VLOOKUP($A17,'Return Data'!$B$7:$R$2292,13,0)</f>
        <v>15.727499999999999</v>
      </c>
      <c r="M17" s="66">
        <f t="shared" si="4"/>
        <v>3</v>
      </c>
      <c r="N17" s="65">
        <f>VLOOKUP($A17,'Return Data'!$B$7:$R$2292,17,0)</f>
        <v>13.3117</v>
      </c>
      <c r="O17" s="66">
        <f t="shared" si="5"/>
        <v>2</v>
      </c>
      <c r="P17" s="65">
        <f>VLOOKUP($A17,'Return Data'!$B$7:$R$2292,14,0)</f>
        <v>1.5365</v>
      </c>
      <c r="Q17" s="66">
        <f t="shared" si="7"/>
        <v>14</v>
      </c>
      <c r="R17" s="65">
        <f>VLOOKUP($A17,'Return Data'!$B$7:$R$2292,16,0)</f>
        <v>5.3589000000000002</v>
      </c>
      <c r="S17" s="67">
        <f t="shared" si="6"/>
        <v>13</v>
      </c>
    </row>
    <row r="18" spans="1:19" x14ac:dyDescent="0.3">
      <c r="A18" s="82" t="s">
        <v>667</v>
      </c>
      <c r="B18" s="64">
        <f>VLOOKUP($A18,'Return Data'!$B$7:$R$2292,3,0)</f>
        <v>44662</v>
      </c>
      <c r="C18" s="65">
        <f>VLOOKUP($A18,'Return Data'!$B$7:$R$2292,4,0)</f>
        <v>13.533799999999999</v>
      </c>
      <c r="D18" s="65">
        <f>VLOOKUP($A18,'Return Data'!$B$7:$R$2292,9,0)</f>
        <v>-1.4164000000000001</v>
      </c>
      <c r="E18" s="66">
        <f t="shared" si="0"/>
        <v>17</v>
      </c>
      <c r="F18" s="65">
        <f>VLOOKUP($A18,'Return Data'!$B$7:$R$2292,10,0)</f>
        <v>1.2866</v>
      </c>
      <c r="G18" s="66">
        <f t="shared" si="1"/>
        <v>15</v>
      </c>
      <c r="H18" s="65">
        <f>VLOOKUP($A18,'Return Data'!$B$7:$R$2292,11,0)</f>
        <v>1.8122</v>
      </c>
      <c r="I18" s="66">
        <f t="shared" si="2"/>
        <v>15</v>
      </c>
      <c r="J18" s="65">
        <f>VLOOKUP($A18,'Return Data'!$B$7:$R$2292,12,0)</f>
        <v>3.1114999999999999</v>
      </c>
      <c r="K18" s="66">
        <f t="shared" si="3"/>
        <v>15</v>
      </c>
      <c r="L18" s="65">
        <f>VLOOKUP($A18,'Return Data'!$B$7:$R$2292,13,0)</f>
        <v>3.5971000000000002</v>
      </c>
      <c r="M18" s="66">
        <f t="shared" si="4"/>
        <v>15</v>
      </c>
      <c r="N18" s="65">
        <f>VLOOKUP($A18,'Return Data'!$B$7:$R$2292,17,0)</f>
        <v>5.3498000000000001</v>
      </c>
      <c r="O18" s="66">
        <f t="shared" si="5"/>
        <v>15</v>
      </c>
      <c r="P18" s="65">
        <f>VLOOKUP($A18,'Return Data'!$B$7:$R$2292,14,0)</f>
        <v>6.0579000000000001</v>
      </c>
      <c r="Q18" s="66">
        <f t="shared" si="7"/>
        <v>7</v>
      </c>
      <c r="R18" s="65">
        <f>VLOOKUP($A18,'Return Data'!$B$7:$R$2292,16,0)</f>
        <v>6.1012000000000004</v>
      </c>
      <c r="S18" s="67">
        <f t="shared" si="6"/>
        <v>12</v>
      </c>
    </row>
    <row r="19" spans="1:19" x14ac:dyDescent="0.3">
      <c r="A19" s="82" t="s">
        <v>668</v>
      </c>
      <c r="B19" s="64">
        <f>VLOOKUP($A19,'Return Data'!$B$7:$R$2292,3,0)</f>
        <v>44662</v>
      </c>
      <c r="C19" s="65">
        <f>VLOOKUP($A19,'Return Data'!$B$7:$R$2292,4,0)</f>
        <v>1485.3662999999999</v>
      </c>
      <c r="D19" s="65">
        <f>VLOOKUP($A19,'Return Data'!$B$7:$R$2292,9,0)</f>
        <v>-1.2619</v>
      </c>
      <c r="E19" s="66">
        <f t="shared" si="0"/>
        <v>16</v>
      </c>
      <c r="F19" s="65">
        <f>VLOOKUP($A19,'Return Data'!$B$7:$R$2292,10,0)</f>
        <v>0.79239999999999999</v>
      </c>
      <c r="G19" s="66">
        <f t="shared" si="1"/>
        <v>16</v>
      </c>
      <c r="H19" s="65">
        <f>VLOOKUP($A19,'Return Data'!$B$7:$R$2292,11,0)</f>
        <v>1.3653999999999999</v>
      </c>
      <c r="I19" s="66">
        <f t="shared" si="2"/>
        <v>16</v>
      </c>
      <c r="J19" s="65">
        <f>VLOOKUP($A19,'Return Data'!$B$7:$R$2292,12,0)</f>
        <v>2.2063999999999999</v>
      </c>
      <c r="K19" s="66">
        <f t="shared" si="3"/>
        <v>16</v>
      </c>
      <c r="L19" s="65">
        <f>VLOOKUP($A19,'Return Data'!$B$7:$R$2292,13,0)</f>
        <v>2.6867000000000001</v>
      </c>
      <c r="M19" s="66">
        <f t="shared" si="4"/>
        <v>16</v>
      </c>
      <c r="N19" s="65">
        <f>VLOOKUP($A19,'Return Data'!$B$7:$R$2292,17,0)</f>
        <v>4.7523999999999997</v>
      </c>
      <c r="O19" s="66">
        <f t="shared" si="5"/>
        <v>16</v>
      </c>
      <c r="P19" s="65">
        <f>VLOOKUP($A19,'Return Data'!$B$7:$R$2292,14,0)</f>
        <v>3.7841999999999998</v>
      </c>
      <c r="Q19" s="66">
        <f t="shared" si="7"/>
        <v>11</v>
      </c>
      <c r="R19" s="65">
        <f>VLOOKUP($A19,'Return Data'!$B$7:$R$2292,16,0)</f>
        <v>5.34</v>
      </c>
      <c r="S19" s="67">
        <f t="shared" si="6"/>
        <v>14</v>
      </c>
    </row>
    <row r="20" spans="1:19" x14ac:dyDescent="0.3">
      <c r="A20" s="82" t="s">
        <v>670</v>
      </c>
      <c r="B20" s="64">
        <f>VLOOKUP($A20,'Return Data'!$B$7:$R$2292,3,0)</f>
        <v>44662</v>
      </c>
      <c r="C20" s="65">
        <f>VLOOKUP($A20,'Return Data'!$B$7:$R$2292,4,0)</f>
        <v>24.596699999999998</v>
      </c>
      <c r="D20" s="65">
        <f>VLOOKUP($A20,'Return Data'!$B$7:$R$2292,9,0)</f>
        <v>2.1387999999999998</v>
      </c>
      <c r="E20" s="66">
        <f t="shared" si="0"/>
        <v>8</v>
      </c>
      <c r="F20" s="65">
        <f>VLOOKUP($A20,'Return Data'!$B$7:$R$2292,10,0)</f>
        <v>3.3616000000000001</v>
      </c>
      <c r="G20" s="66">
        <f t="shared" si="1"/>
        <v>9</v>
      </c>
      <c r="H20" s="65">
        <f>VLOOKUP($A20,'Return Data'!$B$7:$R$2292,11,0)</f>
        <v>3.0863999999999998</v>
      </c>
      <c r="I20" s="66">
        <f t="shared" si="2"/>
        <v>13</v>
      </c>
      <c r="J20" s="65">
        <f>VLOOKUP($A20,'Return Data'!$B$7:$R$2292,12,0)</f>
        <v>4.4326999999999996</v>
      </c>
      <c r="K20" s="66">
        <f t="shared" si="3"/>
        <v>14</v>
      </c>
      <c r="L20" s="65">
        <f>VLOOKUP($A20,'Return Data'!$B$7:$R$2292,13,0)</f>
        <v>5.1867999999999999</v>
      </c>
      <c r="M20" s="66">
        <f t="shared" si="4"/>
        <v>11</v>
      </c>
      <c r="N20" s="65">
        <f>VLOOKUP($A20,'Return Data'!$B$7:$R$2292,17,0)</f>
        <v>6.2488999999999999</v>
      </c>
      <c r="O20" s="66">
        <f t="shared" si="5"/>
        <v>13</v>
      </c>
      <c r="P20" s="65">
        <f>VLOOKUP($A20,'Return Data'!$B$7:$R$2292,14,0)</f>
        <v>6.4778000000000002</v>
      </c>
      <c r="Q20" s="66">
        <f t="shared" si="7"/>
        <v>6</v>
      </c>
      <c r="R20" s="65">
        <f>VLOOKUP($A20,'Return Data'!$B$7:$R$2292,16,0)</f>
        <v>7.8388</v>
      </c>
      <c r="S20" s="67">
        <f t="shared" si="6"/>
        <v>5</v>
      </c>
    </row>
    <row r="21" spans="1:19" x14ac:dyDescent="0.3">
      <c r="A21" s="82" t="s">
        <v>1971</v>
      </c>
      <c r="B21" s="64">
        <f>VLOOKUP($A21,'Return Data'!$B$7:$R$2292,3,0)</f>
        <v>44662</v>
      </c>
      <c r="C21" s="65">
        <f>VLOOKUP($A21,'Return Data'!$B$7:$R$2292,4,0)</f>
        <v>23.5535</v>
      </c>
      <c r="D21" s="65">
        <f>VLOOKUP($A21,'Return Data'!$B$7:$R$2292,9,0)</f>
        <v>1.7020999999999999</v>
      </c>
      <c r="E21" s="66">
        <f t="shared" si="0"/>
        <v>11</v>
      </c>
      <c r="F21" s="65">
        <f>VLOOKUP($A21,'Return Data'!$B$7:$R$2292,10,0)</f>
        <v>1.9516</v>
      </c>
      <c r="G21" s="66">
        <f t="shared" si="1"/>
        <v>14</v>
      </c>
      <c r="H21" s="65">
        <f>VLOOKUP($A21,'Return Data'!$B$7:$R$2292,11,0)</f>
        <v>2.6844000000000001</v>
      </c>
      <c r="I21" s="66">
        <f t="shared" si="2"/>
        <v>14</v>
      </c>
      <c r="J21" s="65">
        <f>VLOOKUP($A21,'Return Data'!$B$7:$R$2292,12,0)</f>
        <v>5.6070000000000002</v>
      </c>
      <c r="K21" s="66">
        <f t="shared" si="3"/>
        <v>7</v>
      </c>
      <c r="L21" s="65">
        <f>VLOOKUP($A21,'Return Data'!$B$7:$R$2292,13,0)</f>
        <v>5.2813999999999997</v>
      </c>
      <c r="M21" s="66">
        <f t="shared" si="4"/>
        <v>10</v>
      </c>
      <c r="N21" s="65">
        <f>VLOOKUP($A21,'Return Data'!$B$7:$R$2292,17,0)</f>
        <v>5.6580000000000004</v>
      </c>
      <c r="O21" s="66">
        <f t="shared" si="5"/>
        <v>14</v>
      </c>
      <c r="P21" s="65">
        <f>VLOOKUP($A21,'Return Data'!$B$7:$R$2292,14,0)</f>
        <v>3.7669999999999999</v>
      </c>
      <c r="Q21" s="66">
        <f t="shared" si="7"/>
        <v>12</v>
      </c>
      <c r="R21" s="65">
        <f>VLOOKUP($A21,'Return Data'!$B$7:$R$2292,16,0)</f>
        <v>7.085</v>
      </c>
      <c r="S21" s="67">
        <f t="shared" si="6"/>
        <v>9</v>
      </c>
    </row>
    <row r="22" spans="1:19" x14ac:dyDescent="0.3">
      <c r="A22" s="82" t="s">
        <v>673</v>
      </c>
      <c r="B22" s="64">
        <f>VLOOKUP($A22,'Return Data'!$B$7:$R$2292,3,0)</f>
        <v>44662</v>
      </c>
      <c r="C22" s="65">
        <f>VLOOKUP($A22,'Return Data'!$B$7:$R$2292,4,0)</f>
        <v>27.694600000000001</v>
      </c>
      <c r="D22" s="65">
        <f>VLOOKUP($A22,'Return Data'!$B$7:$R$2292,9,0)</f>
        <v>0.77429999999999999</v>
      </c>
      <c r="E22" s="66">
        <f t="shared" si="0"/>
        <v>12</v>
      </c>
      <c r="F22" s="65">
        <f>VLOOKUP($A22,'Return Data'!$B$7:$R$2292,10,0)</f>
        <v>3.0956999999999999</v>
      </c>
      <c r="G22" s="66">
        <f t="shared" si="1"/>
        <v>10</v>
      </c>
      <c r="H22" s="65">
        <f>VLOOKUP($A22,'Return Data'!$B$7:$R$2292,11,0)</f>
        <v>4.2106000000000003</v>
      </c>
      <c r="I22" s="66">
        <f t="shared" si="2"/>
        <v>6</v>
      </c>
      <c r="J22" s="65">
        <f>VLOOKUP($A22,'Return Data'!$B$7:$R$2292,12,0)</f>
        <v>5.4648000000000003</v>
      </c>
      <c r="K22" s="66">
        <f t="shared" si="3"/>
        <v>8</v>
      </c>
      <c r="L22" s="65">
        <f>VLOOKUP($A22,'Return Data'!$B$7:$R$2292,13,0)</f>
        <v>12.1898</v>
      </c>
      <c r="M22" s="66">
        <f t="shared" si="4"/>
        <v>6</v>
      </c>
      <c r="N22" s="65">
        <f>VLOOKUP($A22,'Return Data'!$B$7:$R$2292,17,0)</f>
        <v>10.239000000000001</v>
      </c>
      <c r="O22" s="66">
        <f t="shared" si="5"/>
        <v>5</v>
      </c>
      <c r="P22" s="65">
        <f>VLOOKUP($A22,'Return Data'!$B$7:$R$2292,14,0)</f>
        <v>2.4007000000000001</v>
      </c>
      <c r="Q22" s="66">
        <f t="shared" si="7"/>
        <v>13</v>
      </c>
      <c r="R22" s="65">
        <f>VLOOKUP($A22,'Return Data'!$B$7:$R$2292,16,0)</f>
        <v>6.2153</v>
      </c>
      <c r="S22" s="67">
        <f t="shared" si="6"/>
        <v>11</v>
      </c>
    </row>
    <row r="23" spans="1:19" x14ac:dyDescent="0.3">
      <c r="A23" s="82" t="s">
        <v>684</v>
      </c>
      <c r="B23" s="64">
        <f>VLOOKUP($A23,'Return Data'!$B$7:$R$2292,3,0)</f>
        <v>44662</v>
      </c>
      <c r="C23" s="65">
        <f>VLOOKUP($A23,'Return Data'!$B$7:$R$2292,4,0)</f>
        <v>36.103900000000003</v>
      </c>
      <c r="D23" s="65">
        <f>VLOOKUP($A23,'Return Data'!$B$7:$R$2292,9,0)</f>
        <v>2.5819999999999999</v>
      </c>
      <c r="E23" s="66">
        <f t="shared" si="0"/>
        <v>7</v>
      </c>
      <c r="F23" s="65">
        <f>VLOOKUP($A23,'Return Data'!$B$7:$R$2292,10,0)</f>
        <v>3.5707</v>
      </c>
      <c r="G23" s="66">
        <f t="shared" si="1"/>
        <v>8</v>
      </c>
      <c r="H23" s="65">
        <f>VLOOKUP($A23,'Return Data'!$B$7:$R$2292,11,0)</f>
        <v>3.4352</v>
      </c>
      <c r="I23" s="66">
        <f t="shared" si="2"/>
        <v>11</v>
      </c>
      <c r="J23" s="65">
        <f>VLOOKUP($A23,'Return Data'!$B$7:$R$2292,12,0)</f>
        <v>4.5450999999999997</v>
      </c>
      <c r="K23" s="66">
        <f t="shared" si="3"/>
        <v>13</v>
      </c>
      <c r="L23" s="65">
        <f>VLOOKUP($A23,'Return Data'!$B$7:$R$2292,13,0)</f>
        <v>5.1336000000000004</v>
      </c>
      <c r="M23" s="66">
        <f t="shared" si="4"/>
        <v>14</v>
      </c>
      <c r="N23" s="65">
        <f>VLOOKUP($A23,'Return Data'!$B$7:$R$2292,17,0)</f>
        <v>6.9821999999999997</v>
      </c>
      <c r="O23" s="66">
        <f t="shared" si="5"/>
        <v>10</v>
      </c>
      <c r="P23" s="65">
        <f>VLOOKUP($A23,'Return Data'!$B$7:$R$2292,14,0)</f>
        <v>6.4984000000000002</v>
      </c>
      <c r="Q23" s="66">
        <f t="shared" si="7"/>
        <v>5</v>
      </c>
      <c r="R23" s="65">
        <f>VLOOKUP($A23,'Return Data'!$B$7:$R$2292,16,0)</f>
        <v>7.4992999999999999</v>
      </c>
      <c r="S23" s="67">
        <f t="shared" si="6"/>
        <v>6</v>
      </c>
    </row>
    <row r="24" spans="1:19" x14ac:dyDescent="0.3">
      <c r="A24" s="82" t="s">
        <v>692</v>
      </c>
      <c r="B24" s="64">
        <f>VLOOKUP($A24,'Return Data'!$B$7:$R$2292,3,0)</f>
        <v>0</v>
      </c>
      <c r="C24" s="65">
        <f>VLOOKUP($A24,'Return Data'!$B$7:$R$2292,4,0)</f>
        <v>0</v>
      </c>
      <c r="D24" s="65">
        <f>VLOOKUP($A24,'Return Data'!$B$7:$R$2292,9,0)</f>
        <v>0</v>
      </c>
      <c r="E24" s="66">
        <f t="shared" si="0"/>
        <v>14</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44662</v>
      </c>
      <c r="C25" s="65">
        <f>VLOOKUP($A25,'Return Data'!$B$7:$R$2292,4,0)</f>
        <v>13.828200000000001</v>
      </c>
      <c r="D25" s="65">
        <f>VLOOKUP($A25,'Return Data'!$B$7:$R$2292,9,0)</f>
        <v>1.9958</v>
      </c>
      <c r="E25" s="66">
        <f t="shared" si="0"/>
        <v>9</v>
      </c>
      <c r="F25" s="65">
        <f>VLOOKUP($A25,'Return Data'!$B$7:$R$2292,10,0)</f>
        <v>2.8382000000000001</v>
      </c>
      <c r="G25" s="66">
        <f t="shared" si="1"/>
        <v>12</v>
      </c>
      <c r="H25" s="65">
        <f>VLOOKUP($A25,'Return Data'!$B$7:$R$2292,11,0)</f>
        <v>4.3913000000000002</v>
      </c>
      <c r="I25" s="66">
        <f t="shared" si="2"/>
        <v>5</v>
      </c>
      <c r="J25" s="65">
        <f>VLOOKUP($A25,'Return Data'!$B$7:$R$2292,12,0)</f>
        <v>26.009799999999998</v>
      </c>
      <c r="K25" s="66">
        <f t="shared" si="3"/>
        <v>2</v>
      </c>
      <c r="L25" s="65">
        <f>VLOOKUP($A25,'Return Data'!$B$7:$R$2292,13,0)</f>
        <v>21.091899999999999</v>
      </c>
      <c r="M25" s="66">
        <f t="shared" si="4"/>
        <v>2</v>
      </c>
      <c r="N25" s="65">
        <f>VLOOKUP($A25,'Return Data'!$B$7:$R$2292,17,0)</f>
        <v>8.6379999999999999</v>
      </c>
      <c r="O25" s="66">
        <f>RANK(N25,N$8:N$25,0)</f>
        <v>6</v>
      </c>
      <c r="P25" s="65">
        <f>VLOOKUP($A25,'Return Data'!$B$7:$R$2292,14,0)</f>
        <v>-6.1974999999999998</v>
      </c>
      <c r="Q25" s="66">
        <f>RANK(P25,P$8:P$25,0)</f>
        <v>15</v>
      </c>
      <c r="R25" s="65">
        <f>VLOOKUP($A25,'Return Data'!$B$7:$R$2292,16,0)</f>
        <v>3.5093000000000001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50.607983333333351</v>
      </c>
      <c r="E27" s="88"/>
      <c r="F27" s="89">
        <f>AVERAGE(F8:F25)</f>
        <v>22.247816666666665</v>
      </c>
      <c r="G27" s="88"/>
      <c r="H27" s="89">
        <f>AVERAGE(H8:H25)</f>
        <v>12.704744444444442</v>
      </c>
      <c r="I27" s="88"/>
      <c r="J27" s="89">
        <f>AVERAGE(J8:J25)</f>
        <v>13.396377777777777</v>
      </c>
      <c r="K27" s="88"/>
      <c r="L27" s="89">
        <f>AVERAGE(L8:L25)</f>
        <v>12.129311111111109</v>
      </c>
      <c r="M27" s="88"/>
      <c r="N27" s="89">
        <f>AVERAGE(N8:N25)</f>
        <v>6.2466000000000008</v>
      </c>
      <c r="O27" s="88"/>
      <c r="P27" s="89">
        <f>AVERAGE(P8:P25)</f>
        <v>3.9601187499999999</v>
      </c>
      <c r="Q27" s="88"/>
      <c r="R27" s="89">
        <f>AVERAGE(R8:R25)</f>
        <v>3.6274500000000001</v>
      </c>
      <c r="S27" s="90"/>
    </row>
    <row r="28" spans="1:19" x14ac:dyDescent="0.3">
      <c r="A28" s="87" t="s">
        <v>28</v>
      </c>
      <c r="B28" s="88"/>
      <c r="C28" s="88"/>
      <c r="D28" s="89">
        <f>MIN(D8:D25)</f>
        <v>-696.09739999999999</v>
      </c>
      <c r="E28" s="88"/>
      <c r="F28" s="89">
        <f>MIN(F8:F25)</f>
        <v>-239.76689999999999</v>
      </c>
      <c r="G28" s="88"/>
      <c r="H28" s="89">
        <f>MIN(H8:H25)</f>
        <v>-118.566</v>
      </c>
      <c r="I28" s="88"/>
      <c r="J28" s="89">
        <f>MIN(J8:J25)</f>
        <v>-78.184899999999999</v>
      </c>
      <c r="K28" s="88"/>
      <c r="L28" s="89">
        <f>MIN(L8:L25)</f>
        <v>-58.798400000000001</v>
      </c>
      <c r="M28" s="88"/>
      <c r="N28" s="89">
        <f>MIN(N8:N25)</f>
        <v>-35.9848</v>
      </c>
      <c r="O28" s="88"/>
      <c r="P28" s="89">
        <f>MIN(P8:P25)</f>
        <v>-8.0404999999999998</v>
      </c>
      <c r="Q28" s="88"/>
      <c r="R28" s="89">
        <f>MIN(R8:R25)</f>
        <v>-38.8093</v>
      </c>
      <c r="S28" s="90"/>
    </row>
    <row r="29" spans="1:19" ht="15" thickBot="1" x14ac:dyDescent="0.35">
      <c r="A29" s="91" t="s">
        <v>29</v>
      </c>
      <c r="B29" s="92"/>
      <c r="C29" s="92"/>
      <c r="D29" s="93">
        <f>MAX(D8:D25)</f>
        <v>1448.1944000000001</v>
      </c>
      <c r="E29" s="92"/>
      <c r="F29" s="93">
        <f>MAX(F8:F25)</f>
        <v>555.52729999999997</v>
      </c>
      <c r="G29" s="92"/>
      <c r="H29" s="93">
        <f>MAX(H8:H25)</f>
        <v>276.42649999999998</v>
      </c>
      <c r="I29" s="92"/>
      <c r="J29" s="93">
        <f>MAX(J8:J25)</f>
        <v>186.46190000000001</v>
      </c>
      <c r="K29" s="92"/>
      <c r="L29" s="93">
        <f>MAX(L8:L25)</f>
        <v>148.12649999999999</v>
      </c>
      <c r="M29" s="92"/>
      <c r="N29" s="93">
        <f>MAX(N8:N25)</f>
        <v>18.756499999999999</v>
      </c>
      <c r="O29" s="92"/>
      <c r="P29" s="93">
        <f>MAX(P8:P25)</f>
        <v>8.2378</v>
      </c>
      <c r="Q29" s="92"/>
      <c r="R29" s="93">
        <f>MAX(R8:R25)</f>
        <v>8.6821000000000002</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44662</v>
      </c>
      <c r="C8" s="65">
        <f>VLOOKUP($A8,'Return Data'!$B$7:$R$2292,4,0)</f>
        <v>90.915300000000002</v>
      </c>
      <c r="D8" s="65">
        <f>VLOOKUP($A8,'Return Data'!$B$7:$R$2292,9,0)</f>
        <v>4.6193999999999997</v>
      </c>
      <c r="E8" s="66">
        <f t="shared" ref="E8:E26" si="0">RANK(D8,D$8:D$26,0)</f>
        <v>1</v>
      </c>
      <c r="F8" s="65">
        <f>VLOOKUP($A8,'Return Data'!$B$7:$R$2292,10,0)</f>
        <v>3.7711000000000001</v>
      </c>
      <c r="G8" s="66">
        <f t="shared" ref="G8:G26" si="1">RANK(F8,F$8:F$26,0)</f>
        <v>1</v>
      </c>
      <c r="H8" s="65">
        <f>VLOOKUP($A8,'Return Data'!$B$7:$R$2292,11,0)</f>
        <v>3.2006999999999999</v>
      </c>
      <c r="I8" s="66">
        <f t="shared" ref="I8:I26" si="2">RANK(H8,H$8:H$26,0)</f>
        <v>4</v>
      </c>
      <c r="J8" s="65">
        <f>VLOOKUP($A8,'Return Data'!$B$7:$R$2292,12,0)</f>
        <v>4.0002000000000004</v>
      </c>
      <c r="K8" s="66">
        <f t="shared" ref="K8:K26" si="3">RANK(J8,J$8:J$26,0)</f>
        <v>5</v>
      </c>
      <c r="L8" s="65">
        <f>VLOOKUP($A8,'Return Data'!$B$7:$R$2292,13,0)</f>
        <v>4.4476000000000004</v>
      </c>
      <c r="M8" s="66">
        <f t="shared" ref="M8:M26" si="4">RANK(L8,L$8:L$26,0)</f>
        <v>5</v>
      </c>
      <c r="N8" s="65">
        <f>VLOOKUP($A8,'Return Data'!$B$7:$R$2292,17,0)</f>
        <v>7.6761999999999997</v>
      </c>
      <c r="O8" s="66">
        <f t="shared" ref="O8:O23" si="5">RANK(N8,N$8:N$26,0)</f>
        <v>2</v>
      </c>
      <c r="P8" s="65">
        <f>VLOOKUP($A8,'Return Data'!$B$7:$R$2292,14,0)</f>
        <v>7.9446000000000003</v>
      </c>
      <c r="Q8" s="66">
        <f>RANK(P8,P$8:P$26,0)</f>
        <v>4</v>
      </c>
      <c r="R8" s="65">
        <f>VLOOKUP($A8,'Return Data'!$B$7:$R$2292,16,0)</f>
        <v>8.5344999999999995</v>
      </c>
      <c r="S8" s="67">
        <f t="shared" ref="S8:S26" si="6">RANK(R8,R$8:R$26,0)</f>
        <v>2</v>
      </c>
    </row>
    <row r="9" spans="1:19" x14ac:dyDescent="0.3">
      <c r="A9" s="82" t="s">
        <v>607</v>
      </c>
      <c r="B9" s="64">
        <f>VLOOKUP($A9,'Return Data'!$B$7:$R$2292,3,0)</f>
        <v>44662</v>
      </c>
      <c r="C9" s="65">
        <f>VLOOKUP($A9,'Return Data'!$B$7:$R$2292,4,0)</f>
        <v>14.218400000000001</v>
      </c>
      <c r="D9" s="65">
        <f>VLOOKUP($A9,'Return Data'!$B$7:$R$2292,9,0)</f>
        <v>2.8056000000000001</v>
      </c>
      <c r="E9" s="66">
        <f t="shared" si="0"/>
        <v>7</v>
      </c>
      <c r="F9" s="65">
        <f>VLOOKUP($A9,'Return Data'!$B$7:$R$2292,10,0)</f>
        <v>3.2519</v>
      </c>
      <c r="G9" s="66">
        <f t="shared" si="1"/>
        <v>5</v>
      </c>
      <c r="H9" s="65">
        <f>VLOOKUP($A9,'Return Data'!$B$7:$R$2292,11,0)</f>
        <v>3.3062</v>
      </c>
      <c r="I9" s="66">
        <f t="shared" si="2"/>
        <v>2</v>
      </c>
      <c r="J9" s="65">
        <f>VLOOKUP($A9,'Return Data'!$B$7:$R$2292,12,0)</f>
        <v>4.1519000000000004</v>
      </c>
      <c r="K9" s="66">
        <f t="shared" si="3"/>
        <v>3</v>
      </c>
      <c r="L9" s="65">
        <f>VLOOKUP($A9,'Return Data'!$B$7:$R$2292,13,0)</f>
        <v>4.5284000000000004</v>
      </c>
      <c r="M9" s="66">
        <f t="shared" si="4"/>
        <v>3</v>
      </c>
      <c r="N9" s="65">
        <f>VLOOKUP($A9,'Return Data'!$B$7:$R$2292,17,0)</f>
        <v>7.7965999999999998</v>
      </c>
      <c r="O9" s="66">
        <f t="shared" si="5"/>
        <v>1</v>
      </c>
      <c r="P9" s="65">
        <f>VLOOKUP($A9,'Return Data'!$B$7:$R$2292,14,0)</f>
        <v>7.0697999999999999</v>
      </c>
      <c r="Q9" s="66">
        <f>RANK(P9,P$8:P$26,0)</f>
        <v>13</v>
      </c>
      <c r="R9" s="65">
        <f>VLOOKUP($A9,'Return Data'!$B$7:$R$2292,16,0)</f>
        <v>7.6943999999999999</v>
      </c>
      <c r="S9" s="67">
        <f t="shared" si="6"/>
        <v>15</v>
      </c>
    </row>
    <row r="10" spans="1:19" x14ac:dyDescent="0.3">
      <c r="A10" s="82" t="s">
        <v>2005</v>
      </c>
      <c r="B10" s="64">
        <f>VLOOKUP($A10,'Return Data'!$B$7:$R$2292,3,0)</f>
        <v>44662</v>
      </c>
      <c r="C10" s="65">
        <f>VLOOKUP($A10,'Return Data'!$B$7:$R$2292,4,0)</f>
        <v>23.319400000000002</v>
      </c>
      <c r="D10" s="65">
        <f>VLOOKUP($A10,'Return Data'!$B$7:$R$2292,9,0)</f>
        <v>-3.3933</v>
      </c>
      <c r="E10" s="66">
        <f t="shared" si="0"/>
        <v>17</v>
      </c>
      <c r="F10" s="65">
        <f>VLOOKUP($A10,'Return Data'!$B$7:$R$2292,10,0)</f>
        <v>0.50319999999999998</v>
      </c>
      <c r="G10" s="66">
        <f t="shared" si="1"/>
        <v>16</v>
      </c>
      <c r="H10" s="65">
        <f>VLOOKUP($A10,'Return Data'!$B$7:$R$2292,11,0)</f>
        <v>1.1695</v>
      </c>
      <c r="I10" s="66">
        <f t="shared" si="2"/>
        <v>17</v>
      </c>
      <c r="J10" s="65">
        <f>VLOOKUP($A10,'Return Data'!$B$7:$R$2292,12,0)</f>
        <v>2.0461</v>
      </c>
      <c r="K10" s="66">
        <f t="shared" si="3"/>
        <v>18</v>
      </c>
      <c r="L10" s="65">
        <f>VLOOKUP($A10,'Return Data'!$B$7:$R$2292,13,0)</f>
        <v>2.8774000000000002</v>
      </c>
      <c r="M10" s="66">
        <f t="shared" si="4"/>
        <v>18</v>
      </c>
      <c r="N10" s="65">
        <f>VLOOKUP($A10,'Return Data'!$B$7:$R$2292,17,0)</f>
        <v>5.9088000000000003</v>
      </c>
      <c r="O10" s="66">
        <f t="shared" si="5"/>
        <v>17</v>
      </c>
      <c r="P10" s="65">
        <f>VLOOKUP($A10,'Return Data'!$B$7:$R$2292,14,0)</f>
        <v>3.8984999999999999</v>
      </c>
      <c r="Q10" s="66">
        <f>RANK(P10,P$8:P$26,0)</f>
        <v>15</v>
      </c>
      <c r="R10" s="65">
        <f>VLOOKUP($A10,'Return Data'!$B$7:$R$2292,16,0)</f>
        <v>7.0244</v>
      </c>
      <c r="S10" s="67">
        <f t="shared" si="6"/>
        <v>17</v>
      </c>
    </row>
    <row r="11" spans="1:19" x14ac:dyDescent="0.3">
      <c r="A11" s="82" t="s">
        <v>609</v>
      </c>
      <c r="B11" s="64">
        <f>VLOOKUP($A11,'Return Data'!$B$7:$R$2292,3,0)</f>
        <v>44662</v>
      </c>
      <c r="C11" s="65">
        <f>VLOOKUP($A11,'Return Data'!$B$7:$R$2292,4,0)</f>
        <v>18.8278</v>
      </c>
      <c r="D11" s="65">
        <f>VLOOKUP($A11,'Return Data'!$B$7:$R$2292,9,0)</f>
        <v>2.0924</v>
      </c>
      <c r="E11" s="66">
        <f t="shared" si="0"/>
        <v>11</v>
      </c>
      <c r="F11" s="65">
        <f>VLOOKUP($A11,'Return Data'!$B$7:$R$2292,10,0)</f>
        <v>2.8896000000000002</v>
      </c>
      <c r="G11" s="66">
        <f t="shared" si="1"/>
        <v>10</v>
      </c>
      <c r="H11" s="65">
        <f>VLOOKUP($A11,'Return Data'!$B$7:$R$2292,11,0)</f>
        <v>2.8717999999999999</v>
      </c>
      <c r="I11" s="66">
        <f t="shared" si="2"/>
        <v>9</v>
      </c>
      <c r="J11" s="65">
        <f>VLOOKUP($A11,'Return Data'!$B$7:$R$2292,12,0)</f>
        <v>3.4131</v>
      </c>
      <c r="K11" s="66">
        <f t="shared" si="3"/>
        <v>15</v>
      </c>
      <c r="L11" s="65">
        <f>VLOOKUP($A11,'Return Data'!$B$7:$R$2292,13,0)</f>
        <v>3.7919999999999998</v>
      </c>
      <c r="M11" s="66">
        <f t="shared" si="4"/>
        <v>15</v>
      </c>
      <c r="N11" s="65">
        <f>VLOOKUP($A11,'Return Data'!$B$7:$R$2292,17,0)</f>
        <v>6.3526999999999996</v>
      </c>
      <c r="O11" s="66">
        <f t="shared" si="5"/>
        <v>16</v>
      </c>
      <c r="P11" s="65">
        <f>VLOOKUP($A11,'Return Data'!$B$7:$R$2292,14,0)</f>
        <v>7.1761999999999997</v>
      </c>
      <c r="Q11" s="66">
        <f>RANK(P11,P$8:P$26,0)</f>
        <v>11</v>
      </c>
      <c r="R11" s="65">
        <f>VLOOKUP($A11,'Return Data'!$B$7:$R$2292,16,0)</f>
        <v>8.0442999999999998</v>
      </c>
      <c r="S11" s="67">
        <f t="shared" si="6"/>
        <v>8</v>
      </c>
    </row>
    <row r="12" spans="1:19" x14ac:dyDescent="0.3">
      <c r="A12" s="82" t="s">
        <v>611</v>
      </c>
      <c r="B12" s="64">
        <f>VLOOKUP($A12,'Return Data'!$B$7:$R$2292,3,0)</f>
        <v>44662</v>
      </c>
      <c r="C12" s="65">
        <f>VLOOKUP($A12,'Return Data'!$B$7:$R$2292,4,0)</f>
        <v>13.1828</v>
      </c>
      <c r="D12" s="65">
        <f>VLOOKUP($A12,'Return Data'!$B$7:$R$2292,9,0)</f>
        <v>-4.0765000000000002</v>
      </c>
      <c r="E12" s="66">
        <f t="shared" si="0"/>
        <v>18</v>
      </c>
      <c r="F12" s="65">
        <f>VLOOKUP($A12,'Return Data'!$B$7:$R$2292,10,0)</f>
        <v>0.28320000000000001</v>
      </c>
      <c r="G12" s="66">
        <f t="shared" si="1"/>
        <v>17</v>
      </c>
      <c r="H12" s="65">
        <f>VLOOKUP($A12,'Return Data'!$B$7:$R$2292,11,0)</f>
        <v>1.6982999999999999</v>
      </c>
      <c r="I12" s="66">
        <f t="shared" si="2"/>
        <v>16</v>
      </c>
      <c r="J12" s="65">
        <f>VLOOKUP($A12,'Return Data'!$B$7:$R$2292,12,0)</f>
        <v>2.4367000000000001</v>
      </c>
      <c r="K12" s="66">
        <f t="shared" si="3"/>
        <v>17</v>
      </c>
      <c r="L12" s="65">
        <f>VLOOKUP($A12,'Return Data'!$B$7:$R$2292,13,0)</f>
        <v>2.8976000000000002</v>
      </c>
      <c r="M12" s="66">
        <f t="shared" si="4"/>
        <v>17</v>
      </c>
      <c r="N12" s="65">
        <f>VLOOKUP($A12,'Return Data'!$B$7:$R$2292,17,0)</f>
        <v>5.8152999999999997</v>
      </c>
      <c r="O12" s="66">
        <f t="shared" si="5"/>
        <v>18</v>
      </c>
      <c r="P12" s="65"/>
      <c r="Q12" s="66"/>
      <c r="R12" s="65">
        <f>VLOOKUP($A12,'Return Data'!$B$7:$R$2292,16,0)</f>
        <v>8.0097000000000005</v>
      </c>
      <c r="S12" s="67">
        <f t="shared" si="6"/>
        <v>9</v>
      </c>
    </row>
    <row r="13" spans="1:19" x14ac:dyDescent="0.3">
      <c r="A13" s="82" t="s">
        <v>616</v>
      </c>
      <c r="B13" s="64">
        <f>VLOOKUP($A13,'Return Data'!$B$7:$R$2292,3,0)</f>
        <v>44662</v>
      </c>
      <c r="C13" s="65">
        <f>VLOOKUP($A13,'Return Data'!$B$7:$R$2292,4,0)</f>
        <v>85.362399999999994</v>
      </c>
      <c r="D13" s="65">
        <f>VLOOKUP($A13,'Return Data'!$B$7:$R$2292,9,0)</f>
        <v>2.9758</v>
      </c>
      <c r="E13" s="66">
        <f t="shared" si="0"/>
        <v>5</v>
      </c>
      <c r="F13" s="65">
        <f>VLOOKUP($A13,'Return Data'!$B$7:$R$2292,10,0)</f>
        <v>3.1886000000000001</v>
      </c>
      <c r="G13" s="66">
        <f t="shared" si="1"/>
        <v>7</v>
      </c>
      <c r="H13" s="65">
        <f>VLOOKUP($A13,'Return Data'!$B$7:$R$2292,11,0)</f>
        <v>3.2425000000000002</v>
      </c>
      <c r="I13" s="66">
        <f t="shared" si="2"/>
        <v>3</v>
      </c>
      <c r="J13" s="65">
        <f>VLOOKUP($A13,'Return Data'!$B$7:$R$2292,12,0)</f>
        <v>3.9062999999999999</v>
      </c>
      <c r="K13" s="66">
        <f t="shared" si="3"/>
        <v>6</v>
      </c>
      <c r="L13" s="65">
        <f>VLOOKUP($A13,'Return Data'!$B$7:$R$2292,13,0)</f>
        <v>4.2237999999999998</v>
      </c>
      <c r="M13" s="66">
        <f t="shared" si="4"/>
        <v>8</v>
      </c>
      <c r="N13" s="65">
        <f>VLOOKUP($A13,'Return Data'!$B$7:$R$2292,17,0)</f>
        <v>6.9438000000000004</v>
      </c>
      <c r="O13" s="66">
        <f t="shared" si="5"/>
        <v>10</v>
      </c>
      <c r="P13" s="65">
        <f>VLOOKUP($A13,'Return Data'!$B$7:$R$2292,14,0)</f>
        <v>7.2469999999999999</v>
      </c>
      <c r="Q13" s="66">
        <f t="shared" ref="Q13:Q21" si="7">RANK(P13,P$8:P$26,0)</f>
        <v>10</v>
      </c>
      <c r="R13" s="65">
        <f>VLOOKUP($A13,'Return Data'!$B$7:$R$2292,16,0)</f>
        <v>8.8336000000000006</v>
      </c>
      <c r="S13" s="67">
        <f t="shared" si="6"/>
        <v>1</v>
      </c>
    </row>
    <row r="14" spans="1:19" x14ac:dyDescent="0.3">
      <c r="A14" s="82" t="s">
        <v>619</v>
      </c>
      <c r="B14" s="64">
        <f>VLOOKUP($A14,'Return Data'!$B$7:$R$2292,3,0)</f>
        <v>44662</v>
      </c>
      <c r="C14" s="65">
        <f>VLOOKUP($A14,'Return Data'!$B$7:$R$2292,4,0)</f>
        <v>26.3508</v>
      </c>
      <c r="D14" s="65">
        <f>VLOOKUP($A14,'Return Data'!$B$7:$R$2292,9,0)</f>
        <v>-2.23E-2</v>
      </c>
      <c r="E14" s="66">
        <f t="shared" si="0"/>
        <v>16</v>
      </c>
      <c r="F14" s="65">
        <f>VLOOKUP($A14,'Return Data'!$B$7:$R$2292,10,0)</f>
        <v>2.286</v>
      </c>
      <c r="G14" s="66">
        <f t="shared" si="1"/>
        <v>15</v>
      </c>
      <c r="H14" s="65">
        <f>VLOOKUP($A14,'Return Data'!$B$7:$R$2292,11,0)</f>
        <v>2.4529000000000001</v>
      </c>
      <c r="I14" s="66">
        <f t="shared" si="2"/>
        <v>15</v>
      </c>
      <c r="J14" s="65">
        <f>VLOOKUP($A14,'Return Data'!$B$7:$R$2292,12,0)</f>
        <v>3.7610999999999999</v>
      </c>
      <c r="K14" s="66">
        <f t="shared" si="3"/>
        <v>11</v>
      </c>
      <c r="L14" s="65">
        <f>VLOOKUP($A14,'Return Data'!$B$7:$R$2292,13,0)</f>
        <v>4.2439</v>
      </c>
      <c r="M14" s="66">
        <f t="shared" si="4"/>
        <v>6</v>
      </c>
      <c r="N14" s="65">
        <f>VLOOKUP($A14,'Return Data'!$B$7:$R$2292,17,0)</f>
        <v>7.4588000000000001</v>
      </c>
      <c r="O14" s="66">
        <f t="shared" si="5"/>
        <v>5</v>
      </c>
      <c r="P14" s="65">
        <f>VLOOKUP($A14,'Return Data'!$B$7:$R$2292,14,0)</f>
        <v>7.9463999999999997</v>
      </c>
      <c r="Q14" s="66">
        <f t="shared" si="7"/>
        <v>3</v>
      </c>
      <c r="R14" s="65">
        <f>VLOOKUP($A14,'Return Data'!$B$7:$R$2292,16,0)</f>
        <v>8.4149999999999991</v>
      </c>
      <c r="S14" s="67">
        <f t="shared" si="6"/>
        <v>3</v>
      </c>
    </row>
    <row r="15" spans="1:19" x14ac:dyDescent="0.3">
      <c r="A15" s="82" t="s">
        <v>621</v>
      </c>
      <c r="B15" s="64">
        <f>VLOOKUP($A15,'Return Data'!$B$7:$R$2292,3,0)</f>
        <v>44662</v>
      </c>
      <c r="C15" s="65">
        <f>VLOOKUP($A15,'Return Data'!$B$7:$R$2292,4,0)</f>
        <v>24.53</v>
      </c>
      <c r="D15" s="65">
        <f>VLOOKUP($A15,'Return Data'!$B$7:$R$2292,9,0)</f>
        <v>3.4178000000000002</v>
      </c>
      <c r="E15" s="66">
        <f t="shared" si="0"/>
        <v>4</v>
      </c>
      <c r="F15" s="65">
        <f>VLOOKUP($A15,'Return Data'!$B$7:$R$2292,10,0)</f>
        <v>2.8117999999999999</v>
      </c>
      <c r="G15" s="66">
        <f t="shared" si="1"/>
        <v>11</v>
      </c>
      <c r="H15" s="65">
        <f>VLOOKUP($A15,'Return Data'!$B$7:$R$2292,11,0)</f>
        <v>2.6349</v>
      </c>
      <c r="I15" s="66">
        <f t="shared" si="2"/>
        <v>12</v>
      </c>
      <c r="J15" s="65">
        <f>VLOOKUP($A15,'Return Data'!$B$7:$R$2292,12,0)</f>
        <v>3.8247</v>
      </c>
      <c r="K15" s="66">
        <f t="shared" si="3"/>
        <v>7</v>
      </c>
      <c r="L15" s="65">
        <f>VLOOKUP($A15,'Return Data'!$B$7:$R$2292,13,0)</f>
        <v>4.0978000000000003</v>
      </c>
      <c r="M15" s="66">
        <f t="shared" si="4"/>
        <v>10</v>
      </c>
      <c r="N15" s="65">
        <f>VLOOKUP($A15,'Return Data'!$B$7:$R$2292,17,0)</f>
        <v>7.1063000000000001</v>
      </c>
      <c r="O15" s="66">
        <f t="shared" si="5"/>
        <v>8</v>
      </c>
      <c r="P15" s="65">
        <f>VLOOKUP($A15,'Return Data'!$B$7:$R$2292,14,0)</f>
        <v>7.5861999999999998</v>
      </c>
      <c r="Q15" s="66">
        <f t="shared" si="7"/>
        <v>6</v>
      </c>
      <c r="R15" s="65">
        <f>VLOOKUP($A15,'Return Data'!$B$7:$R$2292,16,0)</f>
        <v>8.4029000000000007</v>
      </c>
      <c r="S15" s="67">
        <f t="shared" si="6"/>
        <v>4</v>
      </c>
    </row>
    <row r="16" spans="1:19" x14ac:dyDescent="0.3">
      <c r="A16" s="82" t="s">
        <v>622</v>
      </c>
      <c r="B16" s="64">
        <f>VLOOKUP($A16,'Return Data'!$B$7:$R$2292,3,0)</f>
        <v>44662</v>
      </c>
      <c r="C16" s="65">
        <f>VLOOKUP($A16,'Return Data'!$B$7:$R$2292,4,0)</f>
        <v>15.9742</v>
      </c>
      <c r="D16" s="65">
        <f>VLOOKUP($A16,'Return Data'!$B$7:$R$2292,9,0)</f>
        <v>1.0549999999999999</v>
      </c>
      <c r="E16" s="66">
        <f t="shared" si="0"/>
        <v>13</v>
      </c>
      <c r="F16" s="65">
        <f>VLOOKUP($A16,'Return Data'!$B$7:$R$2292,10,0)</f>
        <v>2.6191</v>
      </c>
      <c r="G16" s="66">
        <f t="shared" si="1"/>
        <v>14</v>
      </c>
      <c r="H16" s="65">
        <f>VLOOKUP($A16,'Return Data'!$B$7:$R$2292,11,0)</f>
        <v>2.6291000000000002</v>
      </c>
      <c r="I16" s="66">
        <f t="shared" si="2"/>
        <v>13</v>
      </c>
      <c r="J16" s="65">
        <f>VLOOKUP($A16,'Return Data'!$B$7:$R$2292,12,0)</f>
        <v>3.7921999999999998</v>
      </c>
      <c r="K16" s="66">
        <f t="shared" si="3"/>
        <v>9</v>
      </c>
      <c r="L16" s="65">
        <f>VLOOKUP($A16,'Return Data'!$B$7:$R$2292,13,0)</f>
        <v>4.2415000000000003</v>
      </c>
      <c r="M16" s="66">
        <f t="shared" si="4"/>
        <v>7</v>
      </c>
      <c r="N16" s="65">
        <f>VLOOKUP($A16,'Return Data'!$B$7:$R$2292,17,0)</f>
        <v>7.5648999999999997</v>
      </c>
      <c r="O16" s="66">
        <f t="shared" si="5"/>
        <v>4</v>
      </c>
      <c r="P16" s="65">
        <f>VLOOKUP($A16,'Return Data'!$B$7:$R$2292,14,0)</f>
        <v>7.4131</v>
      </c>
      <c r="Q16" s="66">
        <f t="shared" si="7"/>
        <v>8</v>
      </c>
      <c r="R16" s="65">
        <f>VLOOKUP($A16,'Return Data'!$B$7:$R$2292,16,0)</f>
        <v>7.7831000000000001</v>
      </c>
      <c r="S16" s="67">
        <f t="shared" si="6"/>
        <v>13</v>
      </c>
    </row>
    <row r="17" spans="1:19" x14ac:dyDescent="0.3">
      <c r="A17" s="82" t="s">
        <v>625</v>
      </c>
      <c r="B17" s="64">
        <f>VLOOKUP($A17,'Return Data'!$B$7:$R$2292,3,0)</f>
        <v>44662</v>
      </c>
      <c r="C17" s="65">
        <f>VLOOKUP($A17,'Return Data'!$B$7:$R$2292,4,0)</f>
        <v>2725.6224999999999</v>
      </c>
      <c r="D17" s="65">
        <f>VLOOKUP($A17,'Return Data'!$B$7:$R$2292,9,0)</f>
        <v>1.8358000000000001</v>
      </c>
      <c r="E17" s="66">
        <f t="shared" si="0"/>
        <v>12</v>
      </c>
      <c r="F17" s="65">
        <f>VLOOKUP($A17,'Return Data'!$B$7:$R$2292,10,0)</f>
        <v>2.7521</v>
      </c>
      <c r="G17" s="66">
        <f t="shared" si="1"/>
        <v>12</v>
      </c>
      <c r="H17" s="65">
        <f>VLOOKUP($A17,'Return Data'!$B$7:$R$2292,11,0)</f>
        <v>2.7193000000000001</v>
      </c>
      <c r="I17" s="66">
        <f t="shared" si="2"/>
        <v>11</v>
      </c>
      <c r="J17" s="65">
        <f>VLOOKUP($A17,'Return Data'!$B$7:$R$2292,12,0)</f>
        <v>3.6133000000000002</v>
      </c>
      <c r="K17" s="66">
        <f t="shared" si="3"/>
        <v>12</v>
      </c>
      <c r="L17" s="65">
        <f>VLOOKUP($A17,'Return Data'!$B$7:$R$2292,13,0)</f>
        <v>3.9912000000000001</v>
      </c>
      <c r="M17" s="66">
        <f t="shared" si="4"/>
        <v>13</v>
      </c>
      <c r="N17" s="65">
        <f>VLOOKUP($A17,'Return Data'!$B$7:$R$2292,17,0)</f>
        <v>6.6669999999999998</v>
      </c>
      <c r="O17" s="66">
        <f t="shared" si="5"/>
        <v>14</v>
      </c>
      <c r="P17" s="65">
        <f>VLOOKUP($A17,'Return Data'!$B$7:$R$2292,14,0)</f>
        <v>7.5260999999999996</v>
      </c>
      <c r="Q17" s="66">
        <f t="shared" si="7"/>
        <v>7</v>
      </c>
      <c r="R17" s="65">
        <f>VLOOKUP($A17,'Return Data'!$B$7:$R$2292,16,0)</f>
        <v>7.6310000000000002</v>
      </c>
      <c r="S17" s="67">
        <f t="shared" si="6"/>
        <v>16</v>
      </c>
    </row>
    <row r="18" spans="1:19" x14ac:dyDescent="0.3">
      <c r="A18" s="82" t="s">
        <v>627</v>
      </c>
      <c r="B18" s="64">
        <f>VLOOKUP($A18,'Return Data'!$B$7:$R$2292,3,0)</f>
        <v>44662</v>
      </c>
      <c r="C18" s="65">
        <f>VLOOKUP($A18,'Return Data'!$B$7:$R$2292,4,0)</f>
        <v>3127.8027999999999</v>
      </c>
      <c r="D18" s="65">
        <f>VLOOKUP($A18,'Return Data'!$B$7:$R$2292,9,0)</f>
        <v>4.3493000000000004</v>
      </c>
      <c r="E18" s="66">
        <f t="shared" si="0"/>
        <v>2</v>
      </c>
      <c r="F18" s="65">
        <f>VLOOKUP($A18,'Return Data'!$B$7:$R$2292,10,0)</f>
        <v>3.4537</v>
      </c>
      <c r="G18" s="66">
        <f t="shared" si="1"/>
        <v>3</v>
      </c>
      <c r="H18" s="65">
        <f>VLOOKUP($A18,'Return Data'!$B$7:$R$2292,11,0)</f>
        <v>3.0402</v>
      </c>
      <c r="I18" s="66">
        <f t="shared" si="2"/>
        <v>6</v>
      </c>
      <c r="J18" s="65">
        <f>VLOOKUP($A18,'Return Data'!$B$7:$R$2292,12,0)</f>
        <v>4.2294999999999998</v>
      </c>
      <c r="K18" s="66">
        <f t="shared" si="3"/>
        <v>2</v>
      </c>
      <c r="L18" s="65">
        <f>VLOOKUP($A18,'Return Data'!$B$7:$R$2292,13,0)</f>
        <v>4.4695</v>
      </c>
      <c r="M18" s="66">
        <f t="shared" si="4"/>
        <v>4</v>
      </c>
      <c r="N18" s="65">
        <f>VLOOKUP($A18,'Return Data'!$B$7:$R$2292,17,0)</f>
        <v>6.6454000000000004</v>
      </c>
      <c r="O18" s="66">
        <f t="shared" si="5"/>
        <v>15</v>
      </c>
      <c r="P18" s="65">
        <f>VLOOKUP($A18,'Return Data'!$B$7:$R$2292,14,0)</f>
        <v>7.2826000000000004</v>
      </c>
      <c r="Q18" s="66">
        <f t="shared" si="7"/>
        <v>9</v>
      </c>
      <c r="R18" s="65">
        <f>VLOOKUP($A18,'Return Data'!$B$7:$R$2292,16,0)</f>
        <v>8.3150999999999993</v>
      </c>
      <c r="S18" s="67">
        <f t="shared" si="6"/>
        <v>5</v>
      </c>
    </row>
    <row r="19" spans="1:19" x14ac:dyDescent="0.3">
      <c r="A19" s="82" t="s">
        <v>628</v>
      </c>
      <c r="B19" s="64">
        <f>VLOOKUP($A19,'Return Data'!$B$7:$R$2292,3,0)</f>
        <v>44662</v>
      </c>
      <c r="C19" s="65">
        <f>VLOOKUP($A19,'Return Data'!$B$7:$R$2292,4,0)</f>
        <v>62.116599999999998</v>
      </c>
      <c r="D19" s="65">
        <f>VLOOKUP($A19,'Return Data'!$B$7:$R$2292,9,0)</f>
        <v>-7.4717000000000002</v>
      </c>
      <c r="E19" s="66">
        <f t="shared" si="0"/>
        <v>19</v>
      </c>
      <c r="F19" s="65">
        <f>VLOOKUP($A19,'Return Data'!$B$7:$R$2292,10,0)</f>
        <v>-0.64400000000000002</v>
      </c>
      <c r="G19" s="66">
        <f t="shared" si="1"/>
        <v>19</v>
      </c>
      <c r="H19" s="65">
        <f>VLOOKUP($A19,'Return Data'!$B$7:$R$2292,11,0)</f>
        <v>0.7883</v>
      </c>
      <c r="I19" s="66">
        <f t="shared" si="2"/>
        <v>18</v>
      </c>
      <c r="J19" s="65">
        <f>VLOOKUP($A19,'Return Data'!$B$7:$R$2292,12,0)</f>
        <v>3.0977000000000001</v>
      </c>
      <c r="K19" s="66">
        <f t="shared" si="3"/>
        <v>16</v>
      </c>
      <c r="L19" s="65">
        <f>VLOOKUP($A19,'Return Data'!$B$7:$R$2292,13,0)</f>
        <v>3.4788999999999999</v>
      </c>
      <c r="M19" s="66">
        <f t="shared" si="4"/>
        <v>16</v>
      </c>
      <c r="N19" s="65">
        <f>VLOOKUP($A19,'Return Data'!$B$7:$R$2292,17,0)</f>
        <v>7.5800999999999998</v>
      </c>
      <c r="O19" s="66">
        <f t="shared" si="5"/>
        <v>3</v>
      </c>
      <c r="P19" s="65">
        <f>VLOOKUP($A19,'Return Data'!$B$7:$R$2292,14,0)</f>
        <v>8.9011999999999993</v>
      </c>
      <c r="Q19" s="66">
        <f t="shared" si="7"/>
        <v>1</v>
      </c>
      <c r="R19" s="65">
        <f>VLOOKUP($A19,'Return Data'!$B$7:$R$2292,16,0)</f>
        <v>7.9006999999999996</v>
      </c>
      <c r="S19" s="67">
        <f t="shared" si="6"/>
        <v>11</v>
      </c>
    </row>
    <row r="20" spans="1:19" x14ac:dyDescent="0.3">
      <c r="A20" s="117" t="s">
        <v>1681</v>
      </c>
      <c r="B20" s="64">
        <f>VLOOKUP($A20,'Return Data'!$B$7:$R$2292,3,0)</f>
        <v>44662</v>
      </c>
      <c r="C20" s="65">
        <f>VLOOKUP($A20,'Return Data'!$B$7:$R$2292,4,0)</f>
        <v>49.4345</v>
      </c>
      <c r="D20" s="65">
        <f>VLOOKUP($A20,'Return Data'!$B$7:$R$2292,9,0)</f>
        <v>2.181</v>
      </c>
      <c r="E20" s="66">
        <f t="shared" si="0"/>
        <v>10</v>
      </c>
      <c r="F20" s="65">
        <f>VLOOKUP($A20,'Return Data'!$B$7:$R$2292,10,0)</f>
        <v>3.6680000000000001</v>
      </c>
      <c r="G20" s="66">
        <f t="shared" si="1"/>
        <v>2</v>
      </c>
      <c r="H20" s="65">
        <f>VLOOKUP($A20,'Return Data'!$B$7:$R$2292,11,0)</f>
        <v>3.8022999999999998</v>
      </c>
      <c r="I20" s="66">
        <f t="shared" si="2"/>
        <v>1</v>
      </c>
      <c r="J20" s="65">
        <f>VLOOKUP($A20,'Return Data'!$B$7:$R$2292,12,0)</f>
        <v>4.6504000000000003</v>
      </c>
      <c r="K20" s="66">
        <f t="shared" si="3"/>
        <v>1</v>
      </c>
      <c r="L20" s="65">
        <f>VLOOKUP($A20,'Return Data'!$B$7:$R$2292,13,0)</f>
        <v>5.1429</v>
      </c>
      <c r="M20" s="66">
        <f t="shared" si="4"/>
        <v>1</v>
      </c>
      <c r="N20" s="65">
        <f>VLOOKUP($A20,'Return Data'!$B$7:$R$2292,17,0)</f>
        <v>6.8967000000000001</v>
      </c>
      <c r="O20" s="66">
        <f t="shared" si="5"/>
        <v>11</v>
      </c>
      <c r="P20" s="65">
        <f>VLOOKUP($A20,'Return Data'!$B$7:$R$2292,14,0)</f>
        <v>7.1356000000000002</v>
      </c>
      <c r="Q20" s="66">
        <f t="shared" si="7"/>
        <v>12</v>
      </c>
      <c r="R20" s="65">
        <f>VLOOKUP($A20,'Return Data'!$B$7:$R$2292,16,0)</f>
        <v>8.1598000000000006</v>
      </c>
      <c r="S20" s="67">
        <f t="shared" si="6"/>
        <v>7</v>
      </c>
    </row>
    <row r="21" spans="1:19" x14ac:dyDescent="0.3">
      <c r="A21" s="82" t="s">
        <v>1982</v>
      </c>
      <c r="B21" s="64">
        <f>VLOOKUP($A21,'Return Data'!$B$7:$R$2292,3,0)</f>
        <v>44662</v>
      </c>
      <c r="C21" s="65">
        <f>VLOOKUP($A21,'Return Data'!$B$7:$R$2292,4,0)</f>
        <v>38.311</v>
      </c>
      <c r="D21" s="65">
        <f>VLOOKUP($A21,'Return Data'!$B$7:$R$2292,9,0)</f>
        <v>2.9207000000000001</v>
      </c>
      <c r="E21" s="66">
        <f t="shared" si="0"/>
        <v>6</v>
      </c>
      <c r="F21" s="65">
        <f>VLOOKUP($A21,'Return Data'!$B$7:$R$2292,10,0)</f>
        <v>3.0009000000000001</v>
      </c>
      <c r="G21" s="66">
        <f t="shared" si="1"/>
        <v>8</v>
      </c>
      <c r="H21" s="65">
        <f>VLOOKUP($A21,'Return Data'!$B$7:$R$2292,11,0)</f>
        <v>2.9727999999999999</v>
      </c>
      <c r="I21" s="66">
        <f t="shared" si="2"/>
        <v>7</v>
      </c>
      <c r="J21" s="65">
        <f>VLOOKUP($A21,'Return Data'!$B$7:$R$2292,12,0)</f>
        <v>4.0720000000000001</v>
      </c>
      <c r="K21" s="66">
        <f t="shared" si="3"/>
        <v>4</v>
      </c>
      <c r="L21" s="65">
        <f>VLOOKUP($A21,'Return Data'!$B$7:$R$2292,13,0)</f>
        <v>4.7351000000000001</v>
      </c>
      <c r="M21" s="66">
        <f t="shared" si="4"/>
        <v>2</v>
      </c>
      <c r="N21" s="65">
        <f>VLOOKUP($A21,'Return Data'!$B$7:$R$2292,17,0)</f>
        <v>7.3609999999999998</v>
      </c>
      <c r="O21" s="66">
        <f t="shared" si="5"/>
        <v>6</v>
      </c>
      <c r="P21" s="65">
        <f>VLOOKUP($A21,'Return Data'!$B$7:$R$2292,14,0)</f>
        <v>7.8250999999999999</v>
      </c>
      <c r="Q21" s="66">
        <f t="shared" si="7"/>
        <v>5</v>
      </c>
      <c r="R21" s="65">
        <f>VLOOKUP($A21,'Return Data'!$B$7:$R$2292,16,0)</f>
        <v>7.7765000000000004</v>
      </c>
      <c r="S21" s="67">
        <f t="shared" si="6"/>
        <v>14</v>
      </c>
    </row>
    <row r="22" spans="1:19" x14ac:dyDescent="0.3">
      <c r="A22" s="82" t="s">
        <v>630</v>
      </c>
      <c r="B22" s="64">
        <f>VLOOKUP($A22,'Return Data'!$B$7:$R$2292,3,0)</f>
        <v>44662</v>
      </c>
      <c r="C22" s="65">
        <f>VLOOKUP($A22,'Return Data'!$B$7:$R$2292,4,0)</f>
        <v>12.748200000000001</v>
      </c>
      <c r="D22" s="65">
        <f>VLOOKUP($A22,'Return Data'!$B$7:$R$2292,9,0)</f>
        <v>2.3692000000000002</v>
      </c>
      <c r="E22" s="66">
        <f t="shared" si="0"/>
        <v>9</v>
      </c>
      <c r="F22" s="65">
        <f>VLOOKUP($A22,'Return Data'!$B$7:$R$2292,10,0)</f>
        <v>3.2355</v>
      </c>
      <c r="G22" s="66">
        <f t="shared" si="1"/>
        <v>6</v>
      </c>
      <c r="H22" s="65">
        <f>VLOOKUP($A22,'Return Data'!$B$7:$R$2292,11,0)</f>
        <v>2.9548000000000001</v>
      </c>
      <c r="I22" s="66">
        <f t="shared" si="2"/>
        <v>8</v>
      </c>
      <c r="J22" s="65">
        <f>VLOOKUP($A22,'Return Data'!$B$7:$R$2292,12,0)</f>
        <v>3.7881999999999998</v>
      </c>
      <c r="K22" s="66">
        <f t="shared" si="3"/>
        <v>10</v>
      </c>
      <c r="L22" s="65">
        <f>VLOOKUP($A22,'Return Data'!$B$7:$R$2292,13,0)</f>
        <v>4.0507</v>
      </c>
      <c r="M22" s="66">
        <f t="shared" si="4"/>
        <v>12</v>
      </c>
      <c r="N22" s="65">
        <f>VLOOKUP($A22,'Return Data'!$B$7:$R$2292,17,0)</f>
        <v>6.7256999999999998</v>
      </c>
      <c r="O22" s="66">
        <f t="shared" si="5"/>
        <v>13</v>
      </c>
      <c r="P22" s="65"/>
      <c r="Q22" s="66"/>
      <c r="R22" s="65">
        <f>VLOOKUP($A22,'Return Data'!$B$7:$R$2292,16,0)</f>
        <v>7.9039999999999999</v>
      </c>
      <c r="S22" s="67">
        <f t="shared" si="6"/>
        <v>10</v>
      </c>
    </row>
    <row r="23" spans="1:19" x14ac:dyDescent="0.3">
      <c r="A23" s="82" t="s">
        <v>633</v>
      </c>
      <c r="B23" s="64">
        <f>VLOOKUP($A23,'Return Data'!$B$7:$R$2292,3,0)</f>
        <v>44662</v>
      </c>
      <c r="C23" s="65">
        <f>VLOOKUP($A23,'Return Data'!$B$7:$R$2292,4,0)</f>
        <v>33.430900000000001</v>
      </c>
      <c r="D23" s="65">
        <f>VLOOKUP($A23,'Return Data'!$B$7:$R$2292,9,0)</f>
        <v>3.7557999999999998</v>
      </c>
      <c r="E23" s="66">
        <f t="shared" si="0"/>
        <v>3</v>
      </c>
      <c r="F23" s="65">
        <f>VLOOKUP($A23,'Return Data'!$B$7:$R$2292,10,0)</f>
        <v>3.3304</v>
      </c>
      <c r="G23" s="66">
        <f t="shared" si="1"/>
        <v>4</v>
      </c>
      <c r="H23" s="65">
        <f>VLOOKUP($A23,'Return Data'!$B$7:$R$2292,11,0)</f>
        <v>3.1514000000000002</v>
      </c>
      <c r="I23" s="66">
        <f t="shared" si="2"/>
        <v>5</v>
      </c>
      <c r="J23" s="65">
        <f>VLOOKUP($A23,'Return Data'!$B$7:$R$2292,12,0)</f>
        <v>3.6044</v>
      </c>
      <c r="K23" s="66">
        <f t="shared" si="3"/>
        <v>13</v>
      </c>
      <c r="L23" s="65">
        <f>VLOOKUP($A23,'Return Data'!$B$7:$R$2292,13,0)</f>
        <v>4.0876999999999999</v>
      </c>
      <c r="M23" s="66">
        <f t="shared" si="4"/>
        <v>11</v>
      </c>
      <c r="N23" s="65">
        <f>VLOOKUP($A23,'Return Data'!$B$7:$R$2292,17,0)</f>
        <v>6.9785000000000004</v>
      </c>
      <c r="O23" s="66">
        <f t="shared" si="5"/>
        <v>9</v>
      </c>
      <c r="P23" s="65">
        <f>VLOOKUP($A23,'Return Data'!$B$7:$R$2292,14,0)</f>
        <v>7.9871999999999996</v>
      </c>
      <c r="Q23" s="66">
        <f>RANK(P23,P$8:P$26,0)</f>
        <v>2</v>
      </c>
      <c r="R23" s="65">
        <f>VLOOKUP($A23,'Return Data'!$B$7:$R$2292,16,0)</f>
        <v>7.8716999999999997</v>
      </c>
      <c r="S23" s="67">
        <f t="shared" si="6"/>
        <v>12</v>
      </c>
    </row>
    <row r="24" spans="1:19" x14ac:dyDescent="0.3">
      <c r="A24" s="82" t="s">
        <v>634</v>
      </c>
      <c r="B24" s="64">
        <f>VLOOKUP($A24,'Return Data'!$B$7:$R$2292,3,0)</f>
        <v>0</v>
      </c>
      <c r="C24" s="65">
        <f>VLOOKUP($A24,'Return Data'!$B$7:$R$2292,4,0)</f>
        <v>0</v>
      </c>
      <c r="D24" s="65">
        <f>VLOOKUP($A24,'Return Data'!$B$7:$R$2292,9,0)</f>
        <v>0</v>
      </c>
      <c r="E24" s="66">
        <f t="shared" si="0"/>
        <v>15</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44662</v>
      </c>
      <c r="C25" s="65">
        <f>VLOOKUP($A25,'Return Data'!$B$7:$R$2292,4,0)</f>
        <v>12.6175</v>
      </c>
      <c r="D25" s="65">
        <f>VLOOKUP($A25,'Return Data'!$B$7:$R$2292,9,0)</f>
        <v>0.53210000000000002</v>
      </c>
      <c r="E25" s="66">
        <f t="shared" si="0"/>
        <v>14</v>
      </c>
      <c r="F25" s="65">
        <f>VLOOKUP($A25,'Return Data'!$B$7:$R$2292,10,0)</f>
        <v>2.6594000000000002</v>
      </c>
      <c r="G25" s="66">
        <f t="shared" si="1"/>
        <v>13</v>
      </c>
      <c r="H25" s="65">
        <f>VLOOKUP($A25,'Return Data'!$B$7:$R$2292,11,0)</f>
        <v>2.5398999999999998</v>
      </c>
      <c r="I25" s="66">
        <f t="shared" si="2"/>
        <v>14</v>
      </c>
      <c r="J25" s="65">
        <f>VLOOKUP($A25,'Return Data'!$B$7:$R$2292,12,0)</f>
        <v>3.5451000000000001</v>
      </c>
      <c r="K25" s="66">
        <f t="shared" si="3"/>
        <v>14</v>
      </c>
      <c r="L25" s="65">
        <f>VLOOKUP($A25,'Return Data'!$B$7:$R$2292,13,0)</f>
        <v>3.8489</v>
      </c>
      <c r="M25" s="66">
        <f t="shared" si="4"/>
        <v>14</v>
      </c>
      <c r="N25" s="65">
        <f>VLOOKUP($A25,'Return Data'!$B$7:$R$2292,17,0)</f>
        <v>6.8121999999999998</v>
      </c>
      <c r="O25" s="66">
        <f>RANK(N25,N$8:N$26,0)</f>
        <v>12</v>
      </c>
      <c r="P25" s="65">
        <f>VLOOKUP($A25,'Return Data'!$B$7:$R$2292,14,0)</f>
        <v>5.6192000000000002</v>
      </c>
      <c r="Q25" s="66">
        <f t="shared" ref="Q25" si="8">RANK(P25,P$8:P$26,0)</f>
        <v>14</v>
      </c>
      <c r="R25" s="65">
        <f>VLOOKUP($A25,'Return Data'!$B$7:$R$2292,16,0)</f>
        <v>6.1718000000000002</v>
      </c>
      <c r="S25" s="67">
        <f t="shared" si="6"/>
        <v>18</v>
      </c>
    </row>
    <row r="26" spans="1:19" x14ac:dyDescent="0.3">
      <c r="A26" s="82" t="s">
        <v>638</v>
      </c>
      <c r="B26" s="64">
        <f>VLOOKUP($A26,'Return Data'!$B$7:$R$2292,3,0)</f>
        <v>44662</v>
      </c>
      <c r="C26" s="65">
        <f>VLOOKUP($A26,'Return Data'!$B$7:$R$2292,4,0)</f>
        <v>13.3691</v>
      </c>
      <c r="D26" s="65">
        <f>VLOOKUP($A26,'Return Data'!$B$7:$R$2292,9,0)</f>
        <v>2.3738999999999999</v>
      </c>
      <c r="E26" s="66">
        <f t="shared" si="0"/>
        <v>8</v>
      </c>
      <c r="F26" s="65">
        <f>VLOOKUP($A26,'Return Data'!$B$7:$R$2292,10,0)</f>
        <v>2.9548000000000001</v>
      </c>
      <c r="G26" s="66">
        <f t="shared" si="1"/>
        <v>9</v>
      </c>
      <c r="H26" s="65">
        <f>VLOOKUP($A26,'Return Data'!$B$7:$R$2292,11,0)</f>
        <v>2.8279999999999998</v>
      </c>
      <c r="I26" s="66">
        <f t="shared" si="2"/>
        <v>10</v>
      </c>
      <c r="J26" s="65">
        <f>VLOOKUP($A26,'Return Data'!$B$7:$R$2292,12,0)</f>
        <v>3.8039999999999998</v>
      </c>
      <c r="K26" s="66">
        <f t="shared" si="3"/>
        <v>8</v>
      </c>
      <c r="L26" s="65">
        <f>VLOOKUP($A26,'Return Data'!$B$7:$R$2292,13,0)</f>
        <v>4.1192000000000002</v>
      </c>
      <c r="M26" s="66">
        <f t="shared" si="4"/>
        <v>9</v>
      </c>
      <c r="N26" s="65">
        <f>VLOOKUP($A26,'Return Data'!$B$7:$R$2292,17,0)</f>
        <v>7.2572000000000001</v>
      </c>
      <c r="O26" s="66">
        <f>RANK(N26,N$8:N$26,0)</f>
        <v>7</v>
      </c>
      <c r="P26" s="65"/>
      <c r="Q26" s="66"/>
      <c r="R26" s="65">
        <f>VLOOKUP($A26,'Return Data'!$B$7:$R$2292,16,0)</f>
        <v>8.2174999999999994</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1.1747368421052631</v>
      </c>
      <c r="E28" s="88"/>
      <c r="F28" s="89">
        <f>AVERAGE(F8:F26)</f>
        <v>2.4218578947368421</v>
      </c>
      <c r="G28" s="88"/>
      <c r="H28" s="89">
        <f>AVERAGE(H8:H26)</f>
        <v>2.5264684210526318</v>
      </c>
      <c r="I28" s="88"/>
      <c r="J28" s="89">
        <f>AVERAGE(J8:J26)</f>
        <v>3.4598368421052634</v>
      </c>
      <c r="K28" s="88"/>
      <c r="L28" s="89">
        <f>AVERAGE(L8:L26)</f>
        <v>3.8565315789473686</v>
      </c>
      <c r="M28" s="88"/>
      <c r="N28" s="89">
        <f>AVERAGE(N8:N26)</f>
        <v>6.9748444444444448</v>
      </c>
      <c r="O28" s="88"/>
      <c r="P28" s="89">
        <f>AVERAGE(P8:P26)</f>
        <v>7.2372533333333333</v>
      </c>
      <c r="Q28" s="88"/>
      <c r="R28" s="89">
        <f>AVERAGE(R8:R26)</f>
        <v>7.51</v>
      </c>
      <c r="S28" s="90"/>
    </row>
    <row r="29" spans="1:19" x14ac:dyDescent="0.3">
      <c r="A29" s="87" t="s">
        <v>28</v>
      </c>
      <c r="B29" s="88"/>
      <c r="C29" s="88"/>
      <c r="D29" s="89">
        <f>MIN(D8:D26)</f>
        <v>-7.4717000000000002</v>
      </c>
      <c r="E29" s="88"/>
      <c r="F29" s="89">
        <f>MIN(F8:F26)</f>
        <v>-0.64400000000000002</v>
      </c>
      <c r="G29" s="88"/>
      <c r="H29" s="89">
        <f>MIN(H8:H26)</f>
        <v>0</v>
      </c>
      <c r="I29" s="88"/>
      <c r="J29" s="89">
        <f>MIN(J8:J26)</f>
        <v>0</v>
      </c>
      <c r="K29" s="88"/>
      <c r="L29" s="89">
        <f>MIN(L8:L26)</f>
        <v>0</v>
      </c>
      <c r="M29" s="88"/>
      <c r="N29" s="89">
        <f>MIN(N8:N26)</f>
        <v>5.8152999999999997</v>
      </c>
      <c r="O29" s="88"/>
      <c r="P29" s="89">
        <f>MIN(P8:P26)</f>
        <v>3.8984999999999999</v>
      </c>
      <c r="Q29" s="88"/>
      <c r="R29" s="89">
        <f>MIN(R8:R26)</f>
        <v>0</v>
      </c>
      <c r="S29" s="90"/>
    </row>
    <row r="30" spans="1:19" ht="15" thickBot="1" x14ac:dyDescent="0.35">
      <c r="A30" s="91" t="s">
        <v>29</v>
      </c>
      <c r="B30" s="92"/>
      <c r="C30" s="92"/>
      <c r="D30" s="93">
        <f>MAX(D8:D26)</f>
        <v>4.6193999999999997</v>
      </c>
      <c r="E30" s="92"/>
      <c r="F30" s="93">
        <f>MAX(F8:F26)</f>
        <v>3.7711000000000001</v>
      </c>
      <c r="G30" s="92"/>
      <c r="H30" s="93">
        <f>MAX(H8:H26)</f>
        <v>3.8022999999999998</v>
      </c>
      <c r="I30" s="92"/>
      <c r="J30" s="93">
        <f>MAX(J8:J26)</f>
        <v>4.6504000000000003</v>
      </c>
      <c r="K30" s="92"/>
      <c r="L30" s="93">
        <f>MAX(L8:L26)</f>
        <v>5.1429</v>
      </c>
      <c r="M30" s="92"/>
      <c r="N30" s="93">
        <f>MAX(N8:N26)</f>
        <v>7.7965999999999998</v>
      </c>
      <c r="O30" s="92"/>
      <c r="P30" s="93">
        <f>MAX(P8:P26)</f>
        <v>8.9011999999999993</v>
      </c>
      <c r="Q30" s="92"/>
      <c r="R30" s="93">
        <f>MAX(R8:R26)</f>
        <v>8.8336000000000006</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44662</v>
      </c>
      <c r="C8" s="65">
        <f>VLOOKUP($A8,'Return Data'!$B$7:$R$2292,4,0)</f>
        <v>89.898300000000006</v>
      </c>
      <c r="D8" s="65">
        <f>VLOOKUP($A8,'Return Data'!$B$7:$R$2292,9,0)</f>
        <v>4.4554</v>
      </c>
      <c r="E8" s="66">
        <f t="shared" ref="E8:E26" si="0">RANK(D8,D$8:D$26,0)</f>
        <v>1</v>
      </c>
      <c r="F8" s="65">
        <f>VLOOKUP($A8,'Return Data'!$B$7:$R$2292,10,0)</f>
        <v>3.6084000000000001</v>
      </c>
      <c r="G8" s="66">
        <f t="shared" ref="G8:G26" si="1">RANK(F8,F$8:F$26,0)</f>
        <v>1</v>
      </c>
      <c r="H8" s="65">
        <f>VLOOKUP($A8,'Return Data'!$B$7:$R$2292,11,0)</f>
        <v>3.0375999999999999</v>
      </c>
      <c r="I8" s="66">
        <f t="shared" ref="I8:I26" si="2">RANK(H8,H$8:H$26,0)</f>
        <v>2</v>
      </c>
      <c r="J8" s="65">
        <f>VLOOKUP($A8,'Return Data'!$B$7:$R$2292,12,0)</f>
        <v>3.8353000000000002</v>
      </c>
      <c r="K8" s="66">
        <f t="shared" ref="K8:K26" si="3">RANK(J8,J$8:J$26,0)</f>
        <v>3</v>
      </c>
      <c r="L8" s="65">
        <f>VLOOKUP($A8,'Return Data'!$B$7:$R$2292,13,0)</f>
        <v>4.28</v>
      </c>
      <c r="M8" s="66">
        <f t="shared" ref="M8" si="4">RANK(L8,L$8:L$26,0)</f>
        <v>2</v>
      </c>
      <c r="N8" s="65">
        <f>VLOOKUP($A8,'Return Data'!$B$7:$R$2292,17,0)</f>
        <v>7.5057</v>
      </c>
      <c r="O8" s="66">
        <f t="shared" ref="O8" si="5">RANK(N8,N$8:N$26,0)</f>
        <v>1</v>
      </c>
      <c r="P8" s="65">
        <f>VLOOKUP($A8,'Return Data'!$B$7:$R$2292,14,0)</f>
        <v>7.7850000000000001</v>
      </c>
      <c r="Q8" s="66">
        <f>RANK(P8,P$8:P$26,0)</f>
        <v>3</v>
      </c>
      <c r="R8" s="65">
        <f>VLOOKUP($A8,'Return Data'!$B$7:$R$2292,16,0)</f>
        <v>9.1347000000000005</v>
      </c>
      <c r="S8" s="67">
        <f t="shared" ref="S8" si="6">RANK(R8,R$8:R$26,0)</f>
        <v>1</v>
      </c>
    </row>
    <row r="9" spans="1:19" x14ac:dyDescent="0.3">
      <c r="A9" s="82" t="s">
        <v>608</v>
      </c>
      <c r="B9" s="64">
        <f>VLOOKUP($A9,'Return Data'!$B$7:$R$2292,3,0)</f>
        <v>44662</v>
      </c>
      <c r="C9" s="65">
        <f>VLOOKUP($A9,'Return Data'!$B$7:$R$2292,4,0)</f>
        <v>13.7135</v>
      </c>
      <c r="D9" s="65">
        <f>VLOOKUP($A9,'Return Data'!$B$7:$R$2292,9,0)</f>
        <v>2.1244999999999998</v>
      </c>
      <c r="E9" s="66">
        <f t="shared" si="0"/>
        <v>7</v>
      </c>
      <c r="F9" s="65">
        <f>VLOOKUP($A9,'Return Data'!$B$7:$R$2292,10,0)</f>
        <v>2.5743</v>
      </c>
      <c r="G9" s="66">
        <f t="shared" si="1"/>
        <v>8</v>
      </c>
      <c r="H9" s="65">
        <f>VLOOKUP($A9,'Return Data'!$B$7:$R$2292,11,0)</f>
        <v>2.6253000000000002</v>
      </c>
      <c r="I9" s="66">
        <f t="shared" si="2"/>
        <v>6</v>
      </c>
      <c r="J9" s="65">
        <f>VLOOKUP($A9,'Return Data'!$B$7:$R$2292,12,0)</f>
        <v>3.4645999999999999</v>
      </c>
      <c r="K9" s="66">
        <f t="shared" si="3"/>
        <v>6</v>
      </c>
      <c r="L9" s="65">
        <f>VLOOKUP($A9,'Return Data'!$B$7:$R$2292,13,0)</f>
        <v>3.8298000000000001</v>
      </c>
      <c r="M9" s="66">
        <f t="shared" ref="M9:M26" si="7">RANK(L9,L$8:L$26,0)</f>
        <v>7</v>
      </c>
      <c r="N9" s="65">
        <f>VLOOKUP($A9,'Return Data'!$B$7:$R$2292,17,0)</f>
        <v>7.0663</v>
      </c>
      <c r="O9" s="66">
        <f t="shared" ref="O9:O26" si="8">RANK(N9,N$8:N$26,0)</f>
        <v>5</v>
      </c>
      <c r="P9" s="65">
        <f>VLOOKUP($A9,'Return Data'!$B$7:$R$2292,14,0)</f>
        <v>6.3136000000000001</v>
      </c>
      <c r="Q9" s="66">
        <f t="shared" ref="Q9:Q26" si="9">RANK(P9,P$8:P$26,0)</f>
        <v>15</v>
      </c>
      <c r="R9" s="65">
        <f>VLOOKUP($A9,'Return Data'!$B$7:$R$2292,16,0)</f>
        <v>6.8773999999999997</v>
      </c>
      <c r="S9" s="67">
        <f t="shared" ref="S9:S26" si="10">RANK(R9,R$8:R$26,0)</f>
        <v>14</v>
      </c>
    </row>
    <row r="10" spans="1:19" x14ac:dyDescent="0.3">
      <c r="A10" s="82" t="s">
        <v>2004</v>
      </c>
      <c r="B10" s="64">
        <f>VLOOKUP($A10,'Return Data'!$B$7:$R$2292,3,0)</f>
        <v>44662</v>
      </c>
      <c r="C10" s="65">
        <f>VLOOKUP($A10,'Return Data'!$B$7:$R$2292,4,0)</f>
        <v>22.184899999999999</v>
      </c>
      <c r="D10" s="65">
        <f>VLOOKUP($A10,'Return Data'!$B$7:$R$2292,9,0)</f>
        <v>-3.7930999999999999</v>
      </c>
      <c r="E10" s="66">
        <f t="shared" si="0"/>
        <v>17</v>
      </c>
      <c r="F10" s="65">
        <f>VLOOKUP($A10,'Return Data'!$B$7:$R$2292,10,0)</f>
        <v>9.8699999999999996E-2</v>
      </c>
      <c r="G10" s="66">
        <f t="shared" si="1"/>
        <v>16</v>
      </c>
      <c r="H10" s="65">
        <f>VLOOKUP($A10,'Return Data'!$B$7:$R$2292,11,0)</f>
        <v>0.72030000000000005</v>
      </c>
      <c r="I10" s="66">
        <f t="shared" si="2"/>
        <v>17</v>
      </c>
      <c r="J10" s="65">
        <f>VLOOKUP($A10,'Return Data'!$B$7:$R$2292,12,0)</f>
        <v>1.4785999999999999</v>
      </c>
      <c r="K10" s="66">
        <f t="shared" si="3"/>
        <v>18</v>
      </c>
      <c r="L10" s="65">
        <f>VLOOKUP($A10,'Return Data'!$B$7:$R$2292,13,0)</f>
        <v>2.2505000000000002</v>
      </c>
      <c r="M10" s="66">
        <f t="shared" si="7"/>
        <v>18</v>
      </c>
      <c r="N10" s="65">
        <f>VLOOKUP($A10,'Return Data'!$B$7:$R$2292,17,0)</f>
        <v>5.3033999999999999</v>
      </c>
      <c r="O10" s="66">
        <f t="shared" si="8"/>
        <v>18</v>
      </c>
      <c r="P10" s="65">
        <f>VLOOKUP($A10,'Return Data'!$B$7:$R$2292,14,0)</f>
        <v>3.3616000000000001</v>
      </c>
      <c r="Q10" s="66">
        <f t="shared" si="9"/>
        <v>17</v>
      </c>
      <c r="R10" s="65">
        <f>VLOOKUP($A10,'Return Data'!$B$7:$R$2292,16,0)</f>
        <v>6.1127000000000002</v>
      </c>
      <c r="S10" s="67">
        <f t="shared" si="10"/>
        <v>17</v>
      </c>
    </row>
    <row r="11" spans="1:19" x14ac:dyDescent="0.3">
      <c r="A11" s="82" t="s">
        <v>610</v>
      </c>
      <c r="B11" s="64">
        <f>VLOOKUP($A11,'Return Data'!$B$7:$R$2292,3,0)</f>
        <v>44662</v>
      </c>
      <c r="C11" s="65">
        <f>VLOOKUP($A11,'Return Data'!$B$7:$R$2292,4,0)</f>
        <v>17.9407</v>
      </c>
      <c r="D11" s="65">
        <f>VLOOKUP($A11,'Return Data'!$B$7:$R$2292,9,0)</f>
        <v>1.5640000000000001</v>
      </c>
      <c r="E11" s="66">
        <f t="shared" si="0"/>
        <v>11</v>
      </c>
      <c r="F11" s="65">
        <f>VLOOKUP($A11,'Return Data'!$B$7:$R$2292,10,0)</f>
        <v>2.2755000000000001</v>
      </c>
      <c r="G11" s="66">
        <f t="shared" si="1"/>
        <v>12</v>
      </c>
      <c r="H11" s="65">
        <f>VLOOKUP($A11,'Return Data'!$B$7:$R$2292,11,0)</f>
        <v>2.2403</v>
      </c>
      <c r="I11" s="66">
        <f t="shared" si="2"/>
        <v>12</v>
      </c>
      <c r="J11" s="65">
        <f>VLOOKUP($A11,'Return Data'!$B$7:$R$2292,12,0)</f>
        <v>2.7717999999999998</v>
      </c>
      <c r="K11" s="66">
        <f t="shared" si="3"/>
        <v>15</v>
      </c>
      <c r="L11" s="65">
        <f>VLOOKUP($A11,'Return Data'!$B$7:$R$2292,13,0)</f>
        <v>3.1476999999999999</v>
      </c>
      <c r="M11" s="66">
        <f t="shared" si="7"/>
        <v>15</v>
      </c>
      <c r="N11" s="65">
        <f>VLOOKUP($A11,'Return Data'!$B$7:$R$2292,17,0)</f>
        <v>5.6768999999999998</v>
      </c>
      <c r="O11" s="66">
        <f t="shared" si="8"/>
        <v>16</v>
      </c>
      <c r="P11" s="65">
        <f>VLOOKUP($A11,'Return Data'!$B$7:$R$2292,14,0)</f>
        <v>6.4635999999999996</v>
      </c>
      <c r="Q11" s="66">
        <f t="shared" si="9"/>
        <v>14</v>
      </c>
      <c r="R11" s="65">
        <f>VLOOKUP($A11,'Return Data'!$B$7:$R$2292,16,0)</f>
        <v>7.4085999999999999</v>
      </c>
      <c r="S11" s="67">
        <f t="shared" si="10"/>
        <v>9</v>
      </c>
    </row>
    <row r="12" spans="1:19" x14ac:dyDescent="0.3">
      <c r="A12" s="82" t="s">
        <v>612</v>
      </c>
      <c r="B12" s="64">
        <f>VLOOKUP($A12,'Return Data'!$B$7:$R$2292,3,0)</f>
        <v>44662</v>
      </c>
      <c r="C12" s="65">
        <f>VLOOKUP($A12,'Return Data'!$B$7:$R$2292,4,0)</f>
        <v>13.064</v>
      </c>
      <c r="D12" s="65">
        <f>VLOOKUP($A12,'Return Data'!$B$7:$R$2292,9,0)</f>
        <v>-4.3192000000000004</v>
      </c>
      <c r="E12" s="66">
        <f t="shared" si="0"/>
        <v>18</v>
      </c>
      <c r="F12" s="65">
        <f>VLOOKUP($A12,'Return Data'!$B$7:$R$2292,10,0)</f>
        <v>4.0399999999999998E-2</v>
      </c>
      <c r="G12" s="66">
        <f t="shared" si="1"/>
        <v>17</v>
      </c>
      <c r="H12" s="65">
        <f>VLOOKUP($A12,'Return Data'!$B$7:$R$2292,11,0)</f>
        <v>1.4503999999999999</v>
      </c>
      <c r="I12" s="66">
        <f t="shared" si="2"/>
        <v>16</v>
      </c>
      <c r="J12" s="65">
        <f>VLOOKUP($A12,'Return Data'!$B$7:$R$2292,12,0)</f>
        <v>2.1846000000000001</v>
      </c>
      <c r="K12" s="66">
        <f t="shared" si="3"/>
        <v>17</v>
      </c>
      <c r="L12" s="65">
        <f>VLOOKUP($A12,'Return Data'!$B$7:$R$2292,13,0)</f>
        <v>2.6391</v>
      </c>
      <c r="M12" s="66">
        <f t="shared" si="7"/>
        <v>17</v>
      </c>
      <c r="N12" s="65">
        <f>VLOOKUP($A12,'Return Data'!$B$7:$R$2292,17,0)</f>
        <v>5.5495000000000001</v>
      </c>
      <c r="O12" s="66">
        <f t="shared" si="8"/>
        <v>17</v>
      </c>
      <c r="P12" s="65">
        <f>VLOOKUP($A12,'Return Data'!$B$7:$R$2292,14,0)</f>
        <v>6.6933999999999996</v>
      </c>
      <c r="Q12" s="66">
        <f t="shared" si="9"/>
        <v>12</v>
      </c>
      <c r="R12" s="65">
        <f>VLOOKUP($A12,'Return Data'!$B$7:$R$2292,16,0)</f>
        <v>7.7374000000000001</v>
      </c>
      <c r="S12" s="67">
        <f t="shared" si="10"/>
        <v>6</v>
      </c>
    </row>
    <row r="13" spans="1:19" x14ac:dyDescent="0.3">
      <c r="A13" s="82" t="s">
        <v>615</v>
      </c>
      <c r="B13" s="64">
        <f>VLOOKUP($A13,'Return Data'!$B$7:$R$2292,3,0)</f>
        <v>44662</v>
      </c>
      <c r="C13" s="65">
        <f>VLOOKUP($A13,'Return Data'!$B$7:$R$2292,4,0)</f>
        <v>80.223299999999995</v>
      </c>
      <c r="D13" s="65">
        <f>VLOOKUP($A13,'Return Data'!$B$7:$R$2292,9,0)</f>
        <v>2.3751000000000002</v>
      </c>
      <c r="E13" s="66">
        <f t="shared" si="0"/>
        <v>5</v>
      </c>
      <c r="F13" s="65">
        <f>VLOOKUP($A13,'Return Data'!$B$7:$R$2292,10,0)</f>
        <v>2.6091000000000002</v>
      </c>
      <c r="G13" s="66">
        <f t="shared" si="1"/>
        <v>6</v>
      </c>
      <c r="H13" s="65">
        <f>VLOOKUP($A13,'Return Data'!$B$7:$R$2292,11,0)</f>
        <v>2.6865999999999999</v>
      </c>
      <c r="I13" s="66">
        <f t="shared" si="2"/>
        <v>4</v>
      </c>
      <c r="J13" s="65">
        <f>VLOOKUP($A13,'Return Data'!$B$7:$R$2292,12,0)</f>
        <v>3.3527999999999998</v>
      </c>
      <c r="K13" s="66">
        <f t="shared" si="3"/>
        <v>9</v>
      </c>
      <c r="L13" s="65">
        <f>VLOOKUP($A13,'Return Data'!$B$7:$R$2292,13,0)</f>
        <v>3.6644000000000001</v>
      </c>
      <c r="M13" s="66">
        <f t="shared" si="7"/>
        <v>11</v>
      </c>
      <c r="N13" s="65">
        <f>VLOOKUP($A13,'Return Data'!$B$7:$R$2292,17,0)</f>
        <v>6.3535000000000004</v>
      </c>
      <c r="O13" s="66">
        <f t="shared" si="8"/>
        <v>12</v>
      </c>
      <c r="P13" s="65">
        <f>VLOOKUP($A13,'Return Data'!$B$7:$R$2292,14,0)</f>
        <v>6.6520999999999999</v>
      </c>
      <c r="Q13" s="66">
        <f t="shared" si="9"/>
        <v>13</v>
      </c>
      <c r="R13" s="65">
        <f>VLOOKUP($A13,'Return Data'!$B$7:$R$2292,16,0)</f>
        <v>8.7525999999999993</v>
      </c>
      <c r="S13" s="67">
        <f t="shared" si="10"/>
        <v>2</v>
      </c>
    </row>
    <row r="14" spans="1:19" x14ac:dyDescent="0.3">
      <c r="A14" s="82" t="s">
        <v>618</v>
      </c>
      <c r="B14" s="64">
        <f>VLOOKUP($A14,'Return Data'!$B$7:$R$2292,3,0)</f>
        <v>44662</v>
      </c>
      <c r="C14" s="65">
        <f>VLOOKUP($A14,'Return Data'!$B$7:$R$2292,4,0)</f>
        <v>26.001999999999999</v>
      </c>
      <c r="D14" s="65">
        <f>VLOOKUP($A14,'Return Data'!$B$7:$R$2292,9,0)</f>
        <v>-0.31240000000000001</v>
      </c>
      <c r="E14" s="66">
        <f t="shared" si="0"/>
        <v>16</v>
      </c>
      <c r="F14" s="65">
        <f>VLOOKUP($A14,'Return Data'!$B$7:$R$2292,10,0)</f>
        <v>1.9905999999999999</v>
      </c>
      <c r="G14" s="66">
        <f t="shared" si="1"/>
        <v>15</v>
      </c>
      <c r="H14" s="65">
        <f>VLOOKUP($A14,'Return Data'!$B$7:$R$2292,11,0)</f>
        <v>2.15</v>
      </c>
      <c r="I14" s="66">
        <f t="shared" si="2"/>
        <v>14</v>
      </c>
      <c r="J14" s="65">
        <f>VLOOKUP($A14,'Return Data'!$B$7:$R$2292,12,0)</f>
        <v>3.4506000000000001</v>
      </c>
      <c r="K14" s="66">
        <f t="shared" si="3"/>
        <v>7</v>
      </c>
      <c r="L14" s="65">
        <f>VLOOKUP($A14,'Return Data'!$B$7:$R$2292,13,0)</f>
        <v>3.9283000000000001</v>
      </c>
      <c r="M14" s="66">
        <f t="shared" si="7"/>
        <v>5</v>
      </c>
      <c r="N14" s="65">
        <f>VLOOKUP($A14,'Return Data'!$B$7:$R$2292,17,0)</f>
        <v>7.1433</v>
      </c>
      <c r="O14" s="66">
        <f t="shared" si="8"/>
        <v>4</v>
      </c>
      <c r="P14" s="65">
        <f>VLOOKUP($A14,'Return Data'!$B$7:$R$2292,14,0)</f>
        <v>7.6840999999999999</v>
      </c>
      <c r="Q14" s="66">
        <f t="shared" si="9"/>
        <v>5</v>
      </c>
      <c r="R14" s="65">
        <f>VLOOKUP($A14,'Return Data'!$B$7:$R$2292,16,0)</f>
        <v>8.4413</v>
      </c>
      <c r="S14" s="67">
        <f t="shared" si="10"/>
        <v>3</v>
      </c>
    </row>
    <row r="15" spans="1:19" x14ac:dyDescent="0.3">
      <c r="A15" s="82" t="s">
        <v>620</v>
      </c>
      <c r="B15" s="64">
        <f>VLOOKUP($A15,'Return Data'!$B$7:$R$2292,3,0)</f>
        <v>44662</v>
      </c>
      <c r="C15" s="65">
        <f>VLOOKUP($A15,'Return Data'!$B$7:$R$2292,4,0)</f>
        <v>23.599399999999999</v>
      </c>
      <c r="D15" s="65">
        <f>VLOOKUP($A15,'Return Data'!$B$7:$R$2292,9,0)</f>
        <v>3.1065</v>
      </c>
      <c r="E15" s="66">
        <f t="shared" si="0"/>
        <v>4</v>
      </c>
      <c r="F15" s="65">
        <f>VLOOKUP($A15,'Return Data'!$B$7:$R$2292,10,0)</f>
        <v>2.4967999999999999</v>
      </c>
      <c r="G15" s="66">
        <f t="shared" si="1"/>
        <v>9</v>
      </c>
      <c r="H15" s="65">
        <f>VLOOKUP($A15,'Return Data'!$B$7:$R$2292,11,0)</f>
        <v>2.3176000000000001</v>
      </c>
      <c r="I15" s="66">
        <f t="shared" si="2"/>
        <v>10</v>
      </c>
      <c r="J15" s="65">
        <f>VLOOKUP($A15,'Return Data'!$B$7:$R$2292,12,0)</f>
        <v>3.5030999999999999</v>
      </c>
      <c r="K15" s="66">
        <f t="shared" si="3"/>
        <v>4</v>
      </c>
      <c r="L15" s="65">
        <f>VLOOKUP($A15,'Return Data'!$B$7:$R$2292,13,0)</f>
        <v>3.7723</v>
      </c>
      <c r="M15" s="66">
        <f t="shared" si="7"/>
        <v>9</v>
      </c>
      <c r="N15" s="65">
        <f>VLOOKUP($A15,'Return Data'!$B$7:$R$2292,17,0)</f>
        <v>6.7714999999999996</v>
      </c>
      <c r="O15" s="66">
        <f t="shared" si="8"/>
        <v>7</v>
      </c>
      <c r="P15" s="65">
        <f>VLOOKUP($A15,'Return Data'!$B$7:$R$2292,14,0)</f>
        <v>7.2512999999999996</v>
      </c>
      <c r="Q15" s="66">
        <f t="shared" si="9"/>
        <v>6</v>
      </c>
      <c r="R15" s="65">
        <f>VLOOKUP($A15,'Return Data'!$B$7:$R$2292,16,0)</f>
        <v>7.0095999999999998</v>
      </c>
      <c r="S15" s="67">
        <f t="shared" si="10"/>
        <v>13</v>
      </c>
    </row>
    <row r="16" spans="1:19" x14ac:dyDescent="0.3">
      <c r="A16" s="82" t="s">
        <v>623</v>
      </c>
      <c r="B16" s="64">
        <f>VLOOKUP($A16,'Return Data'!$B$7:$R$2292,3,0)</f>
        <v>44662</v>
      </c>
      <c r="C16" s="65">
        <f>VLOOKUP($A16,'Return Data'!$B$7:$R$2292,4,0)</f>
        <v>15.6684</v>
      </c>
      <c r="D16" s="65">
        <f>VLOOKUP($A16,'Return Data'!$B$7:$R$2292,9,0)</f>
        <v>0.72940000000000005</v>
      </c>
      <c r="E16" s="66">
        <f t="shared" si="0"/>
        <v>13</v>
      </c>
      <c r="F16" s="65">
        <f>VLOOKUP($A16,'Return Data'!$B$7:$R$2292,10,0)</f>
        <v>2.2854000000000001</v>
      </c>
      <c r="G16" s="66">
        <f t="shared" si="1"/>
        <v>11</v>
      </c>
      <c r="H16" s="65">
        <f>VLOOKUP($A16,'Return Data'!$B$7:$R$2292,11,0)</f>
        <v>2.3096999999999999</v>
      </c>
      <c r="I16" s="66">
        <f t="shared" si="2"/>
        <v>11</v>
      </c>
      <c r="J16" s="65">
        <f>VLOOKUP($A16,'Return Data'!$B$7:$R$2292,12,0)</f>
        <v>3.4735</v>
      </c>
      <c r="K16" s="66">
        <f t="shared" si="3"/>
        <v>5</v>
      </c>
      <c r="L16" s="65">
        <f>VLOOKUP($A16,'Return Data'!$B$7:$R$2292,13,0)</f>
        <v>3.9209999999999998</v>
      </c>
      <c r="M16" s="66">
        <f t="shared" si="7"/>
        <v>6</v>
      </c>
      <c r="N16" s="65">
        <f>VLOOKUP($A16,'Return Data'!$B$7:$R$2292,17,0)</f>
        <v>7.2336999999999998</v>
      </c>
      <c r="O16" s="66">
        <f t="shared" si="8"/>
        <v>2</v>
      </c>
      <c r="P16" s="65">
        <f>VLOOKUP($A16,'Return Data'!$B$7:$R$2292,14,0)</f>
        <v>7.0834999999999999</v>
      </c>
      <c r="Q16" s="66">
        <f t="shared" si="9"/>
        <v>8</v>
      </c>
      <c r="R16" s="65">
        <f>VLOOKUP($A16,'Return Data'!$B$7:$R$2292,16,0)</f>
        <v>7.4501999999999997</v>
      </c>
      <c r="S16" s="67">
        <f t="shared" si="10"/>
        <v>8</v>
      </c>
    </row>
    <row r="17" spans="1:19" x14ac:dyDescent="0.3">
      <c r="A17" s="82" t="s">
        <v>624</v>
      </c>
      <c r="B17" s="64">
        <f>VLOOKUP($A17,'Return Data'!$B$7:$R$2292,3,0)</f>
        <v>44662</v>
      </c>
      <c r="C17" s="65">
        <f>VLOOKUP($A17,'Return Data'!$B$7:$R$2292,4,0)</f>
        <v>2574.6938</v>
      </c>
      <c r="D17" s="65">
        <f>VLOOKUP($A17,'Return Data'!$B$7:$R$2292,9,0)</f>
        <v>1.4552</v>
      </c>
      <c r="E17" s="66">
        <f t="shared" si="0"/>
        <v>12</v>
      </c>
      <c r="F17" s="65">
        <f>VLOOKUP($A17,'Return Data'!$B$7:$R$2292,10,0)</f>
        <v>2.3622000000000001</v>
      </c>
      <c r="G17" s="66">
        <f t="shared" si="1"/>
        <v>10</v>
      </c>
      <c r="H17" s="65">
        <f>VLOOKUP($A17,'Return Data'!$B$7:$R$2292,11,0)</f>
        <v>2.3206000000000002</v>
      </c>
      <c r="I17" s="66">
        <f t="shared" si="2"/>
        <v>9</v>
      </c>
      <c r="J17" s="65">
        <f>VLOOKUP($A17,'Return Data'!$B$7:$R$2292,12,0)</f>
        <v>3.2071999999999998</v>
      </c>
      <c r="K17" s="66">
        <f t="shared" si="3"/>
        <v>13</v>
      </c>
      <c r="L17" s="65">
        <f>VLOOKUP($A17,'Return Data'!$B$7:$R$2292,13,0)</f>
        <v>3.5792999999999999</v>
      </c>
      <c r="M17" s="66">
        <f t="shared" si="7"/>
        <v>12</v>
      </c>
      <c r="N17" s="65">
        <f>VLOOKUP($A17,'Return Data'!$B$7:$R$2292,17,0)</f>
        <v>6.2428999999999997</v>
      </c>
      <c r="O17" s="66">
        <f t="shared" si="8"/>
        <v>14</v>
      </c>
      <c r="P17" s="65">
        <f>VLOOKUP($A17,'Return Data'!$B$7:$R$2292,14,0)</f>
        <v>7.1002000000000001</v>
      </c>
      <c r="Q17" s="66">
        <f t="shared" si="9"/>
        <v>7</v>
      </c>
      <c r="R17" s="65">
        <f>VLOOKUP($A17,'Return Data'!$B$7:$R$2292,16,0)</f>
        <v>6.6444000000000001</v>
      </c>
      <c r="S17" s="67">
        <f t="shared" si="10"/>
        <v>16</v>
      </c>
    </row>
    <row r="18" spans="1:19" x14ac:dyDescent="0.3">
      <c r="A18" s="82" t="s">
        <v>626</v>
      </c>
      <c r="B18" s="64">
        <f>VLOOKUP($A18,'Return Data'!$B$7:$R$2292,3,0)</f>
        <v>44662</v>
      </c>
      <c r="C18" s="65">
        <f>VLOOKUP($A18,'Return Data'!$B$7:$R$2292,4,0)</f>
        <v>3028.5846000000001</v>
      </c>
      <c r="D18" s="65">
        <f>VLOOKUP($A18,'Return Data'!$B$7:$R$2292,9,0)</f>
        <v>3.9839000000000002</v>
      </c>
      <c r="E18" s="66">
        <f t="shared" si="0"/>
        <v>2</v>
      </c>
      <c r="F18" s="65">
        <f>VLOOKUP($A18,'Return Data'!$B$7:$R$2292,10,0)</f>
        <v>3.0876999999999999</v>
      </c>
      <c r="G18" s="66">
        <f t="shared" si="1"/>
        <v>3</v>
      </c>
      <c r="H18" s="65">
        <f>VLOOKUP($A18,'Return Data'!$B$7:$R$2292,11,0)</f>
        <v>2.6736</v>
      </c>
      <c r="I18" s="66">
        <f t="shared" si="2"/>
        <v>5</v>
      </c>
      <c r="J18" s="65">
        <f>VLOOKUP($A18,'Return Data'!$B$7:$R$2292,12,0)</f>
        <v>3.8628999999999998</v>
      </c>
      <c r="K18" s="66">
        <f t="shared" si="3"/>
        <v>2</v>
      </c>
      <c r="L18" s="65">
        <f>VLOOKUP($A18,'Return Data'!$B$7:$R$2292,13,0)</f>
        <v>4.0979999999999999</v>
      </c>
      <c r="M18" s="66">
        <f t="shared" si="7"/>
        <v>3</v>
      </c>
      <c r="N18" s="65">
        <f>VLOOKUP($A18,'Return Data'!$B$7:$R$2292,17,0)</f>
        <v>6.2881</v>
      </c>
      <c r="O18" s="66">
        <f t="shared" si="8"/>
        <v>13</v>
      </c>
      <c r="P18" s="65">
        <f>VLOOKUP($A18,'Return Data'!$B$7:$R$2292,14,0)</f>
        <v>6.9433999999999996</v>
      </c>
      <c r="Q18" s="66">
        <f t="shared" si="9"/>
        <v>10</v>
      </c>
      <c r="R18" s="65">
        <f>VLOOKUP($A18,'Return Data'!$B$7:$R$2292,16,0)</f>
        <v>7.9051999999999998</v>
      </c>
      <c r="S18" s="67">
        <f t="shared" si="10"/>
        <v>4</v>
      </c>
    </row>
    <row r="19" spans="1:19" x14ac:dyDescent="0.3">
      <c r="A19" s="82" t="s">
        <v>629</v>
      </c>
      <c r="B19" s="64">
        <f>VLOOKUP($A19,'Return Data'!$B$7:$R$2292,3,0)</f>
        <v>44662</v>
      </c>
      <c r="C19" s="65">
        <f>VLOOKUP($A19,'Return Data'!$B$7:$R$2292,4,0)</f>
        <v>58.954799999999999</v>
      </c>
      <c r="D19" s="65">
        <f>VLOOKUP($A19,'Return Data'!$B$7:$R$2292,9,0)</f>
        <v>-7.8106</v>
      </c>
      <c r="E19" s="66">
        <f t="shared" si="0"/>
        <v>19</v>
      </c>
      <c r="F19" s="65">
        <f>VLOOKUP($A19,'Return Data'!$B$7:$R$2292,10,0)</f>
        <v>-0.98340000000000005</v>
      </c>
      <c r="G19" s="66">
        <f t="shared" si="1"/>
        <v>19</v>
      </c>
      <c r="H19" s="65">
        <f>VLOOKUP($A19,'Return Data'!$B$7:$R$2292,11,0)</f>
        <v>0.44729999999999998</v>
      </c>
      <c r="I19" s="66">
        <f t="shared" si="2"/>
        <v>18</v>
      </c>
      <c r="J19" s="65">
        <f>VLOOKUP($A19,'Return Data'!$B$7:$R$2292,12,0)</f>
        <v>2.7501000000000002</v>
      </c>
      <c r="K19" s="66">
        <f t="shared" si="3"/>
        <v>16</v>
      </c>
      <c r="L19" s="65">
        <f>VLOOKUP($A19,'Return Data'!$B$7:$R$2292,13,0)</f>
        <v>3.1274999999999999</v>
      </c>
      <c r="M19" s="66">
        <f t="shared" si="7"/>
        <v>16</v>
      </c>
      <c r="N19" s="65">
        <f>VLOOKUP($A19,'Return Data'!$B$7:$R$2292,17,0)</f>
        <v>7.2157</v>
      </c>
      <c r="O19" s="66">
        <f t="shared" si="8"/>
        <v>3</v>
      </c>
      <c r="P19" s="65">
        <f>VLOOKUP($A19,'Return Data'!$B$7:$R$2292,14,0)</f>
        <v>8.5347000000000008</v>
      </c>
      <c r="Q19" s="66">
        <f t="shared" si="9"/>
        <v>1</v>
      </c>
      <c r="R19" s="65">
        <f>VLOOKUP($A19,'Return Data'!$B$7:$R$2292,16,0)</f>
        <v>7.3404999999999996</v>
      </c>
      <c r="S19" s="67">
        <f t="shared" si="10"/>
        <v>11</v>
      </c>
    </row>
    <row r="20" spans="1:19" x14ac:dyDescent="0.3">
      <c r="A20" s="116" t="s">
        <v>1680</v>
      </c>
      <c r="B20" s="64">
        <f>VLOOKUP($A20,'Return Data'!$B$7:$R$2292,3,0)</f>
        <v>44662</v>
      </c>
      <c r="C20" s="65">
        <f>VLOOKUP($A20,'Return Data'!$B$7:$R$2292,4,0)</f>
        <v>47.6541</v>
      </c>
      <c r="D20" s="65">
        <f>VLOOKUP($A20,'Return Data'!$B$7:$R$2292,9,0)</f>
        <v>1.8212999999999999</v>
      </c>
      <c r="E20" s="66">
        <f t="shared" si="0"/>
        <v>10</v>
      </c>
      <c r="F20" s="65">
        <f>VLOOKUP($A20,'Return Data'!$B$7:$R$2292,10,0)</f>
        <v>3.3058000000000001</v>
      </c>
      <c r="G20" s="66">
        <f t="shared" si="1"/>
        <v>2</v>
      </c>
      <c r="H20" s="65">
        <f>VLOOKUP($A20,'Return Data'!$B$7:$R$2292,11,0)</f>
        <v>3.4216000000000002</v>
      </c>
      <c r="I20" s="66">
        <f t="shared" si="2"/>
        <v>1</v>
      </c>
      <c r="J20" s="65">
        <f>VLOOKUP($A20,'Return Data'!$B$7:$R$2292,12,0)</f>
        <v>4.2545000000000002</v>
      </c>
      <c r="K20" s="66">
        <f t="shared" si="3"/>
        <v>1</v>
      </c>
      <c r="L20" s="65">
        <f>VLOOKUP($A20,'Return Data'!$B$7:$R$2292,13,0)</f>
        <v>4.7366999999999999</v>
      </c>
      <c r="M20" s="66">
        <f t="shared" si="7"/>
        <v>1</v>
      </c>
      <c r="N20" s="65">
        <f>VLOOKUP($A20,'Return Data'!$B$7:$R$2292,17,0)</f>
        <v>6.4770000000000003</v>
      </c>
      <c r="O20" s="66">
        <f t="shared" si="8"/>
        <v>11</v>
      </c>
      <c r="P20" s="65">
        <f>VLOOKUP($A20,'Return Data'!$B$7:$R$2292,14,0)</f>
        <v>6.7130999999999998</v>
      </c>
      <c r="Q20" s="66">
        <f t="shared" si="9"/>
        <v>11</v>
      </c>
      <c r="R20" s="65">
        <f>VLOOKUP($A20,'Return Data'!$B$7:$R$2292,16,0)</f>
        <v>7.5011999999999999</v>
      </c>
      <c r="S20" s="67">
        <f t="shared" si="10"/>
        <v>7</v>
      </c>
    </row>
    <row r="21" spans="1:19" x14ac:dyDescent="0.3">
      <c r="A21" s="82" t="s">
        <v>1981</v>
      </c>
      <c r="B21" s="64">
        <f>VLOOKUP($A21,'Return Data'!$B$7:$R$2292,3,0)</f>
        <v>44662</v>
      </c>
      <c r="C21" s="65">
        <f>VLOOKUP($A21,'Return Data'!$B$7:$R$2292,4,0)</f>
        <v>35.197699999999998</v>
      </c>
      <c r="D21" s="65">
        <f>VLOOKUP($A21,'Return Data'!$B$7:$R$2292,9,0)</f>
        <v>2.2454999999999998</v>
      </c>
      <c r="E21" s="66">
        <f t="shared" si="0"/>
        <v>6</v>
      </c>
      <c r="F21" s="65">
        <f>VLOOKUP($A21,'Return Data'!$B$7:$R$2292,10,0)</f>
        <v>2.2709999999999999</v>
      </c>
      <c r="G21" s="66">
        <f t="shared" si="1"/>
        <v>13</v>
      </c>
      <c r="H21" s="65">
        <f>VLOOKUP($A21,'Return Data'!$B$7:$R$2292,11,0)</f>
        <v>2.1999</v>
      </c>
      <c r="I21" s="66">
        <f t="shared" si="2"/>
        <v>13</v>
      </c>
      <c r="J21" s="65">
        <f>VLOOKUP($A21,'Return Data'!$B$7:$R$2292,12,0)</f>
        <v>3.3414000000000001</v>
      </c>
      <c r="K21" s="66">
        <f t="shared" si="3"/>
        <v>11</v>
      </c>
      <c r="L21" s="65">
        <f>VLOOKUP($A21,'Return Data'!$B$7:$R$2292,13,0)</f>
        <v>4.0721999999999996</v>
      </c>
      <c r="M21" s="66">
        <f t="shared" si="7"/>
        <v>4</v>
      </c>
      <c r="N21" s="65">
        <f>VLOOKUP($A21,'Return Data'!$B$7:$R$2292,17,0)</f>
        <v>6.6035000000000004</v>
      </c>
      <c r="O21" s="66">
        <f t="shared" si="8"/>
        <v>9</v>
      </c>
      <c r="P21" s="65">
        <f>VLOOKUP($A21,'Return Data'!$B$7:$R$2292,14,0)</f>
        <v>7.0210999999999997</v>
      </c>
      <c r="Q21" s="66">
        <f t="shared" si="9"/>
        <v>9</v>
      </c>
      <c r="R21" s="65">
        <f>VLOOKUP($A21,'Return Data'!$B$7:$R$2292,16,0)</f>
        <v>6.7706999999999997</v>
      </c>
      <c r="S21" s="67">
        <f t="shared" si="10"/>
        <v>15</v>
      </c>
    </row>
    <row r="22" spans="1:19" x14ac:dyDescent="0.3">
      <c r="A22" s="82" t="s">
        <v>631</v>
      </c>
      <c r="B22" s="64">
        <f>VLOOKUP($A22,'Return Data'!$B$7:$R$2292,3,0)</f>
        <v>44662</v>
      </c>
      <c r="C22" s="65">
        <f>VLOOKUP($A22,'Return Data'!$B$7:$R$2292,4,0)</f>
        <v>12.551399999999999</v>
      </c>
      <c r="D22" s="65">
        <f>VLOOKUP($A22,'Return Data'!$B$7:$R$2292,9,0)</f>
        <v>1.9168000000000001</v>
      </c>
      <c r="E22" s="66">
        <f t="shared" si="0"/>
        <v>9</v>
      </c>
      <c r="F22" s="65">
        <f>VLOOKUP($A22,'Return Data'!$B$7:$R$2292,10,0)</f>
        <v>2.7816000000000001</v>
      </c>
      <c r="G22" s="66">
        <f t="shared" si="1"/>
        <v>5</v>
      </c>
      <c r="H22" s="65">
        <f>VLOOKUP($A22,'Return Data'!$B$7:$R$2292,11,0)</f>
        <v>2.4977999999999998</v>
      </c>
      <c r="I22" s="66">
        <f t="shared" si="2"/>
        <v>7</v>
      </c>
      <c r="J22" s="65">
        <f>VLOOKUP($A22,'Return Data'!$B$7:$R$2292,12,0)</f>
        <v>3.3246000000000002</v>
      </c>
      <c r="K22" s="66">
        <f t="shared" si="3"/>
        <v>12</v>
      </c>
      <c r="L22" s="65">
        <f>VLOOKUP($A22,'Return Data'!$B$7:$R$2292,13,0)</f>
        <v>3.5790999999999999</v>
      </c>
      <c r="M22" s="66">
        <f t="shared" si="7"/>
        <v>13</v>
      </c>
      <c r="N22" s="65">
        <f>VLOOKUP($A22,'Return Data'!$B$7:$R$2292,17,0)</f>
        <v>6.2214</v>
      </c>
      <c r="O22" s="66">
        <f t="shared" si="8"/>
        <v>15</v>
      </c>
      <c r="P22" s="65"/>
      <c r="Q22" s="66"/>
      <c r="R22" s="65">
        <f>VLOOKUP($A22,'Return Data'!$B$7:$R$2292,16,0)</f>
        <v>7.3792999999999997</v>
      </c>
      <c r="S22" s="67">
        <f t="shared" si="10"/>
        <v>10</v>
      </c>
    </row>
    <row r="23" spans="1:19" x14ac:dyDescent="0.3">
      <c r="A23" s="82" t="s">
        <v>632</v>
      </c>
      <c r="B23" s="64">
        <f>VLOOKUP($A23,'Return Data'!$B$7:$R$2292,3,0)</f>
        <v>44662</v>
      </c>
      <c r="C23" s="65">
        <f>VLOOKUP($A23,'Return Data'!$B$7:$R$2292,4,0)</f>
        <v>32.566899999999997</v>
      </c>
      <c r="D23" s="65">
        <f>VLOOKUP($A23,'Return Data'!$B$7:$R$2292,9,0)</f>
        <v>3.4992000000000001</v>
      </c>
      <c r="E23" s="66">
        <f t="shared" si="0"/>
        <v>3</v>
      </c>
      <c r="F23" s="65">
        <f>VLOOKUP($A23,'Return Data'!$B$7:$R$2292,10,0)</f>
        <v>3.0741000000000001</v>
      </c>
      <c r="G23" s="66">
        <f t="shared" si="1"/>
        <v>4</v>
      </c>
      <c r="H23" s="65">
        <f>VLOOKUP($A23,'Return Data'!$B$7:$R$2292,11,0)</f>
        <v>2.8936000000000002</v>
      </c>
      <c r="I23" s="66">
        <f t="shared" si="2"/>
        <v>3</v>
      </c>
      <c r="J23" s="65">
        <f>VLOOKUP($A23,'Return Data'!$B$7:$R$2292,12,0)</f>
        <v>3.3437000000000001</v>
      </c>
      <c r="K23" s="66">
        <f t="shared" si="3"/>
        <v>10</v>
      </c>
      <c r="L23" s="65">
        <f>VLOOKUP($A23,'Return Data'!$B$7:$R$2292,13,0)</f>
        <v>3.8216000000000001</v>
      </c>
      <c r="M23" s="66">
        <f t="shared" si="7"/>
        <v>8</v>
      </c>
      <c r="N23" s="65">
        <f>VLOOKUP($A23,'Return Data'!$B$7:$R$2292,17,0)</f>
        <v>6.7172999999999998</v>
      </c>
      <c r="O23" s="66">
        <f t="shared" si="8"/>
        <v>8</v>
      </c>
      <c r="P23" s="65">
        <f>VLOOKUP($A23,'Return Data'!$B$7:$R$2292,14,0)</f>
        <v>7.7343000000000002</v>
      </c>
      <c r="Q23" s="66">
        <f t="shared" si="9"/>
        <v>4</v>
      </c>
      <c r="R23" s="65">
        <f>VLOOKUP($A23,'Return Data'!$B$7:$R$2292,16,0)</f>
        <v>7.0673000000000004</v>
      </c>
      <c r="S23" s="67">
        <f t="shared" si="10"/>
        <v>12</v>
      </c>
    </row>
    <row r="24" spans="1:19" x14ac:dyDescent="0.3">
      <c r="A24" s="82" t="s">
        <v>635</v>
      </c>
      <c r="B24" s="64">
        <f>VLOOKUP($A24,'Return Data'!$B$7:$R$2292,3,0)</f>
        <v>0</v>
      </c>
      <c r="C24" s="65">
        <f>VLOOKUP($A24,'Return Data'!$B$7:$R$2292,4,0)</f>
        <v>0</v>
      </c>
      <c r="D24" s="65">
        <f>VLOOKUP($A24,'Return Data'!$B$7:$R$2292,9,0)</f>
        <v>0</v>
      </c>
      <c r="E24" s="66">
        <f t="shared" si="0"/>
        <v>15</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44662</v>
      </c>
      <c r="C25" s="65">
        <f>VLOOKUP($A25,'Return Data'!$B$7:$R$2292,4,0)</f>
        <v>12.456899999999999</v>
      </c>
      <c r="D25" s="65">
        <f>VLOOKUP($A25,'Return Data'!$B$7:$R$2292,9,0)</f>
        <v>0.104</v>
      </c>
      <c r="E25" s="66">
        <f t="shared" si="0"/>
        <v>14</v>
      </c>
      <c r="F25" s="65">
        <f>VLOOKUP($A25,'Return Data'!$B$7:$R$2292,10,0)</f>
        <v>2.2161</v>
      </c>
      <c r="G25" s="66">
        <f t="shared" si="1"/>
        <v>14</v>
      </c>
      <c r="H25" s="65">
        <f>VLOOKUP($A25,'Return Data'!$B$7:$R$2292,11,0)</f>
        <v>2.1461999999999999</v>
      </c>
      <c r="I25" s="66">
        <f t="shared" si="2"/>
        <v>15</v>
      </c>
      <c r="J25" s="65">
        <f>VLOOKUP($A25,'Return Data'!$B$7:$R$2292,12,0)</f>
        <v>3.1655000000000002</v>
      </c>
      <c r="K25" s="66">
        <f t="shared" si="3"/>
        <v>14</v>
      </c>
      <c r="L25" s="65">
        <f>VLOOKUP($A25,'Return Data'!$B$7:$R$2292,13,0)</f>
        <v>3.4660000000000002</v>
      </c>
      <c r="M25" s="66">
        <f t="shared" si="7"/>
        <v>14</v>
      </c>
      <c r="N25" s="65">
        <f>VLOOKUP($A25,'Return Data'!$B$7:$R$2292,17,0)</f>
        <v>6.4794999999999998</v>
      </c>
      <c r="O25" s="66">
        <f t="shared" si="8"/>
        <v>10</v>
      </c>
      <c r="P25" s="65">
        <f>VLOOKUP($A25,'Return Data'!$B$7:$R$2292,14,0)</f>
        <v>5.2603</v>
      </c>
      <c r="Q25" s="66">
        <f t="shared" si="9"/>
        <v>16</v>
      </c>
      <c r="R25" s="65">
        <f>VLOOKUP($A25,'Return Data'!$B$7:$R$2292,16,0)</f>
        <v>5.8220999999999998</v>
      </c>
      <c r="S25" s="67">
        <f t="shared" si="10"/>
        <v>18</v>
      </c>
    </row>
    <row r="26" spans="1:19" x14ac:dyDescent="0.3">
      <c r="A26" s="82" t="s">
        <v>639</v>
      </c>
      <c r="B26" s="64">
        <f>VLOOKUP($A26,'Return Data'!$B$7:$R$2292,3,0)</f>
        <v>44662</v>
      </c>
      <c r="C26" s="65">
        <f>VLOOKUP($A26,'Return Data'!$B$7:$R$2292,4,0)</f>
        <v>13.2143</v>
      </c>
      <c r="D26" s="65">
        <f>VLOOKUP($A26,'Return Data'!$B$7:$R$2292,9,0)</f>
        <v>2.0171999999999999</v>
      </c>
      <c r="E26" s="66">
        <f t="shared" si="0"/>
        <v>8</v>
      </c>
      <c r="F26" s="65">
        <f>VLOOKUP($A26,'Return Data'!$B$7:$R$2292,10,0)</f>
        <v>2.6069</v>
      </c>
      <c r="G26" s="66">
        <f t="shared" si="1"/>
        <v>7</v>
      </c>
      <c r="H26" s="65">
        <f>VLOOKUP($A26,'Return Data'!$B$7:$R$2292,11,0)</f>
        <v>2.4767000000000001</v>
      </c>
      <c r="I26" s="66">
        <f t="shared" si="2"/>
        <v>8</v>
      </c>
      <c r="J26" s="65">
        <f>VLOOKUP($A26,'Return Data'!$B$7:$R$2292,12,0)</f>
        <v>3.4388000000000001</v>
      </c>
      <c r="K26" s="66">
        <f t="shared" si="3"/>
        <v>8</v>
      </c>
      <c r="L26" s="65">
        <f>VLOOKUP($A26,'Return Data'!$B$7:$R$2292,13,0)</f>
        <v>3.7665999999999999</v>
      </c>
      <c r="M26" s="66">
        <f t="shared" si="7"/>
        <v>10</v>
      </c>
      <c r="N26" s="65">
        <f>VLOOKUP($A26,'Return Data'!$B$7:$R$2292,17,0)</f>
        <v>6.9279000000000002</v>
      </c>
      <c r="O26" s="66">
        <f t="shared" si="8"/>
        <v>6</v>
      </c>
      <c r="P26" s="65">
        <f>VLOOKUP($A26,'Return Data'!$B$7:$R$2292,14,0)</f>
        <v>7.8144999999999998</v>
      </c>
      <c r="Q26" s="66">
        <f t="shared" si="9"/>
        <v>2</v>
      </c>
      <c r="R26" s="65">
        <f>VLOOKUP($A26,'Return Data'!$B$7:$R$2292,16,0)</f>
        <v>7.8753000000000002</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0.79803684210526316</v>
      </c>
      <c r="E28" s="88"/>
      <c r="F28" s="89">
        <f>AVERAGE(F8:F26)</f>
        <v>2.036905263157895</v>
      </c>
      <c r="G28" s="88"/>
      <c r="H28" s="89">
        <f>AVERAGE(H8:H26)</f>
        <v>2.1376368421052629</v>
      </c>
      <c r="I28" s="88"/>
      <c r="J28" s="89">
        <f>AVERAGE(J8:J26)</f>
        <v>3.0633473684210526</v>
      </c>
      <c r="K28" s="88"/>
      <c r="L28" s="89">
        <f>AVERAGE(L8:L26)</f>
        <v>3.4568473684210526</v>
      </c>
      <c r="M28" s="88"/>
      <c r="N28" s="89">
        <f>AVERAGE(N8:N26)</f>
        <v>6.198794736842105</v>
      </c>
      <c r="O28" s="88"/>
      <c r="P28" s="89">
        <f>AVERAGE(P8:P26)</f>
        <v>6.847635294117647</v>
      </c>
      <c r="Q28" s="88"/>
      <c r="R28" s="89">
        <f>AVERAGE(R8:R26)</f>
        <v>7.0121315789473684</v>
      </c>
      <c r="S28" s="90"/>
    </row>
    <row r="29" spans="1:19" x14ac:dyDescent="0.3">
      <c r="A29" s="87" t="s">
        <v>28</v>
      </c>
      <c r="B29" s="88"/>
      <c r="C29" s="88"/>
      <c r="D29" s="89">
        <f>MIN(D8:D26)</f>
        <v>-7.8106</v>
      </c>
      <c r="E29" s="88"/>
      <c r="F29" s="89">
        <f>MIN(F8:F26)</f>
        <v>-0.98340000000000005</v>
      </c>
      <c r="G29" s="88"/>
      <c r="H29" s="89">
        <f>MIN(H8:H26)</f>
        <v>0</v>
      </c>
      <c r="I29" s="88"/>
      <c r="J29" s="89">
        <f>MIN(J8:J26)</f>
        <v>0</v>
      </c>
      <c r="K29" s="88"/>
      <c r="L29" s="89">
        <f>MIN(L8:L26)</f>
        <v>0</v>
      </c>
      <c r="M29" s="88"/>
      <c r="N29" s="89">
        <f>MIN(N8:N26)</f>
        <v>0</v>
      </c>
      <c r="O29" s="88"/>
      <c r="P29" s="89">
        <f>MIN(P8:P26)</f>
        <v>3.3616000000000001</v>
      </c>
      <c r="Q29" s="88"/>
      <c r="R29" s="89">
        <f>MIN(R8:R26)</f>
        <v>0</v>
      </c>
      <c r="S29" s="90"/>
    </row>
    <row r="30" spans="1:19" ht="15" thickBot="1" x14ac:dyDescent="0.35">
      <c r="A30" s="91" t="s">
        <v>29</v>
      </c>
      <c r="B30" s="92"/>
      <c r="C30" s="92"/>
      <c r="D30" s="93">
        <f>MAX(D8:D26)</f>
        <v>4.4554</v>
      </c>
      <c r="E30" s="92"/>
      <c r="F30" s="93">
        <f>MAX(F8:F26)</f>
        <v>3.6084000000000001</v>
      </c>
      <c r="G30" s="92"/>
      <c r="H30" s="93">
        <f>MAX(H8:H26)</f>
        <v>3.4216000000000002</v>
      </c>
      <c r="I30" s="92"/>
      <c r="J30" s="93">
        <f>MAX(J8:J26)</f>
        <v>4.2545000000000002</v>
      </c>
      <c r="K30" s="92"/>
      <c r="L30" s="93">
        <f>MAX(L8:L26)</f>
        <v>4.7366999999999999</v>
      </c>
      <c r="M30" s="92"/>
      <c r="N30" s="93">
        <f>MAX(N8:N26)</f>
        <v>7.5057</v>
      </c>
      <c r="O30" s="92"/>
      <c r="P30" s="93">
        <f>MAX(P8:P26)</f>
        <v>8.5347000000000008</v>
      </c>
      <c r="Q30" s="92"/>
      <c r="R30" s="93">
        <f>MAX(R8:R26)</f>
        <v>9.1347000000000005</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44662</v>
      </c>
      <c r="C8" s="65">
        <f>VLOOKUP($A8,'Return Data'!$B$7:$R$2292,4,0)</f>
        <v>343.13</v>
      </c>
      <c r="D8" s="65">
        <f>VLOOKUP($A8,'Return Data'!$B$7:$R$2292,10,0)</f>
        <v>-2.3645999999999998</v>
      </c>
      <c r="E8" s="66">
        <f t="shared" ref="E8:E35" si="0">RANK(D8,D$8:D$35,0)</f>
        <v>6</v>
      </c>
      <c r="F8" s="65">
        <f>VLOOKUP($A8,'Return Data'!$B$7:$R$2292,11,0)</f>
        <v>-1.6791</v>
      </c>
      <c r="G8" s="66">
        <f t="shared" ref="G8:G35" si="1">RANK(F8,F$8:F$35,0)</f>
        <v>8</v>
      </c>
      <c r="H8" s="65">
        <f>VLOOKUP($A8,'Return Data'!$B$7:$R$2292,12,0)</f>
        <v>12.1303</v>
      </c>
      <c r="I8" s="66">
        <f t="shared" ref="I8:I35" si="2">RANK(H8,H$8:H$35,0)</f>
        <v>9</v>
      </c>
      <c r="J8" s="65">
        <f>VLOOKUP($A8,'Return Data'!$B$7:$R$2292,13,0)</f>
        <v>20.846</v>
      </c>
      <c r="K8" s="66">
        <f t="shared" ref="K8:K35" si="3">RANK(J8,J$8:J$35,0)</f>
        <v>7</v>
      </c>
      <c r="L8" s="65">
        <f>VLOOKUP($A8,'Return Data'!$B$7:$R$2292,17,0)</f>
        <v>39.2211</v>
      </c>
      <c r="M8" s="66">
        <f t="shared" ref="M8:M35" si="4">RANK(L8,L$8:L$35,0)</f>
        <v>6</v>
      </c>
      <c r="N8" s="65">
        <f>VLOOKUP($A8,'Return Data'!$B$7:$R$2292,14,0)</f>
        <v>15.043699999999999</v>
      </c>
      <c r="O8" s="66">
        <f t="shared" ref="O8:O25" si="5">RANK(N8,N$8:N$35,0)</f>
        <v>16</v>
      </c>
      <c r="P8" s="65">
        <f>VLOOKUP($A8,'Return Data'!$B$7:$R$2292,15,0)</f>
        <v>11.9392</v>
      </c>
      <c r="Q8" s="66">
        <f t="shared" ref="Q8:Q25" si="6">RANK(P8,P$8:P$35,0)</f>
        <v>18</v>
      </c>
      <c r="R8" s="65">
        <f>VLOOKUP($A8,'Return Data'!$B$7:$R$2292,16,0)</f>
        <v>19.7376</v>
      </c>
      <c r="S8" s="67">
        <f t="shared" ref="S8:S35" si="7">RANK(R8,R$8:R$35,0)</f>
        <v>2</v>
      </c>
    </row>
    <row r="9" spans="1:20" x14ac:dyDescent="0.3">
      <c r="A9" s="63" t="s">
        <v>922</v>
      </c>
      <c r="B9" s="64">
        <f>VLOOKUP($A9,'Return Data'!$B$7:$R$2292,3,0)</f>
        <v>44662</v>
      </c>
      <c r="C9" s="65">
        <f>VLOOKUP($A9,'Return Data'!$B$7:$R$2292,4,0)</f>
        <v>45.04</v>
      </c>
      <c r="D9" s="65">
        <f>VLOOKUP($A9,'Return Data'!$B$7:$R$2292,10,0)</f>
        <v>-5.9707999999999997</v>
      </c>
      <c r="E9" s="66">
        <f t="shared" si="0"/>
        <v>28</v>
      </c>
      <c r="F9" s="65">
        <f>VLOOKUP($A9,'Return Data'!$B$7:$R$2292,11,0)</f>
        <v>-5.7542999999999997</v>
      </c>
      <c r="G9" s="66">
        <f t="shared" si="1"/>
        <v>26</v>
      </c>
      <c r="H9" s="65">
        <f>VLOOKUP($A9,'Return Data'!$B$7:$R$2292,12,0)</f>
        <v>7.2381000000000002</v>
      </c>
      <c r="I9" s="66">
        <f t="shared" si="2"/>
        <v>25</v>
      </c>
      <c r="J9" s="65">
        <f>VLOOKUP($A9,'Return Data'!$B$7:$R$2292,13,0)</f>
        <v>14.986000000000001</v>
      </c>
      <c r="K9" s="66">
        <f t="shared" si="3"/>
        <v>26</v>
      </c>
      <c r="L9" s="65">
        <f>VLOOKUP($A9,'Return Data'!$B$7:$R$2292,17,0)</f>
        <v>28.805199999999999</v>
      </c>
      <c r="M9" s="66">
        <f t="shared" si="4"/>
        <v>27</v>
      </c>
      <c r="N9" s="65">
        <f>VLOOKUP($A9,'Return Data'!$B$7:$R$2292,14,0)</f>
        <v>16.737200000000001</v>
      </c>
      <c r="O9" s="66">
        <f t="shared" si="5"/>
        <v>6</v>
      </c>
      <c r="P9" s="65">
        <f>VLOOKUP($A9,'Return Data'!$B$7:$R$2292,15,0)</f>
        <v>16.136099999999999</v>
      </c>
      <c r="Q9" s="66">
        <f t="shared" si="6"/>
        <v>1</v>
      </c>
      <c r="R9" s="65">
        <f>VLOOKUP($A9,'Return Data'!$B$7:$R$2292,16,0)</f>
        <v>13.0479</v>
      </c>
      <c r="S9" s="67">
        <f t="shared" si="7"/>
        <v>16</v>
      </c>
    </row>
    <row r="10" spans="1:20" x14ac:dyDescent="0.3">
      <c r="A10" s="63" t="s">
        <v>2039</v>
      </c>
      <c r="B10" s="64">
        <f>VLOOKUP($A10,'Return Data'!$B$7:$R$2292,3,0)</f>
        <v>44662</v>
      </c>
      <c r="C10" s="65">
        <f>VLOOKUP($A10,'Return Data'!$B$7:$R$2292,4,0)</f>
        <v>140.38059999999999</v>
      </c>
      <c r="D10" s="65">
        <f>VLOOKUP($A10,'Return Data'!$B$7:$R$2292,10,0)</f>
        <v>-2.6149</v>
      </c>
      <c r="E10" s="66">
        <f t="shared" si="0"/>
        <v>9</v>
      </c>
      <c r="F10" s="65">
        <f>VLOOKUP($A10,'Return Data'!$B$7:$R$2292,11,0)</f>
        <v>-2.5608</v>
      </c>
      <c r="G10" s="66">
        <f t="shared" si="1"/>
        <v>14</v>
      </c>
      <c r="H10" s="65">
        <f>VLOOKUP($A10,'Return Data'!$B$7:$R$2292,12,0)</f>
        <v>10.815099999999999</v>
      </c>
      <c r="I10" s="66">
        <f t="shared" si="2"/>
        <v>16</v>
      </c>
      <c r="J10" s="65">
        <f>VLOOKUP($A10,'Return Data'!$B$7:$R$2292,13,0)</f>
        <v>17.996600000000001</v>
      </c>
      <c r="K10" s="66">
        <f t="shared" si="3"/>
        <v>17</v>
      </c>
      <c r="L10" s="65">
        <f>VLOOKUP($A10,'Return Data'!$B$7:$R$2292,17,0)</f>
        <v>32.896700000000003</v>
      </c>
      <c r="M10" s="66">
        <f t="shared" si="4"/>
        <v>22</v>
      </c>
      <c r="N10" s="65">
        <f>VLOOKUP($A10,'Return Data'!$B$7:$R$2292,14,0)</f>
        <v>17.327300000000001</v>
      </c>
      <c r="O10" s="66">
        <f t="shared" si="5"/>
        <v>3</v>
      </c>
      <c r="P10" s="65">
        <f>VLOOKUP($A10,'Return Data'!$B$7:$R$2292,15,0)</f>
        <v>13.186999999999999</v>
      </c>
      <c r="Q10" s="66">
        <f t="shared" si="6"/>
        <v>9</v>
      </c>
      <c r="R10" s="65">
        <f>VLOOKUP($A10,'Return Data'!$B$7:$R$2292,16,0)</f>
        <v>16.236000000000001</v>
      </c>
      <c r="S10" s="67">
        <f t="shared" si="7"/>
        <v>9</v>
      </c>
    </row>
    <row r="11" spans="1:20" x14ac:dyDescent="0.3">
      <c r="A11" s="63" t="s">
        <v>926</v>
      </c>
      <c r="B11" s="64">
        <f>VLOOKUP($A11,'Return Data'!$B$7:$R$2292,3,0)</f>
        <v>44662</v>
      </c>
      <c r="C11" s="65">
        <f>VLOOKUP($A11,'Return Data'!$B$7:$R$2292,4,0)</f>
        <v>41.13</v>
      </c>
      <c r="D11" s="65">
        <f>VLOOKUP($A11,'Return Data'!$B$7:$R$2292,10,0)</f>
        <v>-4.3933</v>
      </c>
      <c r="E11" s="66">
        <f t="shared" si="0"/>
        <v>19</v>
      </c>
      <c r="F11" s="65">
        <f>VLOOKUP($A11,'Return Data'!$B$7:$R$2292,11,0)</f>
        <v>-3.5638999999999998</v>
      </c>
      <c r="G11" s="66">
        <f t="shared" si="1"/>
        <v>22</v>
      </c>
      <c r="H11" s="65">
        <f>VLOOKUP($A11,'Return Data'!$B$7:$R$2292,12,0)</f>
        <v>8.2083999999999993</v>
      </c>
      <c r="I11" s="66">
        <f t="shared" si="2"/>
        <v>23</v>
      </c>
      <c r="J11" s="65">
        <f>VLOOKUP($A11,'Return Data'!$B$7:$R$2292,13,0)</f>
        <v>15.7613</v>
      </c>
      <c r="K11" s="66">
        <f t="shared" si="3"/>
        <v>23</v>
      </c>
      <c r="L11" s="65">
        <f>VLOOKUP($A11,'Return Data'!$B$7:$R$2292,17,0)</f>
        <v>34.056399999999996</v>
      </c>
      <c r="M11" s="66">
        <f t="shared" si="4"/>
        <v>19</v>
      </c>
      <c r="N11" s="65">
        <f>VLOOKUP($A11,'Return Data'!$B$7:$R$2292,14,0)</f>
        <v>18.863099999999999</v>
      </c>
      <c r="O11" s="66">
        <f t="shared" si="5"/>
        <v>2</v>
      </c>
      <c r="P11" s="65">
        <f>VLOOKUP($A11,'Return Data'!$B$7:$R$2292,15,0)</f>
        <v>15.3645</v>
      </c>
      <c r="Q11" s="66">
        <f t="shared" si="6"/>
        <v>2</v>
      </c>
      <c r="R11" s="65">
        <f>VLOOKUP($A11,'Return Data'!$B$7:$R$2292,16,0)</f>
        <v>12.9069</v>
      </c>
      <c r="S11" s="67">
        <f t="shared" si="7"/>
        <v>17</v>
      </c>
    </row>
    <row r="12" spans="1:20" x14ac:dyDescent="0.3">
      <c r="A12" s="63" t="s">
        <v>928</v>
      </c>
      <c r="B12" s="64">
        <f>VLOOKUP($A12,'Return Data'!$B$7:$R$2292,3,0)</f>
        <v>44662</v>
      </c>
      <c r="C12" s="65">
        <f>VLOOKUP($A12,'Return Data'!$B$7:$R$2292,4,0)</f>
        <v>283.892</v>
      </c>
      <c r="D12" s="65">
        <f>VLOOKUP($A12,'Return Data'!$B$7:$R$2292,10,0)</f>
        <v>-4.9950000000000001</v>
      </c>
      <c r="E12" s="66">
        <f t="shared" si="0"/>
        <v>23</v>
      </c>
      <c r="F12" s="65">
        <f>VLOOKUP($A12,'Return Data'!$B$7:$R$2292,11,0)</f>
        <v>-6.0156000000000001</v>
      </c>
      <c r="G12" s="66">
        <f t="shared" si="1"/>
        <v>27</v>
      </c>
      <c r="H12" s="65">
        <f>VLOOKUP($A12,'Return Data'!$B$7:$R$2292,12,0)</f>
        <v>2.5169999999999999</v>
      </c>
      <c r="I12" s="66">
        <f t="shared" si="2"/>
        <v>28</v>
      </c>
      <c r="J12" s="65">
        <f>VLOOKUP($A12,'Return Data'!$B$7:$R$2292,13,0)</f>
        <v>10.4956</v>
      </c>
      <c r="K12" s="66">
        <f t="shared" si="3"/>
        <v>28</v>
      </c>
      <c r="L12" s="65">
        <f>VLOOKUP($A12,'Return Data'!$B$7:$R$2292,17,0)</f>
        <v>30.7834</v>
      </c>
      <c r="M12" s="66">
        <f t="shared" si="4"/>
        <v>25</v>
      </c>
      <c r="N12" s="65">
        <f>VLOOKUP($A12,'Return Data'!$B$7:$R$2292,14,0)</f>
        <v>11.1698</v>
      </c>
      <c r="O12" s="66">
        <f t="shared" si="5"/>
        <v>26</v>
      </c>
      <c r="P12" s="65">
        <f>VLOOKUP($A12,'Return Data'!$B$7:$R$2292,15,0)</f>
        <v>9.2589000000000006</v>
      </c>
      <c r="Q12" s="66">
        <f t="shared" si="6"/>
        <v>25</v>
      </c>
      <c r="R12" s="65">
        <f>VLOOKUP($A12,'Return Data'!$B$7:$R$2292,16,0)</f>
        <v>19.145</v>
      </c>
      <c r="S12" s="67">
        <f t="shared" si="7"/>
        <v>6</v>
      </c>
    </row>
    <row r="13" spans="1:20" x14ac:dyDescent="0.3">
      <c r="A13" s="63" t="s">
        <v>929</v>
      </c>
      <c r="B13" s="64">
        <f>VLOOKUP($A13,'Return Data'!$B$7:$R$2292,3,0)</f>
        <v>44662</v>
      </c>
      <c r="C13" s="65">
        <f>VLOOKUP($A13,'Return Data'!$B$7:$R$2292,4,0)</f>
        <v>54.74</v>
      </c>
      <c r="D13" s="65">
        <f>VLOOKUP($A13,'Return Data'!$B$7:$R$2292,10,0)</f>
        <v>-2.6152000000000002</v>
      </c>
      <c r="E13" s="66">
        <f t="shared" si="0"/>
        <v>10</v>
      </c>
      <c r="F13" s="65">
        <f>VLOOKUP($A13,'Return Data'!$B$7:$R$2292,11,0)</f>
        <v>-2.4068000000000001</v>
      </c>
      <c r="G13" s="66">
        <f t="shared" si="1"/>
        <v>12</v>
      </c>
      <c r="H13" s="65">
        <f>VLOOKUP($A13,'Return Data'!$B$7:$R$2292,12,0)</f>
        <v>10.273999999999999</v>
      </c>
      <c r="I13" s="66">
        <f t="shared" si="2"/>
        <v>17</v>
      </c>
      <c r="J13" s="65">
        <f>VLOOKUP($A13,'Return Data'!$B$7:$R$2292,13,0)</f>
        <v>17.771100000000001</v>
      </c>
      <c r="K13" s="66">
        <f t="shared" si="3"/>
        <v>18</v>
      </c>
      <c r="L13" s="65">
        <f>VLOOKUP($A13,'Return Data'!$B$7:$R$2292,17,0)</f>
        <v>35.670200000000001</v>
      </c>
      <c r="M13" s="66">
        <f t="shared" si="4"/>
        <v>16</v>
      </c>
      <c r="N13" s="65">
        <f>VLOOKUP($A13,'Return Data'!$B$7:$R$2292,14,0)</f>
        <v>15.600899999999999</v>
      </c>
      <c r="O13" s="66">
        <f t="shared" si="5"/>
        <v>13</v>
      </c>
      <c r="P13" s="65">
        <f>VLOOKUP($A13,'Return Data'!$B$7:$R$2292,15,0)</f>
        <v>13.6899</v>
      </c>
      <c r="Q13" s="66">
        <f t="shared" si="6"/>
        <v>6</v>
      </c>
      <c r="R13" s="65">
        <f>VLOOKUP($A13,'Return Data'!$B$7:$R$2292,16,0)</f>
        <v>14.0846</v>
      </c>
      <c r="S13" s="67">
        <f t="shared" si="7"/>
        <v>14</v>
      </c>
    </row>
    <row r="14" spans="1:20" x14ac:dyDescent="0.3">
      <c r="A14" s="63" t="s">
        <v>931</v>
      </c>
      <c r="B14" s="64">
        <f>VLOOKUP($A14,'Return Data'!$B$7:$R$2292,3,0)</f>
        <v>44662</v>
      </c>
      <c r="C14" s="65">
        <f>VLOOKUP($A14,'Return Data'!$B$7:$R$2292,4,0)</f>
        <v>1663.4935274177501</v>
      </c>
      <c r="D14" s="65">
        <f>VLOOKUP($A14,'Return Data'!$B$7:$R$2292,10,0)</f>
        <v>-5.1679000000000004</v>
      </c>
      <c r="E14" s="66">
        <f t="shared" si="0"/>
        <v>24</v>
      </c>
      <c r="F14" s="65">
        <f>VLOOKUP($A14,'Return Data'!$B$7:$R$2292,11,0)</f>
        <v>-3.7633000000000001</v>
      </c>
      <c r="G14" s="66">
        <f t="shared" si="1"/>
        <v>23</v>
      </c>
      <c r="H14" s="65">
        <f>VLOOKUP($A14,'Return Data'!$B$7:$R$2292,12,0)</f>
        <v>5.8912000000000004</v>
      </c>
      <c r="I14" s="66">
        <f t="shared" si="2"/>
        <v>26</v>
      </c>
      <c r="J14" s="65">
        <f>VLOOKUP($A14,'Return Data'!$B$7:$R$2292,13,0)</f>
        <v>15.922599999999999</v>
      </c>
      <c r="K14" s="66">
        <f t="shared" si="3"/>
        <v>22</v>
      </c>
      <c r="L14" s="65">
        <f>VLOOKUP($A14,'Return Data'!$B$7:$R$2292,17,0)</f>
        <v>38.583100000000002</v>
      </c>
      <c r="M14" s="66">
        <f t="shared" si="4"/>
        <v>10</v>
      </c>
      <c r="N14" s="65">
        <f>VLOOKUP($A14,'Return Data'!$B$7:$R$2292,14,0)</f>
        <v>13.854200000000001</v>
      </c>
      <c r="O14" s="66">
        <f t="shared" si="5"/>
        <v>20</v>
      </c>
      <c r="P14" s="65">
        <f>VLOOKUP($A14,'Return Data'!$B$7:$R$2292,15,0)</f>
        <v>10.898899999999999</v>
      </c>
      <c r="Q14" s="66">
        <f t="shared" si="6"/>
        <v>21</v>
      </c>
      <c r="R14" s="65">
        <f>VLOOKUP($A14,'Return Data'!$B$7:$R$2292,16,0)</f>
        <v>19.747199999999999</v>
      </c>
      <c r="S14" s="67">
        <f t="shared" si="7"/>
        <v>1</v>
      </c>
    </row>
    <row r="15" spans="1:20" x14ac:dyDescent="0.3">
      <c r="A15" s="63" t="s">
        <v>933</v>
      </c>
      <c r="B15" s="64">
        <f>VLOOKUP($A15,'Return Data'!$B$7:$R$2292,3,0)</f>
        <v>44662</v>
      </c>
      <c r="C15" s="65">
        <f>VLOOKUP($A15,'Return Data'!$B$7:$R$2292,4,0)</f>
        <v>876.37539636566703</v>
      </c>
      <c r="D15" s="65">
        <f>VLOOKUP($A15,'Return Data'!$B$7:$R$2292,10,0)</f>
        <v>0.749</v>
      </c>
      <c r="E15" s="66">
        <f t="shared" si="0"/>
        <v>2</v>
      </c>
      <c r="F15" s="65">
        <f>VLOOKUP($A15,'Return Data'!$B$7:$R$2292,11,0)</f>
        <v>0.77729999999999999</v>
      </c>
      <c r="G15" s="66">
        <f t="shared" si="1"/>
        <v>2</v>
      </c>
      <c r="H15" s="65">
        <f>VLOOKUP($A15,'Return Data'!$B$7:$R$2292,12,0)</f>
        <v>14.8811</v>
      </c>
      <c r="I15" s="66">
        <f t="shared" si="2"/>
        <v>3</v>
      </c>
      <c r="J15" s="65">
        <f>VLOOKUP($A15,'Return Data'!$B$7:$R$2292,13,0)</f>
        <v>24.042400000000001</v>
      </c>
      <c r="K15" s="66">
        <f t="shared" si="3"/>
        <v>3</v>
      </c>
      <c r="L15" s="65">
        <f>VLOOKUP($A15,'Return Data'!$B$7:$R$2292,17,0)</f>
        <v>40.250999999999998</v>
      </c>
      <c r="M15" s="66">
        <f t="shared" si="4"/>
        <v>2</v>
      </c>
      <c r="N15" s="65">
        <f>VLOOKUP($A15,'Return Data'!$B$7:$R$2292,14,0)</f>
        <v>12.8474</v>
      </c>
      <c r="O15" s="66">
        <f t="shared" si="5"/>
        <v>24</v>
      </c>
      <c r="P15" s="65">
        <f>VLOOKUP($A15,'Return Data'!$B$7:$R$2292,15,0)</f>
        <v>11.7707</v>
      </c>
      <c r="Q15" s="66">
        <f t="shared" si="6"/>
        <v>19</v>
      </c>
      <c r="R15" s="65">
        <f>VLOOKUP($A15,'Return Data'!$B$7:$R$2292,16,0)</f>
        <v>19.077500000000001</v>
      </c>
      <c r="S15" s="67">
        <f t="shared" si="7"/>
        <v>7</v>
      </c>
    </row>
    <row r="16" spans="1:20" x14ac:dyDescent="0.3">
      <c r="A16" s="63" t="s">
        <v>935</v>
      </c>
      <c r="B16" s="64">
        <f>VLOOKUP($A16,'Return Data'!$B$7:$R$2292,3,0)</f>
        <v>44662</v>
      </c>
      <c r="C16" s="65">
        <f>VLOOKUP($A16,'Return Data'!$B$7:$R$2292,4,0)</f>
        <v>315.82380000000001</v>
      </c>
      <c r="D16" s="65">
        <f>VLOOKUP($A16,'Return Data'!$B$7:$R$2292,10,0)</f>
        <v>-5.1726999999999999</v>
      </c>
      <c r="E16" s="66">
        <f t="shared" si="0"/>
        <v>25</v>
      </c>
      <c r="F16" s="65">
        <f>VLOOKUP($A16,'Return Data'!$B$7:$R$2292,11,0)</f>
        <v>-2.9586999999999999</v>
      </c>
      <c r="G16" s="66">
        <f t="shared" si="1"/>
        <v>18</v>
      </c>
      <c r="H16" s="65">
        <f>VLOOKUP($A16,'Return Data'!$B$7:$R$2292,12,0)</f>
        <v>9.1132000000000009</v>
      </c>
      <c r="I16" s="66">
        <f t="shared" si="2"/>
        <v>22</v>
      </c>
      <c r="J16" s="65">
        <f>VLOOKUP($A16,'Return Data'!$B$7:$R$2292,13,0)</f>
        <v>15.49</v>
      </c>
      <c r="K16" s="66">
        <f t="shared" si="3"/>
        <v>24</v>
      </c>
      <c r="L16" s="65">
        <f>VLOOKUP($A16,'Return Data'!$B$7:$R$2292,17,0)</f>
        <v>33.9621</v>
      </c>
      <c r="M16" s="66">
        <f t="shared" si="4"/>
        <v>20</v>
      </c>
      <c r="N16" s="65">
        <f>VLOOKUP($A16,'Return Data'!$B$7:$R$2292,14,0)</f>
        <v>14.9909</v>
      </c>
      <c r="O16" s="66">
        <f t="shared" si="5"/>
        <v>17</v>
      </c>
      <c r="P16" s="65">
        <f>VLOOKUP($A16,'Return Data'!$B$7:$R$2292,15,0)</f>
        <v>12.085699999999999</v>
      </c>
      <c r="Q16" s="66">
        <f t="shared" si="6"/>
        <v>16</v>
      </c>
      <c r="R16" s="65">
        <f>VLOOKUP($A16,'Return Data'!$B$7:$R$2292,16,0)</f>
        <v>19.536100000000001</v>
      </c>
      <c r="S16" s="67">
        <f t="shared" si="7"/>
        <v>5</v>
      </c>
    </row>
    <row r="17" spans="1:19" x14ac:dyDescent="0.3">
      <c r="A17" s="63" t="s">
        <v>937</v>
      </c>
      <c r="B17" s="64">
        <f>VLOOKUP($A17,'Return Data'!$B$7:$R$2292,3,0)</f>
        <v>44662</v>
      </c>
      <c r="C17" s="65">
        <f>VLOOKUP($A17,'Return Data'!$B$7:$R$2292,4,0)</f>
        <v>66.66</v>
      </c>
      <c r="D17" s="65">
        <f>VLOOKUP($A17,'Return Data'!$B$7:$R$2292,10,0)</f>
        <v>-1.5216000000000001</v>
      </c>
      <c r="E17" s="66">
        <f t="shared" si="0"/>
        <v>4</v>
      </c>
      <c r="F17" s="65">
        <f>VLOOKUP($A17,'Return Data'!$B$7:$R$2292,11,0)</f>
        <v>0.71009999999999995</v>
      </c>
      <c r="G17" s="66">
        <f t="shared" si="1"/>
        <v>3</v>
      </c>
      <c r="H17" s="65">
        <f>VLOOKUP($A17,'Return Data'!$B$7:$R$2292,12,0)</f>
        <v>15.1693</v>
      </c>
      <c r="I17" s="66">
        <f t="shared" si="2"/>
        <v>2</v>
      </c>
      <c r="J17" s="65">
        <f>VLOOKUP($A17,'Return Data'!$B$7:$R$2292,13,0)</f>
        <v>23.650500000000001</v>
      </c>
      <c r="K17" s="66">
        <f t="shared" si="3"/>
        <v>5</v>
      </c>
      <c r="L17" s="65">
        <f>VLOOKUP($A17,'Return Data'!$B$7:$R$2292,17,0)</f>
        <v>40.036099999999998</v>
      </c>
      <c r="M17" s="66">
        <f t="shared" si="4"/>
        <v>3</v>
      </c>
      <c r="N17" s="65">
        <f>VLOOKUP($A17,'Return Data'!$B$7:$R$2292,14,0)</f>
        <v>16.491800000000001</v>
      </c>
      <c r="O17" s="66">
        <f t="shared" si="5"/>
        <v>7</v>
      </c>
      <c r="P17" s="65">
        <f>VLOOKUP($A17,'Return Data'!$B$7:$R$2292,15,0)</f>
        <v>13.8026</v>
      </c>
      <c r="Q17" s="66">
        <f t="shared" si="6"/>
        <v>5</v>
      </c>
      <c r="R17" s="65">
        <f>VLOOKUP($A17,'Return Data'!$B$7:$R$2292,16,0)</f>
        <v>14.6305</v>
      </c>
      <c r="S17" s="67">
        <f t="shared" si="7"/>
        <v>13</v>
      </c>
    </row>
    <row r="18" spans="1:19" x14ac:dyDescent="0.3">
      <c r="A18" s="63" t="s">
        <v>939</v>
      </c>
      <c r="B18" s="64">
        <f>VLOOKUP($A18,'Return Data'!$B$7:$R$2292,3,0)</f>
        <v>44662</v>
      </c>
      <c r="C18" s="65">
        <f>VLOOKUP($A18,'Return Data'!$B$7:$R$2292,4,0)</f>
        <v>39.94</v>
      </c>
      <c r="D18" s="65">
        <f>VLOOKUP($A18,'Return Data'!$B$7:$R$2292,10,0)</f>
        <v>-2.4426000000000001</v>
      </c>
      <c r="E18" s="66">
        <f t="shared" si="0"/>
        <v>7</v>
      </c>
      <c r="F18" s="65">
        <f>VLOOKUP($A18,'Return Data'!$B$7:$R$2292,11,0)</f>
        <v>-1.9155</v>
      </c>
      <c r="G18" s="66">
        <f t="shared" si="1"/>
        <v>10</v>
      </c>
      <c r="H18" s="65">
        <f>VLOOKUP($A18,'Return Data'!$B$7:$R$2292,12,0)</f>
        <v>13.144500000000001</v>
      </c>
      <c r="I18" s="66">
        <f t="shared" si="2"/>
        <v>4</v>
      </c>
      <c r="J18" s="65">
        <f>VLOOKUP($A18,'Return Data'!$B$7:$R$2292,13,0)</f>
        <v>24.4237</v>
      </c>
      <c r="K18" s="66">
        <f t="shared" si="3"/>
        <v>2</v>
      </c>
      <c r="L18" s="65">
        <f>VLOOKUP($A18,'Return Data'!$B$7:$R$2292,17,0)</f>
        <v>38.8476</v>
      </c>
      <c r="M18" s="66">
        <f t="shared" si="4"/>
        <v>8</v>
      </c>
      <c r="N18" s="65">
        <f>VLOOKUP($A18,'Return Data'!$B$7:$R$2292,14,0)</f>
        <v>18.8994</v>
      </c>
      <c r="O18" s="66">
        <f t="shared" si="5"/>
        <v>1</v>
      </c>
      <c r="P18" s="65">
        <f>VLOOKUP($A18,'Return Data'!$B$7:$R$2292,15,0)</f>
        <v>12.659700000000001</v>
      </c>
      <c r="Q18" s="66">
        <f t="shared" si="6"/>
        <v>13</v>
      </c>
      <c r="R18" s="65">
        <f>VLOOKUP($A18,'Return Data'!$B$7:$R$2292,16,0)</f>
        <v>14.993399999999999</v>
      </c>
      <c r="S18" s="67">
        <f t="shared" si="7"/>
        <v>12</v>
      </c>
    </row>
    <row r="19" spans="1:19" x14ac:dyDescent="0.3">
      <c r="A19" s="63" t="s">
        <v>942</v>
      </c>
      <c r="B19" s="64">
        <f>VLOOKUP($A19,'Return Data'!$B$7:$R$2292,3,0)</f>
        <v>44662</v>
      </c>
      <c r="C19" s="65">
        <f>VLOOKUP($A19,'Return Data'!$B$7:$R$2292,4,0)</f>
        <v>49.83</v>
      </c>
      <c r="D19" s="65">
        <f>VLOOKUP($A19,'Return Data'!$B$7:$R$2292,10,0)</f>
        <v>-4.8319000000000001</v>
      </c>
      <c r="E19" s="66">
        <f t="shared" si="0"/>
        <v>22</v>
      </c>
      <c r="F19" s="65">
        <f>VLOOKUP($A19,'Return Data'!$B$7:$R$2292,11,0)</f>
        <v>-1.8900999999999999</v>
      </c>
      <c r="G19" s="66">
        <f t="shared" si="1"/>
        <v>9</v>
      </c>
      <c r="H19" s="65">
        <f>VLOOKUP($A19,'Return Data'!$B$7:$R$2292,12,0)</f>
        <v>12.381600000000001</v>
      </c>
      <c r="I19" s="66">
        <f t="shared" si="2"/>
        <v>5</v>
      </c>
      <c r="J19" s="65">
        <f>VLOOKUP($A19,'Return Data'!$B$7:$R$2292,13,0)</f>
        <v>19.068100000000001</v>
      </c>
      <c r="K19" s="66">
        <f t="shared" si="3"/>
        <v>13</v>
      </c>
      <c r="L19" s="65">
        <f>VLOOKUP($A19,'Return Data'!$B$7:$R$2292,17,0)</f>
        <v>35.288600000000002</v>
      </c>
      <c r="M19" s="66">
        <f t="shared" si="4"/>
        <v>17</v>
      </c>
      <c r="N19" s="65">
        <f>VLOOKUP($A19,'Return Data'!$B$7:$R$2292,14,0)</f>
        <v>15.6403</v>
      </c>
      <c r="O19" s="66">
        <f t="shared" si="5"/>
        <v>11</v>
      </c>
      <c r="P19" s="65">
        <f>VLOOKUP($A19,'Return Data'!$B$7:$R$2292,15,0)</f>
        <v>12.9102</v>
      </c>
      <c r="Q19" s="66">
        <f t="shared" si="6"/>
        <v>10</v>
      </c>
      <c r="R19" s="65">
        <f>VLOOKUP($A19,'Return Data'!$B$7:$R$2292,16,0)</f>
        <v>10.664300000000001</v>
      </c>
      <c r="S19" s="67">
        <f t="shared" si="7"/>
        <v>24</v>
      </c>
    </row>
    <row r="20" spans="1:19" x14ac:dyDescent="0.3">
      <c r="A20" s="63" t="s">
        <v>1933</v>
      </c>
      <c r="B20" s="64">
        <f>VLOOKUP($A20,'Return Data'!$B$7:$R$2292,3,0)</f>
        <v>44662</v>
      </c>
      <c r="C20" s="65">
        <f>VLOOKUP($A20,'Return Data'!$B$7:$R$2292,4,0)</f>
        <v>28.86</v>
      </c>
      <c r="D20" s="65">
        <f>VLOOKUP($A20,'Return Data'!$B$7:$R$2292,10,0)</f>
        <v>-3.5428000000000002</v>
      </c>
      <c r="E20" s="66">
        <f t="shared" si="0"/>
        <v>15</v>
      </c>
      <c r="F20" s="65">
        <f>VLOOKUP($A20,'Return Data'!$B$7:$R$2292,11,0)</f>
        <v>-2.8283</v>
      </c>
      <c r="G20" s="66">
        <f t="shared" si="1"/>
        <v>15</v>
      </c>
      <c r="H20" s="65">
        <f>VLOOKUP($A20,'Return Data'!$B$7:$R$2292,12,0)</f>
        <v>9.8591999999999995</v>
      </c>
      <c r="I20" s="66">
        <f t="shared" si="2"/>
        <v>19</v>
      </c>
      <c r="J20" s="65">
        <f>VLOOKUP($A20,'Return Data'!$B$7:$R$2292,13,0)</f>
        <v>15.2096</v>
      </c>
      <c r="K20" s="66">
        <f t="shared" si="3"/>
        <v>25</v>
      </c>
      <c r="L20" s="65">
        <f>VLOOKUP($A20,'Return Data'!$B$7:$R$2292,17,0)</f>
        <v>30.429400000000001</v>
      </c>
      <c r="M20" s="66">
        <f t="shared" si="4"/>
        <v>26</v>
      </c>
      <c r="N20" s="65">
        <f>VLOOKUP($A20,'Return Data'!$B$7:$R$2292,14,0)</f>
        <v>11.0283</v>
      </c>
      <c r="O20" s="66">
        <f t="shared" si="5"/>
        <v>27</v>
      </c>
      <c r="P20" s="65">
        <f>VLOOKUP($A20,'Return Data'!$B$7:$R$2292,15,0)</f>
        <v>10.0924</v>
      </c>
      <c r="Q20" s="66">
        <f t="shared" si="6"/>
        <v>24</v>
      </c>
      <c r="R20" s="65">
        <f>VLOOKUP($A20,'Return Data'!$B$7:$R$2292,16,0)</f>
        <v>10.981</v>
      </c>
      <c r="S20" s="67">
        <f t="shared" si="7"/>
        <v>22</v>
      </c>
    </row>
    <row r="21" spans="1:19" x14ac:dyDescent="0.3">
      <c r="A21" s="63" t="s">
        <v>944</v>
      </c>
      <c r="B21" s="64">
        <f>VLOOKUP($A21,'Return Data'!$B$7:$R$2292,3,0)</f>
        <v>44662</v>
      </c>
      <c r="C21" s="65">
        <f>VLOOKUP($A21,'Return Data'!$B$7:$R$2292,4,0)</f>
        <v>44.1</v>
      </c>
      <c r="D21" s="65">
        <f>VLOOKUP($A21,'Return Data'!$B$7:$R$2292,10,0)</f>
        <v>-5.7289000000000003</v>
      </c>
      <c r="E21" s="66">
        <f t="shared" si="0"/>
        <v>27</v>
      </c>
      <c r="F21" s="65">
        <f>VLOOKUP($A21,'Return Data'!$B$7:$R$2292,11,0)</f>
        <v>-2.9062000000000001</v>
      </c>
      <c r="G21" s="66">
        <f t="shared" si="1"/>
        <v>16</v>
      </c>
      <c r="H21" s="65">
        <f>VLOOKUP($A21,'Return Data'!$B$7:$R$2292,12,0)</f>
        <v>12.328099999999999</v>
      </c>
      <c r="I21" s="66">
        <f t="shared" si="2"/>
        <v>7</v>
      </c>
      <c r="J21" s="65">
        <f>VLOOKUP($A21,'Return Data'!$B$7:$R$2292,13,0)</f>
        <v>23.8416</v>
      </c>
      <c r="K21" s="66">
        <f t="shared" si="3"/>
        <v>4</v>
      </c>
      <c r="L21" s="65">
        <f>VLOOKUP($A21,'Return Data'!$B$7:$R$2292,17,0)</f>
        <v>36.322699999999998</v>
      </c>
      <c r="M21" s="66">
        <f t="shared" si="4"/>
        <v>14</v>
      </c>
      <c r="N21" s="65">
        <f>VLOOKUP($A21,'Return Data'!$B$7:$R$2292,14,0)</f>
        <v>15.4869</v>
      </c>
      <c r="O21" s="66">
        <f t="shared" si="5"/>
        <v>14</v>
      </c>
      <c r="P21" s="65">
        <f>VLOOKUP($A21,'Return Data'!$B$7:$R$2292,15,0)</f>
        <v>13.2927</v>
      </c>
      <c r="Q21" s="66">
        <f t="shared" si="6"/>
        <v>8</v>
      </c>
      <c r="R21" s="65">
        <f>VLOOKUP($A21,'Return Data'!$B$7:$R$2292,16,0)</f>
        <v>12.4495</v>
      </c>
      <c r="S21" s="67">
        <f t="shared" si="7"/>
        <v>18</v>
      </c>
    </row>
    <row r="22" spans="1:19" x14ac:dyDescent="0.3">
      <c r="A22" s="63" t="s">
        <v>2053</v>
      </c>
      <c r="B22" s="64">
        <f>VLOOKUP($A22,'Return Data'!$B$7:$R$2292,3,0)</f>
        <v>44662</v>
      </c>
      <c r="C22" s="65">
        <f>VLOOKUP($A22,'Return Data'!$B$7:$R$2292,4,0)</f>
        <v>99.2774</v>
      </c>
      <c r="D22" s="65">
        <f>VLOOKUP($A22,'Return Data'!$B$7:$R$2292,10,0)</f>
        <v>-2.9161000000000001</v>
      </c>
      <c r="E22" s="66">
        <f t="shared" si="0"/>
        <v>12</v>
      </c>
      <c r="F22" s="65">
        <f>VLOOKUP($A22,'Return Data'!$B$7:$R$2292,11,0)</f>
        <v>-0.8296</v>
      </c>
      <c r="G22" s="66">
        <f t="shared" si="1"/>
        <v>6</v>
      </c>
      <c r="H22" s="65">
        <f>VLOOKUP($A22,'Return Data'!$B$7:$R$2292,12,0)</f>
        <v>12.3131</v>
      </c>
      <c r="I22" s="66">
        <f t="shared" si="2"/>
        <v>8</v>
      </c>
      <c r="J22" s="65">
        <f>VLOOKUP($A22,'Return Data'!$B$7:$R$2292,13,0)</f>
        <v>19.045400000000001</v>
      </c>
      <c r="K22" s="66">
        <f t="shared" si="3"/>
        <v>14</v>
      </c>
      <c r="L22" s="65">
        <f>VLOOKUP($A22,'Return Data'!$B$7:$R$2292,17,0)</f>
        <v>26.968499999999999</v>
      </c>
      <c r="M22" s="66">
        <f t="shared" si="4"/>
        <v>28</v>
      </c>
      <c r="N22" s="65">
        <f>VLOOKUP($A22,'Return Data'!$B$7:$R$2292,14,0)</f>
        <v>14.403499999999999</v>
      </c>
      <c r="O22" s="66">
        <f t="shared" si="5"/>
        <v>19</v>
      </c>
      <c r="P22" s="65">
        <f>VLOOKUP($A22,'Return Data'!$B$7:$R$2292,15,0)</f>
        <v>11.0695</v>
      </c>
      <c r="Q22" s="66">
        <f t="shared" si="6"/>
        <v>20</v>
      </c>
      <c r="R22" s="65">
        <f>VLOOKUP($A22,'Return Data'!$B$7:$R$2292,16,0)</f>
        <v>8.8571000000000009</v>
      </c>
      <c r="S22" s="67">
        <f t="shared" si="7"/>
        <v>28</v>
      </c>
    </row>
    <row r="23" spans="1:19" x14ac:dyDescent="0.3">
      <c r="A23" s="63" t="s">
        <v>1810</v>
      </c>
      <c r="B23" s="64">
        <f>VLOOKUP($A23,'Return Data'!$B$7:$R$2292,3,0)</f>
        <v>44662</v>
      </c>
      <c r="C23" s="65">
        <f>VLOOKUP($A23,'Return Data'!$B$7:$R$2292,4,0)</f>
        <v>374.27300000000002</v>
      </c>
      <c r="D23" s="65">
        <f>VLOOKUP($A23,'Return Data'!$B$7:$R$2292,10,0)</f>
        <v>-3.5562999999999998</v>
      </c>
      <c r="E23" s="66">
        <f t="shared" si="0"/>
        <v>16</v>
      </c>
      <c r="F23" s="65">
        <f>VLOOKUP($A23,'Return Data'!$B$7:$R$2292,11,0)</f>
        <v>-3.395</v>
      </c>
      <c r="G23" s="66">
        <f t="shared" si="1"/>
        <v>21</v>
      </c>
      <c r="H23" s="65">
        <f>VLOOKUP($A23,'Return Data'!$B$7:$R$2292,12,0)</f>
        <v>9.5256000000000007</v>
      </c>
      <c r="I23" s="66">
        <f t="shared" si="2"/>
        <v>21</v>
      </c>
      <c r="J23" s="65">
        <f>VLOOKUP($A23,'Return Data'!$B$7:$R$2292,13,0)</f>
        <v>18.086200000000002</v>
      </c>
      <c r="K23" s="66">
        <f t="shared" si="3"/>
        <v>16</v>
      </c>
      <c r="L23" s="65">
        <f>VLOOKUP($A23,'Return Data'!$B$7:$R$2292,17,0)</f>
        <v>39.362699999999997</v>
      </c>
      <c r="M23" s="66">
        <f t="shared" si="4"/>
        <v>5</v>
      </c>
      <c r="N23" s="65">
        <f>VLOOKUP($A23,'Return Data'!$B$7:$R$2292,14,0)</f>
        <v>17.206199999999999</v>
      </c>
      <c r="O23" s="66">
        <f t="shared" si="5"/>
        <v>4</v>
      </c>
      <c r="P23" s="65">
        <f>VLOOKUP($A23,'Return Data'!$B$7:$R$2292,15,0)</f>
        <v>13.4839</v>
      </c>
      <c r="Q23" s="66">
        <f t="shared" si="6"/>
        <v>7</v>
      </c>
      <c r="R23" s="65">
        <f>VLOOKUP($A23,'Return Data'!$B$7:$R$2292,16,0)</f>
        <v>19.611499999999999</v>
      </c>
      <c r="S23" s="67">
        <f t="shared" si="7"/>
        <v>4</v>
      </c>
    </row>
    <row r="24" spans="1:19" x14ac:dyDescent="0.3">
      <c r="A24" s="63" t="s">
        <v>948</v>
      </c>
      <c r="B24" s="64">
        <f>VLOOKUP($A24,'Return Data'!$B$7:$R$2292,3,0)</f>
        <v>44662</v>
      </c>
      <c r="C24" s="65">
        <f>VLOOKUP($A24,'Return Data'!$B$7:$R$2292,4,0)</f>
        <v>40.75</v>
      </c>
      <c r="D24" s="65">
        <f>VLOOKUP($A24,'Return Data'!$B$7:$R$2292,10,0)</f>
        <v>-3.2686999999999999</v>
      </c>
      <c r="E24" s="66">
        <f t="shared" si="0"/>
        <v>13</v>
      </c>
      <c r="F24" s="65">
        <f>VLOOKUP($A24,'Return Data'!$B$7:$R$2292,11,0)</f>
        <v>-2.9138000000000002</v>
      </c>
      <c r="G24" s="66">
        <f t="shared" si="1"/>
        <v>17</v>
      </c>
      <c r="H24" s="65">
        <f>VLOOKUP($A24,'Return Data'!$B$7:$R$2292,12,0)</f>
        <v>9.7643000000000004</v>
      </c>
      <c r="I24" s="66">
        <f t="shared" si="2"/>
        <v>20</v>
      </c>
      <c r="J24" s="65">
        <f>VLOOKUP($A24,'Return Data'!$B$7:$R$2292,13,0)</f>
        <v>17.202100000000002</v>
      </c>
      <c r="K24" s="66">
        <f t="shared" si="3"/>
        <v>20</v>
      </c>
      <c r="L24" s="65">
        <f>VLOOKUP($A24,'Return Data'!$B$7:$R$2292,17,0)</f>
        <v>34.785400000000003</v>
      </c>
      <c r="M24" s="66">
        <f t="shared" si="4"/>
        <v>18</v>
      </c>
      <c r="N24" s="65">
        <f>VLOOKUP($A24,'Return Data'!$B$7:$R$2292,14,0)</f>
        <v>14.7516</v>
      </c>
      <c r="O24" s="66">
        <f t="shared" si="5"/>
        <v>18</v>
      </c>
      <c r="P24" s="65">
        <f>VLOOKUP($A24,'Return Data'!$B$7:$R$2292,15,0)</f>
        <v>11.9763</v>
      </c>
      <c r="Q24" s="66">
        <f t="shared" si="6"/>
        <v>17</v>
      </c>
      <c r="R24" s="65">
        <f>VLOOKUP($A24,'Return Data'!$B$7:$R$2292,16,0)</f>
        <v>10.190799999999999</v>
      </c>
      <c r="S24" s="67">
        <f t="shared" si="7"/>
        <v>27</v>
      </c>
    </row>
    <row r="25" spans="1:19" x14ac:dyDescent="0.3">
      <c r="A25" s="63" t="s">
        <v>1926</v>
      </c>
      <c r="B25" s="64">
        <f>VLOOKUP($A25,'Return Data'!$B$7:$R$2292,3,0)</f>
        <v>44662</v>
      </c>
      <c r="C25" s="65">
        <f>VLOOKUP($A25,'Return Data'!$B$7:$R$2292,4,0)</f>
        <v>45.4409436552816</v>
      </c>
      <c r="D25" s="65">
        <f>VLOOKUP($A25,'Return Data'!$B$7:$R$2292,10,0)</f>
        <v>-4.2457000000000003</v>
      </c>
      <c r="E25" s="66">
        <f t="shared" si="0"/>
        <v>17</v>
      </c>
      <c r="F25" s="65">
        <f>VLOOKUP($A25,'Return Data'!$B$7:$R$2292,11,0)</f>
        <v>-3.2639</v>
      </c>
      <c r="G25" s="66">
        <f t="shared" si="1"/>
        <v>19</v>
      </c>
      <c r="H25" s="65">
        <f>VLOOKUP($A25,'Return Data'!$B$7:$R$2292,12,0)</f>
        <v>11.1729</v>
      </c>
      <c r="I25" s="66">
        <f t="shared" si="2"/>
        <v>14</v>
      </c>
      <c r="J25" s="65">
        <f>VLOOKUP($A25,'Return Data'!$B$7:$R$2292,13,0)</f>
        <v>19.6645</v>
      </c>
      <c r="K25" s="66">
        <f t="shared" si="3"/>
        <v>11</v>
      </c>
      <c r="L25" s="65">
        <f>VLOOKUP($A25,'Return Data'!$B$7:$R$2292,17,0)</f>
        <v>31.613099999999999</v>
      </c>
      <c r="M25" s="66">
        <f t="shared" si="4"/>
        <v>24</v>
      </c>
      <c r="N25" s="65">
        <f>VLOOKUP($A25,'Return Data'!$B$7:$R$2292,14,0)</f>
        <v>15.950900000000001</v>
      </c>
      <c r="O25" s="66">
        <f t="shared" si="5"/>
        <v>9</v>
      </c>
      <c r="P25" s="65">
        <f>VLOOKUP($A25,'Return Data'!$B$7:$R$2292,15,0)</f>
        <v>12.873100000000001</v>
      </c>
      <c r="Q25" s="66">
        <f t="shared" si="6"/>
        <v>11</v>
      </c>
      <c r="R25" s="65">
        <f>VLOOKUP($A25,'Return Data'!$B$7:$R$2292,16,0)</f>
        <v>10.431800000000001</v>
      </c>
      <c r="S25" s="67">
        <f t="shared" si="7"/>
        <v>25</v>
      </c>
    </row>
    <row r="26" spans="1:19" x14ac:dyDescent="0.3">
      <c r="A26" s="63" t="s">
        <v>951</v>
      </c>
      <c r="B26" s="64">
        <f>VLOOKUP($A26,'Return Data'!$B$7:$R$2292,3,0)</f>
        <v>44662</v>
      </c>
      <c r="C26" s="65">
        <f>VLOOKUP($A26,'Return Data'!$B$7:$R$2292,4,0)</f>
        <v>15.8575</v>
      </c>
      <c r="D26" s="65">
        <f>VLOOKUP($A26,'Return Data'!$B$7:$R$2292,10,0)</f>
        <v>-2.464</v>
      </c>
      <c r="E26" s="66">
        <f t="shared" si="0"/>
        <v>8</v>
      </c>
      <c r="F26" s="65">
        <f>VLOOKUP($A26,'Return Data'!$B$7:$R$2292,11,0)</f>
        <v>-0.69699999999999995</v>
      </c>
      <c r="G26" s="66">
        <f t="shared" si="1"/>
        <v>5</v>
      </c>
      <c r="H26" s="65">
        <f>VLOOKUP($A26,'Return Data'!$B$7:$R$2292,12,0)</f>
        <v>11.693</v>
      </c>
      <c r="I26" s="66">
        <f t="shared" si="2"/>
        <v>12</v>
      </c>
      <c r="J26" s="65">
        <f>VLOOKUP($A26,'Return Data'!$B$7:$R$2292,13,0)</f>
        <v>20.297499999999999</v>
      </c>
      <c r="K26" s="66">
        <f t="shared" si="3"/>
        <v>8</v>
      </c>
      <c r="L26" s="65">
        <f>VLOOKUP($A26,'Return Data'!$B$7:$R$2292,17,0)</f>
        <v>37.745600000000003</v>
      </c>
      <c r="M26" s="66">
        <f t="shared" si="4"/>
        <v>12</v>
      </c>
      <c r="N26" s="65"/>
      <c r="O26" s="66"/>
      <c r="P26" s="65"/>
      <c r="Q26" s="66"/>
      <c r="R26" s="65">
        <f>VLOOKUP($A26,'Return Data'!$B$7:$R$2292,16,0)</f>
        <v>16.166499999999999</v>
      </c>
      <c r="S26" s="67">
        <f t="shared" si="7"/>
        <v>10</v>
      </c>
    </row>
    <row r="27" spans="1:19" x14ac:dyDescent="0.3">
      <c r="A27" s="63" t="s">
        <v>953</v>
      </c>
      <c r="B27" s="64">
        <f>VLOOKUP($A27,'Return Data'!$B$7:$R$2292,3,0)</f>
        <v>44662</v>
      </c>
      <c r="C27" s="65">
        <f>VLOOKUP($A27,'Return Data'!$B$7:$R$2292,4,0)</f>
        <v>78.781000000000006</v>
      </c>
      <c r="D27" s="65">
        <f>VLOOKUP($A27,'Return Data'!$B$7:$R$2292,10,0)</f>
        <v>-3.3159999999999998</v>
      </c>
      <c r="E27" s="66">
        <f t="shared" si="0"/>
        <v>14</v>
      </c>
      <c r="F27" s="65">
        <f>VLOOKUP($A27,'Return Data'!$B$7:$R$2292,11,0)</f>
        <v>-3.2650000000000001</v>
      </c>
      <c r="G27" s="66">
        <f t="shared" si="1"/>
        <v>20</v>
      </c>
      <c r="H27" s="65">
        <f>VLOOKUP($A27,'Return Data'!$B$7:$R$2292,12,0)</f>
        <v>10.040100000000001</v>
      </c>
      <c r="I27" s="66">
        <f t="shared" si="2"/>
        <v>18</v>
      </c>
      <c r="J27" s="65">
        <f>VLOOKUP($A27,'Return Data'!$B$7:$R$2292,13,0)</f>
        <v>19.4285</v>
      </c>
      <c r="K27" s="66">
        <f t="shared" si="3"/>
        <v>12</v>
      </c>
      <c r="L27" s="65">
        <f>VLOOKUP($A27,'Return Data'!$B$7:$R$2292,17,0)</f>
        <v>37.988199999999999</v>
      </c>
      <c r="M27" s="66">
        <f t="shared" si="4"/>
        <v>11</v>
      </c>
      <c r="N27" s="65">
        <f>VLOOKUP($A27,'Return Data'!$B$7:$R$2292,14,0)</f>
        <v>15.6288</v>
      </c>
      <c r="O27" s="66">
        <f t="shared" ref="O27:O35" si="8">RANK(N27,N$8:N$35,0)</f>
        <v>12</v>
      </c>
      <c r="P27" s="65">
        <f>VLOOKUP($A27,'Return Data'!$B$7:$R$2292,15,0)</f>
        <v>14.321199999999999</v>
      </c>
      <c r="Q27" s="66">
        <f t="shared" ref="Q27:Q35" si="9">RANK(P27,P$8:P$35,0)</f>
        <v>3</v>
      </c>
      <c r="R27" s="65">
        <f>VLOOKUP($A27,'Return Data'!$B$7:$R$2292,16,0)</f>
        <v>15.852399999999999</v>
      </c>
      <c r="S27" s="67">
        <f t="shared" si="7"/>
        <v>11</v>
      </c>
    </row>
    <row r="28" spans="1:19" x14ac:dyDescent="0.3">
      <c r="A28" s="63" t="s">
        <v>1972</v>
      </c>
      <c r="B28" s="64">
        <f>VLOOKUP($A28,'Return Data'!$B$7:$R$2292,3,0)</f>
        <v>44662</v>
      </c>
      <c r="C28" s="65">
        <f>VLOOKUP($A28,'Return Data'!$B$7:$R$2292,4,0)</f>
        <v>33.726999999999997</v>
      </c>
      <c r="D28" s="65">
        <f>VLOOKUP($A28,'Return Data'!$B$7:$R$2292,10,0)</f>
        <v>-5.3186999999999998</v>
      </c>
      <c r="E28" s="66">
        <f t="shared" si="0"/>
        <v>26</v>
      </c>
      <c r="F28" s="65">
        <f>VLOOKUP($A28,'Return Data'!$B$7:$R$2292,11,0)</f>
        <v>-3.8429000000000002</v>
      </c>
      <c r="G28" s="66">
        <f t="shared" si="1"/>
        <v>24</v>
      </c>
      <c r="H28" s="65">
        <f>VLOOKUP($A28,'Return Data'!$B$7:$R$2292,12,0)</f>
        <v>8.1936999999999998</v>
      </c>
      <c r="I28" s="66">
        <f t="shared" si="2"/>
        <v>24</v>
      </c>
      <c r="J28" s="65">
        <f>VLOOKUP($A28,'Return Data'!$B$7:$R$2292,13,0)</f>
        <v>16.9481</v>
      </c>
      <c r="K28" s="66">
        <f t="shared" si="3"/>
        <v>21</v>
      </c>
      <c r="L28" s="65">
        <f>VLOOKUP($A28,'Return Data'!$B$7:$R$2292,17,0)</f>
        <v>35.734299999999998</v>
      </c>
      <c r="M28" s="66">
        <f t="shared" si="4"/>
        <v>15</v>
      </c>
      <c r="N28" s="65">
        <f>VLOOKUP($A28,'Return Data'!$B$7:$R$2292,14,0)</f>
        <v>13.726000000000001</v>
      </c>
      <c r="O28" s="66">
        <f t="shared" si="8"/>
        <v>21</v>
      </c>
      <c r="P28" s="65">
        <f>VLOOKUP($A28,'Return Data'!$B$7:$R$2292,15,0)</f>
        <v>10.533300000000001</v>
      </c>
      <c r="Q28" s="66">
        <f t="shared" si="9"/>
        <v>23</v>
      </c>
      <c r="R28" s="65">
        <f>VLOOKUP($A28,'Return Data'!$B$7:$R$2292,16,0)</f>
        <v>12.222799999999999</v>
      </c>
      <c r="S28" s="67">
        <f t="shared" si="7"/>
        <v>19</v>
      </c>
    </row>
    <row r="29" spans="1:19" x14ac:dyDescent="0.3">
      <c r="A29" s="63" t="s">
        <v>954</v>
      </c>
      <c r="B29" s="64">
        <f>VLOOKUP($A29,'Return Data'!$B$7:$R$2292,3,0)</f>
        <v>44662</v>
      </c>
      <c r="C29" s="65">
        <f>VLOOKUP($A29,'Return Data'!$B$7:$R$2292,4,0)</f>
        <v>51.814300000000003</v>
      </c>
      <c r="D29" s="65">
        <f>VLOOKUP($A29,'Return Data'!$B$7:$R$2292,10,0)</f>
        <v>0.53769999999999996</v>
      </c>
      <c r="E29" s="66">
        <f t="shared" si="0"/>
        <v>3</v>
      </c>
      <c r="F29" s="65">
        <f>VLOOKUP($A29,'Return Data'!$B$7:$R$2292,11,0)</f>
        <v>0.56420000000000003</v>
      </c>
      <c r="G29" s="66">
        <f t="shared" si="1"/>
        <v>4</v>
      </c>
      <c r="H29" s="65">
        <f>VLOOKUP($A29,'Return Data'!$B$7:$R$2292,12,0)</f>
        <v>16.8826</v>
      </c>
      <c r="I29" s="66">
        <f t="shared" si="2"/>
        <v>1</v>
      </c>
      <c r="J29" s="65">
        <f>VLOOKUP($A29,'Return Data'!$B$7:$R$2292,13,0)</f>
        <v>27.1008</v>
      </c>
      <c r="K29" s="66">
        <f t="shared" si="3"/>
        <v>1</v>
      </c>
      <c r="L29" s="65">
        <f>VLOOKUP($A29,'Return Data'!$B$7:$R$2292,17,0)</f>
        <v>42.393700000000003</v>
      </c>
      <c r="M29" s="66">
        <f t="shared" si="4"/>
        <v>1</v>
      </c>
      <c r="N29" s="65">
        <f>VLOOKUP($A29,'Return Data'!$B$7:$R$2292,14,0)</f>
        <v>13.542199999999999</v>
      </c>
      <c r="O29" s="66">
        <f t="shared" si="8"/>
        <v>22</v>
      </c>
      <c r="P29" s="65">
        <f>VLOOKUP($A29,'Return Data'!$B$7:$R$2292,15,0)</f>
        <v>12.841799999999999</v>
      </c>
      <c r="Q29" s="66">
        <f t="shared" si="9"/>
        <v>12</v>
      </c>
      <c r="R29" s="65">
        <f>VLOOKUP($A29,'Return Data'!$B$7:$R$2292,16,0)</f>
        <v>11.854100000000001</v>
      </c>
      <c r="S29" s="67">
        <f t="shared" si="7"/>
        <v>20</v>
      </c>
    </row>
    <row r="30" spans="1:19" x14ac:dyDescent="0.3">
      <c r="A30" s="63" t="s">
        <v>956</v>
      </c>
      <c r="B30" s="64">
        <f>VLOOKUP($A30,'Return Data'!$B$7:$R$2292,3,0)</f>
        <v>44662</v>
      </c>
      <c r="C30" s="65">
        <f>VLOOKUP($A30,'Return Data'!$B$7:$R$2292,4,0)</f>
        <v>240.13</v>
      </c>
      <c r="D30" s="65">
        <f>VLOOKUP($A30,'Return Data'!$B$7:$R$2292,10,0)</f>
        <v>-4.8273999999999999</v>
      </c>
      <c r="E30" s="66">
        <f t="shared" si="0"/>
        <v>21</v>
      </c>
      <c r="F30" s="65">
        <f>VLOOKUP($A30,'Return Data'!$B$7:$R$2292,11,0)</f>
        <v>-6.6151</v>
      </c>
      <c r="G30" s="66">
        <f t="shared" si="1"/>
        <v>28</v>
      </c>
      <c r="H30" s="65">
        <f>VLOOKUP($A30,'Return Data'!$B$7:$R$2292,12,0)</f>
        <v>3.3751000000000002</v>
      </c>
      <c r="I30" s="66">
        <f t="shared" si="2"/>
        <v>27</v>
      </c>
      <c r="J30" s="65">
        <f>VLOOKUP($A30,'Return Data'!$B$7:$R$2292,13,0)</f>
        <v>11.6936</v>
      </c>
      <c r="K30" s="66">
        <f t="shared" si="3"/>
        <v>27</v>
      </c>
      <c r="L30" s="65">
        <f>VLOOKUP($A30,'Return Data'!$B$7:$R$2292,17,0)</f>
        <v>31.964700000000001</v>
      </c>
      <c r="M30" s="66">
        <f t="shared" si="4"/>
        <v>23</v>
      </c>
      <c r="N30" s="65">
        <f>VLOOKUP($A30,'Return Data'!$B$7:$R$2292,14,0)</f>
        <v>13.0603</v>
      </c>
      <c r="O30" s="66">
        <f t="shared" si="8"/>
        <v>23</v>
      </c>
      <c r="P30" s="65">
        <f>VLOOKUP($A30,'Return Data'!$B$7:$R$2292,15,0)</f>
        <v>10.7164</v>
      </c>
      <c r="Q30" s="66">
        <f t="shared" si="9"/>
        <v>22</v>
      </c>
      <c r="R30" s="65">
        <f>VLOOKUP($A30,'Return Data'!$B$7:$R$2292,16,0)</f>
        <v>17.996099999999998</v>
      </c>
      <c r="S30" s="67">
        <f t="shared" si="7"/>
        <v>8</v>
      </c>
    </row>
    <row r="31" spans="1:19" x14ac:dyDescent="0.3">
      <c r="A31" s="63" t="s">
        <v>959</v>
      </c>
      <c r="B31" s="64">
        <f>VLOOKUP($A31,'Return Data'!$B$7:$R$2292,3,0)</f>
        <v>44662</v>
      </c>
      <c r="C31" s="65">
        <f>VLOOKUP($A31,'Return Data'!$B$7:$R$2292,4,0)</f>
        <v>61.3521</v>
      </c>
      <c r="D31" s="65">
        <f>VLOOKUP($A31,'Return Data'!$B$7:$R$2292,10,0)</f>
        <v>-2.7115999999999998</v>
      </c>
      <c r="E31" s="66">
        <f t="shared" si="0"/>
        <v>11</v>
      </c>
      <c r="F31" s="65">
        <f>VLOOKUP($A31,'Return Data'!$B$7:$R$2292,11,0)</f>
        <v>-2.4237000000000002</v>
      </c>
      <c r="G31" s="66">
        <f t="shared" si="1"/>
        <v>13</v>
      </c>
      <c r="H31" s="65">
        <f>VLOOKUP($A31,'Return Data'!$B$7:$R$2292,12,0)</f>
        <v>10.937099999999999</v>
      </c>
      <c r="I31" s="66">
        <f t="shared" si="2"/>
        <v>15</v>
      </c>
      <c r="J31" s="65">
        <f>VLOOKUP($A31,'Return Data'!$B$7:$R$2292,13,0)</f>
        <v>17.703900000000001</v>
      </c>
      <c r="K31" s="66">
        <f t="shared" si="3"/>
        <v>19</v>
      </c>
      <c r="L31" s="65">
        <f>VLOOKUP($A31,'Return Data'!$B$7:$R$2292,17,0)</f>
        <v>39.1477</v>
      </c>
      <c r="M31" s="66">
        <f t="shared" si="4"/>
        <v>7</v>
      </c>
      <c r="N31" s="65">
        <f>VLOOKUP($A31,'Return Data'!$B$7:$R$2292,14,0)</f>
        <v>16.251999999999999</v>
      </c>
      <c r="O31" s="66">
        <f t="shared" si="8"/>
        <v>8</v>
      </c>
      <c r="P31" s="65">
        <f>VLOOKUP($A31,'Return Data'!$B$7:$R$2292,15,0)</f>
        <v>12.553000000000001</v>
      </c>
      <c r="Q31" s="66">
        <f t="shared" si="9"/>
        <v>14</v>
      </c>
      <c r="R31" s="65">
        <f>VLOOKUP($A31,'Return Data'!$B$7:$R$2292,16,0)</f>
        <v>11.823499999999999</v>
      </c>
      <c r="S31" s="67">
        <f t="shared" si="7"/>
        <v>21</v>
      </c>
    </row>
    <row r="32" spans="1:19" x14ac:dyDescent="0.3">
      <c r="A32" s="63" t="s">
        <v>960</v>
      </c>
      <c r="B32" s="64">
        <f>VLOOKUP($A32,'Return Data'!$B$7:$R$2292,3,0)</f>
        <v>44662</v>
      </c>
      <c r="C32" s="65">
        <f>VLOOKUP($A32,'Return Data'!$B$7:$R$2292,4,0)</f>
        <v>736.76321577204101</v>
      </c>
      <c r="D32" s="65">
        <f>VLOOKUP($A32,'Return Data'!$B$7:$R$2292,10,0)</f>
        <v>-2.2399</v>
      </c>
      <c r="E32" s="66">
        <f t="shared" si="0"/>
        <v>5</v>
      </c>
      <c r="F32" s="65">
        <f>VLOOKUP($A32,'Return Data'!$B$7:$R$2292,11,0)</f>
        <v>-0.92190000000000005</v>
      </c>
      <c r="G32" s="66">
        <f t="shared" si="1"/>
        <v>7</v>
      </c>
      <c r="H32" s="65">
        <f>VLOOKUP($A32,'Return Data'!$B$7:$R$2292,12,0)</f>
        <v>12.3299</v>
      </c>
      <c r="I32" s="66">
        <f t="shared" si="2"/>
        <v>6</v>
      </c>
      <c r="J32" s="65">
        <f>VLOOKUP($A32,'Return Data'!$B$7:$R$2292,13,0)</f>
        <v>22.0197</v>
      </c>
      <c r="K32" s="66">
        <f t="shared" si="3"/>
        <v>6</v>
      </c>
      <c r="L32" s="65">
        <f>VLOOKUP($A32,'Return Data'!$B$7:$R$2292,17,0)</f>
        <v>39.673000000000002</v>
      </c>
      <c r="M32" s="66">
        <f t="shared" si="4"/>
        <v>4</v>
      </c>
      <c r="N32" s="65">
        <f>VLOOKUP($A32,'Return Data'!$B$7:$R$2292,14,0)</f>
        <v>15.68</v>
      </c>
      <c r="O32" s="66">
        <f t="shared" si="8"/>
        <v>10</v>
      </c>
      <c r="P32" s="65">
        <f>VLOOKUP($A32,'Return Data'!$B$7:$R$2292,15,0)</f>
        <v>12.4161</v>
      </c>
      <c r="Q32" s="66">
        <f t="shared" si="9"/>
        <v>15</v>
      </c>
      <c r="R32" s="65">
        <f>VLOOKUP($A32,'Return Data'!$B$7:$R$2292,16,0)</f>
        <v>19.669499999999999</v>
      </c>
      <c r="S32" s="67">
        <f t="shared" si="7"/>
        <v>3</v>
      </c>
    </row>
    <row r="33" spans="1:19" x14ac:dyDescent="0.3">
      <c r="A33" s="63" t="s">
        <v>963</v>
      </c>
      <c r="B33" s="64">
        <f>VLOOKUP($A33,'Return Data'!$B$7:$R$2292,3,0)</f>
        <v>44662</v>
      </c>
      <c r="C33" s="65">
        <f>VLOOKUP($A33,'Return Data'!$B$7:$R$2292,4,0)</f>
        <v>141.613333333333</v>
      </c>
      <c r="D33" s="65">
        <f>VLOOKUP($A33,'Return Data'!$B$7:$R$2292,10,0)</f>
        <v>1.5488999999999999</v>
      </c>
      <c r="E33" s="66">
        <f t="shared" si="0"/>
        <v>1</v>
      </c>
      <c r="F33" s="65">
        <f>VLOOKUP($A33,'Return Data'!$B$7:$R$2292,11,0)</f>
        <v>0.96009999999999995</v>
      </c>
      <c r="G33" s="66">
        <f t="shared" si="1"/>
        <v>1</v>
      </c>
      <c r="H33" s="65">
        <f>VLOOKUP($A33,'Return Data'!$B$7:$R$2292,12,0)</f>
        <v>11.6942</v>
      </c>
      <c r="I33" s="66">
        <f t="shared" si="2"/>
        <v>11</v>
      </c>
      <c r="J33" s="65">
        <f>VLOOKUP($A33,'Return Data'!$B$7:$R$2292,13,0)</f>
        <v>18.976099999999999</v>
      </c>
      <c r="K33" s="66">
        <f t="shared" si="3"/>
        <v>15</v>
      </c>
      <c r="L33" s="65">
        <f>VLOOKUP($A33,'Return Data'!$B$7:$R$2292,17,0)</f>
        <v>33.814100000000003</v>
      </c>
      <c r="M33" s="66">
        <f t="shared" si="4"/>
        <v>21</v>
      </c>
      <c r="N33" s="65">
        <f>VLOOKUP($A33,'Return Data'!$B$7:$R$2292,14,0)</f>
        <v>12.8186</v>
      </c>
      <c r="O33" s="66">
        <f t="shared" si="8"/>
        <v>25</v>
      </c>
      <c r="P33" s="65">
        <f>VLOOKUP($A33,'Return Data'!$B$7:$R$2292,15,0)</f>
        <v>9.1562999999999999</v>
      </c>
      <c r="Q33" s="66">
        <f t="shared" si="9"/>
        <v>26</v>
      </c>
      <c r="R33" s="65">
        <f>VLOOKUP($A33,'Return Data'!$B$7:$R$2292,16,0)</f>
        <v>10.261200000000001</v>
      </c>
      <c r="S33" s="67">
        <f t="shared" si="7"/>
        <v>26</v>
      </c>
    </row>
    <row r="34" spans="1:19" x14ac:dyDescent="0.3">
      <c r="A34" s="63" t="s">
        <v>965</v>
      </c>
      <c r="B34" s="64">
        <f>VLOOKUP($A34,'Return Data'!$B$7:$R$2292,3,0)</f>
        <v>44662</v>
      </c>
      <c r="C34" s="65">
        <f>VLOOKUP($A34,'Return Data'!$B$7:$R$2292,4,0)</f>
        <v>16.5</v>
      </c>
      <c r="D34" s="65">
        <f>VLOOKUP($A34,'Return Data'!$B$7:$R$2292,10,0)</f>
        <v>-4.4032</v>
      </c>
      <c r="E34" s="66">
        <f t="shared" si="0"/>
        <v>20</v>
      </c>
      <c r="F34" s="65">
        <f>VLOOKUP($A34,'Return Data'!$B$7:$R$2292,11,0)</f>
        <v>-3.9022000000000001</v>
      </c>
      <c r="G34" s="66">
        <f t="shared" si="1"/>
        <v>25</v>
      </c>
      <c r="H34" s="65">
        <f>VLOOKUP($A34,'Return Data'!$B$7:$R$2292,12,0)</f>
        <v>11.260999999999999</v>
      </c>
      <c r="I34" s="66">
        <f t="shared" si="2"/>
        <v>13</v>
      </c>
      <c r="J34" s="65">
        <f>VLOOKUP($A34,'Return Data'!$B$7:$R$2292,13,0)</f>
        <v>20.087299999999999</v>
      </c>
      <c r="K34" s="66">
        <f t="shared" si="3"/>
        <v>9</v>
      </c>
      <c r="L34" s="65">
        <f>VLOOKUP($A34,'Return Data'!$B$7:$R$2292,17,0)</f>
        <v>36.735599999999998</v>
      </c>
      <c r="M34" s="66">
        <f t="shared" si="4"/>
        <v>13</v>
      </c>
      <c r="N34" s="65">
        <f>VLOOKUP($A34,'Return Data'!$B$7:$R$2292,14,0)</f>
        <v>15.4444</v>
      </c>
      <c r="O34" s="66">
        <f t="shared" si="8"/>
        <v>15</v>
      </c>
      <c r="P34" s="65">
        <f>VLOOKUP($A34,'Return Data'!$B$7:$R$2292,15,0)</f>
        <v>0</v>
      </c>
      <c r="Q34" s="66">
        <f t="shared" si="9"/>
        <v>27</v>
      </c>
      <c r="R34" s="65">
        <f>VLOOKUP($A34,'Return Data'!$B$7:$R$2292,16,0)</f>
        <v>10.713100000000001</v>
      </c>
      <c r="S34" s="67">
        <f t="shared" si="7"/>
        <v>23</v>
      </c>
    </row>
    <row r="35" spans="1:19" x14ac:dyDescent="0.3">
      <c r="A35" s="63" t="s">
        <v>1815</v>
      </c>
      <c r="B35" s="64">
        <f>VLOOKUP($A35,'Return Data'!$B$7:$R$2292,3,0)</f>
        <v>44662</v>
      </c>
      <c r="C35" s="65">
        <f>VLOOKUP($A35,'Return Data'!$B$7:$R$2292,4,0)</f>
        <v>196.01009999999999</v>
      </c>
      <c r="D35" s="65">
        <f>VLOOKUP($A35,'Return Data'!$B$7:$R$2292,10,0)</f>
        <v>-4.2972000000000001</v>
      </c>
      <c r="E35" s="66">
        <f t="shared" si="0"/>
        <v>18</v>
      </c>
      <c r="F35" s="65">
        <f>VLOOKUP($A35,'Return Data'!$B$7:$R$2292,11,0)</f>
        <v>-2.0632000000000001</v>
      </c>
      <c r="G35" s="66">
        <f t="shared" si="1"/>
        <v>11</v>
      </c>
      <c r="H35" s="65">
        <f>VLOOKUP($A35,'Return Data'!$B$7:$R$2292,12,0)</f>
        <v>11.863</v>
      </c>
      <c r="I35" s="66">
        <f t="shared" si="2"/>
        <v>10</v>
      </c>
      <c r="J35" s="65">
        <f>VLOOKUP($A35,'Return Data'!$B$7:$R$2292,13,0)</f>
        <v>19.857199999999999</v>
      </c>
      <c r="K35" s="66">
        <f t="shared" si="3"/>
        <v>10</v>
      </c>
      <c r="L35" s="65">
        <f>VLOOKUP($A35,'Return Data'!$B$7:$R$2292,17,0)</f>
        <v>38.690199999999997</v>
      </c>
      <c r="M35" s="66">
        <f t="shared" si="4"/>
        <v>9</v>
      </c>
      <c r="N35" s="65">
        <f>VLOOKUP($A35,'Return Data'!$B$7:$R$2292,14,0)</f>
        <v>17.032</v>
      </c>
      <c r="O35" s="66">
        <f t="shared" si="8"/>
        <v>5</v>
      </c>
      <c r="P35" s="65">
        <f>VLOOKUP($A35,'Return Data'!$B$7:$R$2292,15,0)</f>
        <v>14.0014</v>
      </c>
      <c r="Q35" s="66">
        <f t="shared" si="9"/>
        <v>4</v>
      </c>
      <c r="R35" s="65">
        <f>VLOOKUP($A35,'Return Data'!$B$7:$R$2292,16,0)</f>
        <v>13.673299999999999</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-3.2889785714285718</v>
      </c>
      <c r="E37" s="74"/>
      <c r="F37" s="75">
        <f>AVERAGE(F8:F35)</f>
        <v>-2.477292857142857</v>
      </c>
      <c r="G37" s="74"/>
      <c r="H37" s="75">
        <f>AVERAGE(H8:H35)</f>
        <v>10.535596428571429</v>
      </c>
      <c r="I37" s="74"/>
      <c r="J37" s="75">
        <f>AVERAGE(J8:J35)</f>
        <v>18.843428571428571</v>
      </c>
      <c r="K37" s="74"/>
      <c r="L37" s="75">
        <f>AVERAGE(L8:L35)</f>
        <v>35.777514285714282</v>
      </c>
      <c r="M37" s="74"/>
      <c r="N37" s="75">
        <f>AVERAGE(N8:N35)</f>
        <v>15.165840740740739</v>
      </c>
      <c r="O37" s="74"/>
      <c r="P37" s="75">
        <f>AVERAGE(P8:P35)</f>
        <v>11.964103703703703</v>
      </c>
      <c r="Q37" s="74"/>
      <c r="R37" s="75">
        <f>AVERAGE(R8:R35)</f>
        <v>14.520042857142858</v>
      </c>
      <c r="S37" s="76"/>
    </row>
    <row r="38" spans="1:19" x14ac:dyDescent="0.3">
      <c r="A38" s="73" t="s">
        <v>28</v>
      </c>
      <c r="B38" s="74"/>
      <c r="C38" s="74"/>
      <c r="D38" s="75">
        <f>MIN(D8:D35)</f>
        <v>-5.9707999999999997</v>
      </c>
      <c r="E38" s="74"/>
      <c r="F38" s="75">
        <f>MIN(F8:F35)</f>
        <v>-6.6151</v>
      </c>
      <c r="G38" s="74"/>
      <c r="H38" s="75">
        <f>MIN(H8:H35)</f>
        <v>2.5169999999999999</v>
      </c>
      <c r="I38" s="74"/>
      <c r="J38" s="75">
        <f>MIN(J8:J35)</f>
        <v>10.4956</v>
      </c>
      <c r="K38" s="74"/>
      <c r="L38" s="75">
        <f>MIN(L8:L35)</f>
        <v>26.968499999999999</v>
      </c>
      <c r="M38" s="74"/>
      <c r="N38" s="75">
        <f>MIN(N8:N35)</f>
        <v>11.0283</v>
      </c>
      <c r="O38" s="74"/>
      <c r="P38" s="75">
        <f>MIN(P8:P35)</f>
        <v>0</v>
      </c>
      <c r="Q38" s="74"/>
      <c r="R38" s="75">
        <f>MIN(R8:R35)</f>
        <v>8.8571000000000009</v>
      </c>
      <c r="S38" s="76"/>
    </row>
    <row r="39" spans="1:19" ht="15" thickBot="1" x14ac:dyDescent="0.35">
      <c r="A39" s="77" t="s">
        <v>29</v>
      </c>
      <c r="B39" s="78"/>
      <c r="C39" s="78"/>
      <c r="D39" s="79">
        <f>MAX(D8:D35)</f>
        <v>1.5488999999999999</v>
      </c>
      <c r="E39" s="78"/>
      <c r="F39" s="79">
        <f>MAX(F8:F35)</f>
        <v>0.96009999999999995</v>
      </c>
      <c r="G39" s="78"/>
      <c r="H39" s="79">
        <f>MAX(H8:H35)</f>
        <v>16.8826</v>
      </c>
      <c r="I39" s="78"/>
      <c r="J39" s="79">
        <f>MAX(J8:J35)</f>
        <v>27.1008</v>
      </c>
      <c r="K39" s="78"/>
      <c r="L39" s="79">
        <f>MAX(L8:L35)</f>
        <v>42.393700000000003</v>
      </c>
      <c r="M39" s="78"/>
      <c r="N39" s="79">
        <f>MAX(N8:N35)</f>
        <v>18.8994</v>
      </c>
      <c r="O39" s="78"/>
      <c r="P39" s="79">
        <f>MAX(P8:P35)</f>
        <v>16.136099999999999</v>
      </c>
      <c r="Q39" s="78"/>
      <c r="R39" s="79">
        <f>MAX(R8:R35)</f>
        <v>19.747199999999999</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44662</v>
      </c>
      <c r="C8" s="65">
        <f>VLOOKUP($A8,'Return Data'!$B$7:$R$2292,4,0)</f>
        <v>37.826099999999997</v>
      </c>
      <c r="D8" s="65">
        <f>VLOOKUP($A8,'Return Data'!$B$7:$R$2292,9,0)</f>
        <v>-1.0139</v>
      </c>
      <c r="E8" s="66">
        <f t="shared" ref="E8:E33" si="0">RANK(D8,D$8:D$33,0)</f>
        <v>15</v>
      </c>
      <c r="F8" s="65">
        <f>VLOOKUP($A8,'Return Data'!$B$7:$R$2292,10,0)</f>
        <v>1.0707</v>
      </c>
      <c r="G8" s="66">
        <f t="shared" ref="G8:G33" si="1">RANK(F8,F$8:F$33,0)</f>
        <v>13</v>
      </c>
      <c r="H8" s="65">
        <f>VLOOKUP($A8,'Return Data'!$B$7:$R$2292,11,0)</f>
        <v>2.3494000000000002</v>
      </c>
      <c r="I8" s="66">
        <f t="shared" ref="I8:I33" si="2">RANK(H8,H$8:H$33,0)</f>
        <v>4</v>
      </c>
      <c r="J8" s="65">
        <f>VLOOKUP($A8,'Return Data'!$B$7:$R$2292,12,0)</f>
        <v>3.7176999999999998</v>
      </c>
      <c r="K8" s="66">
        <f t="shared" ref="K8:K33" si="3">RANK(J8,J$8:J$33,0)</f>
        <v>10</v>
      </c>
      <c r="L8" s="65">
        <f>VLOOKUP($A8,'Return Data'!$B$7:$R$2292,13,0)</f>
        <v>4.3711000000000002</v>
      </c>
      <c r="M8" s="66">
        <f t="shared" ref="M8:M33" si="4">RANK(L8,L$8:L$33,0)</f>
        <v>8</v>
      </c>
      <c r="N8" s="65">
        <f>VLOOKUP($A8,'Return Data'!$B$7:$R$2292,17,0)</f>
        <v>7.4051</v>
      </c>
      <c r="O8" s="66">
        <f t="shared" ref="O8:O31" si="5">RANK(N8,N$8:N$33,0)</f>
        <v>6</v>
      </c>
      <c r="P8" s="65">
        <f>VLOOKUP($A8,'Return Data'!$B$7:$R$2292,14,0)</f>
        <v>5.0382999999999996</v>
      </c>
      <c r="Q8" s="66">
        <f>RANK(P8,P$8:P$33,0)</f>
        <v>23</v>
      </c>
      <c r="R8" s="65">
        <f>VLOOKUP($A8,'Return Data'!$B$7:$R$2292,16,0)</f>
        <v>7.4417999999999997</v>
      </c>
      <c r="S8" s="67">
        <f t="shared" ref="S8:S33" si="6">RANK(R8,R$8:R$33,0)</f>
        <v>18</v>
      </c>
    </row>
    <row r="9" spans="1:19" x14ac:dyDescent="0.3">
      <c r="A9" s="82" t="s">
        <v>54</v>
      </c>
      <c r="B9" s="64">
        <f>VLOOKUP($A9,'Return Data'!$B$7:$R$2292,3,0)</f>
        <v>44662</v>
      </c>
      <c r="C9" s="65">
        <f>VLOOKUP($A9,'Return Data'!$B$7:$R$2292,4,0)</f>
        <v>0.59370000000000001</v>
      </c>
      <c r="D9" s="65">
        <f>VLOOKUP($A9,'Return Data'!$B$7:$R$2292,9,0)</f>
        <v>-696.09050000000002</v>
      </c>
      <c r="E9" s="66">
        <f t="shared" si="0"/>
        <v>26</v>
      </c>
      <c r="F9" s="65">
        <f>VLOOKUP($A9,'Return Data'!$B$7:$R$2292,10,0)</f>
        <v>-239.7645</v>
      </c>
      <c r="G9" s="66">
        <f t="shared" si="1"/>
        <v>26</v>
      </c>
      <c r="H9" s="65">
        <f>VLOOKUP($A9,'Return Data'!$B$7:$R$2292,11,0)</f>
        <v>-118.56489999999999</v>
      </c>
      <c r="I9" s="66">
        <f t="shared" si="2"/>
        <v>26</v>
      </c>
      <c r="J9" s="65">
        <f>VLOOKUP($A9,'Return Data'!$B$7:$R$2292,12,0)</f>
        <v>-78.184100000000001</v>
      </c>
      <c r="K9" s="66">
        <f t="shared" si="3"/>
        <v>26</v>
      </c>
      <c r="L9" s="65">
        <f>VLOOKUP($A9,'Return Data'!$B$7:$R$2292,13,0)</f>
        <v>-58.797800000000002</v>
      </c>
      <c r="M9" s="66">
        <f t="shared" si="4"/>
        <v>26</v>
      </c>
      <c r="N9" s="65">
        <f>VLOOKUP($A9,'Return Data'!$B$7:$R$2292,17,0)</f>
        <v>-35.984400000000001</v>
      </c>
      <c r="O9" s="66">
        <f t="shared" si="5"/>
        <v>25</v>
      </c>
      <c r="P9" s="65"/>
      <c r="Q9" s="66"/>
      <c r="R9" s="65">
        <f>VLOOKUP($A9,'Return Data'!$B$7:$R$2292,16,0)</f>
        <v>-38.8123</v>
      </c>
      <c r="S9" s="67">
        <f t="shared" si="6"/>
        <v>26</v>
      </c>
    </row>
    <row r="10" spans="1:19" x14ac:dyDescent="0.3">
      <c r="A10" s="82" t="s">
        <v>55</v>
      </c>
      <c r="B10" s="64">
        <f>VLOOKUP($A10,'Return Data'!$B$7:$R$2292,3,0)</f>
        <v>44662</v>
      </c>
      <c r="C10" s="65">
        <f>VLOOKUP($A10,'Return Data'!$B$7:$R$2292,4,0)</f>
        <v>25.735600000000002</v>
      </c>
      <c r="D10" s="65">
        <f>VLOOKUP($A10,'Return Data'!$B$7:$R$2292,9,0)</f>
        <v>-8.6288999999999998</v>
      </c>
      <c r="E10" s="66">
        <f t="shared" si="0"/>
        <v>25</v>
      </c>
      <c r="F10" s="65">
        <f>VLOOKUP($A10,'Return Data'!$B$7:$R$2292,10,0)</f>
        <v>-1.54</v>
      </c>
      <c r="G10" s="66">
        <f t="shared" si="1"/>
        <v>23</v>
      </c>
      <c r="H10" s="65">
        <f>VLOOKUP($A10,'Return Data'!$B$7:$R$2292,11,0)</f>
        <v>0.1888</v>
      </c>
      <c r="I10" s="66">
        <f t="shared" si="2"/>
        <v>22</v>
      </c>
      <c r="J10" s="65">
        <f>VLOOKUP($A10,'Return Data'!$B$7:$R$2292,12,0)</f>
        <v>2.2865000000000002</v>
      </c>
      <c r="K10" s="66">
        <f t="shared" si="3"/>
        <v>21</v>
      </c>
      <c r="L10" s="65">
        <f>VLOOKUP($A10,'Return Data'!$B$7:$R$2292,13,0)</f>
        <v>2.7277</v>
      </c>
      <c r="M10" s="66">
        <f t="shared" si="4"/>
        <v>20</v>
      </c>
      <c r="N10" s="65">
        <f>VLOOKUP($A10,'Return Data'!$B$7:$R$2292,17,0)</f>
        <v>7.3909000000000002</v>
      </c>
      <c r="O10" s="66">
        <f t="shared" si="5"/>
        <v>7</v>
      </c>
      <c r="P10" s="65">
        <f>VLOOKUP($A10,'Return Data'!$B$7:$R$2292,14,0)</f>
        <v>8.3956</v>
      </c>
      <c r="Q10" s="66">
        <f t="shared" ref="Q10:Q31" si="7">RANK(P10,P$8:P$33,0)</f>
        <v>3</v>
      </c>
      <c r="R10" s="65">
        <f>VLOOKUP($A10,'Return Data'!$B$7:$R$2292,16,0)</f>
        <v>8.9124999999999996</v>
      </c>
      <c r="S10" s="67">
        <f t="shared" si="6"/>
        <v>3</v>
      </c>
    </row>
    <row r="11" spans="1:19" x14ac:dyDescent="0.3">
      <c r="A11" s="82" t="s">
        <v>2007</v>
      </c>
      <c r="B11" s="64">
        <f>VLOOKUP($A11,'Return Data'!$B$7:$R$2292,3,0)</f>
        <v>44662</v>
      </c>
      <c r="C11" s="65">
        <f>VLOOKUP($A11,'Return Data'!$B$7:$R$2292,4,0)</f>
        <v>39.613500000000002</v>
      </c>
      <c r="D11" s="65">
        <f>VLOOKUP($A11,'Return Data'!$B$7:$R$2292,9,0)</f>
        <v>-2.9588999999999999</v>
      </c>
      <c r="E11" s="66">
        <f t="shared" si="0"/>
        <v>19</v>
      </c>
      <c r="F11" s="65">
        <f>VLOOKUP($A11,'Return Data'!$B$7:$R$2292,10,0)</f>
        <v>1.9670000000000001</v>
      </c>
      <c r="G11" s="66">
        <f t="shared" si="1"/>
        <v>7</v>
      </c>
      <c r="H11" s="65">
        <f>VLOOKUP($A11,'Return Data'!$B$7:$R$2292,11,0)</f>
        <v>1.9579</v>
      </c>
      <c r="I11" s="66">
        <f t="shared" si="2"/>
        <v>9</v>
      </c>
      <c r="J11" s="65">
        <f>VLOOKUP($A11,'Return Data'!$B$7:$R$2292,12,0)</f>
        <v>3.3708</v>
      </c>
      <c r="K11" s="66">
        <f t="shared" si="3"/>
        <v>13</v>
      </c>
      <c r="L11" s="65">
        <f>VLOOKUP($A11,'Return Data'!$B$7:$R$2292,13,0)</f>
        <v>3.4626999999999999</v>
      </c>
      <c r="M11" s="66">
        <f t="shared" si="4"/>
        <v>15</v>
      </c>
      <c r="N11" s="65">
        <f>VLOOKUP($A11,'Return Data'!$B$7:$R$2292,17,0)</f>
        <v>5.3045</v>
      </c>
      <c r="O11" s="66">
        <f t="shared" si="5"/>
        <v>21</v>
      </c>
      <c r="P11" s="65">
        <f>VLOOKUP($A11,'Return Data'!$B$7:$R$2292,14,0)</f>
        <v>6.5252999999999997</v>
      </c>
      <c r="Q11" s="66">
        <f t="shared" si="7"/>
        <v>19</v>
      </c>
      <c r="R11" s="65">
        <f>VLOOKUP($A11,'Return Data'!$B$7:$R$2292,16,0)</f>
        <v>8.1250999999999998</v>
      </c>
      <c r="S11" s="67">
        <f t="shared" si="6"/>
        <v>11</v>
      </c>
    </row>
    <row r="12" spans="1:19" x14ac:dyDescent="0.3">
      <c r="A12" s="82" t="s">
        <v>58</v>
      </c>
      <c r="B12" s="64">
        <f>VLOOKUP($A12,'Return Data'!$B$7:$R$2292,3,0)</f>
        <v>44662</v>
      </c>
      <c r="C12" s="65">
        <f>VLOOKUP($A12,'Return Data'!$B$7:$R$2292,4,0)</f>
        <v>25.859300000000001</v>
      </c>
      <c r="D12" s="65">
        <f>VLOOKUP($A12,'Return Data'!$B$7:$R$2292,9,0)</f>
        <v>-0.49149999999999999</v>
      </c>
      <c r="E12" s="66">
        <f t="shared" si="0"/>
        <v>13</v>
      </c>
      <c r="F12" s="65">
        <f>VLOOKUP($A12,'Return Data'!$B$7:$R$2292,10,0)</f>
        <v>0.78100000000000003</v>
      </c>
      <c r="G12" s="66">
        <f t="shared" si="1"/>
        <v>15</v>
      </c>
      <c r="H12" s="65">
        <f>VLOOKUP($A12,'Return Data'!$B$7:$R$2292,11,0)</f>
        <v>1.6316999999999999</v>
      </c>
      <c r="I12" s="66">
        <f t="shared" si="2"/>
        <v>13</v>
      </c>
      <c r="J12" s="65">
        <f>VLOOKUP($A12,'Return Data'!$B$7:$R$2292,12,0)</f>
        <v>2.5878000000000001</v>
      </c>
      <c r="K12" s="66">
        <f t="shared" si="3"/>
        <v>19</v>
      </c>
      <c r="L12" s="65">
        <f>VLOOKUP($A12,'Return Data'!$B$7:$R$2292,13,0)</f>
        <v>2.6608000000000001</v>
      </c>
      <c r="M12" s="66">
        <f t="shared" si="4"/>
        <v>21</v>
      </c>
      <c r="N12" s="65">
        <f>VLOOKUP($A12,'Return Data'!$B$7:$R$2292,17,0)</f>
        <v>5.4752000000000001</v>
      </c>
      <c r="O12" s="66">
        <f t="shared" si="5"/>
        <v>20</v>
      </c>
      <c r="P12" s="65">
        <f>VLOOKUP($A12,'Return Data'!$B$7:$R$2292,14,0)</f>
        <v>6.7683</v>
      </c>
      <c r="Q12" s="66">
        <f t="shared" si="7"/>
        <v>15</v>
      </c>
      <c r="R12" s="65">
        <f>VLOOKUP($A12,'Return Data'!$B$7:$R$2292,16,0)</f>
        <v>8.0888000000000009</v>
      </c>
      <c r="S12" s="67">
        <f t="shared" si="6"/>
        <v>12</v>
      </c>
    </row>
    <row r="13" spans="1:19" x14ac:dyDescent="0.3">
      <c r="A13" s="82" t="s">
        <v>59</v>
      </c>
      <c r="B13" s="64">
        <f>VLOOKUP($A13,'Return Data'!$B$7:$R$2292,3,0)</f>
        <v>44662</v>
      </c>
      <c r="C13" s="65">
        <f>VLOOKUP($A13,'Return Data'!$B$7:$R$2292,4,0)</f>
        <v>2809.6028999999999</v>
      </c>
      <c r="D13" s="65">
        <f>VLOOKUP($A13,'Return Data'!$B$7:$R$2292,9,0)</f>
        <v>-0.54749999999999999</v>
      </c>
      <c r="E13" s="66">
        <f t="shared" si="0"/>
        <v>14</v>
      </c>
      <c r="F13" s="65">
        <f>VLOOKUP($A13,'Return Data'!$B$7:$R$2292,10,0)</f>
        <v>0.64029999999999998</v>
      </c>
      <c r="G13" s="66">
        <f t="shared" si="1"/>
        <v>16</v>
      </c>
      <c r="H13" s="65">
        <f>VLOOKUP($A13,'Return Data'!$B$7:$R$2292,11,0)</f>
        <v>1.4460999999999999</v>
      </c>
      <c r="I13" s="66">
        <f t="shared" si="2"/>
        <v>14</v>
      </c>
      <c r="J13" s="65">
        <f>VLOOKUP($A13,'Return Data'!$B$7:$R$2292,12,0)</f>
        <v>3.6629999999999998</v>
      </c>
      <c r="K13" s="66">
        <f t="shared" si="3"/>
        <v>11</v>
      </c>
      <c r="L13" s="65">
        <f>VLOOKUP($A13,'Return Data'!$B$7:$R$2292,13,0)</f>
        <v>3.4986999999999999</v>
      </c>
      <c r="M13" s="66">
        <f t="shared" si="4"/>
        <v>14</v>
      </c>
      <c r="N13" s="65">
        <f>VLOOKUP($A13,'Return Data'!$B$7:$R$2292,17,0)</f>
        <v>6.4462000000000002</v>
      </c>
      <c r="O13" s="66">
        <f t="shared" si="5"/>
        <v>12</v>
      </c>
      <c r="P13" s="65">
        <f>VLOOKUP($A13,'Return Data'!$B$7:$R$2292,14,0)</f>
        <v>8.1018000000000008</v>
      </c>
      <c r="Q13" s="66">
        <f t="shared" si="7"/>
        <v>6</v>
      </c>
      <c r="R13" s="65">
        <f>VLOOKUP($A13,'Return Data'!$B$7:$R$2292,16,0)</f>
        <v>8.3561999999999994</v>
      </c>
      <c r="S13" s="67">
        <f t="shared" si="6"/>
        <v>8</v>
      </c>
    </row>
    <row r="14" spans="1:19" x14ac:dyDescent="0.3">
      <c r="A14" s="82" t="s">
        <v>61</v>
      </c>
      <c r="B14" s="64">
        <f>VLOOKUP($A14,'Return Data'!$B$7:$R$2292,3,0)</f>
        <v>44662</v>
      </c>
      <c r="C14" s="65">
        <f>VLOOKUP($A14,'Return Data'!$B$7:$R$2292,4,0)</f>
        <v>82.282600000000002</v>
      </c>
      <c r="D14" s="65">
        <f>VLOOKUP($A14,'Return Data'!$B$7:$R$2292,9,0)</f>
        <v>-1.2549999999999999</v>
      </c>
      <c r="E14" s="66">
        <f t="shared" si="0"/>
        <v>18</v>
      </c>
      <c r="F14" s="65">
        <f>VLOOKUP($A14,'Return Data'!$B$7:$R$2292,10,0)</f>
        <v>-4.3653000000000004</v>
      </c>
      <c r="G14" s="66">
        <f t="shared" si="1"/>
        <v>25</v>
      </c>
      <c r="H14" s="65">
        <f>VLOOKUP($A14,'Return Data'!$B$7:$R$2292,11,0)</f>
        <v>1.0200000000000001E-2</v>
      </c>
      <c r="I14" s="66">
        <f t="shared" si="2"/>
        <v>23</v>
      </c>
      <c r="J14" s="65">
        <f>VLOOKUP($A14,'Return Data'!$B$7:$R$2292,12,0)</f>
        <v>10.5748</v>
      </c>
      <c r="K14" s="66">
        <f t="shared" si="3"/>
        <v>2</v>
      </c>
      <c r="L14" s="65">
        <f>VLOOKUP($A14,'Return Data'!$B$7:$R$2292,13,0)</f>
        <v>8.1430000000000007</v>
      </c>
      <c r="M14" s="66">
        <f t="shared" si="4"/>
        <v>2</v>
      </c>
      <c r="N14" s="65">
        <f>VLOOKUP($A14,'Return Data'!$B$7:$R$2292,17,0)</f>
        <v>7.8864999999999998</v>
      </c>
      <c r="O14" s="66">
        <f t="shared" si="5"/>
        <v>3</v>
      </c>
      <c r="P14" s="65">
        <f>VLOOKUP($A14,'Return Data'!$B$7:$R$2292,14,0)</f>
        <v>5.4442000000000004</v>
      </c>
      <c r="Q14" s="66">
        <f t="shared" si="7"/>
        <v>22</v>
      </c>
      <c r="R14" s="65">
        <f>VLOOKUP($A14,'Return Data'!$B$7:$R$2292,16,0)</f>
        <v>8.3851999999999993</v>
      </c>
      <c r="S14" s="67">
        <f t="shared" si="6"/>
        <v>7</v>
      </c>
    </row>
    <row r="15" spans="1:19" x14ac:dyDescent="0.3">
      <c r="A15" s="82" t="s">
        <v>62</v>
      </c>
      <c r="B15" s="64">
        <f>VLOOKUP($A15,'Return Data'!$B$7:$R$2292,3,0)</f>
        <v>44662</v>
      </c>
      <c r="C15" s="65">
        <f>VLOOKUP($A15,'Return Data'!$B$7:$R$2292,4,0)</f>
        <v>77.775000000000006</v>
      </c>
      <c r="D15" s="65">
        <f>VLOOKUP($A15,'Return Data'!$B$7:$R$2292,9,0)</f>
        <v>-1.095</v>
      </c>
      <c r="E15" s="66">
        <f t="shared" si="0"/>
        <v>16</v>
      </c>
      <c r="F15" s="65">
        <f>VLOOKUP($A15,'Return Data'!$B$7:$R$2292,10,0)</f>
        <v>-1.2518</v>
      </c>
      <c r="G15" s="66">
        <f t="shared" si="1"/>
        <v>22</v>
      </c>
      <c r="H15" s="65">
        <f>VLOOKUP($A15,'Return Data'!$B$7:$R$2292,11,0)</f>
        <v>0.44400000000000001</v>
      </c>
      <c r="I15" s="66">
        <f t="shared" si="2"/>
        <v>21</v>
      </c>
      <c r="J15" s="65">
        <f>VLOOKUP($A15,'Return Data'!$B$7:$R$2292,12,0)</f>
        <v>1.7407999999999999</v>
      </c>
      <c r="K15" s="66">
        <f t="shared" si="3"/>
        <v>23</v>
      </c>
      <c r="L15" s="65">
        <f>VLOOKUP($A15,'Return Data'!$B$7:$R$2292,13,0)</f>
        <v>7.8377999999999997</v>
      </c>
      <c r="M15" s="66">
        <f t="shared" si="4"/>
        <v>3</v>
      </c>
      <c r="N15" s="65">
        <f>VLOOKUP($A15,'Return Data'!$B$7:$R$2292,17,0)</f>
        <v>7.9311999999999996</v>
      </c>
      <c r="O15" s="66">
        <f t="shared" si="5"/>
        <v>2</v>
      </c>
      <c r="P15" s="65">
        <f>VLOOKUP($A15,'Return Data'!$B$7:$R$2292,14,0)</f>
        <v>7.0917000000000003</v>
      </c>
      <c r="Q15" s="66">
        <f t="shared" si="7"/>
        <v>12</v>
      </c>
      <c r="R15" s="65">
        <f>VLOOKUP($A15,'Return Data'!$B$7:$R$2292,16,0)</f>
        <v>7.8807</v>
      </c>
      <c r="S15" s="67">
        <f t="shared" si="6"/>
        <v>15</v>
      </c>
    </row>
    <row r="16" spans="1:19" x14ac:dyDescent="0.3">
      <c r="A16" s="82" t="s">
        <v>63</v>
      </c>
      <c r="B16" s="64">
        <f>VLOOKUP($A16,'Return Data'!$B$7:$R$2292,3,0)</f>
        <v>44662</v>
      </c>
      <c r="C16" s="65">
        <f>VLOOKUP($A16,'Return Data'!$B$7:$R$2292,4,0)</f>
        <v>30.775099999999998</v>
      </c>
      <c r="D16" s="65">
        <f>VLOOKUP($A16,'Return Data'!$B$7:$R$2292,9,0)</f>
        <v>-4.6074000000000002</v>
      </c>
      <c r="E16" s="66">
        <f t="shared" si="0"/>
        <v>21</v>
      </c>
      <c r="F16" s="65">
        <f>VLOOKUP($A16,'Return Data'!$B$7:$R$2292,10,0)</f>
        <v>-0.26469999999999999</v>
      </c>
      <c r="G16" s="66">
        <f t="shared" si="1"/>
        <v>20</v>
      </c>
      <c r="H16" s="65">
        <f>VLOOKUP($A16,'Return Data'!$B$7:$R$2292,11,0)</f>
        <v>0.58760000000000001</v>
      </c>
      <c r="I16" s="66">
        <f t="shared" si="2"/>
        <v>19</v>
      </c>
      <c r="J16" s="65">
        <f>VLOOKUP($A16,'Return Data'!$B$7:$R$2292,12,0)</f>
        <v>2.0807000000000002</v>
      </c>
      <c r="K16" s="66">
        <f t="shared" si="3"/>
        <v>22</v>
      </c>
      <c r="L16" s="65">
        <f>VLOOKUP($A16,'Return Data'!$B$7:$R$2292,13,0)</f>
        <v>2.2989000000000002</v>
      </c>
      <c r="M16" s="66">
        <f t="shared" si="4"/>
        <v>23</v>
      </c>
      <c r="N16" s="65">
        <f>VLOOKUP($A16,'Return Data'!$B$7:$R$2292,17,0)</f>
        <v>4.8682999999999996</v>
      </c>
      <c r="O16" s="66">
        <f t="shared" si="5"/>
        <v>24</v>
      </c>
      <c r="P16" s="65">
        <f>VLOOKUP($A16,'Return Data'!$B$7:$R$2292,14,0)</f>
        <v>6.6445999999999996</v>
      </c>
      <c r="Q16" s="66">
        <f t="shared" si="7"/>
        <v>17</v>
      </c>
      <c r="R16" s="65">
        <f>VLOOKUP($A16,'Return Data'!$B$7:$R$2292,16,0)</f>
        <v>7.2507000000000001</v>
      </c>
      <c r="S16" s="67">
        <f t="shared" si="6"/>
        <v>21</v>
      </c>
    </row>
    <row r="17" spans="1:19" x14ac:dyDescent="0.3">
      <c r="A17" s="82" t="s">
        <v>64</v>
      </c>
      <c r="B17" s="64">
        <f>VLOOKUP($A17,'Return Data'!$B$7:$R$2292,3,0)</f>
        <v>44662</v>
      </c>
      <c r="C17" s="65">
        <f>VLOOKUP($A17,'Return Data'!$B$7:$R$2292,4,0)</f>
        <v>30.669899999999998</v>
      </c>
      <c r="D17" s="65">
        <f>VLOOKUP($A17,'Return Data'!$B$7:$R$2292,9,0)</f>
        <v>2.2770999999999999</v>
      </c>
      <c r="E17" s="66">
        <f t="shared" si="0"/>
        <v>3</v>
      </c>
      <c r="F17" s="65">
        <f>VLOOKUP($A17,'Return Data'!$B$7:$R$2292,10,0)</f>
        <v>2.2336999999999998</v>
      </c>
      <c r="G17" s="66">
        <f t="shared" si="1"/>
        <v>5</v>
      </c>
      <c r="H17" s="65">
        <f>VLOOKUP($A17,'Return Data'!$B$7:$R$2292,11,0)</f>
        <v>2.1665999999999999</v>
      </c>
      <c r="I17" s="66">
        <f t="shared" si="2"/>
        <v>6</v>
      </c>
      <c r="J17" s="65">
        <f>VLOOKUP($A17,'Return Data'!$B$7:$R$2292,12,0)</f>
        <v>3.8635999999999999</v>
      </c>
      <c r="K17" s="66">
        <f t="shared" si="3"/>
        <v>9</v>
      </c>
      <c r="L17" s="65">
        <f>VLOOKUP($A17,'Return Data'!$B$7:$R$2292,13,0)</f>
        <v>4.3040000000000003</v>
      </c>
      <c r="M17" s="66">
        <f t="shared" si="4"/>
        <v>9</v>
      </c>
      <c r="N17" s="65">
        <f>VLOOKUP($A17,'Return Data'!$B$7:$R$2292,17,0)</f>
        <v>7.8133999999999997</v>
      </c>
      <c r="O17" s="66">
        <f t="shared" si="5"/>
        <v>4</v>
      </c>
      <c r="P17" s="65">
        <f>VLOOKUP($A17,'Return Data'!$B$7:$R$2292,14,0)</f>
        <v>8.7163000000000004</v>
      </c>
      <c r="Q17" s="66">
        <f t="shared" si="7"/>
        <v>1</v>
      </c>
      <c r="R17" s="65">
        <f>VLOOKUP($A17,'Return Data'!$B$7:$R$2292,16,0)</f>
        <v>10.132999999999999</v>
      </c>
      <c r="S17" s="67">
        <f t="shared" si="6"/>
        <v>1</v>
      </c>
    </row>
    <row r="18" spans="1:19" x14ac:dyDescent="0.3">
      <c r="A18" s="82" t="s">
        <v>65</v>
      </c>
      <c r="B18" s="64">
        <f>VLOOKUP($A18,'Return Data'!$B$7:$R$2292,3,0)</f>
        <v>44662</v>
      </c>
      <c r="C18" s="65">
        <f>VLOOKUP($A18,'Return Data'!$B$7:$R$2292,4,0)</f>
        <v>19.314499999999999</v>
      </c>
      <c r="D18" s="65">
        <f>VLOOKUP($A18,'Return Data'!$B$7:$R$2292,9,0)</f>
        <v>-1.1328</v>
      </c>
      <c r="E18" s="66">
        <f t="shared" si="0"/>
        <v>17</v>
      </c>
      <c r="F18" s="65">
        <f>VLOOKUP($A18,'Return Data'!$B$7:$R$2292,10,0)</f>
        <v>0.1744</v>
      </c>
      <c r="G18" s="66">
        <f t="shared" si="1"/>
        <v>18</v>
      </c>
      <c r="H18" s="65">
        <f>VLOOKUP($A18,'Return Data'!$B$7:$R$2292,11,0)</f>
        <v>0.85819999999999996</v>
      </c>
      <c r="I18" s="66">
        <f t="shared" si="2"/>
        <v>17</v>
      </c>
      <c r="J18" s="65">
        <f>VLOOKUP($A18,'Return Data'!$B$7:$R$2292,12,0)</f>
        <v>4.0919999999999996</v>
      </c>
      <c r="K18" s="66">
        <f t="shared" si="3"/>
        <v>6</v>
      </c>
      <c r="L18" s="65">
        <f>VLOOKUP($A18,'Return Data'!$B$7:$R$2292,13,0)</f>
        <v>4.6189</v>
      </c>
      <c r="M18" s="66">
        <f t="shared" si="4"/>
        <v>6</v>
      </c>
      <c r="N18" s="65">
        <f>VLOOKUP($A18,'Return Data'!$B$7:$R$2292,17,0)</f>
        <v>7.1013000000000002</v>
      </c>
      <c r="O18" s="66">
        <f t="shared" si="5"/>
        <v>8</v>
      </c>
      <c r="P18" s="65">
        <f>VLOOKUP($A18,'Return Data'!$B$7:$R$2292,14,0)</f>
        <v>6.5313999999999997</v>
      </c>
      <c r="Q18" s="66">
        <f t="shared" si="7"/>
        <v>18</v>
      </c>
      <c r="R18" s="65">
        <f>VLOOKUP($A18,'Return Data'!$B$7:$R$2292,16,0)</f>
        <v>6.4217000000000004</v>
      </c>
      <c r="S18" s="67">
        <f t="shared" si="6"/>
        <v>24</v>
      </c>
    </row>
    <row r="19" spans="1:19" x14ac:dyDescent="0.3">
      <c r="A19" s="82" t="s">
        <v>66</v>
      </c>
      <c r="B19" s="64">
        <f>VLOOKUP($A19,'Return Data'!$B$7:$R$2292,3,0)</f>
        <v>44662</v>
      </c>
      <c r="C19" s="65">
        <f>VLOOKUP($A19,'Return Data'!$B$7:$R$2292,4,0)</f>
        <v>30.090800000000002</v>
      </c>
      <c r="D19" s="65">
        <f>VLOOKUP($A19,'Return Data'!$B$7:$R$2292,9,0)</f>
        <v>-5.3906000000000001</v>
      </c>
      <c r="E19" s="66">
        <f t="shared" si="0"/>
        <v>22</v>
      </c>
      <c r="F19" s="65">
        <f>VLOOKUP($A19,'Return Data'!$B$7:$R$2292,10,0)</f>
        <v>1.9147000000000001</v>
      </c>
      <c r="G19" s="66">
        <f t="shared" si="1"/>
        <v>8</v>
      </c>
      <c r="H19" s="65">
        <f>VLOOKUP($A19,'Return Data'!$B$7:$R$2292,11,0)</f>
        <v>1.9237</v>
      </c>
      <c r="I19" s="66">
        <f t="shared" si="2"/>
        <v>10</v>
      </c>
      <c r="J19" s="65">
        <f>VLOOKUP($A19,'Return Data'!$B$7:$R$2292,12,0)</f>
        <v>3.2372999999999998</v>
      </c>
      <c r="K19" s="66">
        <f t="shared" si="3"/>
        <v>15</v>
      </c>
      <c r="L19" s="65">
        <f>VLOOKUP($A19,'Return Data'!$B$7:$R$2292,13,0)</f>
        <v>3.887</v>
      </c>
      <c r="M19" s="66">
        <f t="shared" si="4"/>
        <v>12</v>
      </c>
      <c r="N19" s="65">
        <f>VLOOKUP($A19,'Return Data'!$B$7:$R$2292,17,0)</f>
        <v>6.76</v>
      </c>
      <c r="O19" s="66">
        <f t="shared" si="5"/>
        <v>10</v>
      </c>
      <c r="P19" s="65">
        <f>VLOOKUP($A19,'Return Data'!$B$7:$R$2292,14,0)</f>
        <v>8.6975999999999996</v>
      </c>
      <c r="Q19" s="66">
        <f t="shared" si="7"/>
        <v>2</v>
      </c>
      <c r="R19" s="65">
        <f>VLOOKUP($A19,'Return Data'!$B$7:$R$2292,16,0)</f>
        <v>8.8880999999999997</v>
      </c>
      <c r="S19" s="67">
        <f t="shared" si="6"/>
        <v>4</v>
      </c>
    </row>
    <row r="20" spans="1:19" x14ac:dyDescent="0.3">
      <c r="A20" s="82" t="s">
        <v>67</v>
      </c>
      <c r="B20" s="64">
        <f>VLOOKUP($A20,'Return Data'!$B$7:$R$2292,3,0)</f>
        <v>44662</v>
      </c>
      <c r="C20" s="65">
        <f>VLOOKUP($A20,'Return Data'!$B$7:$R$2292,4,0)</f>
        <v>18.7469</v>
      </c>
      <c r="D20" s="65">
        <f>VLOOKUP($A20,'Return Data'!$B$7:$R$2292,9,0)</f>
        <v>0.40839999999999999</v>
      </c>
      <c r="E20" s="66">
        <f t="shared" si="0"/>
        <v>9</v>
      </c>
      <c r="F20" s="65">
        <f>VLOOKUP($A20,'Return Data'!$B$7:$R$2292,10,0)</f>
        <v>3.8456999999999999</v>
      </c>
      <c r="G20" s="66">
        <f t="shared" si="1"/>
        <v>2</v>
      </c>
      <c r="H20" s="65">
        <f>VLOOKUP($A20,'Return Data'!$B$7:$R$2292,11,0)</f>
        <v>4.2797000000000001</v>
      </c>
      <c r="I20" s="66">
        <f t="shared" si="2"/>
        <v>1</v>
      </c>
      <c r="J20" s="65">
        <f>VLOOKUP($A20,'Return Data'!$B$7:$R$2292,12,0)</f>
        <v>5.5909000000000004</v>
      </c>
      <c r="K20" s="66">
        <f t="shared" si="3"/>
        <v>3</v>
      </c>
      <c r="L20" s="65">
        <f>VLOOKUP($A20,'Return Data'!$B$7:$R$2292,13,0)</f>
        <v>6.1730999999999998</v>
      </c>
      <c r="M20" s="66">
        <f t="shared" si="4"/>
        <v>4</v>
      </c>
      <c r="N20" s="65">
        <f>VLOOKUP($A20,'Return Data'!$B$7:$R$2292,17,0)</f>
        <v>6.6616</v>
      </c>
      <c r="O20" s="66">
        <f t="shared" si="5"/>
        <v>11</v>
      </c>
      <c r="P20" s="65">
        <f>VLOOKUP($A20,'Return Data'!$B$7:$R$2292,14,0)</f>
        <v>7.0730000000000004</v>
      </c>
      <c r="Q20" s="66">
        <f t="shared" si="7"/>
        <v>13</v>
      </c>
      <c r="R20" s="65">
        <f>VLOOKUP($A20,'Return Data'!$B$7:$R$2292,16,0)</f>
        <v>7.4001999999999999</v>
      </c>
      <c r="S20" s="67">
        <f t="shared" si="6"/>
        <v>19</v>
      </c>
    </row>
    <row r="21" spans="1:19" x14ac:dyDescent="0.3">
      <c r="A21" s="82" t="s">
        <v>68</v>
      </c>
      <c r="B21" s="64">
        <f>VLOOKUP($A21,'Return Data'!$B$7:$R$2292,3,0)</f>
        <v>44662</v>
      </c>
      <c r="C21" s="65">
        <f>VLOOKUP($A21,'Return Data'!$B$7:$R$2292,4,0)</f>
        <v>1247.2588000000001</v>
      </c>
      <c r="D21" s="65">
        <f>VLOOKUP($A21,'Return Data'!$B$7:$R$2292,9,0)</f>
        <v>-0.45440000000000003</v>
      </c>
      <c r="E21" s="66">
        <f t="shared" si="0"/>
        <v>12</v>
      </c>
      <c r="F21" s="65">
        <f>VLOOKUP($A21,'Return Data'!$B$7:$R$2292,10,0)</f>
        <v>1.7856000000000001</v>
      </c>
      <c r="G21" s="66">
        <f t="shared" si="1"/>
        <v>9</v>
      </c>
      <c r="H21" s="65">
        <f>VLOOKUP($A21,'Return Data'!$B$7:$R$2292,11,0)</f>
        <v>2.2778</v>
      </c>
      <c r="I21" s="66">
        <f t="shared" si="2"/>
        <v>5</v>
      </c>
      <c r="J21" s="65">
        <f>VLOOKUP($A21,'Return Data'!$B$7:$R$2292,12,0)</f>
        <v>3.9510000000000001</v>
      </c>
      <c r="K21" s="66">
        <f t="shared" si="3"/>
        <v>7</v>
      </c>
      <c r="L21" s="65">
        <f>VLOOKUP($A21,'Return Data'!$B$7:$R$2292,13,0)</f>
        <v>4.0622999999999996</v>
      </c>
      <c r="M21" s="66">
        <f t="shared" si="4"/>
        <v>10</v>
      </c>
      <c r="N21" s="65">
        <f>VLOOKUP($A21,'Return Data'!$B$7:$R$2292,17,0)</f>
        <v>5.6787000000000001</v>
      </c>
      <c r="O21" s="66">
        <f t="shared" si="5"/>
        <v>18</v>
      </c>
      <c r="P21" s="65">
        <f>VLOOKUP($A21,'Return Data'!$B$7:$R$2292,14,0)</f>
        <v>6.3909000000000002</v>
      </c>
      <c r="Q21" s="66">
        <f t="shared" si="7"/>
        <v>20</v>
      </c>
      <c r="R21" s="65">
        <f>VLOOKUP($A21,'Return Data'!$B$7:$R$2292,16,0)</f>
        <v>6.8106</v>
      </c>
      <c r="S21" s="67">
        <f t="shared" si="6"/>
        <v>23</v>
      </c>
    </row>
    <row r="22" spans="1:19" x14ac:dyDescent="0.3">
      <c r="A22" s="82" t="s">
        <v>2036</v>
      </c>
      <c r="B22" s="64">
        <f>VLOOKUP($A22,'Return Data'!$B$7:$R$2292,3,0)</f>
        <v>44662</v>
      </c>
      <c r="C22" s="65">
        <f>VLOOKUP($A22,'Return Data'!$B$7:$R$2292,4,0)</f>
        <v>35.2468</v>
      </c>
      <c r="D22" s="65">
        <f>VLOOKUP($A22,'Return Data'!$B$7:$R$2292,9,0)</f>
        <v>2.0076999999999998</v>
      </c>
      <c r="E22" s="66">
        <f t="shared" si="0"/>
        <v>5</v>
      </c>
      <c r="F22" s="65">
        <f>VLOOKUP($A22,'Return Data'!$B$7:$R$2292,10,0)</f>
        <v>2.8679000000000001</v>
      </c>
      <c r="G22" s="66">
        <f t="shared" si="1"/>
        <v>3</v>
      </c>
      <c r="H22" s="65">
        <f>VLOOKUP($A22,'Return Data'!$B$7:$R$2292,11,0)</f>
        <v>3.0979999999999999</v>
      </c>
      <c r="I22" s="66">
        <f t="shared" si="2"/>
        <v>3</v>
      </c>
      <c r="J22" s="65">
        <f>VLOOKUP($A22,'Return Data'!$B$7:$R$2292,12,0)</f>
        <v>3.8822000000000001</v>
      </c>
      <c r="K22" s="66">
        <f t="shared" si="3"/>
        <v>8</v>
      </c>
      <c r="L22" s="65">
        <f>VLOOKUP($A22,'Return Data'!$B$7:$R$2292,13,0)</f>
        <v>4.0396999999999998</v>
      </c>
      <c r="M22" s="66">
        <f t="shared" si="4"/>
        <v>11</v>
      </c>
      <c r="N22" s="65">
        <f>VLOOKUP($A22,'Return Data'!$B$7:$R$2292,17,0)</f>
        <v>6.0376000000000003</v>
      </c>
      <c r="O22" s="66">
        <f t="shared" si="5"/>
        <v>15</v>
      </c>
      <c r="P22" s="65">
        <f>VLOOKUP($A22,'Return Data'!$B$7:$R$2292,14,0)</f>
        <v>5.7034000000000002</v>
      </c>
      <c r="Q22" s="66">
        <f t="shared" si="7"/>
        <v>21</v>
      </c>
      <c r="R22" s="65">
        <f>VLOOKUP($A22,'Return Data'!$B$7:$R$2292,16,0)</f>
        <v>7.7453000000000003</v>
      </c>
      <c r="S22" s="67">
        <f t="shared" si="6"/>
        <v>16</v>
      </c>
    </row>
    <row r="23" spans="1:19" x14ac:dyDescent="0.3">
      <c r="A23" s="82" t="s">
        <v>70</v>
      </c>
      <c r="B23" s="64">
        <f>VLOOKUP($A23,'Return Data'!$B$7:$R$2292,3,0)</f>
        <v>44662</v>
      </c>
      <c r="C23" s="65">
        <f>VLOOKUP($A23,'Return Data'!$B$7:$R$2292,4,0)</f>
        <v>32.058999999999997</v>
      </c>
      <c r="D23" s="65">
        <f>VLOOKUP($A23,'Return Data'!$B$7:$R$2292,9,0)</f>
        <v>2.1450999999999998</v>
      </c>
      <c r="E23" s="66">
        <f t="shared" si="0"/>
        <v>4</v>
      </c>
      <c r="F23" s="65">
        <f>VLOOKUP($A23,'Return Data'!$B$7:$R$2292,10,0)</f>
        <v>2.1543000000000001</v>
      </c>
      <c r="G23" s="66">
        <f t="shared" si="1"/>
        <v>6</v>
      </c>
      <c r="H23" s="65">
        <f>VLOOKUP($A23,'Return Data'!$B$7:$R$2292,11,0)</f>
        <v>2.1414</v>
      </c>
      <c r="I23" s="66">
        <f t="shared" si="2"/>
        <v>7</v>
      </c>
      <c r="J23" s="65">
        <f>VLOOKUP($A23,'Return Data'!$B$7:$R$2292,12,0)</f>
        <v>4.3657000000000004</v>
      </c>
      <c r="K23" s="66">
        <f t="shared" si="3"/>
        <v>5</v>
      </c>
      <c r="L23" s="65">
        <f>VLOOKUP($A23,'Return Data'!$B$7:$R$2292,13,0)</f>
        <v>4.5804999999999998</v>
      </c>
      <c r="M23" s="66">
        <f t="shared" si="4"/>
        <v>7</v>
      </c>
      <c r="N23" s="65">
        <f>VLOOKUP($A23,'Return Data'!$B$7:$R$2292,17,0)</f>
        <v>7.7744</v>
      </c>
      <c r="O23" s="66">
        <f t="shared" si="5"/>
        <v>5</v>
      </c>
      <c r="P23" s="65">
        <f>VLOOKUP($A23,'Return Data'!$B$7:$R$2292,14,0)</f>
        <v>8.3635000000000002</v>
      </c>
      <c r="Q23" s="66">
        <f t="shared" si="7"/>
        <v>4</v>
      </c>
      <c r="R23" s="65">
        <f>VLOOKUP($A23,'Return Data'!$B$7:$R$2292,16,0)</f>
        <v>9.1768999999999998</v>
      </c>
      <c r="S23" s="67">
        <f t="shared" si="6"/>
        <v>2</v>
      </c>
    </row>
    <row r="24" spans="1:19" x14ac:dyDescent="0.3">
      <c r="A24" s="82" t="s">
        <v>71</v>
      </c>
      <c r="B24" s="64">
        <f>VLOOKUP($A24,'Return Data'!$B$7:$R$2292,3,0)</f>
        <v>44662</v>
      </c>
      <c r="C24" s="65">
        <f>VLOOKUP($A24,'Return Data'!$B$7:$R$2292,4,0)</f>
        <v>25.3627</v>
      </c>
      <c r="D24" s="65">
        <f>VLOOKUP($A24,'Return Data'!$B$7:$R$2292,9,0)</f>
        <v>1.8877999999999999</v>
      </c>
      <c r="E24" s="66">
        <f t="shared" si="0"/>
        <v>7</v>
      </c>
      <c r="F24" s="65">
        <f>VLOOKUP($A24,'Return Data'!$B$7:$R$2292,10,0)</f>
        <v>1.2751999999999999</v>
      </c>
      <c r="G24" s="66">
        <f t="shared" si="1"/>
        <v>12</v>
      </c>
      <c r="H24" s="65">
        <f>VLOOKUP($A24,'Return Data'!$B$7:$R$2292,11,0)</f>
        <v>0.98050000000000004</v>
      </c>
      <c r="I24" s="66">
        <f t="shared" si="2"/>
        <v>16</v>
      </c>
      <c r="J24" s="65">
        <f>VLOOKUP($A24,'Return Data'!$B$7:$R$2292,12,0)</f>
        <v>2.4661</v>
      </c>
      <c r="K24" s="66">
        <f t="shared" si="3"/>
        <v>20</v>
      </c>
      <c r="L24" s="65">
        <f>VLOOKUP($A24,'Return Data'!$B$7:$R$2292,13,0)</f>
        <v>3.0348000000000002</v>
      </c>
      <c r="M24" s="66">
        <f t="shared" si="4"/>
        <v>18</v>
      </c>
      <c r="N24" s="65">
        <f>VLOOKUP($A24,'Return Data'!$B$7:$R$2292,17,0)</f>
        <v>5.7123999999999997</v>
      </c>
      <c r="O24" s="66">
        <f t="shared" si="5"/>
        <v>17</v>
      </c>
      <c r="P24" s="65">
        <f>VLOOKUP($A24,'Return Data'!$B$7:$R$2292,14,0)</f>
        <v>6.9374000000000002</v>
      </c>
      <c r="Q24" s="66">
        <f t="shared" si="7"/>
        <v>14</v>
      </c>
      <c r="R24" s="65">
        <f>VLOOKUP($A24,'Return Data'!$B$7:$R$2292,16,0)</f>
        <v>8.3336000000000006</v>
      </c>
      <c r="S24" s="67">
        <f t="shared" si="6"/>
        <v>9</v>
      </c>
    </row>
    <row r="25" spans="1:19" x14ac:dyDescent="0.3">
      <c r="A25" s="82" t="s">
        <v>72</v>
      </c>
      <c r="B25" s="64">
        <f>VLOOKUP($A25,'Return Data'!$B$7:$R$2292,3,0)</f>
        <v>44662</v>
      </c>
      <c r="C25" s="65">
        <f>VLOOKUP($A25,'Return Data'!$B$7:$R$2292,4,0)</f>
        <v>14.306699999999999</v>
      </c>
      <c r="D25" s="65">
        <f>VLOOKUP($A25,'Return Data'!$B$7:$R$2292,9,0)</f>
        <v>-3.1354000000000002</v>
      </c>
      <c r="E25" s="66">
        <f t="shared" si="0"/>
        <v>20</v>
      </c>
      <c r="F25" s="65">
        <f>VLOOKUP($A25,'Return Data'!$B$7:$R$2292,10,0)</f>
        <v>1.3339000000000001</v>
      </c>
      <c r="G25" s="66">
        <f t="shared" si="1"/>
        <v>11</v>
      </c>
      <c r="H25" s="65">
        <f>VLOOKUP($A25,'Return Data'!$B$7:$R$2292,11,0)</f>
        <v>1.9161999999999999</v>
      </c>
      <c r="I25" s="66">
        <f t="shared" si="2"/>
        <v>11</v>
      </c>
      <c r="J25" s="65">
        <f>VLOOKUP($A25,'Return Data'!$B$7:$R$2292,12,0)</f>
        <v>2.7755999999999998</v>
      </c>
      <c r="K25" s="66">
        <f t="shared" si="3"/>
        <v>17</v>
      </c>
      <c r="L25" s="65">
        <f>VLOOKUP($A25,'Return Data'!$B$7:$R$2292,13,0)</f>
        <v>3.1646999999999998</v>
      </c>
      <c r="M25" s="66">
        <f t="shared" si="4"/>
        <v>17</v>
      </c>
      <c r="N25" s="65">
        <f>VLOOKUP($A25,'Return Data'!$B$7:$R$2292,17,0)</f>
        <v>5.5495999999999999</v>
      </c>
      <c r="O25" s="66">
        <f t="shared" si="5"/>
        <v>19</v>
      </c>
      <c r="P25" s="65">
        <f>VLOOKUP($A25,'Return Data'!$B$7:$R$2292,14,0)</f>
        <v>8.0488999999999997</v>
      </c>
      <c r="Q25" s="66">
        <f t="shared" si="7"/>
        <v>7</v>
      </c>
      <c r="R25" s="65">
        <f>VLOOKUP($A25,'Return Data'!$B$7:$R$2292,16,0)</f>
        <v>7.3464</v>
      </c>
      <c r="S25" s="67">
        <f t="shared" si="6"/>
        <v>20</v>
      </c>
    </row>
    <row r="26" spans="1:19" x14ac:dyDescent="0.3">
      <c r="A26" s="82" t="s">
        <v>73</v>
      </c>
      <c r="B26" s="64">
        <f>VLOOKUP($A26,'Return Data'!$B$7:$R$2292,3,0)</f>
        <v>44662</v>
      </c>
      <c r="C26" s="65">
        <f>VLOOKUP($A26,'Return Data'!$B$7:$R$2292,4,0)</f>
        <v>31.4024</v>
      </c>
      <c r="D26" s="65">
        <f>VLOOKUP($A26,'Return Data'!$B$7:$R$2292,9,0)</f>
        <v>-5.9873000000000003</v>
      </c>
      <c r="E26" s="66">
        <f t="shared" si="0"/>
        <v>24</v>
      </c>
      <c r="F26" s="65">
        <f>VLOOKUP($A26,'Return Data'!$B$7:$R$2292,10,0)</f>
        <v>0.3503</v>
      </c>
      <c r="G26" s="66">
        <f t="shared" si="1"/>
        <v>17</v>
      </c>
      <c r="H26" s="65">
        <f>VLOOKUP($A26,'Return Data'!$B$7:$R$2292,11,0)</f>
        <v>0.57130000000000003</v>
      </c>
      <c r="I26" s="66">
        <f t="shared" si="2"/>
        <v>20</v>
      </c>
      <c r="J26" s="65">
        <f>VLOOKUP($A26,'Return Data'!$B$7:$R$2292,12,0)</f>
        <v>2.6373000000000002</v>
      </c>
      <c r="K26" s="66">
        <f t="shared" si="3"/>
        <v>18</v>
      </c>
      <c r="L26" s="65">
        <f>VLOOKUP($A26,'Return Data'!$B$7:$R$2292,13,0)</f>
        <v>2.3275000000000001</v>
      </c>
      <c r="M26" s="66">
        <f t="shared" si="4"/>
        <v>22</v>
      </c>
      <c r="N26" s="65">
        <f>VLOOKUP($A26,'Return Data'!$B$7:$R$2292,17,0)</f>
        <v>6.1026999999999996</v>
      </c>
      <c r="O26" s="66">
        <f t="shared" si="5"/>
        <v>14</v>
      </c>
      <c r="P26" s="65">
        <f>VLOOKUP($A26,'Return Data'!$B$7:$R$2292,14,0)</f>
        <v>7.1554000000000002</v>
      </c>
      <c r="Q26" s="66">
        <f t="shared" si="7"/>
        <v>11</v>
      </c>
      <c r="R26" s="65">
        <f>VLOOKUP($A26,'Return Data'!$B$7:$R$2292,16,0)</f>
        <v>7.9874999999999998</v>
      </c>
      <c r="S26" s="67">
        <f t="shared" si="6"/>
        <v>13</v>
      </c>
    </row>
    <row r="27" spans="1:19" x14ac:dyDescent="0.3">
      <c r="A27" s="82" t="s">
        <v>74</v>
      </c>
      <c r="B27" s="64">
        <f>VLOOKUP($A27,'Return Data'!$B$7:$R$2292,3,0)</f>
        <v>44662</v>
      </c>
      <c r="C27" s="65">
        <f>VLOOKUP($A27,'Return Data'!$B$7:$R$2292,4,0)</f>
        <v>2330.8171000000002</v>
      </c>
      <c r="D27" s="65">
        <f>VLOOKUP($A27,'Return Data'!$B$7:$R$2292,9,0)</f>
        <v>2.3506</v>
      </c>
      <c r="E27" s="66">
        <f t="shared" si="0"/>
        <v>2</v>
      </c>
      <c r="F27" s="65">
        <f>VLOOKUP($A27,'Return Data'!$B$7:$R$2292,10,0)</f>
        <v>1.4080999999999999</v>
      </c>
      <c r="G27" s="66">
        <f t="shared" si="1"/>
        <v>10</v>
      </c>
      <c r="H27" s="65">
        <f>VLOOKUP($A27,'Return Data'!$B$7:$R$2292,11,0)</f>
        <v>1.2041999999999999</v>
      </c>
      <c r="I27" s="66">
        <f t="shared" si="2"/>
        <v>15</v>
      </c>
      <c r="J27" s="65">
        <f>VLOOKUP($A27,'Return Data'!$B$7:$R$2292,12,0)</f>
        <v>3.2730000000000001</v>
      </c>
      <c r="K27" s="66">
        <f t="shared" si="3"/>
        <v>14</v>
      </c>
      <c r="L27" s="65">
        <f>VLOOKUP($A27,'Return Data'!$B$7:$R$2292,13,0)</f>
        <v>3.6581000000000001</v>
      </c>
      <c r="M27" s="66">
        <f t="shared" si="4"/>
        <v>13</v>
      </c>
      <c r="N27" s="65">
        <f>VLOOKUP($A27,'Return Data'!$B$7:$R$2292,17,0)</f>
        <v>6.3186</v>
      </c>
      <c r="O27" s="66">
        <f t="shared" si="5"/>
        <v>13</v>
      </c>
      <c r="P27" s="65">
        <f>VLOOKUP($A27,'Return Data'!$B$7:$R$2292,14,0)</f>
        <v>7.4584999999999999</v>
      </c>
      <c r="Q27" s="66">
        <f t="shared" si="7"/>
        <v>8</v>
      </c>
      <c r="R27" s="65">
        <f>VLOOKUP($A27,'Return Data'!$B$7:$R$2292,16,0)</f>
        <v>8.4884000000000004</v>
      </c>
      <c r="S27" s="67">
        <f t="shared" si="6"/>
        <v>6</v>
      </c>
    </row>
    <row r="28" spans="1:19" x14ac:dyDescent="0.3">
      <c r="A28" s="82" t="s">
        <v>77</v>
      </c>
      <c r="B28" s="64">
        <f>VLOOKUP($A28,'Return Data'!$B$7:$R$2292,3,0)</f>
        <v>44662</v>
      </c>
      <c r="C28" s="65">
        <f>VLOOKUP($A28,'Return Data'!$B$7:$R$2292,4,0)</f>
        <v>16.956499999999998</v>
      </c>
      <c r="D28" s="65">
        <f>VLOOKUP($A28,'Return Data'!$B$7:$R$2292,9,0)</f>
        <v>0.45850000000000002</v>
      </c>
      <c r="E28" s="66">
        <f t="shared" si="0"/>
        <v>8</v>
      </c>
      <c r="F28" s="65">
        <f>VLOOKUP($A28,'Return Data'!$B$7:$R$2292,10,0)</f>
        <v>2.7498999999999998</v>
      </c>
      <c r="G28" s="66">
        <f t="shared" si="1"/>
        <v>4</v>
      </c>
      <c r="H28" s="65">
        <f>VLOOKUP($A28,'Return Data'!$B$7:$R$2292,11,0)</f>
        <v>1.6576</v>
      </c>
      <c r="I28" s="66">
        <f t="shared" si="2"/>
        <v>12</v>
      </c>
      <c r="J28" s="65">
        <f>VLOOKUP($A28,'Return Data'!$B$7:$R$2292,12,0)</f>
        <v>3.4779</v>
      </c>
      <c r="K28" s="66">
        <f t="shared" si="3"/>
        <v>12</v>
      </c>
      <c r="L28" s="65">
        <f>VLOOKUP($A28,'Return Data'!$B$7:$R$2292,13,0)</f>
        <v>3.3184</v>
      </c>
      <c r="M28" s="66">
        <f t="shared" si="4"/>
        <v>16</v>
      </c>
      <c r="N28" s="65">
        <f>VLOOKUP($A28,'Return Data'!$B$7:$R$2292,17,0)</f>
        <v>5.2725999999999997</v>
      </c>
      <c r="O28" s="66">
        <f t="shared" si="5"/>
        <v>22</v>
      </c>
      <c r="P28" s="65">
        <f>VLOOKUP($A28,'Return Data'!$B$7:$R$2292,14,0)</f>
        <v>7.2766999999999999</v>
      </c>
      <c r="Q28" s="66">
        <f t="shared" si="7"/>
        <v>10</v>
      </c>
      <c r="R28" s="65">
        <f>VLOOKUP($A28,'Return Data'!$B$7:$R$2292,16,0)</f>
        <v>7.952</v>
      </c>
      <c r="S28" s="67">
        <f t="shared" si="6"/>
        <v>14</v>
      </c>
    </row>
    <row r="29" spans="1:19" x14ac:dyDescent="0.3">
      <c r="A29" s="82" t="s">
        <v>78</v>
      </c>
      <c r="B29" s="64">
        <f>VLOOKUP($A29,'Return Data'!$B$7:$R$2292,3,0)</f>
        <v>44662</v>
      </c>
      <c r="C29" s="65">
        <f>VLOOKUP($A29,'Return Data'!$B$7:$R$2292,4,0)</f>
        <v>30.168500000000002</v>
      </c>
      <c r="D29" s="65">
        <f>VLOOKUP($A29,'Return Data'!$B$7:$R$2292,9,0)</f>
        <v>0.3553</v>
      </c>
      <c r="E29" s="66">
        <f t="shared" si="0"/>
        <v>10</v>
      </c>
      <c r="F29" s="65">
        <f>VLOOKUP($A29,'Return Data'!$B$7:$R$2292,10,0)</f>
        <v>0.90669999999999995</v>
      </c>
      <c r="G29" s="66">
        <f t="shared" si="1"/>
        <v>14</v>
      </c>
      <c r="H29" s="65">
        <f>VLOOKUP($A29,'Return Data'!$B$7:$R$2292,11,0)</f>
        <v>1.9852000000000001</v>
      </c>
      <c r="I29" s="66">
        <f t="shared" si="2"/>
        <v>8</v>
      </c>
      <c r="J29" s="65">
        <f>VLOOKUP($A29,'Return Data'!$B$7:$R$2292,12,0)</f>
        <v>2.9028999999999998</v>
      </c>
      <c r="K29" s="66">
        <f t="shared" si="3"/>
        <v>16</v>
      </c>
      <c r="L29" s="65">
        <f>VLOOKUP($A29,'Return Data'!$B$7:$R$2292,13,0)</f>
        <v>2.7968999999999999</v>
      </c>
      <c r="M29" s="66">
        <f t="shared" si="4"/>
        <v>19</v>
      </c>
      <c r="N29" s="65">
        <f>VLOOKUP($A29,'Return Data'!$B$7:$R$2292,17,0)</f>
        <v>5.9626000000000001</v>
      </c>
      <c r="O29" s="66">
        <f t="shared" si="5"/>
        <v>16</v>
      </c>
      <c r="P29" s="65">
        <f>VLOOKUP($A29,'Return Data'!$B$7:$R$2292,14,0)</f>
        <v>8.1892999999999994</v>
      </c>
      <c r="Q29" s="66">
        <f t="shared" si="7"/>
        <v>5</v>
      </c>
      <c r="R29" s="65">
        <f>VLOOKUP($A29,'Return Data'!$B$7:$R$2292,16,0)</f>
        <v>8.3241999999999994</v>
      </c>
      <c r="S29" s="67">
        <f t="shared" si="6"/>
        <v>10</v>
      </c>
    </row>
    <row r="30" spans="1:19" x14ac:dyDescent="0.3">
      <c r="A30" s="82" t="s">
        <v>79</v>
      </c>
      <c r="B30" s="64">
        <f>VLOOKUP($A30,'Return Data'!$B$7:$R$2292,3,0)</f>
        <v>44662</v>
      </c>
      <c r="C30" s="65">
        <f>VLOOKUP($A30,'Return Data'!$B$7:$R$2292,4,0)</f>
        <v>36.847999999999999</v>
      </c>
      <c r="D30" s="65">
        <f>VLOOKUP($A30,'Return Data'!$B$7:$R$2292,9,0)</f>
        <v>3.7471999999999999</v>
      </c>
      <c r="E30" s="66">
        <f t="shared" si="0"/>
        <v>1</v>
      </c>
      <c r="F30" s="65">
        <f>VLOOKUP($A30,'Return Data'!$B$7:$R$2292,10,0)</f>
        <v>3.9418000000000002</v>
      </c>
      <c r="G30" s="66">
        <f t="shared" si="1"/>
        <v>1</v>
      </c>
      <c r="H30" s="65">
        <f>VLOOKUP($A30,'Return Data'!$B$7:$R$2292,11,0)</f>
        <v>3.6802000000000001</v>
      </c>
      <c r="I30" s="66">
        <f t="shared" si="2"/>
        <v>2</v>
      </c>
      <c r="J30" s="65">
        <f>VLOOKUP($A30,'Return Data'!$B$7:$R$2292,12,0)</f>
        <v>4.6002999999999998</v>
      </c>
      <c r="K30" s="66">
        <f t="shared" si="3"/>
        <v>4</v>
      </c>
      <c r="L30" s="65">
        <f>VLOOKUP($A30,'Return Data'!$B$7:$R$2292,13,0)</f>
        <v>5.0880999999999998</v>
      </c>
      <c r="M30" s="66">
        <f t="shared" si="4"/>
        <v>5</v>
      </c>
      <c r="N30" s="65">
        <f>VLOOKUP($A30,'Return Data'!$B$7:$R$2292,17,0)</f>
        <v>6.8399000000000001</v>
      </c>
      <c r="O30" s="66">
        <f t="shared" si="5"/>
        <v>9</v>
      </c>
      <c r="P30" s="65">
        <f>VLOOKUP($A30,'Return Data'!$B$7:$R$2292,14,0)</f>
        <v>7.2855999999999996</v>
      </c>
      <c r="Q30" s="66">
        <f t="shared" si="7"/>
        <v>9</v>
      </c>
      <c r="R30" s="65">
        <f>VLOOKUP($A30,'Return Data'!$B$7:$R$2292,16,0)</f>
        <v>8.7769999999999992</v>
      </c>
      <c r="S30" s="67">
        <f t="shared" si="6"/>
        <v>5</v>
      </c>
    </row>
    <row r="31" spans="1:19" x14ac:dyDescent="0.3">
      <c r="A31" s="82" t="s">
        <v>80</v>
      </c>
      <c r="B31" s="64">
        <f>VLOOKUP($A31,'Return Data'!$B$7:$R$2292,3,0)</f>
        <v>44662</v>
      </c>
      <c r="C31" s="65">
        <f>VLOOKUP($A31,'Return Data'!$B$7:$R$2292,4,0)</f>
        <v>19.965699999999998</v>
      </c>
      <c r="D31" s="65">
        <f>VLOOKUP($A31,'Return Data'!$B$7:$R$2292,9,0)</f>
        <v>-5.5465999999999998</v>
      </c>
      <c r="E31" s="66">
        <f t="shared" si="0"/>
        <v>23</v>
      </c>
      <c r="F31" s="65">
        <f>VLOOKUP($A31,'Return Data'!$B$7:$R$2292,10,0)</f>
        <v>-3.839</v>
      </c>
      <c r="G31" s="66">
        <f t="shared" si="1"/>
        <v>24</v>
      </c>
      <c r="H31" s="65">
        <f>VLOOKUP($A31,'Return Data'!$B$7:$R$2292,11,0)</f>
        <v>-1.5874999999999999</v>
      </c>
      <c r="I31" s="66">
        <f t="shared" si="2"/>
        <v>25</v>
      </c>
      <c r="J31" s="65">
        <f>VLOOKUP($A31,'Return Data'!$B$7:$R$2292,12,0)</f>
        <v>0.84460000000000002</v>
      </c>
      <c r="K31" s="66">
        <f t="shared" si="3"/>
        <v>24</v>
      </c>
      <c r="L31" s="65">
        <f>VLOOKUP($A31,'Return Data'!$B$7:$R$2292,13,0)</f>
        <v>1.5095000000000001</v>
      </c>
      <c r="M31" s="66">
        <f t="shared" si="4"/>
        <v>24</v>
      </c>
      <c r="N31" s="65">
        <f>VLOOKUP($A31,'Return Data'!$B$7:$R$2292,17,0)</f>
        <v>4.9458000000000002</v>
      </c>
      <c r="O31" s="66">
        <f t="shared" si="5"/>
        <v>23</v>
      </c>
      <c r="P31" s="65">
        <f>VLOOKUP($A31,'Return Data'!$B$7:$R$2292,14,0)</f>
        <v>6.7016999999999998</v>
      </c>
      <c r="Q31" s="66">
        <f t="shared" si="7"/>
        <v>16</v>
      </c>
      <c r="R31" s="65">
        <f>VLOOKUP($A31,'Return Data'!$B$7:$R$2292,16,0)</f>
        <v>6.8151999999999999</v>
      </c>
      <c r="S31" s="67">
        <f t="shared" si="6"/>
        <v>22</v>
      </c>
    </row>
    <row r="32" spans="1:19" x14ac:dyDescent="0.3">
      <c r="A32" s="82" t="s">
        <v>363</v>
      </c>
      <c r="B32" s="64">
        <f>VLOOKUP($A32,'Return Data'!$B$7:$R$2292,3,0)</f>
        <v>0</v>
      </c>
      <c r="C32" s="65">
        <f>VLOOKUP($A32,'Return Data'!$B$7:$R$2292,4,0)</f>
        <v>0</v>
      </c>
      <c r="D32" s="65">
        <f>VLOOKUP($A32,'Return Data'!$B$7:$R$2292,9,0)</f>
        <v>0</v>
      </c>
      <c r="E32" s="66">
        <f t="shared" si="0"/>
        <v>11</v>
      </c>
      <c r="F32" s="65">
        <f>VLOOKUP($A32,'Return Data'!$B$7:$R$2292,10,0)</f>
        <v>0</v>
      </c>
      <c r="G32" s="66">
        <f t="shared" si="1"/>
        <v>19</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44662</v>
      </c>
      <c r="C33" s="65">
        <f>VLOOKUP($A33,'Return Data'!$B$7:$R$2292,4,0)</f>
        <v>24.669</v>
      </c>
      <c r="D33" s="65">
        <f>VLOOKUP($A33,'Return Data'!$B$7:$R$2292,9,0)</f>
        <v>1.9601</v>
      </c>
      <c r="E33" s="66">
        <f t="shared" si="0"/>
        <v>6</v>
      </c>
      <c r="F33" s="65">
        <f>VLOOKUP($A33,'Return Data'!$B$7:$R$2292,10,0)</f>
        <v>-0.55979999999999996</v>
      </c>
      <c r="G33" s="66">
        <f t="shared" si="1"/>
        <v>21</v>
      </c>
      <c r="H33" s="65">
        <f>VLOOKUP($A33,'Return Data'!$B$7:$R$2292,11,0)</f>
        <v>0.66390000000000005</v>
      </c>
      <c r="I33" s="66">
        <f t="shared" si="2"/>
        <v>18</v>
      </c>
      <c r="J33" s="65">
        <f>VLOOKUP($A33,'Return Data'!$B$7:$R$2292,12,0)</f>
        <v>13.692299999999999</v>
      </c>
      <c r="K33" s="66">
        <f t="shared" si="3"/>
        <v>1</v>
      </c>
      <c r="L33" s="65">
        <f>VLOOKUP($A33,'Return Data'!$B$7:$R$2292,13,0)</f>
        <v>11.088900000000001</v>
      </c>
      <c r="M33" s="66">
        <f t="shared" si="4"/>
        <v>1</v>
      </c>
      <c r="N33" s="65">
        <f>VLOOKUP($A33,'Return Data'!$B$7:$R$2292,17,0)</f>
        <v>9.7364999999999995</v>
      </c>
      <c r="O33" s="66">
        <f>RANK(N33,N$8:N$33,0)</f>
        <v>1</v>
      </c>
      <c r="P33" s="65">
        <f>VLOOKUP($A33,'Return Data'!$B$7:$R$2292,14,0)</f>
        <v>4.766</v>
      </c>
      <c r="Q33" s="66">
        <f>RANK(P33,P$8:P$33,0)</f>
        <v>24</v>
      </c>
      <c r="R33" s="65">
        <f>VLOOKUP($A33,'Return Data'!$B$7:$R$2292,16,0)</f>
        <v>7.5747</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-27.720688461538462</v>
      </c>
      <c r="E35" s="88"/>
      <c r="F35" s="89">
        <f>AVERAGE(F8:F33)</f>
        <v>-8.4686115384615377</v>
      </c>
      <c r="G35" s="88"/>
      <c r="H35" s="89">
        <f>AVERAGE(H8:H33)</f>
        <v>-3.1589307692307691</v>
      </c>
      <c r="I35" s="88"/>
      <c r="J35" s="89">
        <f>AVERAGE(J8:J33)</f>
        <v>0.67271923076923035</v>
      </c>
      <c r="K35" s="88"/>
      <c r="L35" s="89">
        <f>AVERAGE(L8:L33)</f>
        <v>1.6867423076923076</v>
      </c>
      <c r="M35" s="88"/>
      <c r="N35" s="89">
        <f>AVERAGE(N8:N33)</f>
        <v>4.8396479999999995</v>
      </c>
      <c r="O35" s="88"/>
      <c r="P35" s="89">
        <f>AVERAGE(P8:P33)</f>
        <v>7.0543916666666648</v>
      </c>
      <c r="Q35" s="88"/>
      <c r="R35" s="89">
        <f>AVERAGE(R8:R33)</f>
        <v>5.915519230769231</v>
      </c>
      <c r="S35" s="90"/>
    </row>
    <row r="36" spans="1:19" x14ac:dyDescent="0.3">
      <c r="A36" s="87" t="s">
        <v>28</v>
      </c>
      <c r="B36" s="88"/>
      <c r="C36" s="88"/>
      <c r="D36" s="89">
        <f>MIN(D8:D33)</f>
        <v>-696.09050000000002</v>
      </c>
      <c r="E36" s="88"/>
      <c r="F36" s="89">
        <f>MIN(F8:F33)</f>
        <v>-239.7645</v>
      </c>
      <c r="G36" s="88"/>
      <c r="H36" s="89">
        <f>MIN(H8:H33)</f>
        <v>-118.56489999999999</v>
      </c>
      <c r="I36" s="88"/>
      <c r="J36" s="89">
        <f>MIN(J8:J33)</f>
        <v>-78.184100000000001</v>
      </c>
      <c r="K36" s="88"/>
      <c r="L36" s="89">
        <f>MIN(L8:L33)</f>
        <v>-58.797800000000002</v>
      </c>
      <c r="M36" s="88"/>
      <c r="N36" s="89">
        <f>MIN(N8:N33)</f>
        <v>-35.984400000000001</v>
      </c>
      <c r="O36" s="88"/>
      <c r="P36" s="89">
        <f>MIN(P8:P33)</f>
        <v>4.766</v>
      </c>
      <c r="Q36" s="88"/>
      <c r="R36" s="89">
        <f>MIN(R8:R33)</f>
        <v>-38.8123</v>
      </c>
      <c r="S36" s="90"/>
    </row>
    <row r="37" spans="1:19" ht="15" thickBot="1" x14ac:dyDescent="0.35">
      <c r="A37" s="91" t="s">
        <v>29</v>
      </c>
      <c r="B37" s="92"/>
      <c r="C37" s="92"/>
      <c r="D37" s="93">
        <f>MAX(D8:D33)</f>
        <v>3.7471999999999999</v>
      </c>
      <c r="E37" s="92"/>
      <c r="F37" s="93">
        <f>MAX(F8:F33)</f>
        <v>3.9418000000000002</v>
      </c>
      <c r="G37" s="92"/>
      <c r="H37" s="93">
        <f>MAX(H8:H33)</f>
        <v>4.2797000000000001</v>
      </c>
      <c r="I37" s="92"/>
      <c r="J37" s="93">
        <f>MAX(J8:J33)</f>
        <v>13.692299999999999</v>
      </c>
      <c r="K37" s="92"/>
      <c r="L37" s="93">
        <f>MAX(L8:L33)</f>
        <v>11.088900000000001</v>
      </c>
      <c r="M37" s="92"/>
      <c r="N37" s="93">
        <f>MAX(N8:N33)</f>
        <v>9.7364999999999995</v>
      </c>
      <c r="O37" s="92"/>
      <c r="P37" s="93">
        <f>MAX(P8:P33)</f>
        <v>8.7163000000000004</v>
      </c>
      <c r="Q37" s="92"/>
      <c r="R37" s="93">
        <f>MAX(R8:R33)</f>
        <v>10.132999999999999</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44662</v>
      </c>
      <c r="C8" s="65">
        <f>VLOOKUP($A8,'Return Data'!$B$7:$R$2292,4,0)</f>
        <v>24.852900000000002</v>
      </c>
      <c r="D8" s="65">
        <f>VLOOKUP($A8,'Return Data'!$B$7:$R$2292,9,0)</f>
        <v>-1.6274999999999999</v>
      </c>
      <c r="E8" s="66">
        <f t="shared" ref="E8:E37" si="0">RANK(D8,D$8:D$37,0)</f>
        <v>17</v>
      </c>
      <c r="F8" s="65">
        <f>VLOOKUP($A8,'Return Data'!$B$7:$R$2292,10,0)</f>
        <v>0.45090000000000002</v>
      </c>
      <c r="G8" s="66">
        <f t="shared" ref="G8:G37" si="1">RANK(F8,F$8:F$37,0)</f>
        <v>13</v>
      </c>
      <c r="H8" s="65">
        <f>VLOOKUP($A8,'Return Data'!$B$7:$R$2292,11,0)</f>
        <v>1.732</v>
      </c>
      <c r="I8" s="66">
        <f t="shared" ref="I8:I37" si="2">RANK(H8,H$8:H$37,0)</f>
        <v>7</v>
      </c>
      <c r="J8" s="65">
        <f>VLOOKUP($A8,'Return Data'!$B$7:$R$2292,12,0)</f>
        <v>3.0903</v>
      </c>
      <c r="K8" s="66">
        <f t="shared" ref="K8:K37" si="3">RANK(J8,J$8:J$37,0)</f>
        <v>11</v>
      </c>
      <c r="L8" s="65">
        <f>VLOOKUP($A8,'Return Data'!$B$7:$R$2292,13,0)</f>
        <v>3.7597</v>
      </c>
      <c r="M8" s="66">
        <f t="shared" ref="M8:M37" si="4">RANK(L8,L$8:L$37,0)</f>
        <v>10</v>
      </c>
      <c r="N8" s="65">
        <f>VLOOKUP($A8,'Return Data'!$B$7:$R$2292,17,0)</f>
        <v>6.7873000000000001</v>
      </c>
      <c r="O8" s="66">
        <f t="shared" ref="O8:O35" si="5">RANK(N8,N$8:N$37,0)</f>
        <v>10</v>
      </c>
      <c r="P8" s="65">
        <f>VLOOKUP($A8,'Return Data'!$B$7:$R$2292,14,0)</f>
        <v>4.4328000000000003</v>
      </c>
      <c r="Q8" s="66">
        <f>RANK(P8,P$8:P$37,0)</f>
        <v>26</v>
      </c>
      <c r="R8" s="65">
        <f>VLOOKUP($A8,'Return Data'!$B$7:$R$2292,16,0)</f>
        <v>7.2445000000000004</v>
      </c>
      <c r="S8" s="67">
        <f t="shared" ref="S8:S37" si="6">RANK(R8,R$8:R$37,0)</f>
        <v>15</v>
      </c>
    </row>
    <row r="9" spans="1:19" x14ac:dyDescent="0.3">
      <c r="A9" s="82" t="s">
        <v>83</v>
      </c>
      <c r="B9" s="64">
        <f>VLOOKUP($A9,'Return Data'!$B$7:$R$2292,3,0)</f>
        <v>44662</v>
      </c>
      <c r="C9" s="65">
        <f>VLOOKUP($A9,'Return Data'!$B$7:$R$2292,4,0)</f>
        <v>35.936100000000003</v>
      </c>
      <c r="D9" s="65">
        <f>VLOOKUP($A9,'Return Data'!$B$7:$R$2292,9,0)</f>
        <v>-1.6163000000000001</v>
      </c>
      <c r="E9" s="66">
        <f t="shared" si="0"/>
        <v>16</v>
      </c>
      <c r="F9" s="65">
        <f>VLOOKUP($A9,'Return Data'!$B$7:$R$2292,10,0)</f>
        <v>0.46660000000000001</v>
      </c>
      <c r="G9" s="66">
        <f t="shared" si="1"/>
        <v>12</v>
      </c>
      <c r="H9" s="65">
        <f>VLOOKUP($A9,'Return Data'!$B$7:$R$2292,11,0)</f>
        <v>1.7422</v>
      </c>
      <c r="I9" s="66">
        <f t="shared" si="2"/>
        <v>6</v>
      </c>
      <c r="J9" s="65">
        <f>VLOOKUP($A9,'Return Data'!$B$7:$R$2292,12,0)</f>
        <v>3.1012</v>
      </c>
      <c r="K9" s="66">
        <f t="shared" si="3"/>
        <v>10</v>
      </c>
      <c r="L9" s="65">
        <f>VLOOKUP($A9,'Return Data'!$B$7:$R$2292,13,0)</f>
        <v>3.7688999999999999</v>
      </c>
      <c r="M9" s="66">
        <f t="shared" si="4"/>
        <v>9</v>
      </c>
      <c r="N9" s="65">
        <f>VLOOKUP($A9,'Return Data'!$B$7:$R$2292,17,0)</f>
        <v>6.7971000000000004</v>
      </c>
      <c r="O9" s="66">
        <f t="shared" si="5"/>
        <v>9</v>
      </c>
      <c r="P9" s="65">
        <f>VLOOKUP($A9,'Return Data'!$B$7:$R$2292,14,0)</f>
        <v>4.4405999999999999</v>
      </c>
      <c r="Q9" s="66">
        <f>RANK(P9,P$8:P$37,0)</f>
        <v>25</v>
      </c>
      <c r="R9" s="65">
        <f>VLOOKUP($A9,'Return Data'!$B$7:$R$2292,16,0)</f>
        <v>7.5617999999999999</v>
      </c>
      <c r="S9" s="67">
        <f t="shared" si="6"/>
        <v>12</v>
      </c>
    </row>
    <row r="10" spans="1:19" x14ac:dyDescent="0.3">
      <c r="A10" s="82" t="s">
        <v>84</v>
      </c>
      <c r="B10" s="64">
        <f>VLOOKUP($A10,'Return Data'!$B$7:$R$2292,3,0)</f>
        <v>44662</v>
      </c>
      <c r="C10" s="65">
        <f>VLOOKUP($A10,'Return Data'!$B$7:$R$2292,4,0)</f>
        <v>0.39550000000000002</v>
      </c>
      <c r="D10" s="65">
        <f>VLOOKUP($A10,'Return Data'!$B$7:$R$2292,9,0)</f>
        <v>-696.05759999999998</v>
      </c>
      <c r="E10" s="66">
        <f t="shared" si="0"/>
        <v>29</v>
      </c>
      <c r="F10" s="65">
        <f>VLOOKUP($A10,'Return Data'!$B$7:$R$2292,10,0)</f>
        <v>-239.75319999999999</v>
      </c>
      <c r="G10" s="66">
        <f t="shared" si="1"/>
        <v>29</v>
      </c>
      <c r="H10" s="65">
        <f>VLOOKUP($A10,'Return Data'!$B$7:$R$2292,11,0)</f>
        <v>-118.55929999999999</v>
      </c>
      <c r="I10" s="66">
        <f t="shared" si="2"/>
        <v>29</v>
      </c>
      <c r="J10" s="65">
        <f>VLOOKUP($A10,'Return Data'!$B$7:$R$2292,12,0)</f>
        <v>-78.180400000000006</v>
      </c>
      <c r="K10" s="66">
        <f t="shared" si="3"/>
        <v>29</v>
      </c>
      <c r="L10" s="65">
        <f>VLOOKUP($A10,'Return Data'!$B$7:$R$2292,13,0)</f>
        <v>-58.795099999999998</v>
      </c>
      <c r="M10" s="66">
        <f t="shared" si="4"/>
        <v>29</v>
      </c>
      <c r="N10" s="65">
        <f>VLOOKUP($A10,'Return Data'!$B$7:$R$2292,17,0)</f>
        <v>-35.982199999999999</v>
      </c>
      <c r="O10" s="66">
        <f t="shared" si="5"/>
        <v>28</v>
      </c>
      <c r="P10" s="65"/>
      <c r="Q10" s="66"/>
      <c r="R10" s="65">
        <f>VLOOKUP($A10,'Return Data'!$B$7:$R$2292,16,0)</f>
        <v>-38.808900000000001</v>
      </c>
      <c r="S10" s="67">
        <f t="shared" si="6"/>
        <v>29</v>
      </c>
    </row>
    <row r="11" spans="1:19" x14ac:dyDescent="0.3">
      <c r="A11" s="82" t="s">
        <v>85</v>
      </c>
      <c r="B11" s="64">
        <f>VLOOKUP($A11,'Return Data'!$B$7:$R$2292,3,0)</f>
        <v>44662</v>
      </c>
      <c r="C11" s="65">
        <f>VLOOKUP($A11,'Return Data'!$B$7:$R$2292,4,0)</f>
        <v>0.57169999999999999</v>
      </c>
      <c r="D11" s="65">
        <f>VLOOKUP($A11,'Return Data'!$B$7:$R$2292,9,0)</f>
        <v>-696.096</v>
      </c>
      <c r="E11" s="66">
        <f t="shared" si="0"/>
        <v>30</v>
      </c>
      <c r="F11" s="65">
        <f>VLOOKUP($A11,'Return Data'!$B$7:$R$2292,10,0)</f>
        <v>-239.7664</v>
      </c>
      <c r="G11" s="66">
        <f t="shared" si="1"/>
        <v>30</v>
      </c>
      <c r="H11" s="65">
        <f>VLOOKUP($A11,'Return Data'!$B$7:$R$2292,11,0)</f>
        <v>-118.5658</v>
      </c>
      <c r="I11" s="66">
        <f t="shared" si="2"/>
        <v>30</v>
      </c>
      <c r="J11" s="65">
        <f>VLOOKUP($A11,'Return Data'!$B$7:$R$2292,12,0)</f>
        <v>-78.184700000000007</v>
      </c>
      <c r="K11" s="66">
        <f t="shared" si="3"/>
        <v>30</v>
      </c>
      <c r="L11" s="65">
        <f>VLOOKUP($A11,'Return Data'!$B$7:$R$2292,13,0)</f>
        <v>-58.798299999999998</v>
      </c>
      <c r="M11" s="66">
        <f t="shared" si="4"/>
        <v>30</v>
      </c>
      <c r="N11" s="65">
        <f>VLOOKUP($A11,'Return Data'!$B$7:$R$2292,17,0)</f>
        <v>-35.984699999999997</v>
      </c>
      <c r="O11" s="66">
        <f t="shared" si="5"/>
        <v>29</v>
      </c>
      <c r="P11" s="65"/>
      <c r="Q11" s="66"/>
      <c r="R11" s="65">
        <f>VLOOKUP($A11,'Return Data'!$B$7:$R$2292,16,0)</f>
        <v>-38.811599999999999</v>
      </c>
      <c r="S11" s="67">
        <f t="shared" si="6"/>
        <v>30</v>
      </c>
    </row>
    <row r="12" spans="1:19" x14ac:dyDescent="0.3">
      <c r="A12" s="82" t="s">
        <v>86</v>
      </c>
      <c r="B12" s="64">
        <f>VLOOKUP($A12,'Return Data'!$B$7:$R$2292,3,0)</f>
        <v>44662</v>
      </c>
      <c r="C12" s="65">
        <f>VLOOKUP($A12,'Return Data'!$B$7:$R$2292,4,0)</f>
        <v>23.6906</v>
      </c>
      <c r="D12" s="65">
        <f>VLOOKUP($A12,'Return Data'!$B$7:$R$2292,9,0)</f>
        <v>-8.9715000000000007</v>
      </c>
      <c r="E12" s="66">
        <f t="shared" si="0"/>
        <v>28</v>
      </c>
      <c r="F12" s="65">
        <f>VLOOKUP($A12,'Return Data'!$B$7:$R$2292,10,0)</f>
        <v>-1.9235</v>
      </c>
      <c r="G12" s="66">
        <f t="shared" si="1"/>
        <v>24</v>
      </c>
      <c r="H12" s="65">
        <f>VLOOKUP($A12,'Return Data'!$B$7:$R$2292,11,0)</f>
        <v>-0.20469999999999999</v>
      </c>
      <c r="I12" s="66">
        <f t="shared" si="2"/>
        <v>24</v>
      </c>
      <c r="J12" s="65">
        <f>VLOOKUP($A12,'Return Data'!$B$7:$R$2292,12,0)</f>
        <v>1.8795999999999999</v>
      </c>
      <c r="K12" s="66">
        <f t="shared" si="3"/>
        <v>19</v>
      </c>
      <c r="L12" s="65">
        <f>VLOOKUP($A12,'Return Data'!$B$7:$R$2292,13,0)</f>
        <v>2.3123999999999998</v>
      </c>
      <c r="M12" s="66">
        <f t="shared" si="4"/>
        <v>19</v>
      </c>
      <c r="N12" s="65">
        <f>VLOOKUP($A12,'Return Data'!$B$7:$R$2292,17,0)</f>
        <v>6.9523999999999999</v>
      </c>
      <c r="O12" s="66">
        <f t="shared" si="5"/>
        <v>8</v>
      </c>
      <c r="P12" s="65">
        <f>VLOOKUP($A12,'Return Data'!$B$7:$R$2292,14,0)</f>
        <v>7.8673999999999999</v>
      </c>
      <c r="Q12" s="66">
        <f t="shared" ref="Q12:Q35" si="7">RANK(P12,P$8:P$37,0)</f>
        <v>3</v>
      </c>
      <c r="R12" s="65">
        <f>VLOOKUP($A12,'Return Data'!$B$7:$R$2292,16,0)</f>
        <v>8.1839999999999993</v>
      </c>
      <c r="S12" s="67">
        <f t="shared" si="6"/>
        <v>7</v>
      </c>
    </row>
    <row r="13" spans="1:19" x14ac:dyDescent="0.3">
      <c r="A13" s="82" t="s">
        <v>2006</v>
      </c>
      <c r="B13" s="64">
        <f>VLOOKUP($A13,'Return Data'!$B$7:$R$2292,3,0)</f>
        <v>44662</v>
      </c>
      <c r="C13" s="65">
        <f>VLOOKUP($A13,'Return Data'!$B$7:$R$2292,4,0)</f>
        <v>36.707799999999999</v>
      </c>
      <c r="D13" s="65">
        <f>VLOOKUP($A13,'Return Data'!$B$7:$R$2292,9,0)</f>
        <v>-4.0754999999999999</v>
      </c>
      <c r="E13" s="66">
        <f t="shared" si="0"/>
        <v>22</v>
      </c>
      <c r="F13" s="65">
        <f>VLOOKUP($A13,'Return Data'!$B$7:$R$2292,10,0)</f>
        <v>0.80369999999999997</v>
      </c>
      <c r="G13" s="66">
        <f t="shared" si="1"/>
        <v>10</v>
      </c>
      <c r="H13" s="65">
        <f>VLOOKUP($A13,'Return Data'!$B$7:$R$2292,11,0)</f>
        <v>0.77059999999999995</v>
      </c>
      <c r="I13" s="66">
        <f t="shared" si="2"/>
        <v>15</v>
      </c>
      <c r="J13" s="65">
        <f>VLOOKUP($A13,'Return Data'!$B$7:$R$2292,12,0)</f>
        <v>2.1223999999999998</v>
      </c>
      <c r="K13" s="66">
        <f t="shared" si="3"/>
        <v>16</v>
      </c>
      <c r="L13" s="65">
        <f>VLOOKUP($A13,'Return Data'!$B$7:$R$2292,13,0)</f>
        <v>2.1781000000000001</v>
      </c>
      <c r="M13" s="66">
        <f t="shared" si="4"/>
        <v>22</v>
      </c>
      <c r="N13" s="65">
        <f>VLOOKUP($A13,'Return Data'!$B$7:$R$2292,17,0)</f>
        <v>4.0709</v>
      </c>
      <c r="O13" s="66">
        <f t="shared" si="5"/>
        <v>26</v>
      </c>
      <c r="P13" s="65">
        <f>VLOOKUP($A13,'Return Data'!$B$7:$R$2292,14,0)</f>
        <v>5.3750999999999998</v>
      </c>
      <c r="Q13" s="66">
        <f t="shared" si="7"/>
        <v>23</v>
      </c>
      <c r="R13" s="65">
        <f>VLOOKUP($A13,'Return Data'!$B$7:$R$2292,16,0)</f>
        <v>7.6871</v>
      </c>
      <c r="S13" s="67">
        <f t="shared" si="6"/>
        <v>11</v>
      </c>
    </row>
    <row r="14" spans="1:19" x14ac:dyDescent="0.3">
      <c r="A14" s="82" t="s">
        <v>89</v>
      </c>
      <c r="B14" s="64">
        <f>VLOOKUP($A14,'Return Data'!$B$7:$R$2292,3,0)</f>
        <v>44662</v>
      </c>
      <c r="C14" s="65">
        <f>VLOOKUP($A14,'Return Data'!$B$7:$R$2292,4,0)</f>
        <v>24.283100000000001</v>
      </c>
      <c r="D14" s="65">
        <f>VLOOKUP($A14,'Return Data'!$B$7:$R$2292,9,0)</f>
        <v>-1.4722</v>
      </c>
      <c r="E14" s="66">
        <f t="shared" si="0"/>
        <v>15</v>
      </c>
      <c r="F14" s="65">
        <f>VLOOKUP($A14,'Return Data'!$B$7:$R$2292,10,0)</f>
        <v>-0.27200000000000002</v>
      </c>
      <c r="G14" s="66">
        <f t="shared" si="1"/>
        <v>20</v>
      </c>
      <c r="H14" s="65">
        <f>VLOOKUP($A14,'Return Data'!$B$7:$R$2292,11,0)</f>
        <v>0.54569999999999996</v>
      </c>
      <c r="I14" s="66">
        <f t="shared" si="2"/>
        <v>16</v>
      </c>
      <c r="J14" s="65">
        <f>VLOOKUP($A14,'Return Data'!$B$7:$R$2292,12,0)</f>
        <v>1.4897</v>
      </c>
      <c r="K14" s="66">
        <f t="shared" si="3"/>
        <v>22</v>
      </c>
      <c r="L14" s="65">
        <f>VLOOKUP($A14,'Return Data'!$B$7:$R$2292,13,0)</f>
        <v>1.5659000000000001</v>
      </c>
      <c r="M14" s="66">
        <f t="shared" si="4"/>
        <v>25</v>
      </c>
      <c r="N14" s="65">
        <f>VLOOKUP($A14,'Return Data'!$B$7:$R$2292,17,0)</f>
        <v>4.4467999999999996</v>
      </c>
      <c r="O14" s="66">
        <f t="shared" si="5"/>
        <v>25</v>
      </c>
      <c r="P14" s="65">
        <f>VLOOKUP($A14,'Return Data'!$B$7:$R$2292,14,0)</f>
        <v>5.7839</v>
      </c>
      <c r="Q14" s="66">
        <f t="shared" si="7"/>
        <v>21</v>
      </c>
      <c r="R14" s="65">
        <f>VLOOKUP($A14,'Return Data'!$B$7:$R$2292,16,0)</f>
        <v>7.1327999999999996</v>
      </c>
      <c r="S14" s="67">
        <f t="shared" si="6"/>
        <v>16</v>
      </c>
    </row>
    <row r="15" spans="1:19" x14ac:dyDescent="0.3">
      <c r="A15" s="82" t="s">
        <v>90</v>
      </c>
      <c r="B15" s="64">
        <f>VLOOKUP($A15,'Return Data'!$B$7:$R$2292,3,0)</f>
        <v>44662</v>
      </c>
      <c r="C15" s="65">
        <f>VLOOKUP($A15,'Return Data'!$B$7:$R$2292,4,0)</f>
        <v>2692.5504999999998</v>
      </c>
      <c r="D15" s="65">
        <f>VLOOKUP($A15,'Return Data'!$B$7:$R$2292,9,0)</f>
        <v>-1.1671</v>
      </c>
      <c r="E15" s="66">
        <f t="shared" si="0"/>
        <v>14</v>
      </c>
      <c r="F15" s="65">
        <f>VLOOKUP($A15,'Return Data'!$B$7:$R$2292,10,0)</f>
        <v>1.78E-2</v>
      </c>
      <c r="G15" s="66">
        <f t="shared" si="1"/>
        <v>17</v>
      </c>
      <c r="H15" s="65">
        <f>VLOOKUP($A15,'Return Data'!$B$7:$R$2292,11,0)</f>
        <v>0.80859999999999999</v>
      </c>
      <c r="I15" s="66">
        <f t="shared" si="2"/>
        <v>14</v>
      </c>
      <c r="J15" s="65">
        <f>VLOOKUP($A15,'Return Data'!$B$7:$R$2292,12,0)</f>
        <v>3.0158</v>
      </c>
      <c r="K15" s="66">
        <f t="shared" si="3"/>
        <v>13</v>
      </c>
      <c r="L15" s="65">
        <f>VLOOKUP($A15,'Return Data'!$B$7:$R$2292,13,0)</f>
        <v>2.8530000000000002</v>
      </c>
      <c r="M15" s="66">
        <f t="shared" si="4"/>
        <v>17</v>
      </c>
      <c r="N15" s="65">
        <f>VLOOKUP($A15,'Return Data'!$B$7:$R$2292,17,0)</f>
        <v>5.7747999999999999</v>
      </c>
      <c r="O15" s="66">
        <f t="shared" si="5"/>
        <v>15</v>
      </c>
      <c r="P15" s="65">
        <f>VLOOKUP($A15,'Return Data'!$B$7:$R$2292,14,0)</f>
        <v>7.4189999999999996</v>
      </c>
      <c r="Q15" s="66">
        <f t="shared" si="7"/>
        <v>7</v>
      </c>
      <c r="R15" s="65">
        <f>VLOOKUP($A15,'Return Data'!$B$7:$R$2292,16,0)</f>
        <v>6.8571999999999997</v>
      </c>
      <c r="S15" s="67">
        <f t="shared" si="6"/>
        <v>17</v>
      </c>
    </row>
    <row r="16" spans="1:19" x14ac:dyDescent="0.3">
      <c r="A16" s="82" t="s">
        <v>92</v>
      </c>
      <c r="B16" s="64">
        <f>VLOOKUP($A16,'Return Data'!$B$7:$R$2292,3,0)</f>
        <v>44662</v>
      </c>
      <c r="C16" s="65">
        <f>VLOOKUP($A16,'Return Data'!$B$7:$R$2292,4,0)</f>
        <v>92.813800000000001</v>
      </c>
      <c r="D16" s="65">
        <f>VLOOKUP($A16,'Return Data'!$B$7:$R$2292,9,0)</f>
        <v>240.79470000000001</v>
      </c>
      <c r="E16" s="66">
        <f t="shared" si="0"/>
        <v>1</v>
      </c>
      <c r="F16" s="65">
        <f>VLOOKUP($A16,'Return Data'!$B$7:$R$2292,10,0)</f>
        <v>78.197999999999993</v>
      </c>
      <c r="G16" s="66">
        <f t="shared" si="1"/>
        <v>1</v>
      </c>
      <c r="H16" s="65">
        <f>VLOOKUP($A16,'Return Data'!$B$7:$R$2292,11,0)</f>
        <v>41.283799999999999</v>
      </c>
      <c r="I16" s="66">
        <f t="shared" si="2"/>
        <v>1</v>
      </c>
      <c r="J16" s="65">
        <f>VLOOKUP($A16,'Return Data'!$B$7:$R$2292,12,0)</f>
        <v>39.966299999999997</v>
      </c>
      <c r="K16" s="66">
        <f t="shared" si="3"/>
        <v>1</v>
      </c>
      <c r="L16" s="65">
        <f>VLOOKUP($A16,'Return Data'!$B$7:$R$2292,13,0)</f>
        <v>30.286000000000001</v>
      </c>
      <c r="M16" s="66">
        <f t="shared" si="4"/>
        <v>1</v>
      </c>
      <c r="N16" s="65">
        <f>VLOOKUP($A16,'Return Data'!$B$7:$R$2292,17,0)</f>
        <v>17.999700000000001</v>
      </c>
      <c r="O16" s="66">
        <f t="shared" si="5"/>
        <v>1</v>
      </c>
      <c r="P16" s="65">
        <f>VLOOKUP($A16,'Return Data'!$B$7:$R$2292,14,0)</f>
        <v>11.626200000000001</v>
      </c>
      <c r="Q16" s="66">
        <f t="shared" si="7"/>
        <v>1</v>
      </c>
      <c r="R16" s="65">
        <f>VLOOKUP($A16,'Return Data'!$B$7:$R$2292,16,0)</f>
        <v>9.2754999999999992</v>
      </c>
      <c r="S16" s="67">
        <f t="shared" si="6"/>
        <v>1</v>
      </c>
    </row>
    <row r="17" spans="1:19" x14ac:dyDescent="0.3">
      <c r="A17" s="82" t="s">
        <v>93</v>
      </c>
      <c r="B17" s="64">
        <f>VLOOKUP($A17,'Return Data'!$B$7:$R$2292,3,0)</f>
        <v>44662</v>
      </c>
      <c r="C17" s="65">
        <f>VLOOKUP($A17,'Return Data'!$B$7:$R$2292,4,0)</f>
        <v>72.600499999999997</v>
      </c>
      <c r="D17" s="65">
        <f>VLOOKUP($A17,'Return Data'!$B$7:$R$2292,9,0)</f>
        <v>-2.2694000000000001</v>
      </c>
      <c r="E17" s="66">
        <f t="shared" si="0"/>
        <v>19</v>
      </c>
      <c r="F17" s="65">
        <f>VLOOKUP($A17,'Return Data'!$B$7:$R$2292,10,0)</f>
        <v>-2.4502999999999999</v>
      </c>
      <c r="G17" s="66">
        <f t="shared" si="1"/>
        <v>25</v>
      </c>
      <c r="H17" s="65">
        <f>VLOOKUP($A17,'Return Data'!$B$7:$R$2292,11,0)</f>
        <v>-0.77349999999999997</v>
      </c>
      <c r="I17" s="66">
        <f t="shared" si="2"/>
        <v>25</v>
      </c>
      <c r="J17" s="65">
        <f>VLOOKUP($A17,'Return Data'!$B$7:$R$2292,12,0)</f>
        <v>0.71440000000000003</v>
      </c>
      <c r="K17" s="66">
        <f t="shared" si="3"/>
        <v>24</v>
      </c>
      <c r="L17" s="65">
        <f>VLOOKUP($A17,'Return Data'!$B$7:$R$2292,13,0)</f>
        <v>6.8922999999999996</v>
      </c>
      <c r="M17" s="66">
        <f t="shared" si="4"/>
        <v>3</v>
      </c>
      <c r="N17" s="65">
        <f>VLOOKUP($A17,'Return Data'!$B$7:$R$2292,17,0)</f>
        <v>7.1429</v>
      </c>
      <c r="O17" s="66">
        <f t="shared" si="5"/>
        <v>3</v>
      </c>
      <c r="P17" s="65">
        <f>VLOOKUP($A17,'Return Data'!$B$7:$R$2292,14,0)</f>
        <v>6.3056999999999999</v>
      </c>
      <c r="Q17" s="66">
        <f t="shared" si="7"/>
        <v>15</v>
      </c>
      <c r="R17" s="65">
        <f>VLOOKUP($A17,'Return Data'!$B$7:$R$2292,16,0)</f>
        <v>8.2628000000000004</v>
      </c>
      <c r="S17" s="67">
        <f t="shared" si="6"/>
        <v>4</v>
      </c>
    </row>
    <row r="18" spans="1:19" x14ac:dyDescent="0.3">
      <c r="A18" s="82" t="s">
        <v>94</v>
      </c>
      <c r="B18" s="64">
        <f>VLOOKUP($A18,'Return Data'!$B$7:$R$2292,3,0)</f>
        <v>44662</v>
      </c>
      <c r="C18" s="65">
        <f>VLOOKUP($A18,'Return Data'!$B$7:$R$2292,4,0)</f>
        <v>72.600499999999997</v>
      </c>
      <c r="D18" s="65">
        <f>VLOOKUP($A18,'Return Data'!$B$7:$R$2292,9,0)</f>
        <v>-2.2694000000000001</v>
      </c>
      <c r="E18" s="66">
        <f t="shared" si="0"/>
        <v>19</v>
      </c>
      <c r="F18" s="65">
        <f>VLOOKUP($A18,'Return Data'!$B$7:$R$2292,10,0)</f>
        <v>-2.4502999999999999</v>
      </c>
      <c r="G18" s="66">
        <f t="shared" si="1"/>
        <v>25</v>
      </c>
      <c r="H18" s="65">
        <f>VLOOKUP($A18,'Return Data'!$B$7:$R$2292,11,0)</f>
        <v>-0.77349999999999997</v>
      </c>
      <c r="I18" s="66">
        <f t="shared" si="2"/>
        <v>25</v>
      </c>
      <c r="J18" s="65">
        <f>VLOOKUP($A18,'Return Data'!$B$7:$R$2292,12,0)</f>
        <v>0.71440000000000003</v>
      </c>
      <c r="K18" s="66">
        <f t="shared" si="3"/>
        <v>24</v>
      </c>
      <c r="L18" s="65">
        <f>VLOOKUP($A18,'Return Data'!$B$7:$R$2292,13,0)</f>
        <v>6.8922999999999996</v>
      </c>
      <c r="M18" s="66">
        <f t="shared" si="4"/>
        <v>3</v>
      </c>
      <c r="N18" s="65">
        <f>VLOOKUP($A18,'Return Data'!$B$7:$R$2292,17,0)</f>
        <v>7.1429</v>
      </c>
      <c r="O18" s="66">
        <f t="shared" si="5"/>
        <v>3</v>
      </c>
      <c r="P18" s="65">
        <f>VLOOKUP($A18,'Return Data'!$B$7:$R$2292,14,0)</f>
        <v>6.3056999999999999</v>
      </c>
      <c r="Q18" s="66">
        <f t="shared" si="7"/>
        <v>15</v>
      </c>
      <c r="R18" s="65">
        <f>VLOOKUP($A18,'Return Data'!$B$7:$R$2292,16,0)</f>
        <v>8.2628000000000004</v>
      </c>
      <c r="S18" s="67">
        <f t="shared" si="6"/>
        <v>4</v>
      </c>
    </row>
    <row r="19" spans="1:19" x14ac:dyDescent="0.3">
      <c r="A19" s="82" t="s">
        <v>95</v>
      </c>
      <c r="B19" s="64">
        <f>VLOOKUP($A19,'Return Data'!$B$7:$R$2292,3,0)</f>
        <v>44662</v>
      </c>
      <c r="C19" s="65">
        <f>VLOOKUP($A19,'Return Data'!$B$7:$R$2292,4,0)</f>
        <v>72.600499999999997</v>
      </c>
      <c r="D19" s="65">
        <f>VLOOKUP($A19,'Return Data'!$B$7:$R$2292,9,0)</f>
        <v>-2.2694000000000001</v>
      </c>
      <c r="E19" s="66">
        <f t="shared" si="0"/>
        <v>19</v>
      </c>
      <c r="F19" s="65">
        <f>VLOOKUP($A19,'Return Data'!$B$7:$R$2292,10,0)</f>
        <v>-2.4502999999999999</v>
      </c>
      <c r="G19" s="66">
        <f t="shared" si="1"/>
        <v>25</v>
      </c>
      <c r="H19" s="65">
        <f>VLOOKUP($A19,'Return Data'!$B$7:$R$2292,11,0)</f>
        <v>-0.77349999999999997</v>
      </c>
      <c r="I19" s="66">
        <f t="shared" si="2"/>
        <v>25</v>
      </c>
      <c r="J19" s="65">
        <f>VLOOKUP($A19,'Return Data'!$B$7:$R$2292,12,0)</f>
        <v>0.71440000000000003</v>
      </c>
      <c r="K19" s="66">
        <f t="shared" si="3"/>
        <v>24</v>
      </c>
      <c r="L19" s="65">
        <f>VLOOKUP($A19,'Return Data'!$B$7:$R$2292,13,0)</f>
        <v>6.8922999999999996</v>
      </c>
      <c r="M19" s="66">
        <f t="shared" si="4"/>
        <v>3</v>
      </c>
      <c r="N19" s="65">
        <f>VLOOKUP($A19,'Return Data'!$B$7:$R$2292,17,0)</f>
        <v>7.1429</v>
      </c>
      <c r="O19" s="66">
        <f t="shared" si="5"/>
        <v>3</v>
      </c>
      <c r="P19" s="65">
        <f>VLOOKUP($A19,'Return Data'!$B$7:$R$2292,14,0)</f>
        <v>6.3056999999999999</v>
      </c>
      <c r="Q19" s="66">
        <f t="shared" si="7"/>
        <v>15</v>
      </c>
      <c r="R19" s="65">
        <f>VLOOKUP($A19,'Return Data'!$B$7:$R$2292,16,0)</f>
        <v>8.2628000000000004</v>
      </c>
      <c r="S19" s="67">
        <f t="shared" si="6"/>
        <v>4</v>
      </c>
    </row>
    <row r="20" spans="1:19" x14ac:dyDescent="0.3">
      <c r="A20" s="82" t="s">
        <v>96</v>
      </c>
      <c r="B20" s="64">
        <f>VLOOKUP($A20,'Return Data'!$B$7:$R$2292,3,0)</f>
        <v>44662</v>
      </c>
      <c r="C20" s="65">
        <f>VLOOKUP($A20,'Return Data'!$B$7:$R$2292,4,0)</f>
        <v>28.658899999999999</v>
      </c>
      <c r="D20" s="65">
        <f>VLOOKUP($A20,'Return Data'!$B$7:$R$2292,9,0)</f>
        <v>-5.3940999999999999</v>
      </c>
      <c r="E20" s="66">
        <f t="shared" si="0"/>
        <v>24</v>
      </c>
      <c r="F20" s="65">
        <f>VLOOKUP($A20,'Return Data'!$B$7:$R$2292,10,0)</f>
        <v>-1.0543</v>
      </c>
      <c r="G20" s="66">
        <f t="shared" si="1"/>
        <v>22</v>
      </c>
      <c r="H20" s="65">
        <f>VLOOKUP($A20,'Return Data'!$B$7:$R$2292,11,0)</f>
        <v>-0.20200000000000001</v>
      </c>
      <c r="I20" s="66">
        <f t="shared" si="2"/>
        <v>23</v>
      </c>
      <c r="J20" s="65">
        <f>VLOOKUP($A20,'Return Data'!$B$7:$R$2292,12,0)</f>
        <v>1.2822</v>
      </c>
      <c r="K20" s="66">
        <f t="shared" si="3"/>
        <v>23</v>
      </c>
      <c r="L20" s="65">
        <f>VLOOKUP($A20,'Return Data'!$B$7:$R$2292,13,0)</f>
        <v>1.4964</v>
      </c>
      <c r="M20" s="66">
        <f t="shared" si="4"/>
        <v>26</v>
      </c>
      <c r="N20" s="65">
        <f>VLOOKUP($A20,'Return Data'!$B$7:$R$2292,17,0)</f>
        <v>4.0480999999999998</v>
      </c>
      <c r="O20" s="66">
        <f t="shared" si="5"/>
        <v>27</v>
      </c>
      <c r="P20" s="65">
        <f>VLOOKUP($A20,'Return Data'!$B$7:$R$2292,14,0)</f>
        <v>5.8151999999999999</v>
      </c>
      <c r="Q20" s="66">
        <f t="shared" si="7"/>
        <v>20</v>
      </c>
      <c r="R20" s="65">
        <f>VLOOKUP($A20,'Return Data'!$B$7:$R$2292,16,0)</f>
        <v>7.5174000000000003</v>
      </c>
      <c r="S20" s="67">
        <f t="shared" si="6"/>
        <v>13</v>
      </c>
    </row>
    <row r="21" spans="1:19" x14ac:dyDescent="0.3">
      <c r="A21" s="82" t="s">
        <v>97</v>
      </c>
      <c r="B21" s="64">
        <f>VLOOKUP($A21,'Return Data'!$B$7:$R$2292,3,0)</f>
        <v>44662</v>
      </c>
      <c r="C21" s="65">
        <f>VLOOKUP($A21,'Return Data'!$B$7:$R$2292,4,0)</f>
        <v>29.060300000000002</v>
      </c>
      <c r="D21" s="65">
        <f>VLOOKUP($A21,'Return Data'!$B$7:$R$2292,9,0)</f>
        <v>1.5254000000000001</v>
      </c>
      <c r="E21" s="66">
        <f t="shared" si="0"/>
        <v>4</v>
      </c>
      <c r="F21" s="65">
        <f>VLOOKUP($A21,'Return Data'!$B$7:$R$2292,10,0)</f>
        <v>1.4749000000000001</v>
      </c>
      <c r="G21" s="66">
        <f t="shared" si="1"/>
        <v>6</v>
      </c>
      <c r="H21" s="65">
        <f>VLOOKUP($A21,'Return Data'!$B$7:$R$2292,11,0)</f>
        <v>1.3912</v>
      </c>
      <c r="I21" s="66">
        <f t="shared" si="2"/>
        <v>9</v>
      </c>
      <c r="J21" s="65">
        <f>VLOOKUP($A21,'Return Data'!$B$7:$R$2292,12,0)</f>
        <v>3.0670999999999999</v>
      </c>
      <c r="K21" s="66">
        <f t="shared" si="3"/>
        <v>12</v>
      </c>
      <c r="L21" s="65">
        <f>VLOOKUP($A21,'Return Data'!$B$7:$R$2292,13,0)</f>
        <v>3.4941</v>
      </c>
      <c r="M21" s="66">
        <f t="shared" si="4"/>
        <v>13</v>
      </c>
      <c r="N21" s="65">
        <f>VLOOKUP($A21,'Return Data'!$B$7:$R$2292,17,0)</f>
        <v>7.0117000000000003</v>
      </c>
      <c r="O21" s="66">
        <f t="shared" si="5"/>
        <v>6</v>
      </c>
      <c r="P21" s="65">
        <f>VLOOKUP($A21,'Return Data'!$B$7:$R$2292,14,0)</f>
        <v>7.9381000000000004</v>
      </c>
      <c r="Q21" s="66">
        <f t="shared" si="7"/>
        <v>2</v>
      </c>
      <c r="R21" s="65">
        <f>VLOOKUP($A21,'Return Data'!$B$7:$R$2292,16,0)</f>
        <v>9.1143000000000001</v>
      </c>
      <c r="S21" s="67">
        <f t="shared" si="6"/>
        <v>2</v>
      </c>
    </row>
    <row r="22" spans="1:19" x14ac:dyDescent="0.3">
      <c r="A22" s="82" t="s">
        <v>98</v>
      </c>
      <c r="B22" s="64">
        <f>VLOOKUP($A22,'Return Data'!$B$7:$R$2292,3,0)</f>
        <v>44662</v>
      </c>
      <c r="C22" s="65">
        <f>VLOOKUP($A22,'Return Data'!$B$7:$R$2292,4,0)</f>
        <v>17.927</v>
      </c>
      <c r="D22" s="65">
        <f>VLOOKUP($A22,'Return Data'!$B$7:$R$2292,9,0)</f>
        <v>-1.8754</v>
      </c>
      <c r="E22" s="66">
        <f t="shared" si="0"/>
        <v>18</v>
      </c>
      <c r="F22" s="65">
        <f>VLOOKUP($A22,'Return Data'!$B$7:$R$2292,10,0)</f>
        <v>-0.57609999999999995</v>
      </c>
      <c r="G22" s="66">
        <f t="shared" si="1"/>
        <v>21</v>
      </c>
      <c r="H22" s="65">
        <f>VLOOKUP($A22,'Return Data'!$B$7:$R$2292,11,0)</f>
        <v>0.10630000000000001</v>
      </c>
      <c r="I22" s="66">
        <f t="shared" si="2"/>
        <v>20</v>
      </c>
      <c r="J22" s="65">
        <f>VLOOKUP($A22,'Return Data'!$B$7:$R$2292,12,0)</f>
        <v>3.3220999999999998</v>
      </c>
      <c r="K22" s="66">
        <f t="shared" si="3"/>
        <v>8</v>
      </c>
      <c r="L22" s="65">
        <f>VLOOKUP($A22,'Return Data'!$B$7:$R$2292,13,0)</f>
        <v>3.8374000000000001</v>
      </c>
      <c r="M22" s="66">
        <f t="shared" si="4"/>
        <v>8</v>
      </c>
      <c r="N22" s="65">
        <f>VLOOKUP($A22,'Return Data'!$B$7:$R$2292,17,0)</f>
        <v>6.2991000000000001</v>
      </c>
      <c r="O22" s="66">
        <f t="shared" si="5"/>
        <v>11</v>
      </c>
      <c r="P22" s="65">
        <f>VLOOKUP($A22,'Return Data'!$B$7:$R$2292,14,0)</f>
        <v>5.7210999999999999</v>
      </c>
      <c r="Q22" s="66">
        <f t="shared" si="7"/>
        <v>22</v>
      </c>
      <c r="R22" s="65">
        <f>VLOOKUP($A22,'Return Data'!$B$7:$R$2292,16,0)</f>
        <v>5.9241000000000001</v>
      </c>
      <c r="S22" s="67">
        <f t="shared" si="6"/>
        <v>25</v>
      </c>
    </row>
    <row r="23" spans="1:19" x14ac:dyDescent="0.3">
      <c r="A23" s="82" t="s">
        <v>99</v>
      </c>
      <c r="B23" s="64">
        <f>VLOOKUP($A23,'Return Data'!$B$7:$R$2292,3,0)</f>
        <v>44662</v>
      </c>
      <c r="C23" s="65">
        <f>VLOOKUP($A23,'Return Data'!$B$7:$R$2292,4,0)</f>
        <v>27.835999999999999</v>
      </c>
      <c r="D23" s="65">
        <f>VLOOKUP($A23,'Return Data'!$B$7:$R$2292,9,0)</f>
        <v>-6.2396000000000003</v>
      </c>
      <c r="E23" s="66">
        <f t="shared" si="0"/>
        <v>26</v>
      </c>
      <c r="F23" s="65">
        <f>VLOOKUP($A23,'Return Data'!$B$7:$R$2292,10,0)</f>
        <v>1.0547</v>
      </c>
      <c r="G23" s="66">
        <f t="shared" si="1"/>
        <v>9</v>
      </c>
      <c r="H23" s="65">
        <f>VLOOKUP($A23,'Return Data'!$B$7:$R$2292,11,0)</f>
        <v>1.0523</v>
      </c>
      <c r="I23" s="66">
        <f t="shared" si="2"/>
        <v>12</v>
      </c>
      <c r="J23" s="65">
        <f>VLOOKUP($A23,'Return Data'!$B$7:$R$2292,12,0)</f>
        <v>2.35</v>
      </c>
      <c r="K23" s="66">
        <f t="shared" si="3"/>
        <v>14</v>
      </c>
      <c r="L23" s="65">
        <f>VLOOKUP($A23,'Return Data'!$B$7:$R$2292,13,0)</f>
        <v>2.9868000000000001</v>
      </c>
      <c r="M23" s="66">
        <f t="shared" si="4"/>
        <v>16</v>
      </c>
      <c r="N23" s="65">
        <f>VLOOKUP($A23,'Return Data'!$B$7:$R$2292,17,0)</f>
        <v>5.8493000000000004</v>
      </c>
      <c r="O23" s="66">
        <f t="shared" si="5"/>
        <v>14</v>
      </c>
      <c r="P23" s="65">
        <f>VLOOKUP($A23,'Return Data'!$B$7:$R$2292,14,0)</f>
        <v>7.8094999999999999</v>
      </c>
      <c r="Q23" s="66">
        <f t="shared" si="7"/>
        <v>4</v>
      </c>
      <c r="R23" s="65">
        <f>VLOOKUP($A23,'Return Data'!$B$7:$R$2292,16,0)</f>
        <v>7.9596</v>
      </c>
      <c r="S23" s="67">
        <f t="shared" si="6"/>
        <v>8</v>
      </c>
    </row>
    <row r="24" spans="1:19" x14ac:dyDescent="0.3">
      <c r="A24" s="82" t="s">
        <v>100</v>
      </c>
      <c r="B24" s="64">
        <f>VLOOKUP($A24,'Return Data'!$B$7:$R$2292,3,0)</f>
        <v>44662</v>
      </c>
      <c r="C24" s="65">
        <f>VLOOKUP($A24,'Return Data'!$B$7:$R$2292,4,0)</f>
        <v>17.913399999999999</v>
      </c>
      <c r="D24" s="65">
        <f>VLOOKUP($A24,'Return Data'!$B$7:$R$2292,9,0)</f>
        <v>0.1512</v>
      </c>
      <c r="E24" s="66">
        <f t="shared" si="0"/>
        <v>10</v>
      </c>
      <c r="F24" s="65">
        <f>VLOOKUP($A24,'Return Data'!$B$7:$R$2292,10,0)</f>
        <v>3.5928</v>
      </c>
      <c r="G24" s="66">
        <f t="shared" si="1"/>
        <v>3</v>
      </c>
      <c r="H24" s="65">
        <f>VLOOKUP($A24,'Return Data'!$B$7:$R$2292,11,0)</f>
        <v>4.0244999999999997</v>
      </c>
      <c r="I24" s="66">
        <f t="shared" si="2"/>
        <v>2</v>
      </c>
      <c r="J24" s="65">
        <f>VLOOKUP($A24,'Return Data'!$B$7:$R$2292,12,0)</f>
        <v>5.3308</v>
      </c>
      <c r="K24" s="66">
        <f t="shared" si="3"/>
        <v>3</v>
      </c>
      <c r="L24" s="65">
        <f>VLOOKUP($A24,'Return Data'!$B$7:$R$2292,13,0)</f>
        <v>5.9077000000000002</v>
      </c>
      <c r="M24" s="66">
        <f t="shared" si="4"/>
        <v>6</v>
      </c>
      <c r="N24" s="65">
        <f>VLOOKUP($A24,'Return Data'!$B$7:$R$2292,17,0)</f>
        <v>6.2472000000000003</v>
      </c>
      <c r="O24" s="66">
        <f t="shared" si="5"/>
        <v>12</v>
      </c>
      <c r="P24" s="65">
        <f>VLOOKUP($A24,'Return Data'!$B$7:$R$2292,14,0)</f>
        <v>6.5655000000000001</v>
      </c>
      <c r="Q24" s="66">
        <f t="shared" si="7"/>
        <v>11</v>
      </c>
      <c r="R24" s="65">
        <f>VLOOKUP($A24,'Return Data'!$B$7:$R$2292,16,0)</f>
        <v>6.8467000000000002</v>
      </c>
      <c r="S24" s="67">
        <f t="shared" si="6"/>
        <v>18</v>
      </c>
    </row>
    <row r="25" spans="1:19" x14ac:dyDescent="0.3">
      <c r="A25" s="82" t="s">
        <v>101</v>
      </c>
      <c r="B25" s="64">
        <f>VLOOKUP($A25,'Return Data'!$B$7:$R$2292,3,0)</f>
        <v>44662</v>
      </c>
      <c r="C25" s="65">
        <f>VLOOKUP($A25,'Return Data'!$B$7:$R$2292,4,0)</f>
        <v>1225.7498000000001</v>
      </c>
      <c r="D25" s="65">
        <f>VLOOKUP($A25,'Return Data'!$B$7:$R$2292,9,0)</f>
        <v>-0.9748</v>
      </c>
      <c r="E25" s="66">
        <f t="shared" si="0"/>
        <v>13</v>
      </c>
      <c r="F25" s="65">
        <f>VLOOKUP($A25,'Return Data'!$B$7:$R$2292,10,0)</f>
        <v>1.2626999999999999</v>
      </c>
      <c r="G25" s="66">
        <f t="shared" si="1"/>
        <v>7</v>
      </c>
      <c r="H25" s="65">
        <f>VLOOKUP($A25,'Return Data'!$B$7:$R$2292,11,0)</f>
        <v>1.7424999999999999</v>
      </c>
      <c r="I25" s="66">
        <f t="shared" si="2"/>
        <v>5</v>
      </c>
      <c r="J25" s="65">
        <f>VLOOKUP($A25,'Return Data'!$B$7:$R$2292,12,0)</f>
        <v>3.4110999999999998</v>
      </c>
      <c r="K25" s="66">
        <f t="shared" si="3"/>
        <v>6</v>
      </c>
      <c r="L25" s="65">
        <f>VLOOKUP($A25,'Return Data'!$B$7:$R$2292,13,0)</f>
        <v>3.5184000000000002</v>
      </c>
      <c r="M25" s="66">
        <f t="shared" si="4"/>
        <v>12</v>
      </c>
      <c r="N25" s="65">
        <f>VLOOKUP($A25,'Return Data'!$B$7:$R$2292,17,0)</f>
        <v>5.1288</v>
      </c>
      <c r="O25" s="66">
        <f t="shared" si="5"/>
        <v>21</v>
      </c>
      <c r="P25" s="65">
        <f>VLOOKUP($A25,'Return Data'!$B$7:$R$2292,14,0)</f>
        <v>5.8411</v>
      </c>
      <c r="Q25" s="66">
        <f t="shared" si="7"/>
        <v>19</v>
      </c>
      <c r="R25" s="65">
        <f>VLOOKUP($A25,'Return Data'!$B$7:$R$2292,16,0)</f>
        <v>6.258</v>
      </c>
      <c r="S25" s="67">
        <f t="shared" si="6"/>
        <v>23</v>
      </c>
    </row>
    <row r="26" spans="1:19" x14ac:dyDescent="0.3">
      <c r="A26" s="82" t="s">
        <v>2037</v>
      </c>
      <c r="B26" s="64">
        <f>VLOOKUP($A26,'Return Data'!$B$7:$R$2292,3,0)</f>
        <v>44662</v>
      </c>
      <c r="C26" s="65">
        <f>VLOOKUP($A26,'Return Data'!$B$7:$R$2292,4,0)</f>
        <v>33.459600000000002</v>
      </c>
      <c r="D26" s="65">
        <f>VLOOKUP($A26,'Return Data'!$B$7:$R$2292,9,0)</f>
        <v>1.6068</v>
      </c>
      <c r="E26" s="66">
        <f t="shared" si="0"/>
        <v>3</v>
      </c>
      <c r="F26" s="65">
        <f>VLOOKUP($A26,'Return Data'!$B$7:$R$2292,10,0)</f>
        <v>2.4645000000000001</v>
      </c>
      <c r="G26" s="66">
        <f t="shared" si="1"/>
        <v>5</v>
      </c>
      <c r="H26" s="65">
        <f>VLOOKUP($A26,'Return Data'!$B$7:$R$2292,11,0)</f>
        <v>2.5525000000000002</v>
      </c>
      <c r="I26" s="66">
        <f t="shared" si="2"/>
        <v>4</v>
      </c>
      <c r="J26" s="65">
        <f>VLOOKUP($A26,'Return Data'!$B$7:$R$2292,12,0)</f>
        <v>3.2625999999999999</v>
      </c>
      <c r="K26" s="66">
        <f t="shared" si="3"/>
        <v>9</v>
      </c>
      <c r="L26" s="65">
        <f>VLOOKUP($A26,'Return Data'!$B$7:$R$2292,13,0)</f>
        <v>3.3814000000000002</v>
      </c>
      <c r="M26" s="66">
        <f t="shared" si="4"/>
        <v>14</v>
      </c>
      <c r="N26" s="65">
        <f>VLOOKUP($A26,'Return Data'!$B$7:$R$2292,17,0)</f>
        <v>5.3166000000000002</v>
      </c>
      <c r="O26" s="66">
        <f t="shared" si="5"/>
        <v>17</v>
      </c>
      <c r="P26" s="65">
        <f>VLOOKUP($A26,'Return Data'!$B$7:$R$2292,14,0)</f>
        <v>5.0362</v>
      </c>
      <c r="Q26" s="66">
        <f t="shared" si="7"/>
        <v>24</v>
      </c>
      <c r="R26" s="65">
        <f>VLOOKUP($A26,'Return Data'!$B$7:$R$2292,16,0)</f>
        <v>6.6321000000000003</v>
      </c>
      <c r="S26" s="67">
        <f t="shared" si="6"/>
        <v>20</v>
      </c>
    </row>
    <row r="27" spans="1:19" x14ac:dyDescent="0.3">
      <c r="A27" s="82" t="s">
        <v>103</v>
      </c>
      <c r="B27" s="64">
        <f>VLOOKUP($A27,'Return Data'!$B$7:$R$2292,3,0)</f>
        <v>44662</v>
      </c>
      <c r="C27" s="65">
        <f>VLOOKUP($A27,'Return Data'!$B$7:$R$2292,4,0)</f>
        <v>30.207999999999998</v>
      </c>
      <c r="D27" s="65">
        <f>VLOOKUP($A27,'Return Data'!$B$7:$R$2292,9,0)</f>
        <v>1.1588000000000001</v>
      </c>
      <c r="E27" s="66">
        <f t="shared" si="0"/>
        <v>7</v>
      </c>
      <c r="F27" s="65">
        <f>VLOOKUP($A27,'Return Data'!$B$7:$R$2292,10,0)</f>
        <v>1.1902999999999999</v>
      </c>
      <c r="G27" s="66">
        <f t="shared" si="1"/>
        <v>8</v>
      </c>
      <c r="H27" s="65">
        <f>VLOOKUP($A27,'Return Data'!$B$7:$R$2292,11,0)</f>
        <v>1.2862</v>
      </c>
      <c r="I27" s="66">
        <f t="shared" si="2"/>
        <v>10</v>
      </c>
      <c r="J27" s="65">
        <f>VLOOKUP($A27,'Return Data'!$B$7:$R$2292,12,0)</f>
        <v>3.5310999999999999</v>
      </c>
      <c r="K27" s="66">
        <f t="shared" si="3"/>
        <v>5</v>
      </c>
      <c r="L27" s="65">
        <f>VLOOKUP($A27,'Return Data'!$B$7:$R$2292,13,0)</f>
        <v>3.7545000000000002</v>
      </c>
      <c r="M27" s="66">
        <f t="shared" si="4"/>
        <v>11</v>
      </c>
      <c r="N27" s="65">
        <f>VLOOKUP($A27,'Return Data'!$B$7:$R$2292,17,0)</f>
        <v>6.9801000000000002</v>
      </c>
      <c r="O27" s="66">
        <f t="shared" si="5"/>
        <v>7</v>
      </c>
      <c r="P27" s="65">
        <f>VLOOKUP($A27,'Return Data'!$B$7:$R$2292,14,0)</f>
        <v>7.5933000000000002</v>
      </c>
      <c r="Q27" s="66">
        <f t="shared" si="7"/>
        <v>5</v>
      </c>
      <c r="R27" s="65">
        <f>VLOOKUP($A27,'Return Data'!$B$7:$R$2292,16,0)</f>
        <v>8.2890999999999995</v>
      </c>
      <c r="S27" s="67">
        <f t="shared" si="6"/>
        <v>3</v>
      </c>
    </row>
    <row r="28" spans="1:19" x14ac:dyDescent="0.3">
      <c r="A28" s="82" t="s">
        <v>104</v>
      </c>
      <c r="B28" s="64">
        <f>VLOOKUP($A28,'Return Data'!$B$7:$R$2292,3,0)</f>
        <v>44662</v>
      </c>
      <c r="C28" s="65">
        <f>VLOOKUP($A28,'Return Data'!$B$7:$R$2292,4,0)</f>
        <v>23.852</v>
      </c>
      <c r="D28" s="65">
        <f>VLOOKUP($A28,'Return Data'!$B$7:$R$2292,9,0)</f>
        <v>1.1660999999999999</v>
      </c>
      <c r="E28" s="66">
        <f t="shared" si="0"/>
        <v>6</v>
      </c>
      <c r="F28" s="65">
        <f>VLOOKUP($A28,'Return Data'!$B$7:$R$2292,10,0)</f>
        <v>0.55159999999999998</v>
      </c>
      <c r="G28" s="66">
        <f t="shared" si="1"/>
        <v>11</v>
      </c>
      <c r="H28" s="65">
        <f>VLOOKUP($A28,'Return Data'!$B$7:$R$2292,11,0)</f>
        <v>0.2576</v>
      </c>
      <c r="I28" s="66">
        <f t="shared" si="2"/>
        <v>17</v>
      </c>
      <c r="J28" s="65">
        <f>VLOOKUP($A28,'Return Data'!$B$7:$R$2292,12,0)</f>
        <v>1.7345999999999999</v>
      </c>
      <c r="K28" s="66">
        <f t="shared" si="3"/>
        <v>21</v>
      </c>
      <c r="L28" s="65">
        <f>VLOOKUP($A28,'Return Data'!$B$7:$R$2292,13,0)</f>
        <v>2.2955000000000001</v>
      </c>
      <c r="M28" s="66">
        <f t="shared" si="4"/>
        <v>20</v>
      </c>
      <c r="N28" s="65">
        <f>VLOOKUP($A28,'Return Data'!$B$7:$R$2292,17,0)</f>
        <v>4.9755000000000003</v>
      </c>
      <c r="O28" s="66">
        <f t="shared" si="5"/>
        <v>22</v>
      </c>
      <c r="P28" s="65">
        <f>VLOOKUP($A28,'Return Data'!$B$7:$R$2292,14,0)</f>
        <v>6.1977000000000002</v>
      </c>
      <c r="Q28" s="66">
        <f t="shared" si="7"/>
        <v>18</v>
      </c>
      <c r="R28" s="65">
        <f>VLOOKUP($A28,'Return Data'!$B$7:$R$2292,16,0)</f>
        <v>5.7211999999999996</v>
      </c>
      <c r="S28" s="67">
        <f t="shared" si="6"/>
        <v>27</v>
      </c>
    </row>
    <row r="29" spans="1:19" x14ac:dyDescent="0.3">
      <c r="A29" s="82" t="s">
        <v>105</v>
      </c>
      <c r="B29" s="64">
        <f>VLOOKUP($A29,'Return Data'!$B$7:$R$2292,3,0)</f>
        <v>44662</v>
      </c>
      <c r="C29" s="65">
        <f>VLOOKUP($A29,'Return Data'!$B$7:$R$2292,4,0)</f>
        <v>13.4771</v>
      </c>
      <c r="D29" s="65">
        <f>VLOOKUP($A29,'Return Data'!$B$7:$R$2292,9,0)</f>
        <v>-4.0831999999999997</v>
      </c>
      <c r="E29" s="66">
        <f t="shared" si="0"/>
        <v>23</v>
      </c>
      <c r="F29" s="65">
        <f>VLOOKUP($A29,'Return Data'!$B$7:$R$2292,10,0)</f>
        <v>0.3705</v>
      </c>
      <c r="G29" s="66">
        <f t="shared" si="1"/>
        <v>14</v>
      </c>
      <c r="H29" s="65">
        <f>VLOOKUP($A29,'Return Data'!$B$7:$R$2292,11,0)</f>
        <v>0.95540000000000003</v>
      </c>
      <c r="I29" s="66">
        <f t="shared" si="2"/>
        <v>13</v>
      </c>
      <c r="J29" s="65">
        <f>VLOOKUP($A29,'Return Data'!$B$7:$R$2292,12,0)</f>
        <v>1.8032999999999999</v>
      </c>
      <c r="K29" s="66">
        <f t="shared" si="3"/>
        <v>20</v>
      </c>
      <c r="L29" s="65">
        <f>VLOOKUP($A29,'Return Data'!$B$7:$R$2292,13,0)</f>
        <v>2.1848000000000001</v>
      </c>
      <c r="M29" s="66">
        <f t="shared" si="4"/>
        <v>21</v>
      </c>
      <c r="N29" s="65">
        <f>VLOOKUP($A29,'Return Data'!$B$7:$R$2292,17,0)</f>
        <v>4.5571000000000002</v>
      </c>
      <c r="O29" s="66">
        <f t="shared" si="5"/>
        <v>24</v>
      </c>
      <c r="P29" s="65">
        <f>VLOOKUP($A29,'Return Data'!$B$7:$R$2292,14,0)</f>
        <v>6.9741</v>
      </c>
      <c r="Q29" s="66">
        <f t="shared" si="7"/>
        <v>9</v>
      </c>
      <c r="R29" s="65">
        <f>VLOOKUP($A29,'Return Data'!$B$7:$R$2292,16,0)</f>
        <v>6.0846</v>
      </c>
      <c r="S29" s="67">
        <f t="shared" si="6"/>
        <v>24</v>
      </c>
    </row>
    <row r="30" spans="1:19" x14ac:dyDescent="0.3">
      <c r="A30" s="82" t="s">
        <v>106</v>
      </c>
      <c r="B30" s="64">
        <f>VLOOKUP($A30,'Return Data'!$B$7:$R$2292,3,0)</f>
        <v>44662</v>
      </c>
      <c r="C30" s="65">
        <f>VLOOKUP($A30,'Return Data'!$B$7:$R$2292,4,0)</f>
        <v>29.650099999999998</v>
      </c>
      <c r="D30" s="65">
        <f>VLOOKUP($A30,'Return Data'!$B$7:$R$2292,9,0)</f>
        <v>-6.3941999999999997</v>
      </c>
      <c r="E30" s="66">
        <f t="shared" si="0"/>
        <v>27</v>
      </c>
      <c r="F30" s="65">
        <f>VLOOKUP($A30,'Return Data'!$B$7:$R$2292,10,0)</f>
        <v>-6.0199999999999997E-2</v>
      </c>
      <c r="G30" s="66">
        <f t="shared" si="1"/>
        <v>19</v>
      </c>
      <c r="H30" s="65">
        <f>VLOOKUP($A30,'Return Data'!$B$7:$R$2292,11,0)</f>
        <v>0.16039999999999999</v>
      </c>
      <c r="I30" s="66">
        <f t="shared" si="2"/>
        <v>18</v>
      </c>
      <c r="J30" s="65">
        <f>VLOOKUP($A30,'Return Data'!$B$7:$R$2292,12,0)</f>
        <v>2.2204000000000002</v>
      </c>
      <c r="K30" s="66">
        <f t="shared" si="3"/>
        <v>15</v>
      </c>
      <c r="L30" s="65">
        <f>VLOOKUP($A30,'Return Data'!$B$7:$R$2292,13,0)</f>
        <v>1.909</v>
      </c>
      <c r="M30" s="66">
        <f t="shared" si="4"/>
        <v>24</v>
      </c>
      <c r="N30" s="65">
        <f>VLOOKUP($A30,'Return Data'!$B$7:$R$2292,17,0)</f>
        <v>5.6509999999999998</v>
      </c>
      <c r="O30" s="66">
        <f t="shared" si="5"/>
        <v>16</v>
      </c>
      <c r="P30" s="65">
        <f>VLOOKUP($A30,'Return Data'!$B$7:$R$2292,14,0)</f>
        <v>6.6041999999999996</v>
      </c>
      <c r="Q30" s="66">
        <f t="shared" si="7"/>
        <v>10</v>
      </c>
      <c r="R30" s="65">
        <f>VLOOKUP($A30,'Return Data'!$B$7:$R$2292,16,0)</f>
        <v>6.4404000000000003</v>
      </c>
      <c r="S30" s="67">
        <f t="shared" si="6"/>
        <v>22</v>
      </c>
    </row>
    <row r="31" spans="1:19" x14ac:dyDescent="0.3">
      <c r="A31" s="82" t="s">
        <v>107</v>
      </c>
      <c r="B31" s="64">
        <f>VLOOKUP($A31,'Return Data'!$B$7:$R$2292,3,0)</f>
        <v>44662</v>
      </c>
      <c r="C31" s="65">
        <f>VLOOKUP($A31,'Return Data'!$B$7:$R$2292,4,0)</f>
        <v>2137.2953000000002</v>
      </c>
      <c r="D31" s="65">
        <f>VLOOKUP($A31,'Return Data'!$B$7:$R$2292,9,0)</f>
        <v>1.1297999999999999</v>
      </c>
      <c r="E31" s="66">
        <f t="shared" si="0"/>
        <v>8</v>
      </c>
      <c r="F31" s="65">
        <f>VLOOKUP($A31,'Return Data'!$B$7:$R$2292,10,0)</f>
        <v>0.187</v>
      </c>
      <c r="G31" s="66">
        <f t="shared" si="1"/>
        <v>15</v>
      </c>
      <c r="H31" s="65">
        <f>VLOOKUP($A31,'Return Data'!$B$7:$R$2292,11,0)</f>
        <v>-1.78E-2</v>
      </c>
      <c r="I31" s="66">
        <f t="shared" si="2"/>
        <v>22</v>
      </c>
      <c r="J31" s="65">
        <f>VLOOKUP($A31,'Return Data'!$B$7:$R$2292,12,0)</f>
        <v>2.0678000000000001</v>
      </c>
      <c r="K31" s="66">
        <f t="shared" si="3"/>
        <v>18</v>
      </c>
      <c r="L31" s="65">
        <f>VLOOKUP($A31,'Return Data'!$B$7:$R$2292,13,0)</f>
        <v>2.4331999999999998</v>
      </c>
      <c r="M31" s="66">
        <f t="shared" si="4"/>
        <v>18</v>
      </c>
      <c r="N31" s="65">
        <f>VLOOKUP($A31,'Return Data'!$B$7:$R$2292,17,0)</f>
        <v>5.1551999999999998</v>
      </c>
      <c r="O31" s="66">
        <f t="shared" si="5"/>
        <v>19</v>
      </c>
      <c r="P31" s="65">
        <f>VLOOKUP($A31,'Return Data'!$B$7:$R$2292,14,0)</f>
        <v>6.4114000000000004</v>
      </c>
      <c r="Q31" s="66">
        <f t="shared" si="7"/>
        <v>13</v>
      </c>
      <c r="R31" s="65">
        <f>VLOOKUP($A31,'Return Data'!$B$7:$R$2292,16,0)</f>
        <v>7.69</v>
      </c>
      <c r="S31" s="67">
        <f t="shared" si="6"/>
        <v>10</v>
      </c>
    </row>
    <row r="32" spans="1:19" x14ac:dyDescent="0.3">
      <c r="A32" s="82" t="s">
        <v>110</v>
      </c>
      <c r="B32" s="64">
        <f>VLOOKUP($A32,'Return Data'!$B$7:$R$2292,3,0)</f>
        <v>44662</v>
      </c>
      <c r="C32" s="65">
        <f>VLOOKUP($A32,'Return Data'!$B$7:$R$2292,4,0)</f>
        <v>16.860399999999998</v>
      </c>
      <c r="D32" s="65">
        <f>VLOOKUP($A32,'Return Data'!$B$7:$R$2292,9,0)</f>
        <v>0.33529999999999999</v>
      </c>
      <c r="E32" s="66">
        <f t="shared" si="0"/>
        <v>9</v>
      </c>
      <c r="F32" s="65">
        <f>VLOOKUP($A32,'Return Data'!$B$7:$R$2292,10,0)</f>
        <v>2.6267</v>
      </c>
      <c r="G32" s="66">
        <f t="shared" si="1"/>
        <v>4</v>
      </c>
      <c r="H32" s="65">
        <f>VLOOKUP($A32,'Return Data'!$B$7:$R$2292,11,0)</f>
        <v>1.5378000000000001</v>
      </c>
      <c r="I32" s="66">
        <f t="shared" si="2"/>
        <v>8</v>
      </c>
      <c r="J32" s="65">
        <f>VLOOKUP($A32,'Return Data'!$B$7:$R$2292,12,0)</f>
        <v>3.3553999999999999</v>
      </c>
      <c r="K32" s="66">
        <f t="shared" si="3"/>
        <v>7</v>
      </c>
      <c r="L32" s="65">
        <f>VLOOKUP($A32,'Return Data'!$B$7:$R$2292,13,0)</f>
        <v>3.1951000000000001</v>
      </c>
      <c r="M32" s="66">
        <f t="shared" si="4"/>
        <v>15</v>
      </c>
      <c r="N32" s="65">
        <f>VLOOKUP($A32,'Return Data'!$B$7:$R$2292,17,0)</f>
        <v>5.1464999999999996</v>
      </c>
      <c r="O32" s="66">
        <f t="shared" si="5"/>
        <v>20</v>
      </c>
      <c r="P32" s="65">
        <f>VLOOKUP($A32,'Return Data'!$B$7:$R$2292,14,0)</f>
        <v>7.1452999999999998</v>
      </c>
      <c r="Q32" s="66">
        <f t="shared" si="7"/>
        <v>8</v>
      </c>
      <c r="R32" s="65">
        <f>VLOOKUP($A32,'Return Data'!$B$7:$R$2292,16,0)</f>
        <v>7.8338999999999999</v>
      </c>
      <c r="S32" s="67">
        <f t="shared" si="6"/>
        <v>9</v>
      </c>
    </row>
    <row r="33" spans="1:19" x14ac:dyDescent="0.3">
      <c r="A33" s="82" t="s">
        <v>111</v>
      </c>
      <c r="B33" s="64">
        <f>VLOOKUP($A33,'Return Data'!$B$7:$R$2292,3,0)</f>
        <v>44662</v>
      </c>
      <c r="C33" s="65">
        <f>VLOOKUP($A33,'Return Data'!$B$7:$R$2292,4,0)</f>
        <v>28.2927</v>
      </c>
      <c r="D33" s="65">
        <f>VLOOKUP($A33,'Return Data'!$B$7:$R$2292,9,0)</f>
        <v>-0.41599999999999998</v>
      </c>
      <c r="E33" s="66">
        <f t="shared" si="0"/>
        <v>12</v>
      </c>
      <c r="F33" s="65">
        <f>VLOOKUP($A33,'Return Data'!$B$7:$R$2292,10,0)</f>
        <v>0.13619999999999999</v>
      </c>
      <c r="G33" s="66">
        <f t="shared" si="1"/>
        <v>16</v>
      </c>
      <c r="H33" s="65">
        <f>VLOOKUP($A33,'Return Data'!$B$7:$R$2292,11,0)</f>
        <v>1.208</v>
      </c>
      <c r="I33" s="66">
        <f t="shared" si="2"/>
        <v>11</v>
      </c>
      <c r="J33" s="65">
        <f>VLOOKUP($A33,'Return Data'!$B$7:$R$2292,12,0)</f>
        <v>2.1185999999999998</v>
      </c>
      <c r="K33" s="66">
        <f t="shared" si="3"/>
        <v>17</v>
      </c>
      <c r="L33" s="65">
        <f>VLOOKUP($A33,'Return Data'!$B$7:$R$2292,13,0)</f>
        <v>2.0083000000000002</v>
      </c>
      <c r="M33" s="66">
        <f t="shared" si="4"/>
        <v>23</v>
      </c>
      <c r="N33" s="65">
        <f>VLOOKUP($A33,'Return Data'!$B$7:$R$2292,17,0)</f>
        <v>5.1688999999999998</v>
      </c>
      <c r="O33" s="66">
        <f t="shared" si="5"/>
        <v>18</v>
      </c>
      <c r="P33" s="65">
        <f>VLOOKUP($A33,'Return Data'!$B$7:$R$2292,14,0)</f>
        <v>7.4347000000000003</v>
      </c>
      <c r="Q33" s="66">
        <f t="shared" si="7"/>
        <v>6</v>
      </c>
      <c r="R33" s="65">
        <f>VLOOKUP($A33,'Return Data'!$B$7:$R$2292,16,0)</f>
        <v>5.8627000000000002</v>
      </c>
      <c r="S33" s="67">
        <f t="shared" si="6"/>
        <v>26</v>
      </c>
    </row>
    <row r="34" spans="1:19" x14ac:dyDescent="0.3">
      <c r="A34" s="82" t="s">
        <v>112</v>
      </c>
      <c r="B34" s="64">
        <f>VLOOKUP($A34,'Return Data'!$B$7:$R$2292,3,0)</f>
        <v>44662</v>
      </c>
      <c r="C34" s="65">
        <f>VLOOKUP($A34,'Return Data'!$B$7:$R$2292,4,0)</f>
        <v>33.7224</v>
      </c>
      <c r="D34" s="65">
        <f>VLOOKUP($A34,'Return Data'!$B$7:$R$2292,9,0)</f>
        <v>4.7676999999999996</v>
      </c>
      <c r="E34" s="66">
        <f t="shared" si="0"/>
        <v>2</v>
      </c>
      <c r="F34" s="65">
        <f>VLOOKUP($A34,'Return Data'!$B$7:$R$2292,10,0)</f>
        <v>3.9906999999999999</v>
      </c>
      <c r="G34" s="66">
        <f t="shared" si="1"/>
        <v>2</v>
      </c>
      <c r="H34" s="65">
        <f>VLOOKUP($A34,'Return Data'!$B$7:$R$2292,11,0)</f>
        <v>3.4733000000000001</v>
      </c>
      <c r="I34" s="66">
        <f t="shared" si="2"/>
        <v>3</v>
      </c>
      <c r="J34" s="65">
        <f>VLOOKUP($A34,'Return Data'!$B$7:$R$2292,12,0)</f>
        <v>4.2952000000000004</v>
      </c>
      <c r="K34" s="66">
        <f t="shared" si="3"/>
        <v>4</v>
      </c>
      <c r="L34" s="65">
        <f>VLOOKUP($A34,'Return Data'!$B$7:$R$2292,13,0)</f>
        <v>4.7454999999999998</v>
      </c>
      <c r="M34" s="66">
        <f t="shared" si="4"/>
        <v>7</v>
      </c>
      <c r="N34" s="65">
        <f>VLOOKUP($A34,'Return Data'!$B$7:$R$2292,17,0)</f>
        <v>6.0461999999999998</v>
      </c>
      <c r="O34" s="66">
        <f t="shared" si="5"/>
        <v>13</v>
      </c>
      <c r="P34" s="65">
        <f>VLOOKUP($A34,'Return Data'!$B$7:$R$2292,14,0)</f>
        <v>6.3878000000000004</v>
      </c>
      <c r="Q34" s="66">
        <f t="shared" si="7"/>
        <v>14</v>
      </c>
      <c r="R34" s="65">
        <f>VLOOKUP($A34,'Return Data'!$B$7:$R$2292,16,0)</f>
        <v>6.7474999999999996</v>
      </c>
      <c r="S34" s="67">
        <f t="shared" si="6"/>
        <v>19</v>
      </c>
    </row>
    <row r="35" spans="1:19" x14ac:dyDescent="0.3">
      <c r="A35" s="82" t="s">
        <v>113</v>
      </c>
      <c r="B35" s="64">
        <f>VLOOKUP($A35,'Return Data'!$B$7:$R$2292,3,0)</f>
        <v>44662</v>
      </c>
      <c r="C35" s="65">
        <f>VLOOKUP($A35,'Return Data'!$B$7:$R$2292,4,0)</f>
        <v>19.057700000000001</v>
      </c>
      <c r="D35" s="65">
        <f>VLOOKUP($A35,'Return Data'!$B$7:$R$2292,9,0)</f>
        <v>-5.6994999999999996</v>
      </c>
      <c r="E35" s="66">
        <f t="shared" si="0"/>
        <v>25</v>
      </c>
      <c r="F35" s="65">
        <f>VLOOKUP($A35,'Return Data'!$B$7:$R$2292,10,0)</f>
        <v>-4.0366999999999997</v>
      </c>
      <c r="G35" s="66">
        <f t="shared" si="1"/>
        <v>28</v>
      </c>
      <c r="H35" s="65">
        <f>VLOOKUP($A35,'Return Data'!$B$7:$R$2292,11,0)</f>
        <v>-1.7721</v>
      </c>
      <c r="I35" s="66">
        <f t="shared" si="2"/>
        <v>28</v>
      </c>
      <c r="J35" s="65">
        <f>VLOOKUP($A35,'Return Data'!$B$7:$R$2292,12,0)</f>
        <v>0.61419999999999997</v>
      </c>
      <c r="K35" s="66">
        <f t="shared" si="3"/>
        <v>27</v>
      </c>
      <c r="L35" s="65">
        <f>VLOOKUP($A35,'Return Data'!$B$7:$R$2292,13,0)</f>
        <v>1.246</v>
      </c>
      <c r="M35" s="66">
        <f t="shared" si="4"/>
        <v>27</v>
      </c>
      <c r="N35" s="65">
        <f>VLOOKUP($A35,'Return Data'!$B$7:$R$2292,17,0)</f>
        <v>4.6853999999999996</v>
      </c>
      <c r="O35" s="66">
        <f t="shared" si="5"/>
        <v>23</v>
      </c>
      <c r="P35" s="65">
        <f>VLOOKUP($A35,'Return Data'!$B$7:$R$2292,14,0)</f>
        <v>6.4253999999999998</v>
      </c>
      <c r="Q35" s="66">
        <f t="shared" si="7"/>
        <v>12</v>
      </c>
      <c r="R35" s="65">
        <f>VLOOKUP($A35,'Return Data'!$B$7:$R$2292,16,0)</f>
        <v>6.5502000000000002</v>
      </c>
      <c r="S35" s="67">
        <f t="shared" si="6"/>
        <v>21</v>
      </c>
    </row>
    <row r="36" spans="1:19" x14ac:dyDescent="0.3">
      <c r="A36" s="82" t="s">
        <v>367</v>
      </c>
      <c r="B36" s="64">
        <f>VLOOKUP($A36,'Return Data'!$B$7:$R$2292,3,0)</f>
        <v>0</v>
      </c>
      <c r="C36" s="65">
        <f>VLOOKUP($A36,'Return Data'!$B$7:$R$2292,4,0)</f>
        <v>0</v>
      </c>
      <c r="D36" s="65">
        <f>VLOOKUP($A36,'Return Data'!$B$7:$R$2292,9,0)</f>
        <v>0</v>
      </c>
      <c r="E36" s="66">
        <f t="shared" si="0"/>
        <v>11</v>
      </c>
      <c r="F36" s="65">
        <f>VLOOKUP($A36,'Return Data'!$B$7:$R$2292,10,0)</f>
        <v>0</v>
      </c>
      <c r="G36" s="66">
        <f t="shared" si="1"/>
        <v>18</v>
      </c>
      <c r="H36" s="65">
        <f>VLOOKUP($A36,'Return Data'!$B$7:$R$2292,11,0)</f>
        <v>0</v>
      </c>
      <c r="I36" s="66">
        <f t="shared" si="2"/>
        <v>21</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44662</v>
      </c>
      <c r="C37" s="65">
        <f>VLOOKUP($A37,'Return Data'!$B$7:$R$2292,4,0)</f>
        <v>23.292100000000001</v>
      </c>
      <c r="D37" s="65">
        <f>VLOOKUP($A37,'Return Data'!$B$7:$R$2292,9,0)</f>
        <v>1.3512</v>
      </c>
      <c r="E37" s="66">
        <f t="shared" si="0"/>
        <v>5</v>
      </c>
      <c r="F37" s="65">
        <f>VLOOKUP($A37,'Return Data'!$B$7:$R$2292,10,0)</f>
        <v>-1.1355</v>
      </c>
      <c r="G37" s="66">
        <f t="shared" si="1"/>
        <v>23</v>
      </c>
      <c r="H37" s="65">
        <f>VLOOKUP($A37,'Return Data'!$B$7:$R$2292,11,0)</f>
        <v>0.14480000000000001</v>
      </c>
      <c r="I37" s="66">
        <f t="shared" si="2"/>
        <v>19</v>
      </c>
      <c r="J37" s="65">
        <f>VLOOKUP($A37,'Return Data'!$B$7:$R$2292,12,0)</f>
        <v>13.1219</v>
      </c>
      <c r="K37" s="66">
        <f t="shared" si="3"/>
        <v>2</v>
      </c>
      <c r="L37" s="65">
        <f>VLOOKUP($A37,'Return Data'!$B$7:$R$2292,13,0)</f>
        <v>10.5029</v>
      </c>
      <c r="M37" s="66">
        <f t="shared" si="4"/>
        <v>2</v>
      </c>
      <c r="N37" s="65">
        <f>VLOOKUP($A37,'Return Data'!$B$7:$R$2292,17,0)</f>
        <v>9.1315000000000008</v>
      </c>
      <c r="O37" s="66">
        <f>RANK(N37,N$8:N$37,0)</f>
        <v>2</v>
      </c>
      <c r="P37" s="65">
        <f>VLOOKUP($A37,'Return Data'!$B$7:$R$2292,14,0)</f>
        <v>4.1631</v>
      </c>
      <c r="Q37" s="66">
        <f>RANK(P37,P$8:P$37,0)</f>
        <v>27</v>
      </c>
      <c r="R37" s="65">
        <f>VLOOKUP($A37,'Return Data'!$B$7:$R$2292,16,0)</f>
        <v>7.4230999999999998</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-39.832723333333313</v>
      </c>
      <c r="E39" s="88"/>
      <c r="F39" s="89">
        <f>AVERAGE(F8:F37)</f>
        <v>-13.236306666666669</v>
      </c>
      <c r="G39" s="88"/>
      <c r="H39" s="89">
        <f>AVERAGE(H8:H37)</f>
        <v>-5.8288833333333328</v>
      </c>
      <c r="I39" s="88"/>
      <c r="J39" s="89">
        <f>AVERAGE(J8:J37)</f>
        <v>-1.4222733333333337</v>
      </c>
      <c r="K39" s="88"/>
      <c r="L39" s="89">
        <f>AVERAGE(L8:L37)</f>
        <v>0.29015000000000019</v>
      </c>
      <c r="M39" s="88"/>
      <c r="N39" s="89">
        <f>AVERAGE(N8:N37)</f>
        <v>3.4375517241379314</v>
      </c>
      <c r="O39" s="88"/>
      <c r="P39" s="89">
        <f>AVERAGE(P8:P37)</f>
        <v>6.515770370370368</v>
      </c>
      <c r="Q39" s="88"/>
      <c r="R39" s="89">
        <f>AVERAGE(R8:R37)</f>
        <v>4.0001899999999999</v>
      </c>
      <c r="S39" s="90"/>
    </row>
    <row r="40" spans="1:19" x14ac:dyDescent="0.3">
      <c r="A40" s="87" t="s">
        <v>28</v>
      </c>
      <c r="B40" s="88"/>
      <c r="C40" s="88"/>
      <c r="D40" s="89">
        <f>MIN(D8:D37)</f>
        <v>-696.096</v>
      </c>
      <c r="E40" s="88"/>
      <c r="F40" s="89">
        <f>MIN(F8:F37)</f>
        <v>-239.7664</v>
      </c>
      <c r="G40" s="88"/>
      <c r="H40" s="89">
        <f>MIN(H8:H37)</f>
        <v>-118.5658</v>
      </c>
      <c r="I40" s="88"/>
      <c r="J40" s="89">
        <f>MIN(J8:J37)</f>
        <v>-78.184700000000007</v>
      </c>
      <c r="K40" s="88"/>
      <c r="L40" s="89">
        <f>MIN(L8:L37)</f>
        <v>-58.798299999999998</v>
      </c>
      <c r="M40" s="88"/>
      <c r="N40" s="89">
        <f>MIN(N8:N37)</f>
        <v>-35.984699999999997</v>
      </c>
      <c r="O40" s="88"/>
      <c r="P40" s="89">
        <f>MIN(P8:P37)</f>
        <v>4.1631</v>
      </c>
      <c r="Q40" s="88"/>
      <c r="R40" s="89">
        <f>MIN(R8:R37)</f>
        <v>-38.811599999999999</v>
      </c>
      <c r="S40" s="90"/>
    </row>
    <row r="41" spans="1:19" ht="15" thickBot="1" x14ac:dyDescent="0.35">
      <c r="A41" s="91" t="s">
        <v>29</v>
      </c>
      <c r="B41" s="92"/>
      <c r="C41" s="92"/>
      <c r="D41" s="93">
        <f>MAX(D8:D37)</f>
        <v>240.79470000000001</v>
      </c>
      <c r="E41" s="92"/>
      <c r="F41" s="93">
        <f>MAX(F8:F37)</f>
        <v>78.197999999999993</v>
      </c>
      <c r="G41" s="92"/>
      <c r="H41" s="93">
        <f>MAX(H8:H37)</f>
        <v>41.283799999999999</v>
      </c>
      <c r="I41" s="92"/>
      <c r="J41" s="93">
        <f>MAX(J8:J37)</f>
        <v>39.966299999999997</v>
      </c>
      <c r="K41" s="92"/>
      <c r="L41" s="93">
        <f>MAX(L8:L37)</f>
        <v>30.286000000000001</v>
      </c>
      <c r="M41" s="92"/>
      <c r="N41" s="93">
        <f>MAX(N8:N37)</f>
        <v>17.999700000000001</v>
      </c>
      <c r="O41" s="92"/>
      <c r="P41" s="93">
        <f>MAX(P8:P37)</f>
        <v>11.626200000000001</v>
      </c>
      <c r="Q41" s="92"/>
      <c r="R41" s="93">
        <f>MAX(R8:R37)</f>
        <v>9.2754999999999992</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44662</v>
      </c>
      <c r="C8" s="65">
        <f>VLOOKUP($A8,'Return Data'!$B$7:$R$2292,4,0)</f>
        <v>1150.8848</v>
      </c>
      <c r="D8" s="65">
        <f>VLOOKUP($A8,'Return Data'!$B$7:$R$2292,5,0)</f>
        <v>3.4571999999999998</v>
      </c>
      <c r="E8" s="66">
        <f t="shared" ref="E8:E36" si="0">RANK(D8,D$8:D$36,0)</f>
        <v>19</v>
      </c>
      <c r="F8" s="65">
        <f>VLOOKUP($A8,'Return Data'!$B$7:$R$2292,6,0)</f>
        <v>3.4738000000000002</v>
      </c>
      <c r="G8" s="66">
        <f t="shared" ref="G8:G36" si="1">RANK(F8,F$8:F$36,0)</f>
        <v>11</v>
      </c>
      <c r="H8" s="65">
        <f>VLOOKUP($A8,'Return Data'!$B$7:$R$2292,7,0)</f>
        <v>3.5114000000000001</v>
      </c>
      <c r="I8" s="66">
        <f t="shared" ref="I8:I36" si="2">RANK(H8,H$8:H$36,0)</f>
        <v>4</v>
      </c>
      <c r="J8" s="65">
        <f>VLOOKUP($A8,'Return Data'!$B$7:$R$2292,8,0)</f>
        <v>3.4403999999999999</v>
      </c>
      <c r="K8" s="66">
        <f t="shared" ref="K8:K36" si="3">RANK(J8,J$8:J$36,0)</f>
        <v>10</v>
      </c>
      <c r="L8" s="65">
        <f>VLOOKUP($A8,'Return Data'!$B$7:$R$2292,9,0)</f>
        <v>3.3986999999999998</v>
      </c>
      <c r="M8" s="66">
        <f t="shared" ref="M8:M36" si="4">RANK(L8,L$8:L$36,0)</f>
        <v>7</v>
      </c>
      <c r="N8" s="65">
        <f>VLOOKUP($A8,'Return Data'!$B$7:$R$2292,10,0)</f>
        <v>3.4234</v>
      </c>
      <c r="O8" s="66">
        <f t="shared" ref="O8:O36" si="5">RANK(N8,N$8:N$36,0)</f>
        <v>9</v>
      </c>
      <c r="P8" s="65">
        <f>VLOOKUP($A8,'Return Data'!$B$7:$R$2292,11,0)</f>
        <v>3.3895</v>
      </c>
      <c r="Q8" s="66">
        <f t="shared" ref="Q8:Q36" si="6">RANK(P8,P$8:P$36,0)</f>
        <v>9</v>
      </c>
      <c r="R8" s="65">
        <f>VLOOKUP($A8,'Return Data'!$B$7:$R$2292,12,0)</f>
        <v>3.3140000000000001</v>
      </c>
      <c r="S8" s="66">
        <f t="shared" ref="S8:S36" si="7">RANK(R8,R$8:R$36,0)</f>
        <v>9</v>
      </c>
      <c r="T8" s="65">
        <f>VLOOKUP($A8,'Return Data'!$B$7:$R$2292,13,0)</f>
        <v>3.3111999999999999</v>
      </c>
      <c r="U8" s="66">
        <f t="shared" ref="U8:U36" si="8">RANK(T8,T$8:T$36,0)</f>
        <v>8</v>
      </c>
      <c r="V8" s="65">
        <f>VLOOKUP($A8,'Return Data'!$B$7:$R$2292,17,0)</f>
        <v>3.1842000000000001</v>
      </c>
      <c r="W8" s="66">
        <f>RANK(V8,V$8:V$36,0)</f>
        <v>12</v>
      </c>
      <c r="X8" s="65">
        <f>VLOOKUP($A8,'Return Data'!$B$7:$R$2292,14,0)</f>
        <v>3.8289</v>
      </c>
      <c r="Y8" s="66">
        <f>RANK(X8,X$8:X$36,0)</f>
        <v>4</v>
      </c>
      <c r="Z8" s="65">
        <f>VLOOKUP($A8,'Return Data'!$B$7:$R$2292,16,0)</f>
        <v>4.1650999999999998</v>
      </c>
      <c r="AA8" s="67">
        <f t="shared" ref="AA8:AA36" si="9">RANK(Z8,Z$8:Z$36,0)</f>
        <v>5</v>
      </c>
    </row>
    <row r="9" spans="1:27" x14ac:dyDescent="0.3">
      <c r="A9" s="63" t="s">
        <v>1229</v>
      </c>
      <c r="B9" s="64">
        <f>VLOOKUP($A9,'Return Data'!$B$7:$R$2292,3,0)</f>
        <v>44662</v>
      </c>
      <c r="C9" s="65">
        <f>VLOOKUP($A9,'Return Data'!$B$7:$R$2292,4,0)</f>
        <v>1125.0262</v>
      </c>
      <c r="D9" s="65">
        <f>VLOOKUP($A9,'Return Data'!$B$7:$R$2292,5,0)</f>
        <v>3.4977999999999998</v>
      </c>
      <c r="E9" s="66">
        <f t="shared" si="0"/>
        <v>14</v>
      </c>
      <c r="F9" s="65">
        <f>VLOOKUP($A9,'Return Data'!$B$7:$R$2292,6,0)</f>
        <v>3.4519000000000002</v>
      </c>
      <c r="G9" s="66">
        <f t="shared" si="1"/>
        <v>14</v>
      </c>
      <c r="H9" s="65">
        <f>VLOOKUP($A9,'Return Data'!$B$7:$R$2292,7,0)</f>
        <v>3.3592</v>
      </c>
      <c r="I9" s="66">
        <f t="shared" si="2"/>
        <v>15</v>
      </c>
      <c r="J9" s="65">
        <f>VLOOKUP($A9,'Return Data'!$B$7:$R$2292,8,0)</f>
        <v>3.4832999999999998</v>
      </c>
      <c r="K9" s="66">
        <f t="shared" si="3"/>
        <v>4</v>
      </c>
      <c r="L9" s="65">
        <f>VLOOKUP($A9,'Return Data'!$B$7:$R$2292,9,0)</f>
        <v>3.4201000000000001</v>
      </c>
      <c r="M9" s="66">
        <f t="shared" si="4"/>
        <v>4</v>
      </c>
      <c r="N9" s="65">
        <f>VLOOKUP($A9,'Return Data'!$B$7:$R$2292,10,0)</f>
        <v>3.4472</v>
      </c>
      <c r="O9" s="66">
        <f t="shared" si="5"/>
        <v>6</v>
      </c>
      <c r="P9" s="65">
        <f>VLOOKUP($A9,'Return Data'!$B$7:$R$2292,11,0)</f>
        <v>3.4060000000000001</v>
      </c>
      <c r="Q9" s="66">
        <f t="shared" si="6"/>
        <v>6</v>
      </c>
      <c r="R9" s="65">
        <f>VLOOKUP($A9,'Return Data'!$B$7:$R$2292,12,0)</f>
        <v>3.3254000000000001</v>
      </c>
      <c r="S9" s="66">
        <f t="shared" si="7"/>
        <v>8</v>
      </c>
      <c r="T9" s="65">
        <f>VLOOKUP($A9,'Return Data'!$B$7:$R$2292,13,0)</f>
        <v>3.3159999999999998</v>
      </c>
      <c r="U9" s="66">
        <f t="shared" si="8"/>
        <v>7</v>
      </c>
      <c r="V9" s="65">
        <f>VLOOKUP($A9,'Return Data'!$B$7:$R$2292,17,0)</f>
        <v>3.2035999999999998</v>
      </c>
      <c r="W9" s="66">
        <f>RANK(V9,V$8:V$36,0)</f>
        <v>6</v>
      </c>
      <c r="X9" s="65"/>
      <c r="Y9" s="66"/>
      <c r="Z9" s="65">
        <f>VLOOKUP($A9,'Return Data'!$B$7:$R$2292,16,0)</f>
        <v>3.9032</v>
      </c>
      <c r="AA9" s="67">
        <f t="shared" si="9"/>
        <v>12</v>
      </c>
    </row>
    <row r="10" spans="1:27" x14ac:dyDescent="0.3">
      <c r="A10" s="63" t="s">
        <v>2027</v>
      </c>
      <c r="B10" s="64">
        <f>VLOOKUP($A10,'Return Data'!$B$7:$R$2292,3,0)</f>
        <v>44662</v>
      </c>
      <c r="C10" s="65">
        <f>VLOOKUP($A10,'Return Data'!$B$7:$R$2292,4,0)</f>
        <v>1117.4508000000001</v>
      </c>
      <c r="D10" s="65">
        <f>VLOOKUP($A10,'Return Data'!$B$7:$R$2292,5,0)</f>
        <v>3.5377999999999998</v>
      </c>
      <c r="E10" s="66">
        <f t="shared" si="0"/>
        <v>6</v>
      </c>
      <c r="F10" s="65">
        <f>VLOOKUP($A10,'Return Data'!$B$7:$R$2292,6,0)</f>
        <v>3.3271999999999999</v>
      </c>
      <c r="G10" s="66">
        <f t="shared" si="1"/>
        <v>23</v>
      </c>
      <c r="H10" s="65">
        <f>VLOOKUP($A10,'Return Data'!$B$7:$R$2292,7,0)</f>
        <v>3.3469000000000002</v>
      </c>
      <c r="I10" s="66">
        <f t="shared" si="2"/>
        <v>20</v>
      </c>
      <c r="J10" s="65">
        <f>VLOOKUP($A10,'Return Data'!$B$7:$R$2292,8,0)</f>
        <v>3.3472</v>
      </c>
      <c r="K10" s="66">
        <f t="shared" si="3"/>
        <v>25</v>
      </c>
      <c r="L10" s="65">
        <f>VLOOKUP($A10,'Return Data'!$B$7:$R$2292,9,0)</f>
        <v>3.3033999999999999</v>
      </c>
      <c r="M10" s="66">
        <f t="shared" si="4"/>
        <v>25</v>
      </c>
      <c r="N10" s="65">
        <f>VLOOKUP($A10,'Return Data'!$B$7:$R$2292,10,0)</f>
        <v>3.3858999999999999</v>
      </c>
      <c r="O10" s="66">
        <f t="shared" si="5"/>
        <v>22</v>
      </c>
      <c r="P10" s="65">
        <f>VLOOKUP($A10,'Return Data'!$B$7:$R$2292,11,0)</f>
        <v>3.3456000000000001</v>
      </c>
      <c r="Q10" s="66">
        <f t="shared" si="6"/>
        <v>22</v>
      </c>
      <c r="R10" s="65">
        <f>VLOOKUP($A10,'Return Data'!$B$7:$R$2292,12,0)</f>
        <v>3.2841999999999998</v>
      </c>
      <c r="S10" s="66">
        <f t="shared" si="7"/>
        <v>21</v>
      </c>
      <c r="T10" s="65">
        <f>VLOOKUP($A10,'Return Data'!$B$7:$R$2292,13,0)</f>
        <v>3.2801</v>
      </c>
      <c r="U10" s="66">
        <f t="shared" si="8"/>
        <v>18</v>
      </c>
      <c r="V10" s="65">
        <f>VLOOKUP($A10,'Return Data'!$B$7:$R$2292,17,0)</f>
        <v>3.1905000000000001</v>
      </c>
      <c r="W10" s="66">
        <f>RANK(V10,V$8:V$36,0)</f>
        <v>10</v>
      </c>
      <c r="X10" s="65"/>
      <c r="Y10" s="66"/>
      <c r="Z10" s="65">
        <f>VLOOKUP($A10,'Return Data'!$B$7:$R$2292,16,0)</f>
        <v>3.8111999999999999</v>
      </c>
      <c r="AA10" s="67">
        <f t="shared" si="9"/>
        <v>14</v>
      </c>
    </row>
    <row r="11" spans="1:27" x14ac:dyDescent="0.3">
      <c r="A11" s="63" t="s">
        <v>1233</v>
      </c>
      <c r="B11" s="64">
        <f>VLOOKUP($A11,'Return Data'!$B$7:$R$2292,3,0)</f>
        <v>44662</v>
      </c>
      <c r="C11" s="65">
        <f>VLOOKUP($A11,'Return Data'!$B$7:$R$2292,4,0)</f>
        <v>1077.3054</v>
      </c>
      <c r="D11" s="65">
        <f>VLOOKUP($A11,'Return Data'!$B$7:$R$2292,5,0)</f>
        <v>3.5916999999999999</v>
      </c>
      <c r="E11" s="66">
        <f t="shared" si="0"/>
        <v>2</v>
      </c>
      <c r="F11" s="65">
        <f>VLOOKUP($A11,'Return Data'!$B$7:$R$2292,6,0)</f>
        <v>3.6648000000000001</v>
      </c>
      <c r="G11" s="66">
        <f t="shared" si="1"/>
        <v>3</v>
      </c>
      <c r="H11" s="65">
        <f>VLOOKUP($A11,'Return Data'!$B$7:$R$2292,7,0)</f>
        <v>3.5754000000000001</v>
      </c>
      <c r="I11" s="66">
        <f t="shared" si="2"/>
        <v>2</v>
      </c>
      <c r="J11" s="65">
        <f>VLOOKUP($A11,'Return Data'!$B$7:$R$2292,8,0)</f>
        <v>3.6046</v>
      </c>
      <c r="K11" s="66">
        <f t="shared" si="3"/>
        <v>2</v>
      </c>
      <c r="L11" s="65">
        <f>VLOOKUP($A11,'Return Data'!$B$7:$R$2292,9,0)</f>
        <v>3.5682999999999998</v>
      </c>
      <c r="M11" s="66">
        <f t="shared" si="4"/>
        <v>2</v>
      </c>
      <c r="N11" s="65">
        <f>VLOOKUP($A11,'Return Data'!$B$7:$R$2292,10,0)</f>
        <v>3.5901000000000001</v>
      </c>
      <c r="O11" s="66">
        <f t="shared" si="5"/>
        <v>1</v>
      </c>
      <c r="P11" s="65">
        <f>VLOOKUP($A11,'Return Data'!$B$7:$R$2292,11,0)</f>
        <v>3.5358000000000001</v>
      </c>
      <c r="Q11" s="66">
        <f t="shared" si="6"/>
        <v>1</v>
      </c>
      <c r="R11" s="65">
        <f>VLOOKUP($A11,'Return Data'!$B$7:$R$2292,12,0)</f>
        <v>3.4247999999999998</v>
      </c>
      <c r="S11" s="66">
        <f t="shared" si="7"/>
        <v>1</v>
      </c>
      <c r="T11" s="65">
        <f>VLOOKUP($A11,'Return Data'!$B$7:$R$2292,13,0)</f>
        <v>3.4039000000000001</v>
      </c>
      <c r="U11" s="66">
        <f t="shared" si="8"/>
        <v>1</v>
      </c>
      <c r="V11" s="65"/>
      <c r="W11" s="66"/>
      <c r="X11" s="65"/>
      <c r="Y11" s="66"/>
      <c r="Z11" s="65">
        <f>VLOOKUP($A11,'Return Data'!$B$7:$R$2292,16,0)</f>
        <v>3.4323000000000001</v>
      </c>
      <c r="AA11" s="67">
        <f t="shared" si="9"/>
        <v>26</v>
      </c>
    </row>
    <row r="12" spans="1:27" x14ac:dyDescent="0.3">
      <c r="A12" s="63" t="s">
        <v>1235</v>
      </c>
      <c r="B12" s="64">
        <f>VLOOKUP($A12,'Return Data'!$B$7:$R$2292,3,0)</f>
        <v>44662</v>
      </c>
      <c r="C12" s="65">
        <f>VLOOKUP($A12,'Return Data'!$B$7:$R$2292,4,0)</f>
        <v>1101.5626999999999</v>
      </c>
      <c r="D12" s="65">
        <f>VLOOKUP($A12,'Return Data'!$B$7:$R$2292,5,0)</f>
        <v>3.4230999999999998</v>
      </c>
      <c r="E12" s="66">
        <f t="shared" si="0"/>
        <v>24</v>
      </c>
      <c r="F12" s="65">
        <f>VLOOKUP($A12,'Return Data'!$B$7:$R$2292,6,0)</f>
        <v>4.0747</v>
      </c>
      <c r="G12" s="66">
        <f t="shared" si="1"/>
        <v>1</v>
      </c>
      <c r="H12" s="65">
        <f>VLOOKUP($A12,'Return Data'!$B$7:$R$2292,7,0)</f>
        <v>3.5952000000000002</v>
      </c>
      <c r="I12" s="66">
        <f t="shared" si="2"/>
        <v>1</v>
      </c>
      <c r="J12" s="65">
        <f>VLOOKUP($A12,'Return Data'!$B$7:$R$2292,8,0)</f>
        <v>3.4569999999999999</v>
      </c>
      <c r="K12" s="66">
        <f t="shared" si="3"/>
        <v>9</v>
      </c>
      <c r="L12" s="65">
        <f>VLOOKUP($A12,'Return Data'!$B$7:$R$2292,9,0)</f>
        <v>3.3660000000000001</v>
      </c>
      <c r="M12" s="66">
        <f t="shared" si="4"/>
        <v>15</v>
      </c>
      <c r="N12" s="65">
        <f>VLOOKUP($A12,'Return Data'!$B$7:$R$2292,10,0)</f>
        <v>3.3906999999999998</v>
      </c>
      <c r="O12" s="66">
        <f t="shared" si="5"/>
        <v>21</v>
      </c>
      <c r="P12" s="65">
        <f>VLOOKUP($A12,'Return Data'!$B$7:$R$2292,11,0)</f>
        <v>3.3502000000000001</v>
      </c>
      <c r="Q12" s="66">
        <f t="shared" si="6"/>
        <v>21</v>
      </c>
      <c r="R12" s="65">
        <f>VLOOKUP($A12,'Return Data'!$B$7:$R$2292,12,0)</f>
        <v>3.2755999999999998</v>
      </c>
      <c r="S12" s="66">
        <f t="shared" si="7"/>
        <v>22</v>
      </c>
      <c r="T12" s="65">
        <f>VLOOKUP($A12,'Return Data'!$B$7:$R$2292,13,0)</f>
        <v>3.2660999999999998</v>
      </c>
      <c r="U12" s="66">
        <f t="shared" si="8"/>
        <v>22</v>
      </c>
      <c r="V12" s="65">
        <f>VLOOKUP($A12,'Return Data'!$B$7:$R$2292,17,0)</f>
        <v>3.1747000000000001</v>
      </c>
      <c r="W12" s="66">
        <f t="shared" ref="W12:W36" si="10">RANK(V12,V$8:V$36,0)</f>
        <v>16</v>
      </c>
      <c r="X12" s="65"/>
      <c r="Y12" s="66"/>
      <c r="Z12" s="65">
        <f>VLOOKUP($A12,'Return Data'!$B$7:$R$2292,16,0)</f>
        <v>3.6156999999999999</v>
      </c>
      <c r="AA12" s="67">
        <f t="shared" si="9"/>
        <v>22</v>
      </c>
    </row>
    <row r="13" spans="1:27" x14ac:dyDescent="0.3">
      <c r="A13" s="63" t="s">
        <v>1237</v>
      </c>
      <c r="B13" s="64">
        <f>VLOOKUP($A13,'Return Data'!$B$7:$R$2292,3,0)</f>
        <v>44662</v>
      </c>
      <c r="C13" s="65">
        <f>VLOOKUP($A13,'Return Data'!$B$7:$R$2292,4,0)</f>
        <v>1139.5561</v>
      </c>
      <c r="D13" s="65">
        <f>VLOOKUP($A13,'Return Data'!$B$7:$R$2292,5,0)</f>
        <v>3.5044</v>
      </c>
      <c r="E13" s="66">
        <f t="shared" si="0"/>
        <v>13</v>
      </c>
      <c r="F13" s="65">
        <f>VLOOKUP($A13,'Return Data'!$B$7:$R$2292,6,0)</f>
        <v>3.5030000000000001</v>
      </c>
      <c r="G13" s="66">
        <f t="shared" si="1"/>
        <v>8</v>
      </c>
      <c r="H13" s="65">
        <f>VLOOKUP($A13,'Return Data'!$B$7:$R$2292,7,0)</f>
        <v>3.3982999999999999</v>
      </c>
      <c r="I13" s="66">
        <f t="shared" si="2"/>
        <v>12</v>
      </c>
      <c r="J13" s="65">
        <f>VLOOKUP($A13,'Return Data'!$B$7:$R$2292,8,0)</f>
        <v>3.4348999999999998</v>
      </c>
      <c r="K13" s="66">
        <f t="shared" si="3"/>
        <v>11</v>
      </c>
      <c r="L13" s="65">
        <f>VLOOKUP($A13,'Return Data'!$B$7:$R$2292,9,0)</f>
        <v>3.3816000000000002</v>
      </c>
      <c r="M13" s="66">
        <f t="shared" si="4"/>
        <v>12</v>
      </c>
      <c r="N13" s="65">
        <f>VLOOKUP($A13,'Return Data'!$B$7:$R$2292,10,0)</f>
        <v>3.4209000000000001</v>
      </c>
      <c r="O13" s="66">
        <f t="shared" si="5"/>
        <v>11</v>
      </c>
      <c r="P13" s="65">
        <f>VLOOKUP($A13,'Return Data'!$B$7:$R$2292,11,0)</f>
        <v>3.3839000000000001</v>
      </c>
      <c r="Q13" s="66">
        <f t="shared" si="6"/>
        <v>12</v>
      </c>
      <c r="R13" s="65">
        <f>VLOOKUP($A13,'Return Data'!$B$7:$R$2292,12,0)</f>
        <v>3.3113999999999999</v>
      </c>
      <c r="S13" s="66">
        <f t="shared" si="7"/>
        <v>10</v>
      </c>
      <c r="T13" s="65">
        <f>VLOOKUP($A13,'Return Data'!$B$7:$R$2292,13,0)</f>
        <v>3.2902999999999998</v>
      </c>
      <c r="U13" s="66">
        <f t="shared" si="8"/>
        <v>13</v>
      </c>
      <c r="V13" s="65">
        <f>VLOOKUP($A13,'Return Data'!$B$7:$R$2292,17,0)</f>
        <v>3.2124000000000001</v>
      </c>
      <c r="W13" s="66">
        <f t="shared" si="10"/>
        <v>5</v>
      </c>
      <c r="X13" s="65">
        <f>VLOOKUP($A13,'Return Data'!$B$7:$R$2292,14,0)</f>
        <v>3.8856999999999999</v>
      </c>
      <c r="Y13" s="66">
        <f>RANK(X13,X$8:X$36,0)</f>
        <v>1</v>
      </c>
      <c r="Z13" s="65">
        <f>VLOOKUP($A13,'Return Data'!$B$7:$R$2292,16,0)</f>
        <v>4.0896999999999997</v>
      </c>
      <c r="AA13" s="67">
        <f t="shared" si="9"/>
        <v>9</v>
      </c>
    </row>
    <row r="14" spans="1:27" x14ac:dyDescent="0.3">
      <c r="A14" s="63" t="s">
        <v>1239</v>
      </c>
      <c r="B14" s="64">
        <f>VLOOKUP($A14,'Return Data'!$B$7:$R$2292,3,0)</f>
        <v>44662</v>
      </c>
      <c r="C14" s="65">
        <f>VLOOKUP($A14,'Return Data'!$B$7:$R$2292,4,0)</f>
        <v>1103.1821</v>
      </c>
      <c r="D14" s="65">
        <f>VLOOKUP($A14,'Return Data'!$B$7:$R$2292,5,0)</f>
        <v>3.5074999999999998</v>
      </c>
      <c r="E14" s="66">
        <f t="shared" si="0"/>
        <v>12</v>
      </c>
      <c r="F14" s="65">
        <f>VLOOKUP($A14,'Return Data'!$B$7:$R$2292,6,0)</f>
        <v>3.4276</v>
      </c>
      <c r="G14" s="66">
        <f t="shared" si="1"/>
        <v>16</v>
      </c>
      <c r="H14" s="65">
        <f>VLOOKUP($A14,'Return Data'!$B$7:$R$2292,7,0)</f>
        <v>3.3571</v>
      </c>
      <c r="I14" s="66">
        <f t="shared" si="2"/>
        <v>16</v>
      </c>
      <c r="J14" s="65">
        <f>VLOOKUP($A14,'Return Data'!$B$7:$R$2292,8,0)</f>
        <v>3.3348</v>
      </c>
      <c r="K14" s="66">
        <f t="shared" si="3"/>
        <v>27</v>
      </c>
      <c r="L14" s="65">
        <f>VLOOKUP($A14,'Return Data'!$B$7:$R$2292,9,0)</f>
        <v>3.2795000000000001</v>
      </c>
      <c r="M14" s="66">
        <f t="shared" si="4"/>
        <v>26</v>
      </c>
      <c r="N14" s="65">
        <f>VLOOKUP($A14,'Return Data'!$B$7:$R$2292,10,0)</f>
        <v>3.3266</v>
      </c>
      <c r="O14" s="66">
        <f t="shared" si="5"/>
        <v>26</v>
      </c>
      <c r="P14" s="65">
        <f>VLOOKUP($A14,'Return Data'!$B$7:$R$2292,11,0)</f>
        <v>3.3075999999999999</v>
      </c>
      <c r="Q14" s="66">
        <f t="shared" si="6"/>
        <v>26</v>
      </c>
      <c r="R14" s="65">
        <f>VLOOKUP($A14,'Return Data'!$B$7:$R$2292,12,0)</f>
        <v>3.2412000000000001</v>
      </c>
      <c r="S14" s="66">
        <f t="shared" si="7"/>
        <v>26</v>
      </c>
      <c r="T14" s="65">
        <f>VLOOKUP($A14,'Return Data'!$B$7:$R$2292,13,0)</f>
        <v>3.2330999999999999</v>
      </c>
      <c r="U14" s="66">
        <f t="shared" si="8"/>
        <v>26</v>
      </c>
      <c r="V14" s="65">
        <f>VLOOKUP($A14,'Return Data'!$B$7:$R$2292,17,0)</f>
        <v>3.2019000000000002</v>
      </c>
      <c r="W14" s="66">
        <f t="shared" si="10"/>
        <v>7</v>
      </c>
      <c r="X14" s="65"/>
      <c r="Y14" s="66"/>
      <c r="Z14" s="65">
        <f>VLOOKUP($A14,'Return Data'!$B$7:$R$2292,16,0)</f>
        <v>3.6734</v>
      </c>
      <c r="AA14" s="67">
        <f t="shared" si="9"/>
        <v>17</v>
      </c>
    </row>
    <row r="15" spans="1:27" x14ac:dyDescent="0.3">
      <c r="A15" s="63" t="s">
        <v>1242</v>
      </c>
      <c r="B15" s="64">
        <f>VLOOKUP($A15,'Return Data'!$B$7:$R$2292,3,0)</f>
        <v>44662</v>
      </c>
      <c r="C15" s="65">
        <f>VLOOKUP($A15,'Return Data'!$B$7:$R$2292,4,0)</f>
        <v>1111.4034999999999</v>
      </c>
      <c r="D15" s="65">
        <f>VLOOKUP($A15,'Return Data'!$B$7:$R$2292,5,0)</f>
        <v>3.3994</v>
      </c>
      <c r="E15" s="66">
        <f t="shared" si="0"/>
        <v>26</v>
      </c>
      <c r="F15" s="65">
        <f>VLOOKUP($A15,'Return Data'!$B$7:$R$2292,6,0)</f>
        <v>3.3014999999999999</v>
      </c>
      <c r="G15" s="66">
        <f t="shared" si="1"/>
        <v>26</v>
      </c>
      <c r="H15" s="65">
        <f>VLOOKUP($A15,'Return Data'!$B$7:$R$2292,7,0)</f>
        <v>3.2532999999999999</v>
      </c>
      <c r="I15" s="66">
        <f t="shared" si="2"/>
        <v>28</v>
      </c>
      <c r="J15" s="65">
        <f>VLOOKUP($A15,'Return Data'!$B$7:$R$2292,8,0)</f>
        <v>3.427</v>
      </c>
      <c r="K15" s="66">
        <f t="shared" si="3"/>
        <v>13</v>
      </c>
      <c r="L15" s="65">
        <f>VLOOKUP($A15,'Return Data'!$B$7:$R$2292,9,0)</f>
        <v>3.3441999999999998</v>
      </c>
      <c r="M15" s="66">
        <f t="shared" si="4"/>
        <v>19</v>
      </c>
      <c r="N15" s="65">
        <f>VLOOKUP($A15,'Return Data'!$B$7:$R$2292,10,0)</f>
        <v>3.3574999999999999</v>
      </c>
      <c r="O15" s="66">
        <f t="shared" si="5"/>
        <v>25</v>
      </c>
      <c r="P15" s="65">
        <f>VLOOKUP($A15,'Return Data'!$B$7:$R$2292,11,0)</f>
        <v>3.3212000000000002</v>
      </c>
      <c r="Q15" s="66">
        <f t="shared" si="6"/>
        <v>25</v>
      </c>
      <c r="R15" s="65">
        <f>VLOOKUP($A15,'Return Data'!$B$7:$R$2292,12,0)</f>
        <v>3.2509999999999999</v>
      </c>
      <c r="S15" s="66">
        <f t="shared" si="7"/>
        <v>25</v>
      </c>
      <c r="T15" s="65">
        <f>VLOOKUP($A15,'Return Data'!$B$7:$R$2292,13,0)</f>
        <v>3.24</v>
      </c>
      <c r="U15" s="66">
        <f t="shared" si="8"/>
        <v>25</v>
      </c>
      <c r="V15" s="65">
        <f>VLOOKUP($A15,'Return Data'!$B$7:$R$2292,17,0)</f>
        <v>3.1032000000000002</v>
      </c>
      <c r="W15" s="66">
        <f t="shared" si="10"/>
        <v>26</v>
      </c>
      <c r="X15" s="65"/>
      <c r="Y15" s="66"/>
      <c r="Z15" s="65">
        <f>VLOOKUP($A15,'Return Data'!$B$7:$R$2292,16,0)</f>
        <v>3.6722000000000001</v>
      </c>
      <c r="AA15" s="67">
        <f t="shared" si="9"/>
        <v>18</v>
      </c>
    </row>
    <row r="16" spans="1:27" x14ac:dyDescent="0.3">
      <c r="A16" s="63" t="s">
        <v>1244</v>
      </c>
      <c r="B16" s="64">
        <f>VLOOKUP($A16,'Return Data'!$B$7:$R$2292,3,0)</f>
        <v>44662</v>
      </c>
      <c r="C16" s="65">
        <f>VLOOKUP($A16,'Return Data'!$B$7:$R$2292,4,0)</f>
        <v>3160.6527000000001</v>
      </c>
      <c r="D16" s="65">
        <f>VLOOKUP($A16,'Return Data'!$B$7:$R$2292,5,0)</f>
        <v>3.4716999999999998</v>
      </c>
      <c r="E16" s="66">
        <f t="shared" si="0"/>
        <v>18</v>
      </c>
      <c r="F16" s="65">
        <f>VLOOKUP($A16,'Return Data'!$B$7:$R$2292,6,0)</f>
        <v>3.4866000000000001</v>
      </c>
      <c r="G16" s="66">
        <f t="shared" si="1"/>
        <v>9</v>
      </c>
      <c r="H16" s="65">
        <f>VLOOKUP($A16,'Return Data'!$B$7:$R$2292,7,0)</f>
        <v>3.3567999999999998</v>
      </c>
      <c r="I16" s="66">
        <f t="shared" si="2"/>
        <v>17</v>
      </c>
      <c r="J16" s="65">
        <f>VLOOKUP($A16,'Return Data'!$B$7:$R$2292,8,0)</f>
        <v>3.3694999999999999</v>
      </c>
      <c r="K16" s="66">
        <f t="shared" si="3"/>
        <v>22</v>
      </c>
      <c r="L16" s="65">
        <f>VLOOKUP($A16,'Return Data'!$B$7:$R$2292,9,0)</f>
        <v>3.3304999999999998</v>
      </c>
      <c r="M16" s="66">
        <f t="shared" si="4"/>
        <v>23</v>
      </c>
      <c r="N16" s="65">
        <f>VLOOKUP($A16,'Return Data'!$B$7:$R$2292,10,0)</f>
        <v>3.36</v>
      </c>
      <c r="O16" s="66">
        <f t="shared" si="5"/>
        <v>24</v>
      </c>
      <c r="P16" s="65">
        <f>VLOOKUP($A16,'Return Data'!$B$7:$R$2292,11,0)</f>
        <v>3.3386</v>
      </c>
      <c r="Q16" s="66">
        <f t="shared" si="6"/>
        <v>23</v>
      </c>
      <c r="R16" s="65">
        <f>VLOOKUP($A16,'Return Data'!$B$7:$R$2292,12,0)</f>
        <v>3.2671999999999999</v>
      </c>
      <c r="S16" s="66">
        <f t="shared" si="7"/>
        <v>23</v>
      </c>
      <c r="T16" s="65">
        <f>VLOOKUP($A16,'Return Data'!$B$7:$R$2292,13,0)</f>
        <v>3.2595999999999998</v>
      </c>
      <c r="U16" s="66">
        <f t="shared" si="8"/>
        <v>23</v>
      </c>
      <c r="V16" s="65">
        <f>VLOOKUP($A16,'Return Data'!$B$7:$R$2292,17,0)</f>
        <v>3.1406000000000001</v>
      </c>
      <c r="W16" s="66">
        <f t="shared" si="10"/>
        <v>24</v>
      </c>
      <c r="X16" s="65">
        <f>VLOOKUP($A16,'Return Data'!$B$7:$R$2292,14,0)</f>
        <v>3.7805</v>
      </c>
      <c r="Y16" s="66">
        <f>RANK(X16,X$8:X$36,0)</f>
        <v>10</v>
      </c>
      <c r="Z16" s="65">
        <f>VLOOKUP($A16,'Return Data'!$B$7:$R$2292,16,0)</f>
        <v>5.9741</v>
      </c>
      <c r="AA16" s="67">
        <f t="shared" si="9"/>
        <v>4</v>
      </c>
    </row>
    <row r="17" spans="1:27" x14ac:dyDescent="0.3">
      <c r="A17" s="63" t="s">
        <v>1245</v>
      </c>
      <c r="B17" s="64">
        <f>VLOOKUP($A17,'Return Data'!$B$7:$R$2292,3,0)</f>
        <v>44662</v>
      </c>
      <c r="C17" s="65">
        <f>VLOOKUP($A17,'Return Data'!$B$7:$R$2292,4,0)</f>
        <v>1113.2329999999999</v>
      </c>
      <c r="D17" s="65">
        <f>VLOOKUP($A17,'Return Data'!$B$7:$R$2292,5,0)</f>
        <v>3.4758</v>
      </c>
      <c r="E17" s="66">
        <f t="shared" si="0"/>
        <v>17</v>
      </c>
      <c r="F17" s="65">
        <f>VLOOKUP($A17,'Return Data'!$B$7:$R$2292,6,0)</f>
        <v>3.6284999999999998</v>
      </c>
      <c r="G17" s="66">
        <f t="shared" si="1"/>
        <v>6</v>
      </c>
      <c r="H17" s="65">
        <f>VLOOKUP($A17,'Return Data'!$B$7:$R$2292,7,0)</f>
        <v>3.4365000000000001</v>
      </c>
      <c r="I17" s="66">
        <f t="shared" si="2"/>
        <v>9</v>
      </c>
      <c r="J17" s="65">
        <f>VLOOKUP($A17,'Return Data'!$B$7:$R$2292,8,0)</f>
        <v>3.4605999999999999</v>
      </c>
      <c r="K17" s="66">
        <f t="shared" si="3"/>
        <v>7</v>
      </c>
      <c r="L17" s="65">
        <f>VLOOKUP($A17,'Return Data'!$B$7:$R$2292,9,0)</f>
        <v>3.4081000000000001</v>
      </c>
      <c r="M17" s="66">
        <f t="shared" si="4"/>
        <v>6</v>
      </c>
      <c r="N17" s="65">
        <f>VLOOKUP($A17,'Return Data'!$B$7:$R$2292,10,0)</f>
        <v>3.4695999999999998</v>
      </c>
      <c r="O17" s="66">
        <f t="shared" si="5"/>
        <v>4</v>
      </c>
      <c r="P17" s="65">
        <f>VLOOKUP($A17,'Return Data'!$B$7:$R$2292,11,0)</f>
        <v>3.4293999999999998</v>
      </c>
      <c r="Q17" s="66">
        <f t="shared" si="6"/>
        <v>2</v>
      </c>
      <c r="R17" s="65">
        <f>VLOOKUP($A17,'Return Data'!$B$7:$R$2292,12,0)</f>
        <v>3.3628</v>
      </c>
      <c r="S17" s="66">
        <f t="shared" si="7"/>
        <v>2</v>
      </c>
      <c r="T17" s="65">
        <f>VLOOKUP($A17,'Return Data'!$B$7:$R$2292,13,0)</f>
        <v>3.3519999999999999</v>
      </c>
      <c r="U17" s="66">
        <f t="shared" si="8"/>
        <v>2</v>
      </c>
      <c r="V17" s="65">
        <f>VLOOKUP($A17,'Return Data'!$B$7:$R$2292,17,0)</f>
        <v>3.2378</v>
      </c>
      <c r="W17" s="66">
        <f t="shared" si="10"/>
        <v>3</v>
      </c>
      <c r="X17" s="65"/>
      <c r="Y17" s="66"/>
      <c r="Z17" s="65">
        <f>VLOOKUP($A17,'Return Data'!$B$7:$R$2292,16,0)</f>
        <v>3.7751999999999999</v>
      </c>
      <c r="AA17" s="67">
        <f t="shared" si="9"/>
        <v>16</v>
      </c>
    </row>
    <row r="18" spans="1:27" x14ac:dyDescent="0.3">
      <c r="A18" s="63" t="s">
        <v>1248</v>
      </c>
      <c r="B18" s="64">
        <f>VLOOKUP($A18,'Return Data'!$B$7:$R$2292,3,0)</f>
        <v>44662</v>
      </c>
      <c r="C18" s="65">
        <f>VLOOKUP($A18,'Return Data'!$B$7:$R$2292,4,0)</f>
        <v>114.7253</v>
      </c>
      <c r="D18" s="65">
        <f>VLOOKUP($A18,'Return Data'!$B$7:$R$2292,5,0)</f>
        <v>3.5318000000000001</v>
      </c>
      <c r="E18" s="66">
        <f t="shared" si="0"/>
        <v>8</v>
      </c>
      <c r="F18" s="65">
        <f>VLOOKUP($A18,'Return Data'!$B$7:$R$2292,6,0)</f>
        <v>3.4264000000000001</v>
      </c>
      <c r="G18" s="66">
        <f t="shared" si="1"/>
        <v>17</v>
      </c>
      <c r="H18" s="65">
        <f>VLOOKUP($A18,'Return Data'!$B$7:$R$2292,7,0)</f>
        <v>3.3473000000000002</v>
      </c>
      <c r="I18" s="66">
        <f t="shared" si="2"/>
        <v>19</v>
      </c>
      <c r="J18" s="65">
        <f>VLOOKUP($A18,'Return Data'!$B$7:$R$2292,8,0)</f>
        <v>3.4155000000000002</v>
      </c>
      <c r="K18" s="66">
        <f t="shared" si="3"/>
        <v>16</v>
      </c>
      <c r="L18" s="65">
        <f>VLOOKUP($A18,'Return Data'!$B$7:$R$2292,9,0)</f>
        <v>3.3811</v>
      </c>
      <c r="M18" s="66">
        <f t="shared" si="4"/>
        <v>13</v>
      </c>
      <c r="N18" s="65">
        <f>VLOOKUP($A18,'Return Data'!$B$7:$R$2292,10,0)</f>
        <v>3.4079000000000002</v>
      </c>
      <c r="O18" s="66">
        <f t="shared" si="5"/>
        <v>13</v>
      </c>
      <c r="P18" s="65">
        <f>VLOOKUP($A18,'Return Data'!$B$7:$R$2292,11,0)</f>
        <v>3.3612000000000002</v>
      </c>
      <c r="Q18" s="66">
        <f t="shared" si="6"/>
        <v>18</v>
      </c>
      <c r="R18" s="65">
        <f>VLOOKUP($A18,'Return Data'!$B$7:$R$2292,12,0)</f>
        <v>3.2847</v>
      </c>
      <c r="S18" s="66">
        <f t="shared" si="7"/>
        <v>19</v>
      </c>
      <c r="T18" s="65">
        <f>VLOOKUP($A18,'Return Data'!$B$7:$R$2292,13,0)</f>
        <v>3.2770000000000001</v>
      </c>
      <c r="U18" s="66">
        <f t="shared" si="8"/>
        <v>20</v>
      </c>
      <c r="V18" s="65">
        <f>VLOOKUP($A18,'Return Data'!$B$7:$R$2292,17,0)</f>
        <v>3.1535000000000002</v>
      </c>
      <c r="W18" s="66">
        <f t="shared" si="10"/>
        <v>21</v>
      </c>
      <c r="X18" s="65">
        <f>VLOOKUP($A18,'Return Data'!$B$7:$R$2292,14,0)</f>
        <v>3.7997999999999998</v>
      </c>
      <c r="Y18" s="66">
        <f>RANK(X18,X$8:X$36,0)</f>
        <v>8</v>
      </c>
      <c r="Z18" s="65">
        <f>VLOOKUP($A18,'Return Data'!$B$7:$R$2292,16,0)</f>
        <v>4.1113999999999997</v>
      </c>
      <c r="AA18" s="67">
        <f t="shared" si="9"/>
        <v>6</v>
      </c>
    </row>
    <row r="19" spans="1:27" x14ac:dyDescent="0.3">
      <c r="A19" s="63" t="s">
        <v>1249</v>
      </c>
      <c r="B19" s="64">
        <f>VLOOKUP($A19,'Return Data'!$B$7:$R$2292,3,0)</f>
        <v>44662</v>
      </c>
      <c r="C19" s="65">
        <f>VLOOKUP($A19,'Return Data'!$B$7:$R$2292,4,0)</f>
        <v>1134.9219000000001</v>
      </c>
      <c r="D19" s="65">
        <f>VLOOKUP($A19,'Return Data'!$B$7:$R$2292,5,0)</f>
        <v>3.6120000000000001</v>
      </c>
      <c r="E19" s="66">
        <f t="shared" si="0"/>
        <v>1</v>
      </c>
      <c r="F19" s="65">
        <f>VLOOKUP($A19,'Return Data'!$B$7:$R$2292,6,0)</f>
        <v>3.3338000000000001</v>
      </c>
      <c r="G19" s="66">
        <f t="shared" si="1"/>
        <v>21</v>
      </c>
      <c r="H19" s="65">
        <f>VLOOKUP($A19,'Return Data'!$B$7:$R$2292,7,0)</f>
        <v>3.3294000000000001</v>
      </c>
      <c r="I19" s="66">
        <f t="shared" si="2"/>
        <v>21</v>
      </c>
      <c r="J19" s="65">
        <f>VLOOKUP($A19,'Return Data'!$B$7:$R$2292,8,0)</f>
        <v>3.3412000000000002</v>
      </c>
      <c r="K19" s="66">
        <f t="shared" si="3"/>
        <v>26</v>
      </c>
      <c r="L19" s="65">
        <f>VLOOKUP($A19,'Return Data'!$B$7:$R$2292,9,0)</f>
        <v>3.3410000000000002</v>
      </c>
      <c r="M19" s="66">
        <f t="shared" si="4"/>
        <v>21</v>
      </c>
      <c r="N19" s="65">
        <f>VLOOKUP($A19,'Return Data'!$B$7:$R$2292,10,0)</f>
        <v>3.4116</v>
      </c>
      <c r="O19" s="66">
        <f t="shared" si="5"/>
        <v>12</v>
      </c>
      <c r="P19" s="65">
        <f>VLOOKUP($A19,'Return Data'!$B$7:$R$2292,11,0)</f>
        <v>3.3712</v>
      </c>
      <c r="Q19" s="66">
        <f t="shared" si="6"/>
        <v>15</v>
      </c>
      <c r="R19" s="65">
        <f>VLOOKUP($A19,'Return Data'!$B$7:$R$2292,12,0)</f>
        <v>3.2932000000000001</v>
      </c>
      <c r="S19" s="66">
        <f t="shared" si="7"/>
        <v>16</v>
      </c>
      <c r="T19" s="65">
        <f>VLOOKUP($A19,'Return Data'!$B$7:$R$2292,13,0)</f>
        <v>3.2804000000000002</v>
      </c>
      <c r="U19" s="66">
        <f t="shared" si="8"/>
        <v>17</v>
      </c>
      <c r="V19" s="65">
        <f>VLOOKUP($A19,'Return Data'!$B$7:$R$2292,17,0)</f>
        <v>3.1640999999999999</v>
      </c>
      <c r="W19" s="66">
        <f t="shared" si="10"/>
        <v>17</v>
      </c>
      <c r="X19" s="65">
        <f>VLOOKUP($A19,'Return Data'!$B$7:$R$2292,14,0)</f>
        <v>3.8039999999999998</v>
      </c>
      <c r="Y19" s="66">
        <f>RANK(X19,X$8:X$36,0)</f>
        <v>6</v>
      </c>
      <c r="Z19" s="65">
        <f>VLOOKUP($A19,'Return Data'!$B$7:$R$2292,16,0)</f>
        <v>3.996</v>
      </c>
      <c r="AA19" s="67">
        <f t="shared" si="9"/>
        <v>10</v>
      </c>
    </row>
    <row r="20" spans="1:27" x14ac:dyDescent="0.3">
      <c r="A20" s="63" t="s">
        <v>1251</v>
      </c>
      <c r="B20" s="64">
        <f>VLOOKUP($A20,'Return Data'!$B$7:$R$2292,3,0)</f>
        <v>44662</v>
      </c>
      <c r="C20" s="65">
        <f>VLOOKUP($A20,'Return Data'!$B$7:$R$2292,4,0)</f>
        <v>1102.4251999999999</v>
      </c>
      <c r="D20" s="65">
        <f>VLOOKUP($A20,'Return Data'!$B$7:$R$2292,5,0)</f>
        <v>3.3178000000000001</v>
      </c>
      <c r="E20" s="66">
        <f t="shared" si="0"/>
        <v>29</v>
      </c>
      <c r="F20" s="65">
        <f>VLOOKUP($A20,'Return Data'!$B$7:$R$2292,6,0)</f>
        <v>3.1173999999999999</v>
      </c>
      <c r="G20" s="66">
        <f t="shared" si="1"/>
        <v>29</v>
      </c>
      <c r="H20" s="65">
        <f>VLOOKUP($A20,'Return Data'!$B$7:$R$2292,7,0)</f>
        <v>3.2993000000000001</v>
      </c>
      <c r="I20" s="66">
        <f t="shared" si="2"/>
        <v>25</v>
      </c>
      <c r="J20" s="65">
        <f>VLOOKUP($A20,'Return Data'!$B$7:$R$2292,8,0)</f>
        <v>3.2806999999999999</v>
      </c>
      <c r="K20" s="66">
        <f t="shared" si="3"/>
        <v>29</v>
      </c>
      <c r="L20" s="65">
        <f>VLOOKUP($A20,'Return Data'!$B$7:$R$2292,9,0)</f>
        <v>3.2515999999999998</v>
      </c>
      <c r="M20" s="66">
        <f t="shared" si="4"/>
        <v>28</v>
      </c>
      <c r="N20" s="65">
        <f>VLOOKUP($A20,'Return Data'!$B$7:$R$2292,10,0)</f>
        <v>3.3031999999999999</v>
      </c>
      <c r="O20" s="66">
        <f t="shared" si="5"/>
        <v>28</v>
      </c>
      <c r="P20" s="65">
        <f>VLOOKUP($A20,'Return Data'!$B$7:$R$2292,11,0)</f>
        <v>3.2803</v>
      </c>
      <c r="Q20" s="66">
        <f t="shared" si="6"/>
        <v>28</v>
      </c>
      <c r="R20" s="65">
        <f>VLOOKUP($A20,'Return Data'!$B$7:$R$2292,12,0)</f>
        <v>3.2122999999999999</v>
      </c>
      <c r="S20" s="66">
        <f t="shared" si="7"/>
        <v>28</v>
      </c>
      <c r="T20" s="65">
        <f>VLOOKUP($A20,'Return Data'!$B$7:$R$2292,13,0)</f>
        <v>3.2029000000000001</v>
      </c>
      <c r="U20" s="66">
        <f t="shared" si="8"/>
        <v>28</v>
      </c>
      <c r="V20" s="65">
        <f>VLOOKUP($A20,'Return Data'!$B$7:$R$2292,17,0)</f>
        <v>3.0985</v>
      </c>
      <c r="W20" s="66">
        <f t="shared" si="10"/>
        <v>27</v>
      </c>
      <c r="X20" s="65"/>
      <c r="Y20" s="66"/>
      <c r="Z20" s="65">
        <f>VLOOKUP($A20,'Return Data'!$B$7:$R$2292,16,0)</f>
        <v>3.5939999999999999</v>
      </c>
      <c r="AA20" s="67">
        <f t="shared" si="9"/>
        <v>23</v>
      </c>
    </row>
    <row r="21" spans="1:27" x14ac:dyDescent="0.3">
      <c r="A21" s="63" t="s">
        <v>1253</v>
      </c>
      <c r="B21" s="64">
        <f>VLOOKUP($A21,'Return Data'!$B$7:$R$2292,3,0)</f>
        <v>44662</v>
      </c>
      <c r="C21" s="65">
        <f>VLOOKUP($A21,'Return Data'!$B$7:$R$2292,4,0)</f>
        <v>1075.4881</v>
      </c>
      <c r="D21" s="65">
        <f>VLOOKUP($A21,'Return Data'!$B$7:$R$2292,5,0)</f>
        <v>3.5129000000000001</v>
      </c>
      <c r="E21" s="66">
        <f t="shared" si="0"/>
        <v>10</v>
      </c>
      <c r="F21" s="65">
        <f>VLOOKUP($A21,'Return Data'!$B$7:$R$2292,6,0)</f>
        <v>3.32</v>
      </c>
      <c r="G21" s="66">
        <f t="shared" si="1"/>
        <v>25</v>
      </c>
      <c r="H21" s="65">
        <f>VLOOKUP($A21,'Return Data'!$B$7:$R$2292,7,0)</f>
        <v>3.3197999999999999</v>
      </c>
      <c r="I21" s="66">
        <f t="shared" si="2"/>
        <v>23</v>
      </c>
      <c r="J21" s="65">
        <f>VLOOKUP($A21,'Return Data'!$B$7:$R$2292,8,0)</f>
        <v>3.3610000000000002</v>
      </c>
      <c r="K21" s="66">
        <f t="shared" si="3"/>
        <v>23</v>
      </c>
      <c r="L21" s="65">
        <f>VLOOKUP($A21,'Return Data'!$B$7:$R$2292,9,0)</f>
        <v>3.33</v>
      </c>
      <c r="M21" s="66">
        <f t="shared" si="4"/>
        <v>24</v>
      </c>
      <c r="N21" s="65">
        <f>VLOOKUP($A21,'Return Data'!$B$7:$R$2292,10,0)</f>
        <v>3.4018000000000002</v>
      </c>
      <c r="O21" s="66">
        <f t="shared" si="5"/>
        <v>16</v>
      </c>
      <c r="P21" s="65">
        <f>VLOOKUP($A21,'Return Data'!$B$7:$R$2292,11,0)</f>
        <v>3.3645999999999998</v>
      </c>
      <c r="Q21" s="66">
        <f t="shared" si="6"/>
        <v>17</v>
      </c>
      <c r="R21" s="65">
        <f>VLOOKUP($A21,'Return Data'!$B$7:$R$2292,12,0)</f>
        <v>3.2864</v>
      </c>
      <c r="S21" s="66">
        <f t="shared" si="7"/>
        <v>18</v>
      </c>
      <c r="T21" s="65">
        <f>VLOOKUP($A21,'Return Data'!$B$7:$R$2292,13,0)</f>
        <v>3.2724000000000002</v>
      </c>
      <c r="U21" s="66">
        <f t="shared" si="8"/>
        <v>21</v>
      </c>
      <c r="V21" s="65">
        <f>VLOOKUP($A21,'Return Data'!$B$7:$R$2292,17,0)</f>
        <v>3.1495000000000002</v>
      </c>
      <c r="W21" s="66">
        <f t="shared" si="10"/>
        <v>22</v>
      </c>
      <c r="X21" s="65"/>
      <c r="Y21" s="66"/>
      <c r="Z21" s="65">
        <f>VLOOKUP($A21,'Return Data'!$B$7:$R$2292,16,0)</f>
        <v>3.2761999999999998</v>
      </c>
      <c r="AA21" s="67">
        <f t="shared" si="9"/>
        <v>29</v>
      </c>
    </row>
    <row r="22" spans="1:27" x14ac:dyDescent="0.3">
      <c r="A22" s="63" t="s">
        <v>1255</v>
      </c>
      <c r="B22" s="64">
        <f>VLOOKUP($A22,'Return Data'!$B$7:$R$2292,3,0)</f>
        <v>44662</v>
      </c>
      <c r="C22" s="65">
        <f>VLOOKUP($A22,'Return Data'!$B$7:$R$2292,4,0)</f>
        <v>1085.4244000000001</v>
      </c>
      <c r="D22" s="65">
        <f>VLOOKUP($A22,'Return Data'!$B$7:$R$2292,5,0)</f>
        <v>3.3227000000000002</v>
      </c>
      <c r="E22" s="66">
        <f t="shared" si="0"/>
        <v>28</v>
      </c>
      <c r="F22" s="65">
        <f>VLOOKUP($A22,'Return Data'!$B$7:$R$2292,6,0)</f>
        <v>3.2593999999999999</v>
      </c>
      <c r="G22" s="66">
        <f t="shared" si="1"/>
        <v>28</v>
      </c>
      <c r="H22" s="65">
        <f>VLOOKUP($A22,'Return Data'!$B$7:$R$2292,7,0)</f>
        <v>3.5626000000000002</v>
      </c>
      <c r="I22" s="66">
        <f t="shared" si="2"/>
        <v>3</v>
      </c>
      <c r="J22" s="65">
        <f>VLOOKUP($A22,'Return Data'!$B$7:$R$2292,8,0)</f>
        <v>3.3873000000000002</v>
      </c>
      <c r="K22" s="66">
        <f t="shared" si="3"/>
        <v>20</v>
      </c>
      <c r="L22" s="65">
        <f>VLOOKUP($A22,'Return Data'!$B$7:$R$2292,9,0)</f>
        <v>3.2715000000000001</v>
      </c>
      <c r="M22" s="66">
        <f t="shared" si="4"/>
        <v>27</v>
      </c>
      <c r="N22" s="65">
        <f>VLOOKUP($A22,'Return Data'!$B$7:$R$2292,10,0)</f>
        <v>3.3119999999999998</v>
      </c>
      <c r="O22" s="66">
        <f t="shared" si="5"/>
        <v>27</v>
      </c>
      <c r="P22" s="65">
        <f>VLOOKUP($A22,'Return Data'!$B$7:$R$2292,11,0)</f>
        <v>3.302</v>
      </c>
      <c r="Q22" s="66">
        <f t="shared" si="6"/>
        <v>27</v>
      </c>
      <c r="R22" s="65">
        <f>VLOOKUP($A22,'Return Data'!$B$7:$R$2292,12,0)</f>
        <v>3.2328000000000001</v>
      </c>
      <c r="S22" s="66">
        <f t="shared" si="7"/>
        <v>27</v>
      </c>
      <c r="T22" s="65">
        <f>VLOOKUP($A22,'Return Data'!$B$7:$R$2292,13,0)</f>
        <v>3.2273999999999998</v>
      </c>
      <c r="U22" s="66">
        <f t="shared" si="8"/>
        <v>27</v>
      </c>
      <c r="V22" s="65">
        <f>VLOOKUP($A22,'Return Data'!$B$7:$R$2292,17,0)</f>
        <v>3.1101999999999999</v>
      </c>
      <c r="W22" s="66">
        <f t="shared" si="10"/>
        <v>25</v>
      </c>
      <c r="X22" s="65"/>
      <c r="Y22" s="66"/>
      <c r="Z22" s="65">
        <f>VLOOKUP($A22,'Return Data'!$B$7:$R$2292,16,0)</f>
        <v>3.3803000000000001</v>
      </c>
      <c r="AA22" s="67">
        <f t="shared" si="9"/>
        <v>28</v>
      </c>
    </row>
    <row r="23" spans="1:27" x14ac:dyDescent="0.3">
      <c r="A23" s="63" t="s">
        <v>1257</v>
      </c>
      <c r="B23" s="64">
        <f>VLOOKUP($A23,'Return Data'!$B$7:$R$2292,3,0)</f>
        <v>44662</v>
      </c>
      <c r="C23" s="65">
        <f>VLOOKUP($A23,'Return Data'!$B$7:$R$2292,4,0)</f>
        <v>1081.5689</v>
      </c>
      <c r="D23" s="65">
        <f>VLOOKUP($A23,'Return Data'!$B$7:$R$2292,5,0)</f>
        <v>3.4289999999999998</v>
      </c>
      <c r="E23" s="66">
        <f t="shared" si="0"/>
        <v>23</v>
      </c>
      <c r="F23" s="65">
        <f>VLOOKUP($A23,'Return Data'!$B$7:$R$2292,6,0)</f>
        <v>3.4803000000000002</v>
      </c>
      <c r="G23" s="66">
        <f t="shared" si="1"/>
        <v>10</v>
      </c>
      <c r="H23" s="65">
        <f>VLOOKUP($A23,'Return Data'!$B$7:$R$2292,7,0)</f>
        <v>3.4136000000000002</v>
      </c>
      <c r="I23" s="66">
        <f t="shared" si="2"/>
        <v>11</v>
      </c>
      <c r="J23" s="65">
        <f>VLOOKUP($A23,'Return Data'!$B$7:$R$2292,8,0)</f>
        <v>3.3733</v>
      </c>
      <c r="K23" s="66">
        <f t="shared" si="3"/>
        <v>21</v>
      </c>
      <c r="L23" s="65">
        <f>VLOOKUP($A23,'Return Data'!$B$7:$R$2292,9,0)</f>
        <v>3.3414000000000001</v>
      </c>
      <c r="M23" s="66">
        <f t="shared" si="4"/>
        <v>20</v>
      </c>
      <c r="N23" s="65">
        <f>VLOOKUP($A23,'Return Data'!$B$7:$R$2292,10,0)</f>
        <v>3.3994</v>
      </c>
      <c r="O23" s="66">
        <f t="shared" si="5"/>
        <v>18</v>
      </c>
      <c r="P23" s="65">
        <f>VLOOKUP($A23,'Return Data'!$B$7:$R$2292,11,0)</f>
        <v>3.3845999999999998</v>
      </c>
      <c r="Q23" s="66">
        <f t="shared" si="6"/>
        <v>11</v>
      </c>
      <c r="R23" s="65">
        <f>VLOOKUP($A23,'Return Data'!$B$7:$R$2292,12,0)</f>
        <v>3.3092999999999999</v>
      </c>
      <c r="S23" s="66">
        <f t="shared" si="7"/>
        <v>12</v>
      </c>
      <c r="T23" s="65">
        <f>VLOOKUP($A23,'Return Data'!$B$7:$R$2292,13,0)</f>
        <v>3.3086000000000002</v>
      </c>
      <c r="U23" s="66">
        <f t="shared" si="8"/>
        <v>10</v>
      </c>
      <c r="V23" s="65">
        <f>VLOOKUP($A23,'Return Data'!$B$7:$R$2292,17,0)</f>
        <v>3.1960000000000002</v>
      </c>
      <c r="W23" s="66">
        <f t="shared" si="10"/>
        <v>8</v>
      </c>
      <c r="X23" s="65"/>
      <c r="Y23" s="66"/>
      <c r="Z23" s="65">
        <f>VLOOKUP($A23,'Return Data'!$B$7:$R$2292,16,0)</f>
        <v>3.3839999999999999</v>
      </c>
      <c r="AA23" s="67">
        <f t="shared" si="9"/>
        <v>27</v>
      </c>
    </row>
    <row r="24" spans="1:27" x14ac:dyDescent="0.3">
      <c r="A24" s="63" t="s">
        <v>1259</v>
      </c>
      <c r="B24" s="64">
        <f>VLOOKUP($A24,'Return Data'!$B$7:$R$2292,3,0)</f>
        <v>44662</v>
      </c>
      <c r="C24" s="65">
        <f>VLOOKUP($A24,'Return Data'!$B$7:$R$2292,4,0)</f>
        <v>1134.9844000000001</v>
      </c>
      <c r="D24" s="65">
        <f>VLOOKUP($A24,'Return Data'!$B$7:$R$2292,5,0)</f>
        <v>3.5121000000000002</v>
      </c>
      <c r="E24" s="66">
        <f t="shared" si="0"/>
        <v>11</v>
      </c>
      <c r="F24" s="65">
        <f>VLOOKUP($A24,'Return Data'!$B$7:$R$2292,6,0)</f>
        <v>3.5674999999999999</v>
      </c>
      <c r="G24" s="66">
        <f t="shared" si="1"/>
        <v>7</v>
      </c>
      <c r="H24" s="65">
        <f>VLOOKUP($A24,'Return Data'!$B$7:$R$2292,7,0)</f>
        <v>3.4340999999999999</v>
      </c>
      <c r="I24" s="66">
        <f t="shared" si="2"/>
        <v>10</v>
      </c>
      <c r="J24" s="65">
        <f>VLOOKUP($A24,'Return Data'!$B$7:$R$2292,8,0)</f>
        <v>3.4649000000000001</v>
      </c>
      <c r="K24" s="66">
        <f t="shared" si="3"/>
        <v>5</v>
      </c>
      <c r="L24" s="65">
        <f>VLOOKUP($A24,'Return Data'!$B$7:$R$2292,9,0)</f>
        <v>3.4152999999999998</v>
      </c>
      <c r="M24" s="66">
        <f t="shared" si="4"/>
        <v>5</v>
      </c>
      <c r="N24" s="65">
        <f>VLOOKUP($A24,'Return Data'!$B$7:$R$2292,10,0)</f>
        <v>3.4214000000000002</v>
      </c>
      <c r="O24" s="66">
        <f t="shared" si="5"/>
        <v>10</v>
      </c>
      <c r="P24" s="65">
        <f>VLOOKUP($A24,'Return Data'!$B$7:$R$2292,11,0)</f>
        <v>3.3771</v>
      </c>
      <c r="Q24" s="66">
        <f t="shared" si="6"/>
        <v>13</v>
      </c>
      <c r="R24" s="65">
        <f>VLOOKUP($A24,'Return Data'!$B$7:$R$2292,12,0)</f>
        <v>3.2961999999999998</v>
      </c>
      <c r="S24" s="66">
        <f t="shared" si="7"/>
        <v>15</v>
      </c>
      <c r="T24" s="65">
        <f>VLOOKUP($A24,'Return Data'!$B$7:$R$2292,13,0)</f>
        <v>3.2812000000000001</v>
      </c>
      <c r="U24" s="66">
        <f t="shared" si="8"/>
        <v>15</v>
      </c>
      <c r="V24" s="65">
        <f>VLOOKUP($A24,'Return Data'!$B$7:$R$2292,17,0)</f>
        <v>3.1577999999999999</v>
      </c>
      <c r="W24" s="66">
        <f t="shared" si="10"/>
        <v>20</v>
      </c>
      <c r="X24" s="65">
        <f>VLOOKUP($A24,'Return Data'!$B$7:$R$2292,14,0)</f>
        <v>3.8018000000000001</v>
      </c>
      <c r="Y24" s="66">
        <f>RANK(X24,X$8:X$36,0)</f>
        <v>7</v>
      </c>
      <c r="Z24" s="65">
        <f>VLOOKUP($A24,'Return Data'!$B$7:$R$2292,16,0)</f>
        <v>3.9874000000000001</v>
      </c>
      <c r="AA24" s="67">
        <f t="shared" si="9"/>
        <v>11</v>
      </c>
    </row>
    <row r="25" spans="1:27" x14ac:dyDescent="0.3">
      <c r="A25" s="63" t="s">
        <v>1261</v>
      </c>
      <c r="B25" s="64">
        <f>VLOOKUP($A25,'Return Data'!$B$7:$R$2292,3,0)</f>
        <v>44662</v>
      </c>
      <c r="C25" s="65">
        <f>VLOOKUP($A25,'Return Data'!$B$7:$R$2292,4,0)</f>
        <v>2766.7936666666701</v>
      </c>
      <c r="D25" s="65">
        <f>VLOOKUP($A25,'Return Data'!$B$7:$R$2292,5,0)</f>
        <v>3.4765000000000001</v>
      </c>
      <c r="E25" s="66">
        <f t="shared" si="0"/>
        <v>16</v>
      </c>
      <c r="F25" s="65">
        <f>VLOOKUP($A25,'Return Data'!$B$7:$R$2292,6,0)</f>
        <v>3.3972000000000002</v>
      </c>
      <c r="G25" s="66">
        <f t="shared" si="1"/>
        <v>19</v>
      </c>
      <c r="H25" s="65">
        <f>VLOOKUP($A25,'Return Data'!$B$7:$R$2292,7,0)</f>
        <v>3.3165</v>
      </c>
      <c r="I25" s="66">
        <f t="shared" si="2"/>
        <v>24</v>
      </c>
      <c r="J25" s="65">
        <f>VLOOKUP($A25,'Return Data'!$B$7:$R$2292,8,0)</f>
        <v>3.3980999999999999</v>
      </c>
      <c r="K25" s="66">
        <f t="shared" si="3"/>
        <v>17</v>
      </c>
      <c r="L25" s="65">
        <f>VLOOKUP($A25,'Return Data'!$B$7:$R$2292,9,0)</f>
        <v>3.3656999999999999</v>
      </c>
      <c r="M25" s="66">
        <f t="shared" si="4"/>
        <v>16</v>
      </c>
      <c r="N25" s="65">
        <f>VLOOKUP($A25,'Return Data'!$B$7:$R$2292,10,0)</f>
        <v>3.3927999999999998</v>
      </c>
      <c r="O25" s="66">
        <f t="shared" si="5"/>
        <v>20</v>
      </c>
      <c r="P25" s="65">
        <f>VLOOKUP($A25,'Return Data'!$B$7:$R$2292,11,0)</f>
        <v>3.3664000000000001</v>
      </c>
      <c r="Q25" s="66">
        <f t="shared" si="6"/>
        <v>16</v>
      </c>
      <c r="R25" s="65">
        <f>VLOOKUP($A25,'Return Data'!$B$7:$R$2292,12,0)</f>
        <v>3.2989000000000002</v>
      </c>
      <c r="S25" s="66">
        <f t="shared" si="7"/>
        <v>14</v>
      </c>
      <c r="T25" s="65">
        <f>VLOOKUP($A25,'Return Data'!$B$7:$R$2292,13,0)</f>
        <v>3.2930999999999999</v>
      </c>
      <c r="U25" s="66">
        <f t="shared" si="8"/>
        <v>12</v>
      </c>
      <c r="V25" s="65">
        <f>VLOOKUP($A25,'Return Data'!$B$7:$R$2292,17,0)</f>
        <v>3.1764999999999999</v>
      </c>
      <c r="W25" s="66">
        <f t="shared" si="10"/>
        <v>14</v>
      </c>
      <c r="X25" s="65">
        <f>VLOOKUP($A25,'Return Data'!$B$7:$R$2292,14,0)</f>
        <v>3.8227000000000002</v>
      </c>
      <c r="Y25" s="66">
        <f>RANK(X25,X$8:X$36,0)</f>
        <v>5</v>
      </c>
      <c r="Z25" s="65">
        <f>VLOOKUP($A25,'Return Data'!$B$7:$R$2292,16,0)</f>
        <v>6.3512000000000004</v>
      </c>
      <c r="AA25" s="67">
        <f t="shared" si="9"/>
        <v>1</v>
      </c>
    </row>
    <row r="26" spans="1:27" x14ac:dyDescent="0.3">
      <c r="A26" s="63" t="s">
        <v>1263</v>
      </c>
      <c r="B26" s="64">
        <f>VLOOKUP($A26,'Return Data'!$B$7:$R$2292,3,0)</f>
        <v>44662</v>
      </c>
      <c r="C26" s="65">
        <f>VLOOKUP($A26,'Return Data'!$B$7:$R$2292,4,0)</f>
        <v>1102.9887000000001</v>
      </c>
      <c r="D26" s="65">
        <f>VLOOKUP($A26,'Return Data'!$B$7:$R$2292,5,0)</f>
        <v>3.4550999999999998</v>
      </c>
      <c r="E26" s="66">
        <f t="shared" si="0"/>
        <v>20</v>
      </c>
      <c r="F26" s="65">
        <f>VLOOKUP($A26,'Return Data'!$B$7:$R$2292,6,0)</f>
        <v>3.4260000000000002</v>
      </c>
      <c r="G26" s="66">
        <f t="shared" si="1"/>
        <v>18</v>
      </c>
      <c r="H26" s="65">
        <f>VLOOKUP($A26,'Return Data'!$B$7:$R$2292,7,0)</f>
        <v>3.3851</v>
      </c>
      <c r="I26" s="66">
        <f t="shared" si="2"/>
        <v>14</v>
      </c>
      <c r="J26" s="65">
        <f>VLOOKUP($A26,'Return Data'!$B$7:$R$2292,8,0)</f>
        <v>3.4306999999999999</v>
      </c>
      <c r="K26" s="66">
        <f t="shared" si="3"/>
        <v>12</v>
      </c>
      <c r="L26" s="65">
        <f>VLOOKUP($A26,'Return Data'!$B$7:$R$2292,9,0)</f>
        <v>3.3875000000000002</v>
      </c>
      <c r="M26" s="66">
        <f t="shared" si="4"/>
        <v>10</v>
      </c>
      <c r="N26" s="65">
        <f>VLOOKUP($A26,'Return Data'!$B$7:$R$2292,10,0)</f>
        <v>3.4295</v>
      </c>
      <c r="O26" s="66">
        <f t="shared" si="5"/>
        <v>8</v>
      </c>
      <c r="P26" s="65">
        <f>VLOOKUP($A26,'Return Data'!$B$7:$R$2292,11,0)</f>
        <v>3.4003999999999999</v>
      </c>
      <c r="Q26" s="66">
        <f t="shared" si="6"/>
        <v>8</v>
      </c>
      <c r="R26" s="65">
        <f>VLOOKUP($A26,'Return Data'!$B$7:$R$2292,12,0)</f>
        <v>3.3271999999999999</v>
      </c>
      <c r="S26" s="66">
        <f t="shared" si="7"/>
        <v>7</v>
      </c>
      <c r="T26" s="65">
        <f>VLOOKUP($A26,'Return Data'!$B$7:$R$2292,13,0)</f>
        <v>3.3188</v>
      </c>
      <c r="U26" s="66">
        <f t="shared" si="8"/>
        <v>6</v>
      </c>
      <c r="V26" s="65">
        <f>VLOOKUP($A26,'Return Data'!$B$7:$R$2292,17,0)</f>
        <v>3.1757</v>
      </c>
      <c r="W26" s="66">
        <f t="shared" si="10"/>
        <v>15</v>
      </c>
      <c r="X26" s="65"/>
      <c r="Y26" s="66"/>
      <c r="Z26" s="65">
        <f>VLOOKUP($A26,'Return Data'!$B$7:$R$2292,16,0)</f>
        <v>3.6291000000000002</v>
      </c>
      <c r="AA26" s="67">
        <f t="shared" si="9"/>
        <v>20</v>
      </c>
    </row>
    <row r="27" spans="1:27" x14ac:dyDescent="0.3">
      <c r="A27" s="63" t="s">
        <v>1265</v>
      </c>
      <c r="B27" s="64">
        <f>VLOOKUP($A27,'Return Data'!$B$7:$R$2292,3,0)</f>
        <v>44662</v>
      </c>
      <c r="C27" s="65">
        <f>VLOOKUP($A27,'Return Data'!$B$7:$R$2292,4,0)</f>
        <v>1101.5128</v>
      </c>
      <c r="D27" s="65">
        <f>VLOOKUP($A27,'Return Data'!$B$7:$R$2292,5,0)</f>
        <v>3.5426000000000002</v>
      </c>
      <c r="E27" s="66">
        <f t="shared" si="0"/>
        <v>5</v>
      </c>
      <c r="F27" s="65">
        <f>VLOOKUP($A27,'Return Data'!$B$7:$R$2292,6,0)</f>
        <v>3.4737</v>
      </c>
      <c r="G27" s="66">
        <f t="shared" si="1"/>
        <v>12</v>
      </c>
      <c r="H27" s="65">
        <f>VLOOKUP($A27,'Return Data'!$B$7:$R$2292,7,0)</f>
        <v>3.3900999999999999</v>
      </c>
      <c r="I27" s="66">
        <f t="shared" si="2"/>
        <v>13</v>
      </c>
      <c r="J27" s="65">
        <f>VLOOKUP($A27,'Return Data'!$B$7:$R$2292,8,0)</f>
        <v>3.4184999999999999</v>
      </c>
      <c r="K27" s="66">
        <f t="shared" si="3"/>
        <v>15</v>
      </c>
      <c r="L27" s="65">
        <f>VLOOKUP($A27,'Return Data'!$B$7:$R$2292,9,0)</f>
        <v>3.3849999999999998</v>
      </c>
      <c r="M27" s="66">
        <f t="shared" si="4"/>
        <v>11</v>
      </c>
      <c r="N27" s="65">
        <f>VLOOKUP($A27,'Return Data'!$B$7:$R$2292,10,0)</f>
        <v>3.4617</v>
      </c>
      <c r="O27" s="66">
        <f t="shared" si="5"/>
        <v>5</v>
      </c>
      <c r="P27" s="65">
        <f>VLOOKUP($A27,'Return Data'!$B$7:$R$2292,11,0)</f>
        <v>3.4275000000000002</v>
      </c>
      <c r="Q27" s="66">
        <f t="shared" si="6"/>
        <v>4</v>
      </c>
      <c r="R27" s="65">
        <f>VLOOKUP($A27,'Return Data'!$B$7:$R$2292,12,0)</f>
        <v>3.3563999999999998</v>
      </c>
      <c r="S27" s="66">
        <f t="shared" si="7"/>
        <v>3</v>
      </c>
      <c r="T27" s="65">
        <f>VLOOKUP($A27,'Return Data'!$B$7:$R$2292,13,0)</f>
        <v>3.3428</v>
      </c>
      <c r="U27" s="66">
        <f t="shared" si="8"/>
        <v>4</v>
      </c>
      <c r="V27" s="65">
        <f>VLOOKUP($A27,'Return Data'!$B$7:$R$2292,17,0)</f>
        <v>3.2235</v>
      </c>
      <c r="W27" s="66">
        <f t="shared" si="10"/>
        <v>4</v>
      </c>
      <c r="X27" s="65"/>
      <c r="Y27" s="66"/>
      <c r="Z27" s="65">
        <f>VLOOKUP($A27,'Return Data'!$B$7:$R$2292,16,0)</f>
        <v>3.6177999999999999</v>
      </c>
      <c r="AA27" s="67">
        <f t="shared" si="9"/>
        <v>21</v>
      </c>
    </row>
    <row r="28" spans="1:27" x14ac:dyDescent="0.3">
      <c r="A28" s="63" t="s">
        <v>1267</v>
      </c>
      <c r="B28" s="64">
        <f>VLOOKUP($A28,'Return Data'!$B$7:$R$2292,3,0)</f>
        <v>44662</v>
      </c>
      <c r="C28" s="65">
        <f>VLOOKUP($A28,'Return Data'!$B$7:$R$2292,4,0)</f>
        <v>1090.5985000000001</v>
      </c>
      <c r="D28" s="65">
        <f>VLOOKUP($A28,'Return Data'!$B$7:$R$2292,5,0)</f>
        <v>3.5345</v>
      </c>
      <c r="E28" s="66">
        <f t="shared" si="0"/>
        <v>7</v>
      </c>
      <c r="F28" s="65">
        <f>VLOOKUP($A28,'Return Data'!$B$7:$R$2292,6,0)</f>
        <v>3.6524000000000001</v>
      </c>
      <c r="G28" s="66">
        <f t="shared" si="1"/>
        <v>4</v>
      </c>
      <c r="H28" s="65">
        <f>VLOOKUP($A28,'Return Data'!$B$7:$R$2292,7,0)</f>
        <v>3.4935</v>
      </c>
      <c r="I28" s="66">
        <f t="shared" si="2"/>
        <v>5</v>
      </c>
      <c r="J28" s="65">
        <f>VLOOKUP($A28,'Return Data'!$B$7:$R$2292,8,0)</f>
        <v>3.4645000000000001</v>
      </c>
      <c r="K28" s="66">
        <f t="shared" si="3"/>
        <v>6</v>
      </c>
      <c r="L28" s="65">
        <f>VLOOKUP($A28,'Return Data'!$B$7:$R$2292,9,0)</f>
        <v>3.4297</v>
      </c>
      <c r="M28" s="66">
        <f t="shared" si="4"/>
        <v>3</v>
      </c>
      <c r="N28" s="65">
        <f>VLOOKUP($A28,'Return Data'!$B$7:$R$2292,10,0)</f>
        <v>3.4832999999999998</v>
      </c>
      <c r="O28" s="66">
        <f t="shared" si="5"/>
        <v>3</v>
      </c>
      <c r="P28" s="65">
        <f>VLOOKUP($A28,'Return Data'!$B$7:$R$2292,11,0)</f>
        <v>3.4275000000000002</v>
      </c>
      <c r="Q28" s="66">
        <f t="shared" si="6"/>
        <v>4</v>
      </c>
      <c r="R28" s="65">
        <f>VLOOKUP($A28,'Return Data'!$B$7:$R$2292,12,0)</f>
        <v>3.3555999999999999</v>
      </c>
      <c r="S28" s="66">
        <f t="shared" si="7"/>
        <v>4</v>
      </c>
      <c r="T28" s="65">
        <f>VLOOKUP($A28,'Return Data'!$B$7:$R$2292,13,0)</f>
        <v>3.3471000000000002</v>
      </c>
      <c r="U28" s="66">
        <f t="shared" si="8"/>
        <v>3</v>
      </c>
      <c r="V28" s="65">
        <f>VLOOKUP($A28,'Return Data'!$B$7:$R$2292,17,0)</f>
        <v>3.2578999999999998</v>
      </c>
      <c r="W28" s="66">
        <f t="shared" si="10"/>
        <v>1</v>
      </c>
      <c r="X28" s="65"/>
      <c r="Y28" s="66"/>
      <c r="Z28" s="65">
        <f>VLOOKUP($A28,'Return Data'!$B$7:$R$2292,16,0)</f>
        <v>3.5438000000000001</v>
      </c>
      <c r="AA28" s="67">
        <f t="shared" si="9"/>
        <v>24</v>
      </c>
    </row>
    <row r="29" spans="1:27" x14ac:dyDescent="0.3">
      <c r="A29" s="63" t="s">
        <v>1269</v>
      </c>
      <c r="B29" s="64">
        <f>VLOOKUP($A29,'Return Data'!$B$7:$R$2292,3,0)</f>
        <v>44662</v>
      </c>
      <c r="C29" s="65">
        <f>VLOOKUP($A29,'Return Data'!$B$7:$R$2292,4,0)</f>
        <v>114.23609999999999</v>
      </c>
      <c r="D29" s="65">
        <f>VLOOKUP($A29,'Return Data'!$B$7:$R$2292,5,0)</f>
        <v>3.5150000000000001</v>
      </c>
      <c r="E29" s="66">
        <f t="shared" si="0"/>
        <v>9</v>
      </c>
      <c r="F29" s="65">
        <f>VLOOKUP($A29,'Return Data'!$B$7:$R$2292,6,0)</f>
        <v>3.4517000000000002</v>
      </c>
      <c r="G29" s="66">
        <f t="shared" si="1"/>
        <v>15</v>
      </c>
      <c r="H29" s="65">
        <f>VLOOKUP($A29,'Return Data'!$B$7:$R$2292,7,0)</f>
        <v>3.3525</v>
      </c>
      <c r="I29" s="66">
        <f t="shared" si="2"/>
        <v>18</v>
      </c>
      <c r="J29" s="65">
        <f>VLOOKUP($A29,'Return Data'!$B$7:$R$2292,8,0)</f>
        <v>3.8031999999999999</v>
      </c>
      <c r="K29" s="66">
        <f t="shared" si="3"/>
        <v>1</v>
      </c>
      <c r="L29" s="65">
        <f>VLOOKUP($A29,'Return Data'!$B$7:$R$2292,9,0)</f>
        <v>3.5708000000000002</v>
      </c>
      <c r="M29" s="66">
        <f t="shared" si="4"/>
        <v>1</v>
      </c>
      <c r="N29" s="65">
        <f>VLOOKUP($A29,'Return Data'!$B$7:$R$2292,10,0)</f>
        <v>3.4944000000000002</v>
      </c>
      <c r="O29" s="66">
        <f t="shared" si="5"/>
        <v>2</v>
      </c>
      <c r="P29" s="65">
        <f>VLOOKUP($A29,'Return Data'!$B$7:$R$2292,11,0)</f>
        <v>3.4279999999999999</v>
      </c>
      <c r="Q29" s="66">
        <f t="shared" si="6"/>
        <v>3</v>
      </c>
      <c r="R29" s="65">
        <f>VLOOKUP($A29,'Return Data'!$B$7:$R$2292,12,0)</f>
        <v>3.3311000000000002</v>
      </c>
      <c r="S29" s="66">
        <f t="shared" si="7"/>
        <v>6</v>
      </c>
      <c r="T29" s="65">
        <f>VLOOKUP($A29,'Return Data'!$B$7:$R$2292,13,0)</f>
        <v>3.31</v>
      </c>
      <c r="U29" s="66">
        <f t="shared" si="8"/>
        <v>9</v>
      </c>
      <c r="V29" s="65">
        <f>VLOOKUP($A29,'Return Data'!$B$7:$R$2292,17,0)</f>
        <v>3.1932999999999998</v>
      </c>
      <c r="W29" s="66">
        <f t="shared" si="10"/>
        <v>9</v>
      </c>
      <c r="X29" s="65">
        <f>VLOOKUP($A29,'Return Data'!$B$7:$R$2292,14,0)</f>
        <v>3.8481999999999998</v>
      </c>
      <c r="Y29" s="66">
        <f>RANK(X29,X$8:X$36,0)</f>
        <v>2</v>
      </c>
      <c r="Z29" s="65">
        <f>VLOOKUP($A29,'Return Data'!$B$7:$R$2292,16,0)</f>
        <v>4.0965999999999996</v>
      </c>
      <c r="AA29" s="67">
        <f t="shared" si="9"/>
        <v>8</v>
      </c>
    </row>
    <row r="30" spans="1:27" x14ac:dyDescent="0.3">
      <c r="A30" s="63" t="s">
        <v>1271</v>
      </c>
      <c r="B30" s="64">
        <f>VLOOKUP($A30,'Return Data'!$B$7:$R$2292,3,0)</f>
        <v>44662</v>
      </c>
      <c r="C30" s="65">
        <f>VLOOKUP($A30,'Return Data'!$B$7:$R$2292,4,0)</f>
        <v>1098.4889000000001</v>
      </c>
      <c r="D30" s="65">
        <f>VLOOKUP($A30,'Return Data'!$B$7:$R$2292,5,0)</f>
        <v>3.5489999999999999</v>
      </c>
      <c r="E30" s="66">
        <f t="shared" si="0"/>
        <v>4</v>
      </c>
      <c r="F30" s="65">
        <f>VLOOKUP($A30,'Return Data'!$B$7:$R$2292,6,0)</f>
        <v>3.6328</v>
      </c>
      <c r="G30" s="66">
        <f t="shared" si="1"/>
        <v>5</v>
      </c>
      <c r="H30" s="65">
        <f>VLOOKUP($A30,'Return Data'!$B$7:$R$2292,7,0)</f>
        <v>3.4727000000000001</v>
      </c>
      <c r="I30" s="66">
        <f t="shared" si="2"/>
        <v>7</v>
      </c>
      <c r="J30" s="65">
        <f>VLOOKUP($A30,'Return Data'!$B$7:$R$2292,8,0)</f>
        <v>3.4573999999999998</v>
      </c>
      <c r="K30" s="66">
        <f t="shared" si="3"/>
        <v>8</v>
      </c>
      <c r="L30" s="65">
        <f>VLOOKUP($A30,'Return Data'!$B$7:$R$2292,9,0)</f>
        <v>3.3892000000000002</v>
      </c>
      <c r="M30" s="66">
        <f t="shared" si="4"/>
        <v>9</v>
      </c>
      <c r="N30" s="65">
        <f>VLOOKUP($A30,'Return Data'!$B$7:$R$2292,10,0)</f>
        <v>3.4456000000000002</v>
      </c>
      <c r="O30" s="66">
        <f t="shared" si="5"/>
        <v>7</v>
      </c>
      <c r="P30" s="65">
        <f>VLOOKUP($A30,'Return Data'!$B$7:$R$2292,11,0)</f>
        <v>3.4015</v>
      </c>
      <c r="Q30" s="66">
        <f t="shared" si="6"/>
        <v>7</v>
      </c>
      <c r="R30" s="65">
        <f>VLOOKUP($A30,'Return Data'!$B$7:$R$2292,12,0)</f>
        <v>3.3416999999999999</v>
      </c>
      <c r="S30" s="66">
        <f t="shared" si="7"/>
        <v>5</v>
      </c>
      <c r="T30" s="65">
        <f>VLOOKUP($A30,'Return Data'!$B$7:$R$2292,13,0)</f>
        <v>3.3395999999999999</v>
      </c>
      <c r="U30" s="66">
        <f t="shared" si="8"/>
        <v>5</v>
      </c>
      <c r="V30" s="65">
        <f>VLOOKUP($A30,'Return Data'!$B$7:$R$2292,17,0)</f>
        <v>3.2492999999999999</v>
      </c>
      <c r="W30" s="66">
        <f t="shared" si="10"/>
        <v>2</v>
      </c>
      <c r="X30" s="65"/>
      <c r="Y30" s="66"/>
      <c r="Z30" s="65">
        <f>VLOOKUP($A30,'Return Data'!$B$7:$R$2292,16,0)</f>
        <v>3.6438000000000001</v>
      </c>
      <c r="AA30" s="67">
        <f t="shared" si="9"/>
        <v>19</v>
      </c>
    </row>
    <row r="31" spans="1:27" x14ac:dyDescent="0.3">
      <c r="A31" s="63" t="s">
        <v>1273</v>
      </c>
      <c r="B31" s="64">
        <f>VLOOKUP($A31,'Return Data'!$B$7:$R$2292,3,0)</f>
        <v>44662</v>
      </c>
      <c r="C31" s="65">
        <f>VLOOKUP($A31,'Return Data'!$B$7:$R$2292,4,0)</f>
        <v>3464.8670000000002</v>
      </c>
      <c r="D31" s="65">
        <f>VLOOKUP($A31,'Return Data'!$B$7:$R$2292,5,0)</f>
        <v>3.4872000000000001</v>
      </c>
      <c r="E31" s="66">
        <f t="shared" si="0"/>
        <v>15</v>
      </c>
      <c r="F31" s="65">
        <f>VLOOKUP($A31,'Return Data'!$B$7:$R$2292,6,0)</f>
        <v>3.3298000000000001</v>
      </c>
      <c r="G31" s="66">
        <f t="shared" si="1"/>
        <v>22</v>
      </c>
      <c r="H31" s="65">
        <f>VLOOKUP($A31,'Return Data'!$B$7:$R$2292,7,0)</f>
        <v>3.2730000000000001</v>
      </c>
      <c r="I31" s="66">
        <f t="shared" si="2"/>
        <v>27</v>
      </c>
      <c r="J31" s="65">
        <f>VLOOKUP($A31,'Return Data'!$B$7:$R$2292,8,0)</f>
        <v>3.3898000000000001</v>
      </c>
      <c r="K31" s="66">
        <f t="shared" si="3"/>
        <v>19</v>
      </c>
      <c r="L31" s="65">
        <f>VLOOKUP($A31,'Return Data'!$B$7:$R$2292,9,0)</f>
        <v>3.3512</v>
      </c>
      <c r="M31" s="66">
        <f t="shared" si="4"/>
        <v>18</v>
      </c>
      <c r="N31" s="65">
        <f>VLOOKUP($A31,'Return Data'!$B$7:$R$2292,10,0)</f>
        <v>3.4020000000000001</v>
      </c>
      <c r="O31" s="66">
        <f t="shared" si="5"/>
        <v>15</v>
      </c>
      <c r="P31" s="65">
        <f>VLOOKUP($A31,'Return Data'!$B$7:$R$2292,11,0)</f>
        <v>3.3563999999999998</v>
      </c>
      <c r="Q31" s="66">
        <f t="shared" si="6"/>
        <v>20</v>
      </c>
      <c r="R31" s="65">
        <f>VLOOKUP($A31,'Return Data'!$B$7:$R$2292,12,0)</f>
        <v>3.2845</v>
      </c>
      <c r="S31" s="66">
        <f t="shared" si="7"/>
        <v>20</v>
      </c>
      <c r="T31" s="65">
        <f>VLOOKUP($A31,'Return Data'!$B$7:$R$2292,13,0)</f>
        <v>3.2793000000000001</v>
      </c>
      <c r="U31" s="66">
        <f t="shared" si="8"/>
        <v>19</v>
      </c>
      <c r="V31" s="65">
        <f>VLOOKUP($A31,'Return Data'!$B$7:$R$2292,17,0)</f>
        <v>3.1585999999999999</v>
      </c>
      <c r="W31" s="66">
        <f t="shared" si="10"/>
        <v>19</v>
      </c>
      <c r="X31" s="65">
        <f>VLOOKUP($A31,'Return Data'!$B$7:$R$2292,14,0)</f>
        <v>3.7993000000000001</v>
      </c>
      <c r="Y31" s="66">
        <f>RANK(X31,X$8:X$36,0)</f>
        <v>9</v>
      </c>
      <c r="Z31" s="65">
        <f>VLOOKUP($A31,'Return Data'!$B$7:$R$2292,16,0)</f>
        <v>6.2489999999999997</v>
      </c>
      <c r="AA31" s="67">
        <f t="shared" si="9"/>
        <v>3</v>
      </c>
    </row>
    <row r="32" spans="1:27" x14ac:dyDescent="0.3">
      <c r="A32" s="63" t="s">
        <v>1275</v>
      </c>
      <c r="B32" s="64">
        <f>VLOOKUP($A32,'Return Data'!$B$7:$R$2292,3,0)</f>
        <v>44662</v>
      </c>
      <c r="C32" s="65">
        <f>VLOOKUP($A32,'Return Data'!$B$7:$R$2292,4,0)</f>
        <v>1130.9854</v>
      </c>
      <c r="D32" s="65">
        <f>VLOOKUP($A32,'Return Data'!$B$7:$R$2292,5,0)</f>
        <v>3.4018999999999999</v>
      </c>
      <c r="E32" s="66">
        <f t="shared" si="0"/>
        <v>25</v>
      </c>
      <c r="F32" s="65">
        <f>VLOOKUP($A32,'Return Data'!$B$7:$R$2292,6,0)</f>
        <v>3.395</v>
      </c>
      <c r="G32" s="66">
        <f t="shared" si="1"/>
        <v>20</v>
      </c>
      <c r="H32" s="65">
        <f>VLOOKUP($A32,'Return Data'!$B$7:$R$2292,7,0)</f>
        <v>3.3258000000000001</v>
      </c>
      <c r="I32" s="66">
        <f t="shared" si="2"/>
        <v>22</v>
      </c>
      <c r="J32" s="65">
        <f>VLOOKUP($A32,'Return Data'!$B$7:$R$2292,8,0)</f>
        <v>3.3570000000000002</v>
      </c>
      <c r="K32" s="66">
        <f t="shared" si="3"/>
        <v>24</v>
      </c>
      <c r="L32" s="65">
        <f>VLOOKUP($A32,'Return Data'!$B$7:$R$2292,9,0)</f>
        <v>3.3363</v>
      </c>
      <c r="M32" s="66">
        <f t="shared" si="4"/>
        <v>22</v>
      </c>
      <c r="N32" s="65">
        <f>VLOOKUP($A32,'Return Data'!$B$7:$R$2292,10,0)</f>
        <v>3.3717999999999999</v>
      </c>
      <c r="O32" s="66">
        <f t="shared" si="5"/>
        <v>23</v>
      </c>
      <c r="P32" s="65">
        <f>VLOOKUP($A32,'Return Data'!$B$7:$R$2292,11,0)</f>
        <v>3.3283999999999998</v>
      </c>
      <c r="Q32" s="66">
        <f t="shared" si="6"/>
        <v>24</v>
      </c>
      <c r="R32" s="65">
        <f>VLOOKUP($A32,'Return Data'!$B$7:$R$2292,12,0)</f>
        <v>3.2544</v>
      </c>
      <c r="S32" s="66">
        <f t="shared" si="7"/>
        <v>24</v>
      </c>
      <c r="T32" s="65">
        <f>VLOOKUP($A32,'Return Data'!$B$7:$R$2292,13,0)</f>
        <v>3.2480000000000002</v>
      </c>
      <c r="U32" s="66">
        <f t="shared" si="8"/>
        <v>24</v>
      </c>
      <c r="V32" s="65">
        <f>VLOOKUP($A32,'Return Data'!$B$7:$R$2292,17,0)</f>
        <v>3.141</v>
      </c>
      <c r="W32" s="66">
        <f t="shared" si="10"/>
        <v>23</v>
      </c>
      <c r="X32" s="65"/>
      <c r="Y32" s="66"/>
      <c r="Z32" s="65">
        <f>VLOOKUP($A32,'Return Data'!$B$7:$R$2292,16,0)</f>
        <v>4.1003999999999996</v>
      </c>
      <c r="AA32" s="67">
        <f t="shared" si="9"/>
        <v>7</v>
      </c>
    </row>
    <row r="33" spans="1:27" x14ac:dyDescent="0.3">
      <c r="A33" s="63" t="s">
        <v>1277</v>
      </c>
      <c r="B33" s="64">
        <f>VLOOKUP($A33,'Return Data'!$B$7:$R$2292,3,0)</f>
        <v>44662</v>
      </c>
      <c r="C33" s="65">
        <f>VLOOKUP($A33,'Return Data'!$B$7:$R$2292,4,0)</f>
        <v>1122.5915</v>
      </c>
      <c r="D33" s="65">
        <f>VLOOKUP($A33,'Return Data'!$B$7:$R$2292,5,0)</f>
        <v>3.4371</v>
      </c>
      <c r="E33" s="66">
        <f t="shared" si="0"/>
        <v>22</v>
      </c>
      <c r="F33" s="65">
        <f>VLOOKUP($A33,'Return Data'!$B$7:$R$2292,6,0)</f>
        <v>3.4702000000000002</v>
      </c>
      <c r="G33" s="66">
        <f t="shared" si="1"/>
        <v>13</v>
      </c>
      <c r="H33" s="65">
        <f>VLOOKUP($A33,'Return Data'!$B$7:$R$2292,7,0)</f>
        <v>3.4394999999999998</v>
      </c>
      <c r="I33" s="66">
        <f t="shared" si="2"/>
        <v>8</v>
      </c>
      <c r="J33" s="65">
        <f>VLOOKUP($A33,'Return Data'!$B$7:$R$2292,8,0)</f>
        <v>3.3921000000000001</v>
      </c>
      <c r="K33" s="66">
        <f t="shared" si="3"/>
        <v>18</v>
      </c>
      <c r="L33" s="65">
        <f>VLOOKUP($A33,'Return Data'!$B$7:$R$2292,9,0)</f>
        <v>3.3563999999999998</v>
      </c>
      <c r="M33" s="66">
        <f t="shared" si="4"/>
        <v>17</v>
      </c>
      <c r="N33" s="65">
        <f>VLOOKUP($A33,'Return Data'!$B$7:$R$2292,10,0)</f>
        <v>3.4007999999999998</v>
      </c>
      <c r="O33" s="66">
        <f t="shared" si="5"/>
        <v>17</v>
      </c>
      <c r="P33" s="65">
        <f>VLOOKUP($A33,'Return Data'!$B$7:$R$2292,11,0)</f>
        <v>3.3607</v>
      </c>
      <c r="Q33" s="66">
        <f t="shared" si="6"/>
        <v>19</v>
      </c>
      <c r="R33" s="65">
        <f>VLOOKUP($A33,'Return Data'!$B$7:$R$2292,12,0)</f>
        <v>3.2877000000000001</v>
      </c>
      <c r="S33" s="66">
        <f t="shared" si="7"/>
        <v>17</v>
      </c>
      <c r="T33" s="65">
        <f>VLOOKUP($A33,'Return Data'!$B$7:$R$2292,13,0)</f>
        <v>3.2805</v>
      </c>
      <c r="U33" s="66">
        <f t="shared" si="8"/>
        <v>16</v>
      </c>
      <c r="V33" s="65">
        <f>VLOOKUP($A33,'Return Data'!$B$7:$R$2292,17,0)</f>
        <v>3.1844000000000001</v>
      </c>
      <c r="W33" s="66">
        <f t="shared" si="10"/>
        <v>11</v>
      </c>
      <c r="X33" s="65"/>
      <c r="Y33" s="66"/>
      <c r="Z33" s="65">
        <f>VLOOKUP($A33,'Return Data'!$B$7:$R$2292,16,0)</f>
        <v>3.8607999999999998</v>
      </c>
      <c r="AA33" s="67">
        <f t="shared" si="9"/>
        <v>13</v>
      </c>
    </row>
    <row r="34" spans="1:27" x14ac:dyDescent="0.3">
      <c r="A34" s="63" t="s">
        <v>1279</v>
      </c>
      <c r="B34" s="64">
        <f>VLOOKUP($A34,'Return Data'!$B$7:$R$2292,3,0)</f>
        <v>44662</v>
      </c>
      <c r="C34" s="65">
        <f>VLOOKUP($A34,'Return Data'!$B$7:$R$2292,4,0)</f>
        <v>1120.4754</v>
      </c>
      <c r="D34" s="65">
        <f>VLOOKUP($A34,'Return Data'!$B$7:$R$2292,5,0)</f>
        <v>3.5543</v>
      </c>
      <c r="E34" s="66">
        <f t="shared" si="0"/>
        <v>3</v>
      </c>
      <c r="F34" s="65">
        <f>VLOOKUP($A34,'Return Data'!$B$7:$R$2292,6,0)</f>
        <v>3.7168999999999999</v>
      </c>
      <c r="G34" s="66">
        <f t="shared" si="1"/>
        <v>2</v>
      </c>
      <c r="H34" s="65">
        <f>VLOOKUP($A34,'Return Data'!$B$7:$R$2292,7,0)</f>
        <v>3.4823</v>
      </c>
      <c r="I34" s="66">
        <f t="shared" si="2"/>
        <v>6</v>
      </c>
      <c r="J34" s="65">
        <f>VLOOKUP($A34,'Return Data'!$B$7:$R$2292,8,0)</f>
        <v>3.4927999999999999</v>
      </c>
      <c r="K34" s="66">
        <f t="shared" si="3"/>
        <v>3</v>
      </c>
      <c r="L34" s="65">
        <f>VLOOKUP($A34,'Return Data'!$B$7:$R$2292,9,0)</f>
        <v>3.3919999999999999</v>
      </c>
      <c r="M34" s="66">
        <f t="shared" si="4"/>
        <v>8</v>
      </c>
      <c r="N34" s="65">
        <f>VLOOKUP($A34,'Return Data'!$B$7:$R$2292,10,0)</f>
        <v>3.3978999999999999</v>
      </c>
      <c r="O34" s="66">
        <f t="shared" si="5"/>
        <v>19</v>
      </c>
      <c r="P34" s="65">
        <f>VLOOKUP($A34,'Return Data'!$B$7:$R$2292,11,0)</f>
        <v>3.3887</v>
      </c>
      <c r="Q34" s="66">
        <f t="shared" si="6"/>
        <v>10</v>
      </c>
      <c r="R34" s="65">
        <f>VLOOKUP($A34,'Return Data'!$B$7:$R$2292,12,0)</f>
        <v>3.3111000000000002</v>
      </c>
      <c r="S34" s="66">
        <f t="shared" si="7"/>
        <v>11</v>
      </c>
      <c r="T34" s="65">
        <f>VLOOKUP($A34,'Return Data'!$B$7:$R$2292,13,0)</f>
        <v>3.2944</v>
      </c>
      <c r="U34" s="66">
        <f t="shared" si="8"/>
        <v>11</v>
      </c>
      <c r="V34" s="65">
        <f>VLOOKUP($A34,'Return Data'!$B$7:$R$2292,17,0)</f>
        <v>3.1623999999999999</v>
      </c>
      <c r="W34" s="66">
        <f t="shared" si="10"/>
        <v>18</v>
      </c>
      <c r="X34" s="65"/>
      <c r="Y34" s="66"/>
      <c r="Z34" s="65">
        <f>VLOOKUP($A34,'Return Data'!$B$7:$R$2292,16,0)</f>
        <v>3.8022999999999998</v>
      </c>
      <c r="AA34" s="67">
        <f t="shared" si="9"/>
        <v>15</v>
      </c>
    </row>
    <row r="35" spans="1:27" x14ac:dyDescent="0.3">
      <c r="A35" s="63" t="s">
        <v>1281</v>
      </c>
      <c r="B35" s="64">
        <f>VLOOKUP($A35,'Return Data'!$B$7:$R$2292,3,0)</f>
        <v>44662</v>
      </c>
      <c r="C35" s="65">
        <f>VLOOKUP($A35,'Return Data'!$B$7:$R$2292,4,0)</f>
        <v>2912.9783000000002</v>
      </c>
      <c r="D35" s="65">
        <f>VLOOKUP($A35,'Return Data'!$B$7:$R$2292,5,0)</f>
        <v>3.4373</v>
      </c>
      <c r="E35" s="66">
        <f t="shared" si="0"/>
        <v>21</v>
      </c>
      <c r="F35" s="65">
        <f>VLOOKUP($A35,'Return Data'!$B$7:$R$2292,6,0)</f>
        <v>3.3247</v>
      </c>
      <c r="G35" s="66">
        <f t="shared" si="1"/>
        <v>24</v>
      </c>
      <c r="H35" s="65">
        <f>VLOOKUP($A35,'Return Data'!$B$7:$R$2292,7,0)</f>
        <v>3.2911999999999999</v>
      </c>
      <c r="I35" s="66">
        <f t="shared" si="2"/>
        <v>26</v>
      </c>
      <c r="J35" s="65">
        <f>VLOOKUP($A35,'Return Data'!$B$7:$R$2292,8,0)</f>
        <v>3.4266000000000001</v>
      </c>
      <c r="K35" s="66">
        <f t="shared" si="3"/>
        <v>14</v>
      </c>
      <c r="L35" s="65">
        <f>VLOOKUP($A35,'Return Data'!$B$7:$R$2292,9,0)</f>
        <v>3.3711000000000002</v>
      </c>
      <c r="M35" s="66">
        <f t="shared" si="4"/>
        <v>14</v>
      </c>
      <c r="N35" s="65">
        <f>VLOOKUP($A35,'Return Data'!$B$7:$R$2292,10,0)</f>
        <v>3.4064000000000001</v>
      </c>
      <c r="O35" s="66">
        <f t="shared" si="5"/>
        <v>14</v>
      </c>
      <c r="P35" s="65">
        <f>VLOOKUP($A35,'Return Data'!$B$7:$R$2292,11,0)</f>
        <v>3.3717999999999999</v>
      </c>
      <c r="Q35" s="66">
        <f t="shared" si="6"/>
        <v>14</v>
      </c>
      <c r="R35" s="65">
        <f>VLOOKUP($A35,'Return Data'!$B$7:$R$2292,12,0)</f>
        <v>3.3003</v>
      </c>
      <c r="S35" s="66">
        <f t="shared" si="7"/>
        <v>13</v>
      </c>
      <c r="T35" s="65">
        <f>VLOOKUP($A35,'Return Data'!$B$7:$R$2292,13,0)</f>
        <v>3.2900999999999998</v>
      </c>
      <c r="U35" s="66">
        <f t="shared" si="8"/>
        <v>14</v>
      </c>
      <c r="V35" s="65">
        <f>VLOOKUP($A35,'Return Data'!$B$7:$R$2292,17,0)</f>
        <v>3.1829999999999998</v>
      </c>
      <c r="W35" s="66">
        <f t="shared" si="10"/>
        <v>13</v>
      </c>
      <c r="X35" s="65">
        <f>VLOOKUP($A35,'Return Data'!$B$7:$R$2292,14,0)</f>
        <v>3.8300999999999998</v>
      </c>
      <c r="Y35" s="66">
        <f>RANK(X35,X$8:X$36,0)</f>
        <v>3</v>
      </c>
      <c r="Z35" s="65">
        <f>VLOOKUP($A35,'Return Data'!$B$7:$R$2292,16,0)</f>
        <v>6.3440000000000003</v>
      </c>
      <c r="AA35" s="67">
        <f t="shared" si="9"/>
        <v>2</v>
      </c>
    </row>
    <row r="36" spans="1:27" x14ac:dyDescent="0.3">
      <c r="A36" s="63" t="s">
        <v>1977</v>
      </c>
      <c r="B36" s="64">
        <f>VLOOKUP($A36,'Return Data'!$B$7:$R$2292,3,0)</f>
        <v>44662</v>
      </c>
      <c r="C36" s="65">
        <f>VLOOKUP($A36,'Return Data'!$B$7:$R$2292,4,0)</f>
        <v>1093.4087999999999</v>
      </c>
      <c r="D36" s="65">
        <f>VLOOKUP($A36,'Return Data'!$B$7:$R$2292,5,0)</f>
        <v>3.3485</v>
      </c>
      <c r="E36" s="66">
        <f t="shared" si="0"/>
        <v>27</v>
      </c>
      <c r="F36" s="65">
        <f>VLOOKUP($A36,'Return Data'!$B$7:$R$2292,6,0)</f>
        <v>3.2911999999999999</v>
      </c>
      <c r="G36" s="66">
        <f t="shared" si="1"/>
        <v>27</v>
      </c>
      <c r="H36" s="65">
        <f>VLOOKUP($A36,'Return Data'!$B$7:$R$2292,7,0)</f>
        <v>3.2401</v>
      </c>
      <c r="I36" s="66">
        <f t="shared" si="2"/>
        <v>29</v>
      </c>
      <c r="J36" s="65">
        <f>VLOOKUP($A36,'Return Data'!$B$7:$R$2292,8,0)</f>
        <v>3.2989999999999999</v>
      </c>
      <c r="K36" s="66">
        <f t="shared" si="3"/>
        <v>28</v>
      </c>
      <c r="L36" s="65">
        <f>VLOOKUP($A36,'Return Data'!$B$7:$R$2292,9,0)</f>
        <v>3.1888999999999998</v>
      </c>
      <c r="M36" s="66">
        <f t="shared" si="4"/>
        <v>29</v>
      </c>
      <c r="N36" s="65">
        <f>VLOOKUP($A36,'Return Data'!$B$7:$R$2292,10,0)</f>
        <v>3.1922999999999999</v>
      </c>
      <c r="O36" s="66">
        <f t="shared" si="5"/>
        <v>29</v>
      </c>
      <c r="P36" s="65">
        <f>VLOOKUP($A36,'Return Data'!$B$7:$R$2292,11,0)</f>
        <v>3.1604999999999999</v>
      </c>
      <c r="Q36" s="66">
        <f t="shared" si="6"/>
        <v>29</v>
      </c>
      <c r="R36" s="65">
        <f>VLOOKUP($A36,'Return Data'!$B$7:$R$2292,12,0)</f>
        <v>3.101</v>
      </c>
      <c r="S36" s="66">
        <f t="shared" si="7"/>
        <v>29</v>
      </c>
      <c r="T36" s="65">
        <f>VLOOKUP($A36,'Return Data'!$B$7:$R$2292,13,0)</f>
        <v>3.1463999999999999</v>
      </c>
      <c r="U36" s="66">
        <f t="shared" si="8"/>
        <v>29</v>
      </c>
      <c r="V36" s="65">
        <f>VLOOKUP($A36,'Return Data'!$B$7:$R$2292,17,0)</f>
        <v>3.0289000000000001</v>
      </c>
      <c r="W36" s="66">
        <f t="shared" si="10"/>
        <v>28</v>
      </c>
      <c r="X36" s="65"/>
      <c r="Y36" s="66"/>
      <c r="Z36" s="65">
        <f>VLOOKUP($A36,'Return Data'!$B$7:$R$2292,16,0)</f>
        <v>3.4462999999999999</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3.4773689655172415</v>
      </c>
      <c r="E38" s="74"/>
      <c r="F38" s="75">
        <f>AVERAGE(F8:F36)</f>
        <v>3.4622758620689655</v>
      </c>
      <c r="G38" s="74"/>
      <c r="H38" s="75">
        <f>AVERAGE(H8:H36)</f>
        <v>3.3916724137931036</v>
      </c>
      <c r="I38" s="74"/>
      <c r="J38" s="75">
        <f>AVERAGE(J8:J36)</f>
        <v>3.4245827586206898</v>
      </c>
      <c r="K38" s="74"/>
      <c r="L38" s="75">
        <f>AVERAGE(L8:L36)</f>
        <v>3.3674517241379314</v>
      </c>
      <c r="M38" s="74"/>
      <c r="N38" s="75">
        <f>AVERAGE(N8:N36)</f>
        <v>3.403713793103448</v>
      </c>
      <c r="O38" s="74"/>
      <c r="P38" s="75">
        <f>AVERAGE(P8:P36)</f>
        <v>3.3678137931034469</v>
      </c>
      <c r="Q38" s="74"/>
      <c r="R38" s="75">
        <f>AVERAGE(R8:R36)</f>
        <v>3.2938758620689645</v>
      </c>
      <c r="S38" s="74"/>
      <c r="T38" s="75">
        <f>AVERAGE(T8:T36)</f>
        <v>3.2859413793103451</v>
      </c>
      <c r="U38" s="74"/>
      <c r="V38" s="75">
        <f>AVERAGE(V8:V36)</f>
        <v>3.1718928571428577</v>
      </c>
      <c r="W38" s="74"/>
      <c r="X38" s="75">
        <f>AVERAGE(X8:X36)</f>
        <v>3.8201000000000001</v>
      </c>
      <c r="Y38" s="74"/>
      <c r="Z38" s="75">
        <f>AVERAGE(Z8:Z36)</f>
        <v>4.0871206896551717</v>
      </c>
      <c r="AA38" s="76"/>
    </row>
    <row r="39" spans="1:27" x14ac:dyDescent="0.3">
      <c r="A39" s="73" t="s">
        <v>28</v>
      </c>
      <c r="B39" s="74"/>
      <c r="C39" s="74"/>
      <c r="D39" s="75">
        <f>MIN(D8:D36)</f>
        <v>3.3178000000000001</v>
      </c>
      <c r="E39" s="74"/>
      <c r="F39" s="75">
        <f>MIN(F8:F36)</f>
        <v>3.1173999999999999</v>
      </c>
      <c r="G39" s="74"/>
      <c r="H39" s="75">
        <f>MIN(H8:H36)</f>
        <v>3.2401</v>
      </c>
      <c r="I39" s="74"/>
      <c r="J39" s="75">
        <f>MIN(J8:J36)</f>
        <v>3.2806999999999999</v>
      </c>
      <c r="K39" s="74"/>
      <c r="L39" s="75">
        <f>MIN(L8:L36)</f>
        <v>3.1888999999999998</v>
      </c>
      <c r="M39" s="74"/>
      <c r="N39" s="75">
        <f>MIN(N8:N36)</f>
        <v>3.1922999999999999</v>
      </c>
      <c r="O39" s="74"/>
      <c r="P39" s="75">
        <f>MIN(P8:P36)</f>
        <v>3.1604999999999999</v>
      </c>
      <c r="Q39" s="74"/>
      <c r="R39" s="75">
        <f>MIN(R8:R36)</f>
        <v>3.101</v>
      </c>
      <c r="S39" s="74"/>
      <c r="T39" s="75">
        <f>MIN(T8:T36)</f>
        <v>3.1463999999999999</v>
      </c>
      <c r="U39" s="74"/>
      <c r="V39" s="75">
        <f>MIN(V8:V36)</f>
        <v>3.0289000000000001</v>
      </c>
      <c r="W39" s="74"/>
      <c r="X39" s="75">
        <f>MIN(X8:X36)</f>
        <v>3.7805</v>
      </c>
      <c r="Y39" s="74"/>
      <c r="Z39" s="75">
        <f>MIN(Z8:Z36)</f>
        <v>3.2761999999999998</v>
      </c>
      <c r="AA39" s="76"/>
    </row>
    <row r="40" spans="1:27" ht="15" thickBot="1" x14ac:dyDescent="0.35">
      <c r="A40" s="77" t="s">
        <v>29</v>
      </c>
      <c r="B40" s="78"/>
      <c r="C40" s="78"/>
      <c r="D40" s="79">
        <f>MAX(D8:D36)</f>
        <v>3.6120000000000001</v>
      </c>
      <c r="E40" s="78"/>
      <c r="F40" s="79">
        <f>MAX(F8:F36)</f>
        <v>4.0747</v>
      </c>
      <c r="G40" s="78"/>
      <c r="H40" s="79">
        <f>MAX(H8:H36)</f>
        <v>3.5952000000000002</v>
      </c>
      <c r="I40" s="78"/>
      <c r="J40" s="79">
        <f>MAX(J8:J36)</f>
        <v>3.8031999999999999</v>
      </c>
      <c r="K40" s="78"/>
      <c r="L40" s="79">
        <f>MAX(L8:L36)</f>
        <v>3.5708000000000002</v>
      </c>
      <c r="M40" s="78"/>
      <c r="N40" s="79">
        <f>MAX(N8:N36)</f>
        <v>3.5901000000000001</v>
      </c>
      <c r="O40" s="78"/>
      <c r="P40" s="79">
        <f>MAX(P8:P36)</f>
        <v>3.5358000000000001</v>
      </c>
      <c r="Q40" s="78"/>
      <c r="R40" s="79">
        <f>MAX(R8:R36)</f>
        <v>3.4247999999999998</v>
      </c>
      <c r="S40" s="78"/>
      <c r="T40" s="79">
        <f>MAX(T8:T36)</f>
        <v>3.4039000000000001</v>
      </c>
      <c r="U40" s="78"/>
      <c r="V40" s="79">
        <f>MAX(V8:V36)</f>
        <v>3.2578999999999998</v>
      </c>
      <c r="W40" s="78"/>
      <c r="X40" s="79">
        <f>MAX(X8:X36)</f>
        <v>3.8856999999999999</v>
      </c>
      <c r="Y40" s="78"/>
      <c r="Z40" s="79">
        <f>MAX(Z8:Z36)</f>
        <v>6.3512000000000004</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44662</v>
      </c>
      <c r="C8" s="65">
        <f>VLOOKUP($A8,'Return Data'!$B$7:$R$2292,4,0)</f>
        <v>1146.0328999999999</v>
      </c>
      <c r="D8" s="65">
        <f>VLOOKUP($A8,'Return Data'!$B$7:$R$2292,5,0)</f>
        <v>3.3285</v>
      </c>
      <c r="E8" s="66">
        <f t="shared" ref="E8:E36" si="0">RANK(D8,D$8:D$36,0)</f>
        <v>23</v>
      </c>
      <c r="F8" s="65">
        <f>VLOOKUP($A8,'Return Data'!$B$7:$R$2292,6,0)</f>
        <v>3.3513999999999999</v>
      </c>
      <c r="G8" s="66">
        <f t="shared" ref="G8:G36" si="1">RANK(F8,F$8:F$36,0)</f>
        <v>16</v>
      </c>
      <c r="H8" s="65">
        <f>VLOOKUP($A8,'Return Data'!$B$7:$R$2292,7,0)</f>
        <v>3.3904999999999998</v>
      </c>
      <c r="I8" s="66">
        <f t="shared" ref="I8:I36" si="2">RANK(H8,H$8:H$36,0)</f>
        <v>6</v>
      </c>
      <c r="J8" s="65">
        <f>VLOOKUP($A8,'Return Data'!$B$7:$R$2292,8,0)</f>
        <v>3.3197000000000001</v>
      </c>
      <c r="K8" s="66">
        <f t="shared" ref="K8:K36" si="3">RANK(J8,J$8:J$36,0)</f>
        <v>14</v>
      </c>
      <c r="L8" s="65">
        <f>VLOOKUP($A8,'Return Data'!$B$7:$R$2292,9,0)</f>
        <v>3.2780999999999998</v>
      </c>
      <c r="M8" s="66">
        <f t="shared" ref="M8:M36" si="4">RANK(L8,L$8:L$36,0)</f>
        <v>15</v>
      </c>
      <c r="N8" s="65">
        <f>VLOOKUP($A8,'Return Data'!$B$7:$R$2292,10,0)</f>
        <v>3.3022999999999998</v>
      </c>
      <c r="O8" s="66">
        <f t="shared" ref="O8:O36" si="5">RANK(N8,N$8:N$36,0)</f>
        <v>20</v>
      </c>
      <c r="P8" s="65">
        <f>VLOOKUP($A8,'Return Data'!$B$7:$R$2292,11,0)</f>
        <v>3.2675000000000001</v>
      </c>
      <c r="Q8" s="66">
        <f t="shared" ref="Q8:Q36" si="6">RANK(P8,P$8:P$36,0)</f>
        <v>21</v>
      </c>
      <c r="R8" s="65">
        <f>VLOOKUP($A8,'Return Data'!$B$7:$R$2292,12,0)</f>
        <v>3.1928000000000001</v>
      </c>
      <c r="S8" s="66">
        <f t="shared" ref="S8:S36" si="7">RANK(R8,R$8:R$36,0)</f>
        <v>19</v>
      </c>
      <c r="T8" s="65">
        <f>VLOOKUP($A8,'Return Data'!$B$7:$R$2292,13,0)</f>
        <v>3.1894</v>
      </c>
      <c r="U8" s="66">
        <f t="shared" ref="U8:U36" si="8">RANK(T8,T$8:T$36,0)</f>
        <v>17</v>
      </c>
      <c r="V8" s="65">
        <f>VLOOKUP($A8,'Return Data'!$B$7:$R$2292,17,0)</f>
        <v>3.0648</v>
      </c>
      <c r="W8" s="66">
        <f>RANK(V8,V$8:V$36,0)</f>
        <v>17</v>
      </c>
      <c r="X8" s="65">
        <f>VLOOKUP($A8,'Return Data'!$B$7:$R$2292,14,0)</f>
        <v>3.7044000000000001</v>
      </c>
      <c r="Y8" s="66">
        <f>RANK(X8,X$8:X$36,0)</f>
        <v>6</v>
      </c>
      <c r="Z8" s="65">
        <f>VLOOKUP($A8,'Return Data'!$B$7:$R$2292,16,0)</f>
        <v>4.0373999999999999</v>
      </c>
      <c r="AA8" s="67">
        <f t="shared" ref="AA8:AA36" si="9">RANK(Z8,Z$8:Z$36,0)</f>
        <v>5</v>
      </c>
    </row>
    <row r="9" spans="1:27" x14ac:dyDescent="0.3">
      <c r="A9" s="63" t="s">
        <v>1230</v>
      </c>
      <c r="B9" s="64">
        <f>VLOOKUP($A9,'Return Data'!$B$7:$R$2292,3,0)</f>
        <v>44662</v>
      </c>
      <c r="C9" s="65">
        <f>VLOOKUP($A9,'Return Data'!$B$7:$R$2292,4,0)</f>
        <v>1122.9761000000001</v>
      </c>
      <c r="D9" s="65">
        <f>VLOOKUP($A9,'Return Data'!$B$7:$R$2292,5,0)</f>
        <v>3.4359000000000002</v>
      </c>
      <c r="E9" s="66">
        <f t="shared" si="0"/>
        <v>10</v>
      </c>
      <c r="F9" s="65">
        <f>VLOOKUP($A9,'Return Data'!$B$7:$R$2292,6,0)</f>
        <v>3.3921000000000001</v>
      </c>
      <c r="G9" s="66">
        <f t="shared" si="1"/>
        <v>10</v>
      </c>
      <c r="H9" s="65">
        <f>VLOOKUP($A9,'Return Data'!$B$7:$R$2292,7,0)</f>
        <v>3.2988</v>
      </c>
      <c r="I9" s="66">
        <f t="shared" si="2"/>
        <v>13</v>
      </c>
      <c r="J9" s="65">
        <f>VLOOKUP($A9,'Return Data'!$B$7:$R$2292,8,0)</f>
        <v>3.4232999999999998</v>
      </c>
      <c r="K9" s="66">
        <f t="shared" si="3"/>
        <v>3</v>
      </c>
      <c r="L9" s="65">
        <f>VLOOKUP($A9,'Return Data'!$B$7:$R$2292,9,0)</f>
        <v>3.3597999999999999</v>
      </c>
      <c r="M9" s="66">
        <f t="shared" si="4"/>
        <v>3</v>
      </c>
      <c r="N9" s="65">
        <f>VLOOKUP($A9,'Return Data'!$B$7:$R$2292,10,0)</f>
        <v>3.3866999999999998</v>
      </c>
      <c r="O9" s="66">
        <f t="shared" si="5"/>
        <v>3</v>
      </c>
      <c r="P9" s="65">
        <f>VLOOKUP($A9,'Return Data'!$B$7:$R$2292,11,0)</f>
        <v>3.3450000000000002</v>
      </c>
      <c r="Q9" s="66">
        <f t="shared" si="6"/>
        <v>2</v>
      </c>
      <c r="R9" s="65">
        <f>VLOOKUP($A9,'Return Data'!$B$7:$R$2292,12,0)</f>
        <v>3.2639</v>
      </c>
      <c r="S9" s="66">
        <f t="shared" si="7"/>
        <v>4</v>
      </c>
      <c r="T9" s="65">
        <f>VLOOKUP($A9,'Return Data'!$B$7:$R$2292,13,0)</f>
        <v>3.254</v>
      </c>
      <c r="U9" s="66">
        <f t="shared" si="8"/>
        <v>4</v>
      </c>
      <c r="V9" s="65">
        <f>VLOOKUP($A9,'Return Data'!$B$7:$R$2292,17,0)</f>
        <v>3.1463000000000001</v>
      </c>
      <c r="W9" s="66">
        <f>RANK(V9,V$8:V$36,0)</f>
        <v>5</v>
      </c>
      <c r="X9" s="65"/>
      <c r="Y9" s="66"/>
      <c r="Z9" s="65">
        <f>VLOOKUP($A9,'Return Data'!$B$7:$R$2292,16,0)</f>
        <v>3.8416000000000001</v>
      </c>
      <c r="AA9" s="67">
        <f t="shared" si="9"/>
        <v>12</v>
      </c>
    </row>
    <row r="10" spans="1:27" x14ac:dyDescent="0.3">
      <c r="A10" s="63" t="s">
        <v>2028</v>
      </c>
      <c r="B10" s="64">
        <f>VLOOKUP($A10,'Return Data'!$B$7:$R$2292,3,0)</f>
        <v>44662</v>
      </c>
      <c r="C10" s="65">
        <f>VLOOKUP($A10,'Return Data'!$B$7:$R$2292,4,0)</f>
        <v>1115.6095</v>
      </c>
      <c r="D10" s="65">
        <f>VLOOKUP($A10,'Return Data'!$B$7:$R$2292,5,0)</f>
        <v>3.452</v>
      </c>
      <c r="E10" s="66">
        <f t="shared" si="0"/>
        <v>6</v>
      </c>
      <c r="F10" s="65">
        <f>VLOOKUP($A10,'Return Data'!$B$7:$R$2292,6,0)</f>
        <v>3.2584</v>
      </c>
      <c r="G10" s="66">
        <f t="shared" si="1"/>
        <v>23</v>
      </c>
      <c r="H10" s="65">
        <f>VLOOKUP($A10,'Return Data'!$B$7:$R$2292,7,0)</f>
        <v>3.2822</v>
      </c>
      <c r="I10" s="66">
        <f t="shared" si="2"/>
        <v>16</v>
      </c>
      <c r="J10" s="65">
        <f>VLOOKUP($A10,'Return Data'!$B$7:$R$2292,8,0)</f>
        <v>3.2854999999999999</v>
      </c>
      <c r="K10" s="66">
        <f t="shared" si="3"/>
        <v>23</v>
      </c>
      <c r="L10" s="65">
        <f>VLOOKUP($A10,'Return Data'!$B$7:$R$2292,9,0)</f>
        <v>3.2427000000000001</v>
      </c>
      <c r="M10" s="66">
        <f t="shared" si="4"/>
        <v>22</v>
      </c>
      <c r="N10" s="65">
        <f>VLOOKUP($A10,'Return Data'!$B$7:$R$2292,10,0)</f>
        <v>3.3252999999999999</v>
      </c>
      <c r="O10" s="66">
        <f t="shared" si="5"/>
        <v>13</v>
      </c>
      <c r="P10" s="65">
        <f>VLOOKUP($A10,'Return Data'!$B$7:$R$2292,11,0)</f>
        <v>3.2845</v>
      </c>
      <c r="Q10" s="66">
        <f t="shared" si="6"/>
        <v>14</v>
      </c>
      <c r="R10" s="65">
        <f>VLOOKUP($A10,'Return Data'!$B$7:$R$2292,12,0)</f>
        <v>3.2239</v>
      </c>
      <c r="S10" s="66">
        <f t="shared" si="7"/>
        <v>11</v>
      </c>
      <c r="T10" s="65">
        <f>VLOOKUP($A10,'Return Data'!$B$7:$R$2292,13,0)</f>
        <v>3.222</v>
      </c>
      <c r="U10" s="66">
        <f t="shared" si="8"/>
        <v>9</v>
      </c>
      <c r="V10" s="65">
        <f>VLOOKUP($A10,'Return Data'!$B$7:$R$2292,17,0)</f>
        <v>3.1301999999999999</v>
      </c>
      <c r="W10" s="66">
        <f>RANK(V10,V$8:V$36,0)</f>
        <v>7</v>
      </c>
      <c r="X10" s="65"/>
      <c r="Y10" s="66"/>
      <c r="Z10" s="65">
        <f>VLOOKUP($A10,'Return Data'!$B$7:$R$2292,16,0)</f>
        <v>3.7534999999999998</v>
      </c>
      <c r="AA10" s="67">
        <f t="shared" si="9"/>
        <v>13</v>
      </c>
    </row>
    <row r="11" spans="1:27" x14ac:dyDescent="0.3">
      <c r="A11" s="63" t="s">
        <v>1234</v>
      </c>
      <c r="B11" s="64">
        <f>VLOOKUP($A11,'Return Data'!$B$7:$R$2292,3,0)</f>
        <v>44662</v>
      </c>
      <c r="C11" s="65">
        <f>VLOOKUP($A11,'Return Data'!$B$7:$R$2292,4,0)</f>
        <v>1075.3244999999999</v>
      </c>
      <c r="D11" s="65">
        <f>VLOOKUP($A11,'Return Data'!$B$7:$R$2292,5,0)</f>
        <v>3.5371999999999999</v>
      </c>
      <c r="E11" s="66">
        <f t="shared" si="0"/>
        <v>1</v>
      </c>
      <c r="F11" s="65">
        <f>VLOOKUP($A11,'Return Data'!$B$7:$R$2292,6,0)</f>
        <v>3.6103999999999998</v>
      </c>
      <c r="G11" s="66">
        <f t="shared" si="1"/>
        <v>3</v>
      </c>
      <c r="H11" s="65">
        <f>VLOOKUP($A11,'Return Data'!$B$7:$R$2292,7,0)</f>
        <v>3.5203000000000002</v>
      </c>
      <c r="I11" s="66">
        <f t="shared" si="2"/>
        <v>2</v>
      </c>
      <c r="J11" s="65">
        <f>VLOOKUP($A11,'Return Data'!$B$7:$R$2292,8,0)</f>
        <v>3.5461</v>
      </c>
      <c r="K11" s="66">
        <f t="shared" si="3"/>
        <v>1</v>
      </c>
      <c r="L11" s="65">
        <f>VLOOKUP($A11,'Return Data'!$B$7:$R$2292,9,0)</f>
        <v>3.5105</v>
      </c>
      <c r="M11" s="66">
        <f t="shared" si="4"/>
        <v>1</v>
      </c>
      <c r="N11" s="65">
        <f>VLOOKUP($A11,'Return Data'!$B$7:$R$2292,10,0)</f>
        <v>3.5247000000000002</v>
      </c>
      <c r="O11" s="66">
        <f t="shared" si="5"/>
        <v>1</v>
      </c>
      <c r="P11" s="65">
        <f>VLOOKUP($A11,'Return Data'!$B$7:$R$2292,11,0)</f>
        <v>3.4752999999999998</v>
      </c>
      <c r="Q11" s="66">
        <f t="shared" si="6"/>
        <v>1</v>
      </c>
      <c r="R11" s="65">
        <f>VLOOKUP($A11,'Return Data'!$B$7:$R$2292,12,0)</f>
        <v>3.3563999999999998</v>
      </c>
      <c r="S11" s="66">
        <f t="shared" si="7"/>
        <v>1</v>
      </c>
      <c r="T11" s="65">
        <f>VLOOKUP($A11,'Return Data'!$B$7:$R$2292,13,0)</f>
        <v>3.3311000000000002</v>
      </c>
      <c r="U11" s="66">
        <f t="shared" si="8"/>
        <v>1</v>
      </c>
      <c r="V11" s="65"/>
      <c r="W11" s="66"/>
      <c r="X11" s="65"/>
      <c r="Y11" s="66"/>
      <c r="Z11" s="65">
        <f>VLOOKUP($A11,'Return Data'!$B$7:$R$2292,16,0)</f>
        <v>3.3460000000000001</v>
      </c>
      <c r="AA11" s="67">
        <f t="shared" si="9"/>
        <v>26</v>
      </c>
    </row>
    <row r="12" spans="1:27" x14ac:dyDescent="0.3">
      <c r="A12" s="63" t="s">
        <v>1236</v>
      </c>
      <c r="B12" s="64">
        <f>VLOOKUP($A12,'Return Data'!$B$7:$R$2292,3,0)</f>
        <v>44662</v>
      </c>
      <c r="C12" s="65">
        <f>VLOOKUP($A12,'Return Data'!$B$7:$R$2292,4,0)</f>
        <v>1100.8529000000001</v>
      </c>
      <c r="D12" s="65">
        <f>VLOOKUP($A12,'Return Data'!$B$7:$R$2292,5,0)</f>
        <v>3.4121000000000001</v>
      </c>
      <c r="E12" s="66">
        <f t="shared" si="0"/>
        <v>14</v>
      </c>
      <c r="F12" s="65">
        <f>VLOOKUP($A12,'Return Data'!$B$7:$R$2292,6,0)</f>
        <v>4.0651999999999999</v>
      </c>
      <c r="G12" s="66">
        <f t="shared" si="1"/>
        <v>1</v>
      </c>
      <c r="H12" s="65">
        <f>VLOOKUP($A12,'Return Data'!$B$7:$R$2292,7,0)</f>
        <v>3.5847000000000002</v>
      </c>
      <c r="I12" s="66">
        <f t="shared" si="2"/>
        <v>1</v>
      </c>
      <c r="J12" s="65">
        <f>VLOOKUP($A12,'Return Data'!$B$7:$R$2292,8,0)</f>
        <v>3.4468999999999999</v>
      </c>
      <c r="K12" s="66">
        <f t="shared" si="3"/>
        <v>2</v>
      </c>
      <c r="L12" s="65">
        <f>VLOOKUP($A12,'Return Data'!$B$7:$R$2292,9,0)</f>
        <v>3.3557999999999999</v>
      </c>
      <c r="M12" s="66">
        <f t="shared" si="4"/>
        <v>4</v>
      </c>
      <c r="N12" s="65">
        <f>VLOOKUP($A12,'Return Data'!$B$7:$R$2292,10,0)</f>
        <v>3.3805000000000001</v>
      </c>
      <c r="O12" s="66">
        <f t="shared" si="5"/>
        <v>5</v>
      </c>
      <c r="P12" s="65">
        <f>VLOOKUP($A12,'Return Data'!$B$7:$R$2292,11,0)</f>
        <v>3.3382999999999998</v>
      </c>
      <c r="Q12" s="66">
        <f t="shared" si="6"/>
        <v>4</v>
      </c>
      <c r="R12" s="65">
        <f>VLOOKUP($A12,'Return Data'!$B$7:$R$2292,12,0)</f>
        <v>3.2608000000000001</v>
      </c>
      <c r="S12" s="66">
        <f t="shared" si="7"/>
        <v>5</v>
      </c>
      <c r="T12" s="65">
        <f>VLOOKUP($A12,'Return Data'!$B$7:$R$2292,13,0)</f>
        <v>3.2513999999999998</v>
      </c>
      <c r="U12" s="66">
        <f t="shared" si="8"/>
        <v>5</v>
      </c>
      <c r="V12" s="65">
        <f>VLOOKUP($A12,'Return Data'!$B$7:$R$2292,17,0)</f>
        <v>3.1583000000000001</v>
      </c>
      <c r="W12" s="66">
        <f t="shared" ref="W12:W36" si="10">RANK(V12,V$8:V$36,0)</f>
        <v>3</v>
      </c>
      <c r="X12" s="65"/>
      <c r="Y12" s="66"/>
      <c r="Z12" s="65">
        <f>VLOOKUP($A12,'Return Data'!$B$7:$R$2292,16,0)</f>
        <v>3.5912000000000002</v>
      </c>
      <c r="AA12" s="67">
        <f t="shared" si="9"/>
        <v>19</v>
      </c>
    </row>
    <row r="13" spans="1:27" x14ac:dyDescent="0.3">
      <c r="A13" s="63" t="s">
        <v>1238</v>
      </c>
      <c r="B13" s="64">
        <f>VLOOKUP($A13,'Return Data'!$B$7:$R$2292,3,0)</f>
        <v>44662</v>
      </c>
      <c r="C13" s="65">
        <f>VLOOKUP($A13,'Return Data'!$B$7:$R$2292,4,0)</f>
        <v>1136.4159999999999</v>
      </c>
      <c r="D13" s="65">
        <f>VLOOKUP($A13,'Return Data'!$B$7:$R$2292,5,0)</f>
        <v>3.4144999999999999</v>
      </c>
      <c r="E13" s="66">
        <f t="shared" si="0"/>
        <v>13</v>
      </c>
      <c r="F13" s="65">
        <f>VLOOKUP($A13,'Return Data'!$B$7:$R$2292,6,0)</f>
        <v>3.4119000000000002</v>
      </c>
      <c r="G13" s="66">
        <f t="shared" si="1"/>
        <v>9</v>
      </c>
      <c r="H13" s="65">
        <f>VLOOKUP($A13,'Return Data'!$B$7:$R$2292,7,0)</f>
        <v>3.3079999999999998</v>
      </c>
      <c r="I13" s="66">
        <f t="shared" si="2"/>
        <v>11</v>
      </c>
      <c r="J13" s="65">
        <f>VLOOKUP($A13,'Return Data'!$B$7:$R$2292,8,0)</f>
        <v>3.3445999999999998</v>
      </c>
      <c r="K13" s="66">
        <f t="shared" si="3"/>
        <v>10</v>
      </c>
      <c r="L13" s="65">
        <f>VLOOKUP($A13,'Return Data'!$B$7:$R$2292,9,0)</f>
        <v>3.2913999999999999</v>
      </c>
      <c r="M13" s="66">
        <f t="shared" si="4"/>
        <v>12</v>
      </c>
      <c r="N13" s="65">
        <f>VLOOKUP($A13,'Return Data'!$B$7:$R$2292,10,0)</f>
        <v>3.3357000000000001</v>
      </c>
      <c r="O13" s="66">
        <f t="shared" si="5"/>
        <v>11</v>
      </c>
      <c r="P13" s="65">
        <f>VLOOKUP($A13,'Return Data'!$B$7:$R$2292,11,0)</f>
        <v>3.3003999999999998</v>
      </c>
      <c r="Q13" s="66">
        <f t="shared" si="6"/>
        <v>11</v>
      </c>
      <c r="R13" s="65">
        <f>VLOOKUP($A13,'Return Data'!$B$7:$R$2292,12,0)</f>
        <v>3.2311000000000001</v>
      </c>
      <c r="S13" s="66">
        <f t="shared" si="7"/>
        <v>9</v>
      </c>
      <c r="T13" s="65">
        <f>VLOOKUP($A13,'Return Data'!$B$7:$R$2292,13,0)</f>
        <v>3.2109999999999999</v>
      </c>
      <c r="U13" s="66">
        <f t="shared" si="8"/>
        <v>10</v>
      </c>
      <c r="V13" s="65">
        <f>VLOOKUP($A13,'Return Data'!$B$7:$R$2292,17,0)</f>
        <v>3.1341999999999999</v>
      </c>
      <c r="W13" s="66">
        <f t="shared" si="10"/>
        <v>6</v>
      </c>
      <c r="X13" s="65">
        <f>VLOOKUP($A13,'Return Data'!$B$7:$R$2292,14,0)</f>
        <v>3.7991999999999999</v>
      </c>
      <c r="Y13" s="66">
        <f>RANK(X13,X$8:X$36,0)</f>
        <v>1</v>
      </c>
      <c r="Z13" s="65">
        <f>VLOOKUP($A13,'Return Data'!$B$7:$R$2292,16,0)</f>
        <v>4.0015999999999998</v>
      </c>
      <c r="AA13" s="67">
        <f t="shared" si="9"/>
        <v>7</v>
      </c>
    </row>
    <row r="14" spans="1:27" x14ac:dyDescent="0.3">
      <c r="A14" s="63" t="s">
        <v>1240</v>
      </c>
      <c r="B14" s="64">
        <f>VLOOKUP($A14,'Return Data'!$B$7:$R$2292,3,0)</f>
        <v>44662</v>
      </c>
      <c r="C14" s="65">
        <f>VLOOKUP($A14,'Return Data'!$B$7:$R$2292,4,0)</f>
        <v>1101.3646000000001</v>
      </c>
      <c r="D14" s="65">
        <f>VLOOKUP($A14,'Return Data'!$B$7:$R$2292,5,0)</f>
        <v>3.4569000000000001</v>
      </c>
      <c r="E14" s="66">
        <f t="shared" si="0"/>
        <v>4</v>
      </c>
      <c r="F14" s="65">
        <f>VLOOKUP($A14,'Return Data'!$B$7:$R$2292,6,0)</f>
        <v>3.3780000000000001</v>
      </c>
      <c r="G14" s="66">
        <f t="shared" si="1"/>
        <v>12</v>
      </c>
      <c r="H14" s="65">
        <f>VLOOKUP($A14,'Return Data'!$B$7:$R$2292,7,0)</f>
        <v>3.3071999999999999</v>
      </c>
      <c r="I14" s="66">
        <f t="shared" si="2"/>
        <v>12</v>
      </c>
      <c r="J14" s="65">
        <f>VLOOKUP($A14,'Return Data'!$B$7:$R$2292,8,0)</f>
        <v>3.2846000000000002</v>
      </c>
      <c r="K14" s="66">
        <f t="shared" si="3"/>
        <v>24</v>
      </c>
      <c r="L14" s="65">
        <f>VLOOKUP($A14,'Return Data'!$B$7:$R$2292,9,0)</f>
        <v>3.2294</v>
      </c>
      <c r="M14" s="66">
        <f t="shared" si="4"/>
        <v>25</v>
      </c>
      <c r="N14" s="65">
        <f>VLOOKUP($A14,'Return Data'!$B$7:$R$2292,10,0)</f>
        <v>3.2761</v>
      </c>
      <c r="O14" s="66">
        <f t="shared" si="5"/>
        <v>24</v>
      </c>
      <c r="P14" s="65">
        <f>VLOOKUP($A14,'Return Data'!$B$7:$R$2292,11,0)</f>
        <v>3.2566999999999999</v>
      </c>
      <c r="Q14" s="66">
        <f t="shared" si="6"/>
        <v>24</v>
      </c>
      <c r="R14" s="65">
        <f>VLOOKUP($A14,'Return Data'!$B$7:$R$2292,12,0)</f>
        <v>3.1899000000000002</v>
      </c>
      <c r="S14" s="66">
        <f t="shared" si="7"/>
        <v>21</v>
      </c>
      <c r="T14" s="65">
        <f>VLOOKUP($A14,'Return Data'!$B$7:$R$2292,13,0)</f>
        <v>3.1815000000000002</v>
      </c>
      <c r="U14" s="66">
        <f t="shared" si="8"/>
        <v>20</v>
      </c>
      <c r="V14" s="65">
        <f>VLOOKUP($A14,'Return Data'!$B$7:$R$2292,17,0)</f>
        <v>3.1501000000000001</v>
      </c>
      <c r="W14" s="66">
        <f t="shared" si="10"/>
        <v>4</v>
      </c>
      <c r="X14" s="65"/>
      <c r="Y14" s="66"/>
      <c r="Z14" s="65">
        <f>VLOOKUP($A14,'Return Data'!$B$7:$R$2292,16,0)</f>
        <v>3.6105999999999998</v>
      </c>
      <c r="AA14" s="67">
        <f t="shared" si="9"/>
        <v>18</v>
      </c>
    </row>
    <row r="15" spans="1:27" x14ac:dyDescent="0.3">
      <c r="A15" s="63" t="s">
        <v>1241</v>
      </c>
      <c r="B15" s="64">
        <f>VLOOKUP($A15,'Return Data'!$B$7:$R$2292,3,0)</f>
        <v>44662</v>
      </c>
      <c r="C15" s="65">
        <f>VLOOKUP($A15,'Return Data'!$B$7:$R$2292,4,0)</f>
        <v>1109.6043999999999</v>
      </c>
      <c r="D15" s="65">
        <f>VLOOKUP($A15,'Return Data'!$B$7:$R$2292,5,0)</f>
        <v>3.3523000000000001</v>
      </c>
      <c r="E15" s="66">
        <f t="shared" si="0"/>
        <v>21</v>
      </c>
      <c r="F15" s="65">
        <f>VLOOKUP($A15,'Return Data'!$B$7:$R$2292,6,0)</f>
        <v>3.2519999999999998</v>
      </c>
      <c r="G15" s="66">
        <f t="shared" si="1"/>
        <v>24</v>
      </c>
      <c r="H15" s="65">
        <f>VLOOKUP($A15,'Return Data'!$B$7:$R$2292,7,0)</f>
        <v>3.2040000000000002</v>
      </c>
      <c r="I15" s="66">
        <f t="shared" si="2"/>
        <v>26</v>
      </c>
      <c r="J15" s="65">
        <f>VLOOKUP($A15,'Return Data'!$B$7:$R$2292,8,0)</f>
        <v>3.3772000000000002</v>
      </c>
      <c r="K15" s="66">
        <f t="shared" si="3"/>
        <v>8</v>
      </c>
      <c r="L15" s="65">
        <f>VLOOKUP($A15,'Return Data'!$B$7:$R$2292,9,0)</f>
        <v>3.2942</v>
      </c>
      <c r="M15" s="66">
        <f t="shared" si="4"/>
        <v>10</v>
      </c>
      <c r="N15" s="65">
        <f>VLOOKUP($A15,'Return Data'!$B$7:$R$2292,10,0)</f>
        <v>3.3071000000000002</v>
      </c>
      <c r="O15" s="66">
        <f t="shared" si="5"/>
        <v>19</v>
      </c>
      <c r="P15" s="65">
        <f>VLOOKUP($A15,'Return Data'!$B$7:$R$2292,11,0)</f>
        <v>3.2704</v>
      </c>
      <c r="Q15" s="66">
        <f t="shared" si="6"/>
        <v>18</v>
      </c>
      <c r="R15" s="65">
        <f>VLOOKUP($A15,'Return Data'!$B$7:$R$2292,12,0)</f>
        <v>3.1996000000000002</v>
      </c>
      <c r="S15" s="66">
        <f t="shared" si="7"/>
        <v>17</v>
      </c>
      <c r="T15" s="65">
        <f>VLOOKUP($A15,'Return Data'!$B$7:$R$2292,13,0)</f>
        <v>3.1879</v>
      </c>
      <c r="U15" s="66">
        <f t="shared" si="8"/>
        <v>18</v>
      </c>
      <c r="V15" s="65">
        <f>VLOOKUP($A15,'Return Data'!$B$7:$R$2292,17,0)</f>
        <v>3.0470000000000002</v>
      </c>
      <c r="W15" s="66">
        <f t="shared" si="10"/>
        <v>22</v>
      </c>
      <c r="X15" s="65"/>
      <c r="Y15" s="66"/>
      <c r="Z15" s="65">
        <f>VLOOKUP($A15,'Return Data'!$B$7:$R$2292,16,0)</f>
        <v>3.6149</v>
      </c>
      <c r="AA15" s="67">
        <f t="shared" si="9"/>
        <v>17</v>
      </c>
    </row>
    <row r="16" spans="1:27" x14ac:dyDescent="0.3">
      <c r="A16" s="63" t="s">
        <v>1243</v>
      </c>
      <c r="B16" s="64">
        <f>VLOOKUP($A16,'Return Data'!$B$7:$R$2292,3,0)</f>
        <v>44662</v>
      </c>
      <c r="C16" s="65">
        <f>VLOOKUP($A16,'Return Data'!$B$7:$R$2292,4,0)</f>
        <v>3139.0688</v>
      </c>
      <c r="D16" s="65">
        <f>VLOOKUP($A16,'Return Data'!$B$7:$R$2292,5,0)</f>
        <v>3.3712</v>
      </c>
      <c r="E16" s="66">
        <f t="shared" si="0"/>
        <v>19</v>
      </c>
      <c r="F16" s="65">
        <f>VLOOKUP($A16,'Return Data'!$B$7:$R$2292,6,0)</f>
        <v>3.3868999999999998</v>
      </c>
      <c r="G16" s="66">
        <f t="shared" si="1"/>
        <v>11</v>
      </c>
      <c r="H16" s="65">
        <f>VLOOKUP($A16,'Return Data'!$B$7:$R$2292,7,0)</f>
        <v>3.2559</v>
      </c>
      <c r="I16" s="66">
        <f t="shared" si="2"/>
        <v>19</v>
      </c>
      <c r="J16" s="65">
        <f>VLOOKUP($A16,'Return Data'!$B$7:$R$2292,8,0)</f>
        <v>3.2690999999999999</v>
      </c>
      <c r="K16" s="66">
        <f t="shared" si="3"/>
        <v>25</v>
      </c>
      <c r="L16" s="65">
        <f>VLOOKUP($A16,'Return Data'!$B$7:$R$2292,9,0)</f>
        <v>3.2301000000000002</v>
      </c>
      <c r="M16" s="66">
        <f t="shared" si="4"/>
        <v>24</v>
      </c>
      <c r="N16" s="65">
        <f>VLOOKUP($A16,'Return Data'!$B$7:$R$2292,10,0)</f>
        <v>3.2589000000000001</v>
      </c>
      <c r="O16" s="66">
        <f t="shared" si="5"/>
        <v>25</v>
      </c>
      <c r="P16" s="65">
        <f>VLOOKUP($A16,'Return Data'!$B$7:$R$2292,11,0)</f>
        <v>3.2368999999999999</v>
      </c>
      <c r="Q16" s="66">
        <f t="shared" si="6"/>
        <v>25</v>
      </c>
      <c r="R16" s="65">
        <f>VLOOKUP($A16,'Return Data'!$B$7:$R$2292,12,0)</f>
        <v>3.1648000000000001</v>
      </c>
      <c r="S16" s="66">
        <f t="shared" si="7"/>
        <v>25</v>
      </c>
      <c r="T16" s="65">
        <f>VLOOKUP($A16,'Return Data'!$B$7:$R$2292,13,0)</f>
        <v>3.1564999999999999</v>
      </c>
      <c r="U16" s="66">
        <f t="shared" si="8"/>
        <v>25</v>
      </c>
      <c r="V16" s="65">
        <f>VLOOKUP($A16,'Return Data'!$B$7:$R$2292,17,0)</f>
        <v>3.0373000000000001</v>
      </c>
      <c r="W16" s="66">
        <f t="shared" si="10"/>
        <v>24</v>
      </c>
      <c r="X16" s="65">
        <f>VLOOKUP($A16,'Return Data'!$B$7:$R$2292,14,0)</f>
        <v>3.6764000000000001</v>
      </c>
      <c r="Y16" s="66">
        <f>RANK(X16,X$8:X$36,0)</f>
        <v>9</v>
      </c>
      <c r="Z16" s="65">
        <f>VLOOKUP($A16,'Return Data'!$B$7:$R$2292,16,0)</f>
        <v>5.8296999999999999</v>
      </c>
      <c r="AA16" s="67">
        <f t="shared" si="9"/>
        <v>4</v>
      </c>
    </row>
    <row r="17" spans="1:27" x14ac:dyDescent="0.3">
      <c r="A17" s="63" t="s">
        <v>1246</v>
      </c>
      <c r="B17" s="64">
        <f>VLOOKUP($A17,'Return Data'!$B$7:$R$2292,3,0)</f>
        <v>44662</v>
      </c>
      <c r="C17" s="65">
        <f>VLOOKUP($A17,'Return Data'!$B$7:$R$2292,4,0)</f>
        <v>1108.403</v>
      </c>
      <c r="D17" s="65">
        <f>VLOOKUP($A17,'Return Data'!$B$7:$R$2292,5,0)</f>
        <v>3.3262999999999998</v>
      </c>
      <c r="E17" s="66">
        <f t="shared" si="0"/>
        <v>24</v>
      </c>
      <c r="F17" s="65">
        <f>VLOOKUP($A17,'Return Data'!$B$7:$R$2292,6,0)</f>
        <v>3.4784000000000002</v>
      </c>
      <c r="G17" s="66">
        <f t="shared" si="1"/>
        <v>6</v>
      </c>
      <c r="H17" s="65">
        <f>VLOOKUP($A17,'Return Data'!$B$7:$R$2292,7,0)</f>
        <v>3.2862</v>
      </c>
      <c r="I17" s="66">
        <f t="shared" si="2"/>
        <v>15</v>
      </c>
      <c r="J17" s="65">
        <f>VLOOKUP($A17,'Return Data'!$B$7:$R$2292,8,0)</f>
        <v>3.3104</v>
      </c>
      <c r="K17" s="66">
        <f t="shared" si="3"/>
        <v>16</v>
      </c>
      <c r="L17" s="65">
        <f>VLOOKUP($A17,'Return Data'!$B$7:$R$2292,9,0)</f>
        <v>3.2574999999999998</v>
      </c>
      <c r="M17" s="66">
        <f t="shared" si="4"/>
        <v>19</v>
      </c>
      <c r="N17" s="65">
        <f>VLOOKUP($A17,'Return Data'!$B$7:$R$2292,10,0)</f>
        <v>3.3182999999999998</v>
      </c>
      <c r="O17" s="66">
        <f t="shared" si="5"/>
        <v>15</v>
      </c>
      <c r="P17" s="65">
        <f>VLOOKUP($A17,'Return Data'!$B$7:$R$2292,11,0)</f>
        <v>3.2768999999999999</v>
      </c>
      <c r="Q17" s="66">
        <f t="shared" si="6"/>
        <v>15</v>
      </c>
      <c r="R17" s="65">
        <f>VLOOKUP($A17,'Return Data'!$B$7:$R$2292,12,0)</f>
        <v>3.2090999999999998</v>
      </c>
      <c r="S17" s="66">
        <f t="shared" si="7"/>
        <v>14</v>
      </c>
      <c r="T17" s="65">
        <f>VLOOKUP($A17,'Return Data'!$B$7:$R$2292,13,0)</f>
        <v>3.1970000000000001</v>
      </c>
      <c r="U17" s="66">
        <f t="shared" si="8"/>
        <v>15</v>
      </c>
      <c r="V17" s="65">
        <f>VLOOKUP($A17,'Return Data'!$B$7:$R$2292,17,0)</f>
        <v>3.0829</v>
      </c>
      <c r="W17" s="66">
        <f t="shared" si="10"/>
        <v>14</v>
      </c>
      <c r="X17" s="65"/>
      <c r="Y17" s="66"/>
      <c r="Z17" s="65">
        <f>VLOOKUP($A17,'Return Data'!$B$7:$R$2292,16,0)</f>
        <v>3.6193</v>
      </c>
      <c r="AA17" s="67">
        <f t="shared" si="9"/>
        <v>16</v>
      </c>
    </row>
    <row r="18" spans="1:27" x14ac:dyDescent="0.3">
      <c r="A18" s="63" t="s">
        <v>1247</v>
      </c>
      <c r="B18" s="64">
        <f>VLOOKUP($A18,'Return Data'!$B$7:$R$2292,3,0)</f>
        <v>44662</v>
      </c>
      <c r="C18" s="65">
        <f>VLOOKUP($A18,'Return Data'!$B$7:$R$2292,4,0)</f>
        <v>114.33710000000001</v>
      </c>
      <c r="D18" s="65">
        <f>VLOOKUP($A18,'Return Data'!$B$7:$R$2292,5,0)</f>
        <v>3.4161000000000001</v>
      </c>
      <c r="E18" s="66">
        <f t="shared" si="0"/>
        <v>12</v>
      </c>
      <c r="F18" s="65">
        <f>VLOOKUP($A18,'Return Data'!$B$7:$R$2292,6,0)</f>
        <v>3.3315999999999999</v>
      </c>
      <c r="G18" s="66">
        <f t="shared" si="1"/>
        <v>17</v>
      </c>
      <c r="H18" s="65">
        <f>VLOOKUP($A18,'Return Data'!$B$7:$R$2292,7,0)</f>
        <v>3.2536</v>
      </c>
      <c r="I18" s="66">
        <f t="shared" si="2"/>
        <v>21</v>
      </c>
      <c r="J18" s="65">
        <f>VLOOKUP($A18,'Return Data'!$B$7:$R$2292,8,0)</f>
        <v>3.3264999999999998</v>
      </c>
      <c r="K18" s="66">
        <f t="shared" si="3"/>
        <v>13</v>
      </c>
      <c r="L18" s="65">
        <f>VLOOKUP($A18,'Return Data'!$B$7:$R$2292,9,0)</f>
        <v>3.2911000000000001</v>
      </c>
      <c r="M18" s="66">
        <f t="shared" si="4"/>
        <v>13</v>
      </c>
      <c r="N18" s="65">
        <f>VLOOKUP($A18,'Return Data'!$B$7:$R$2292,10,0)</f>
        <v>3.3146</v>
      </c>
      <c r="O18" s="66">
        <f t="shared" si="5"/>
        <v>16</v>
      </c>
      <c r="P18" s="65">
        <f>VLOOKUP($A18,'Return Data'!$B$7:$R$2292,11,0)</f>
        <v>3.2633000000000001</v>
      </c>
      <c r="Q18" s="66">
        <f t="shared" si="6"/>
        <v>22</v>
      </c>
      <c r="R18" s="65">
        <f>VLOOKUP($A18,'Return Data'!$B$7:$R$2292,12,0)</f>
        <v>3.1848000000000001</v>
      </c>
      <c r="S18" s="66">
        <f t="shared" si="7"/>
        <v>24</v>
      </c>
      <c r="T18" s="65">
        <f>VLOOKUP($A18,'Return Data'!$B$7:$R$2292,13,0)</f>
        <v>3.1758000000000002</v>
      </c>
      <c r="U18" s="66">
        <f t="shared" si="8"/>
        <v>23</v>
      </c>
      <c r="V18" s="65">
        <f>VLOOKUP($A18,'Return Data'!$B$7:$R$2292,17,0)</f>
        <v>3.0512000000000001</v>
      </c>
      <c r="W18" s="66">
        <f t="shared" si="10"/>
        <v>20</v>
      </c>
      <c r="X18" s="65">
        <f>VLOOKUP($A18,'Return Data'!$B$7:$R$2292,14,0)</f>
        <v>3.6966000000000001</v>
      </c>
      <c r="Y18" s="66">
        <f>RANK(X18,X$8:X$36,0)</f>
        <v>7</v>
      </c>
      <c r="Z18" s="65">
        <f>VLOOKUP($A18,'Return Data'!$B$7:$R$2292,16,0)</f>
        <v>4.0079000000000002</v>
      </c>
      <c r="AA18" s="67">
        <f t="shared" si="9"/>
        <v>6</v>
      </c>
    </row>
    <row r="19" spans="1:27" x14ac:dyDescent="0.3">
      <c r="A19" s="63" t="s">
        <v>1250</v>
      </c>
      <c r="B19" s="64">
        <f>VLOOKUP($A19,'Return Data'!$B$7:$R$2292,3,0)</f>
        <v>44662</v>
      </c>
      <c r="C19" s="65">
        <f>VLOOKUP($A19,'Return Data'!$B$7:$R$2292,4,0)</f>
        <v>1130.6599000000001</v>
      </c>
      <c r="D19" s="65">
        <f>VLOOKUP($A19,'Return Data'!$B$7:$R$2292,5,0)</f>
        <v>3.5093999999999999</v>
      </c>
      <c r="E19" s="66">
        <f t="shared" si="0"/>
        <v>2</v>
      </c>
      <c r="F19" s="65">
        <f>VLOOKUP($A19,'Return Data'!$B$7:$R$2292,6,0)</f>
        <v>3.2334000000000001</v>
      </c>
      <c r="G19" s="66">
        <f t="shared" si="1"/>
        <v>26</v>
      </c>
      <c r="H19" s="65">
        <f>VLOOKUP($A19,'Return Data'!$B$7:$R$2292,7,0)</f>
        <v>3.2288000000000001</v>
      </c>
      <c r="I19" s="66">
        <f t="shared" si="2"/>
        <v>23</v>
      </c>
      <c r="J19" s="65">
        <f>VLOOKUP($A19,'Return Data'!$B$7:$R$2292,8,0)</f>
        <v>3.2408000000000001</v>
      </c>
      <c r="K19" s="66">
        <f t="shared" si="3"/>
        <v>27</v>
      </c>
      <c r="L19" s="65">
        <f>VLOOKUP($A19,'Return Data'!$B$7:$R$2292,9,0)</f>
        <v>3.2404000000000002</v>
      </c>
      <c r="M19" s="66">
        <f t="shared" si="4"/>
        <v>23</v>
      </c>
      <c r="N19" s="65">
        <f>VLOOKUP($A19,'Return Data'!$B$7:$R$2292,10,0)</f>
        <v>3.3073999999999999</v>
      </c>
      <c r="O19" s="66">
        <f t="shared" si="5"/>
        <v>18</v>
      </c>
      <c r="P19" s="65">
        <f>VLOOKUP($A19,'Return Data'!$B$7:$R$2292,11,0)</f>
        <v>3.2675999999999998</v>
      </c>
      <c r="Q19" s="66">
        <f t="shared" si="6"/>
        <v>20</v>
      </c>
      <c r="R19" s="65">
        <f>VLOOKUP($A19,'Return Data'!$B$7:$R$2292,12,0)</f>
        <v>3.1894</v>
      </c>
      <c r="S19" s="66">
        <f t="shared" si="7"/>
        <v>22</v>
      </c>
      <c r="T19" s="65">
        <f>VLOOKUP($A19,'Return Data'!$B$7:$R$2292,13,0)</f>
        <v>3.1760000000000002</v>
      </c>
      <c r="U19" s="66">
        <f t="shared" si="8"/>
        <v>22</v>
      </c>
      <c r="V19" s="65">
        <f>VLOOKUP($A19,'Return Data'!$B$7:$R$2292,17,0)</f>
        <v>3.0484</v>
      </c>
      <c r="W19" s="66">
        <f t="shared" si="10"/>
        <v>21</v>
      </c>
      <c r="X19" s="65">
        <f>VLOOKUP($A19,'Return Data'!$B$7:$R$2292,14,0)</f>
        <v>3.6821000000000002</v>
      </c>
      <c r="Y19" s="66">
        <f>RANK(X19,X$8:X$36,0)</f>
        <v>8</v>
      </c>
      <c r="Z19" s="65">
        <f>VLOOKUP($A19,'Return Data'!$B$7:$R$2292,16,0)</f>
        <v>3.8748999999999998</v>
      </c>
      <c r="AA19" s="67">
        <f t="shared" si="9"/>
        <v>11</v>
      </c>
    </row>
    <row r="20" spans="1:27" x14ac:dyDescent="0.3">
      <c r="A20" s="63" t="s">
        <v>1252</v>
      </c>
      <c r="B20" s="64">
        <f>VLOOKUP($A20,'Return Data'!$B$7:$R$2292,3,0)</f>
        <v>44662</v>
      </c>
      <c r="C20" s="65">
        <f>VLOOKUP($A20,'Return Data'!$B$7:$R$2292,4,0)</f>
        <v>1099.3759</v>
      </c>
      <c r="D20" s="65">
        <f>VLOOKUP($A20,'Return Data'!$B$7:$R$2292,5,0)</f>
        <v>3.2174</v>
      </c>
      <c r="E20" s="66">
        <f t="shared" si="0"/>
        <v>29</v>
      </c>
      <c r="F20" s="65">
        <f>VLOOKUP($A20,'Return Data'!$B$7:$R$2292,6,0)</f>
        <v>3.0175999999999998</v>
      </c>
      <c r="G20" s="66">
        <f t="shared" si="1"/>
        <v>29</v>
      </c>
      <c r="H20" s="65">
        <f>VLOOKUP($A20,'Return Data'!$B$7:$R$2292,7,0)</f>
        <v>3.1987000000000001</v>
      </c>
      <c r="I20" s="66">
        <f t="shared" si="2"/>
        <v>27</v>
      </c>
      <c r="J20" s="65">
        <f>VLOOKUP($A20,'Return Data'!$B$7:$R$2292,8,0)</f>
        <v>3.1802000000000001</v>
      </c>
      <c r="K20" s="66">
        <f t="shared" si="3"/>
        <v>29</v>
      </c>
      <c r="L20" s="65">
        <f>VLOOKUP($A20,'Return Data'!$B$7:$R$2292,9,0)</f>
        <v>3.1516999999999999</v>
      </c>
      <c r="M20" s="66">
        <f t="shared" si="4"/>
        <v>28</v>
      </c>
      <c r="N20" s="65">
        <f>VLOOKUP($A20,'Return Data'!$B$7:$R$2292,10,0)</f>
        <v>3.2023000000000001</v>
      </c>
      <c r="O20" s="66">
        <f t="shared" si="5"/>
        <v>28</v>
      </c>
      <c r="P20" s="65">
        <f>VLOOKUP($A20,'Return Data'!$B$7:$R$2292,11,0)</f>
        <v>3.1789999999999998</v>
      </c>
      <c r="Q20" s="66">
        <f t="shared" si="6"/>
        <v>28</v>
      </c>
      <c r="R20" s="65">
        <f>VLOOKUP($A20,'Return Data'!$B$7:$R$2292,12,0)</f>
        <v>3.1105999999999998</v>
      </c>
      <c r="S20" s="66">
        <f t="shared" si="7"/>
        <v>28</v>
      </c>
      <c r="T20" s="65">
        <f>VLOOKUP($A20,'Return Data'!$B$7:$R$2292,13,0)</f>
        <v>3.1</v>
      </c>
      <c r="U20" s="66">
        <f t="shared" si="8"/>
        <v>28</v>
      </c>
      <c r="V20" s="65">
        <f>VLOOKUP($A20,'Return Data'!$B$7:$R$2292,17,0)</f>
        <v>2.9954999999999998</v>
      </c>
      <c r="W20" s="66">
        <f t="shared" si="10"/>
        <v>27</v>
      </c>
      <c r="X20" s="65"/>
      <c r="Y20" s="66"/>
      <c r="Z20" s="65">
        <f>VLOOKUP($A20,'Return Data'!$B$7:$R$2292,16,0)</f>
        <v>3.4902000000000002</v>
      </c>
      <c r="AA20" s="67">
        <f t="shared" si="9"/>
        <v>23</v>
      </c>
    </row>
    <row r="21" spans="1:27" x14ac:dyDescent="0.3">
      <c r="A21" s="63" t="s">
        <v>1254</v>
      </c>
      <c r="B21" s="64">
        <f>VLOOKUP($A21,'Return Data'!$B$7:$R$2292,3,0)</f>
        <v>44662</v>
      </c>
      <c r="C21" s="65">
        <f>VLOOKUP($A21,'Return Data'!$B$7:$R$2292,4,0)</f>
        <v>1074.0274999999999</v>
      </c>
      <c r="D21" s="65">
        <f>VLOOKUP($A21,'Return Data'!$B$7:$R$2292,5,0)</f>
        <v>3.4531000000000001</v>
      </c>
      <c r="E21" s="66">
        <f t="shared" si="0"/>
        <v>5</v>
      </c>
      <c r="F21" s="65">
        <f>VLOOKUP($A21,'Return Data'!$B$7:$R$2292,6,0)</f>
        <v>3.26</v>
      </c>
      <c r="G21" s="66">
        <f t="shared" si="1"/>
        <v>22</v>
      </c>
      <c r="H21" s="65">
        <f>VLOOKUP($A21,'Return Data'!$B$7:$R$2292,7,0)</f>
        <v>3.2597</v>
      </c>
      <c r="I21" s="66">
        <f t="shared" si="2"/>
        <v>18</v>
      </c>
      <c r="J21" s="65">
        <f>VLOOKUP($A21,'Return Data'!$B$7:$R$2292,8,0)</f>
        <v>3.3010999999999999</v>
      </c>
      <c r="K21" s="66">
        <f t="shared" si="3"/>
        <v>19</v>
      </c>
      <c r="L21" s="65">
        <f>VLOOKUP($A21,'Return Data'!$B$7:$R$2292,9,0)</f>
        <v>3.2696999999999998</v>
      </c>
      <c r="M21" s="66">
        <f t="shared" si="4"/>
        <v>18</v>
      </c>
      <c r="N21" s="65">
        <f>VLOOKUP($A21,'Return Data'!$B$7:$R$2292,10,0)</f>
        <v>3.3411</v>
      </c>
      <c r="O21" s="66">
        <f t="shared" si="5"/>
        <v>9</v>
      </c>
      <c r="P21" s="65">
        <f>VLOOKUP($A21,'Return Data'!$B$7:$R$2292,11,0)</f>
        <v>3.3035000000000001</v>
      </c>
      <c r="Q21" s="66">
        <f t="shared" si="6"/>
        <v>10</v>
      </c>
      <c r="R21" s="65">
        <f>VLOOKUP($A21,'Return Data'!$B$7:$R$2292,12,0)</f>
        <v>3.2248999999999999</v>
      </c>
      <c r="S21" s="66">
        <f t="shared" si="7"/>
        <v>10</v>
      </c>
      <c r="T21" s="65">
        <f>VLOOKUP($A21,'Return Data'!$B$7:$R$2292,13,0)</f>
        <v>3.2103999999999999</v>
      </c>
      <c r="U21" s="66">
        <f t="shared" si="8"/>
        <v>11</v>
      </c>
      <c r="V21" s="65">
        <f>VLOOKUP($A21,'Return Data'!$B$7:$R$2292,17,0)</f>
        <v>3.0874999999999999</v>
      </c>
      <c r="W21" s="66">
        <f t="shared" si="10"/>
        <v>12</v>
      </c>
      <c r="X21" s="65"/>
      <c r="Y21" s="66"/>
      <c r="Z21" s="65">
        <f>VLOOKUP($A21,'Return Data'!$B$7:$R$2292,16,0)</f>
        <v>3.214</v>
      </c>
      <c r="AA21" s="67">
        <f t="shared" si="9"/>
        <v>29</v>
      </c>
    </row>
    <row r="22" spans="1:27" x14ac:dyDescent="0.3">
      <c r="A22" s="63" t="s">
        <v>1256</v>
      </c>
      <c r="B22" s="64">
        <f>VLOOKUP($A22,'Return Data'!$B$7:$R$2292,3,0)</f>
        <v>44662</v>
      </c>
      <c r="C22" s="65">
        <f>VLOOKUP($A22,'Return Data'!$B$7:$R$2292,4,0)</f>
        <v>1082.7544</v>
      </c>
      <c r="D22" s="65">
        <f>VLOOKUP($A22,'Return Data'!$B$7:$R$2292,5,0)</f>
        <v>3.2229999999999999</v>
      </c>
      <c r="E22" s="66">
        <f t="shared" si="0"/>
        <v>28</v>
      </c>
      <c r="F22" s="65">
        <f>VLOOKUP($A22,'Return Data'!$B$7:$R$2292,6,0)</f>
        <v>3.1606000000000001</v>
      </c>
      <c r="G22" s="66">
        <f t="shared" si="1"/>
        <v>28</v>
      </c>
      <c r="H22" s="65">
        <f>VLOOKUP($A22,'Return Data'!$B$7:$R$2292,7,0)</f>
        <v>3.4628999999999999</v>
      </c>
      <c r="I22" s="66">
        <f t="shared" si="2"/>
        <v>3</v>
      </c>
      <c r="J22" s="65">
        <f>VLOOKUP($A22,'Return Data'!$B$7:$R$2292,8,0)</f>
        <v>3.2869999999999999</v>
      </c>
      <c r="K22" s="66">
        <f t="shared" si="3"/>
        <v>21</v>
      </c>
      <c r="L22" s="65">
        <f>VLOOKUP($A22,'Return Data'!$B$7:$R$2292,9,0)</f>
        <v>3.1726000000000001</v>
      </c>
      <c r="M22" s="66">
        <f t="shared" si="4"/>
        <v>27</v>
      </c>
      <c r="N22" s="65">
        <f>VLOOKUP($A22,'Return Data'!$B$7:$R$2292,10,0)</f>
        <v>3.2117</v>
      </c>
      <c r="O22" s="66">
        <f t="shared" si="5"/>
        <v>27</v>
      </c>
      <c r="P22" s="65">
        <f>VLOOKUP($A22,'Return Data'!$B$7:$R$2292,11,0)</f>
        <v>3.2006999999999999</v>
      </c>
      <c r="Q22" s="66">
        <f t="shared" si="6"/>
        <v>27</v>
      </c>
      <c r="R22" s="65">
        <f>VLOOKUP($A22,'Return Data'!$B$7:$R$2292,12,0)</f>
        <v>3.1305999999999998</v>
      </c>
      <c r="S22" s="66">
        <f t="shared" si="7"/>
        <v>27</v>
      </c>
      <c r="T22" s="65">
        <f>VLOOKUP($A22,'Return Data'!$B$7:$R$2292,13,0)</f>
        <v>3.1242999999999999</v>
      </c>
      <c r="U22" s="66">
        <f t="shared" si="8"/>
        <v>27</v>
      </c>
      <c r="V22" s="65">
        <f>VLOOKUP($A22,'Return Data'!$B$7:$R$2292,17,0)</f>
        <v>3.0072999999999999</v>
      </c>
      <c r="W22" s="66">
        <f t="shared" si="10"/>
        <v>26</v>
      </c>
      <c r="X22" s="65"/>
      <c r="Y22" s="66"/>
      <c r="Z22" s="65">
        <f>VLOOKUP($A22,'Return Data'!$B$7:$R$2292,16,0)</f>
        <v>3.2770000000000001</v>
      </c>
      <c r="AA22" s="67">
        <f t="shared" si="9"/>
        <v>28</v>
      </c>
    </row>
    <row r="23" spans="1:27" x14ac:dyDescent="0.3">
      <c r="A23" s="63" t="s">
        <v>1258</v>
      </c>
      <c r="B23" s="64">
        <f>VLOOKUP($A23,'Return Data'!$B$7:$R$2292,3,0)</f>
        <v>44662</v>
      </c>
      <c r="C23" s="65">
        <f>VLOOKUP($A23,'Return Data'!$B$7:$R$2292,4,0)</f>
        <v>1079.7992999999999</v>
      </c>
      <c r="D23" s="65">
        <f>VLOOKUP($A23,'Return Data'!$B$7:$R$2292,5,0)</f>
        <v>3.3637000000000001</v>
      </c>
      <c r="E23" s="66">
        <f t="shared" si="0"/>
        <v>20</v>
      </c>
      <c r="F23" s="65">
        <f>VLOOKUP($A23,'Return Data'!$B$7:$R$2292,6,0)</f>
        <v>3.4127999999999998</v>
      </c>
      <c r="G23" s="66">
        <f t="shared" si="1"/>
        <v>8</v>
      </c>
      <c r="H23" s="65">
        <f>VLOOKUP($A23,'Return Data'!$B$7:$R$2292,7,0)</f>
        <v>3.3418000000000001</v>
      </c>
      <c r="I23" s="66">
        <f t="shared" si="2"/>
        <v>8</v>
      </c>
      <c r="J23" s="65">
        <f>VLOOKUP($A23,'Return Data'!$B$7:$R$2292,8,0)</f>
        <v>3.3026</v>
      </c>
      <c r="K23" s="66">
        <f t="shared" si="3"/>
        <v>18</v>
      </c>
      <c r="L23" s="65">
        <f>VLOOKUP($A23,'Return Data'!$B$7:$R$2292,9,0)</f>
        <v>3.2711999999999999</v>
      </c>
      <c r="M23" s="66">
        <f t="shared" si="4"/>
        <v>16</v>
      </c>
      <c r="N23" s="65">
        <f>VLOOKUP($A23,'Return Data'!$B$7:$R$2292,10,0)</f>
        <v>3.3296000000000001</v>
      </c>
      <c r="O23" s="66">
        <f t="shared" si="5"/>
        <v>12</v>
      </c>
      <c r="P23" s="65">
        <f>VLOOKUP($A23,'Return Data'!$B$7:$R$2292,11,0)</f>
        <v>3.3138000000000001</v>
      </c>
      <c r="Q23" s="66">
        <f t="shared" si="6"/>
        <v>7</v>
      </c>
      <c r="R23" s="65">
        <f>VLOOKUP($A23,'Return Data'!$B$7:$R$2292,12,0)</f>
        <v>3.2378</v>
      </c>
      <c r="S23" s="66">
        <f t="shared" si="7"/>
        <v>8</v>
      </c>
      <c r="T23" s="65">
        <f>VLOOKUP($A23,'Return Data'!$B$7:$R$2292,13,0)</f>
        <v>3.2364999999999999</v>
      </c>
      <c r="U23" s="66">
        <f t="shared" si="8"/>
        <v>7</v>
      </c>
      <c r="V23" s="65">
        <f>VLOOKUP($A23,'Return Data'!$B$7:$R$2292,17,0)</f>
        <v>3.1238999999999999</v>
      </c>
      <c r="W23" s="66">
        <f t="shared" si="10"/>
        <v>8</v>
      </c>
      <c r="X23" s="65"/>
      <c r="Y23" s="66"/>
      <c r="Z23" s="65">
        <f>VLOOKUP($A23,'Return Data'!$B$7:$R$2292,16,0)</f>
        <v>3.3121999999999998</v>
      </c>
      <c r="AA23" s="67">
        <f t="shared" si="9"/>
        <v>27</v>
      </c>
    </row>
    <row r="24" spans="1:27" x14ac:dyDescent="0.3">
      <c r="A24" s="63" t="s">
        <v>1260</v>
      </c>
      <c r="B24" s="64">
        <f>VLOOKUP($A24,'Return Data'!$B$7:$R$2292,3,0)</f>
        <v>44662</v>
      </c>
      <c r="C24" s="65">
        <f>VLOOKUP($A24,'Return Data'!$B$7:$R$2292,4,0)</f>
        <v>1131.981</v>
      </c>
      <c r="D24" s="65">
        <f>VLOOKUP($A24,'Return Data'!$B$7:$R$2292,5,0)</f>
        <v>3.3923999999999999</v>
      </c>
      <c r="E24" s="66">
        <f t="shared" si="0"/>
        <v>16</v>
      </c>
      <c r="F24" s="65">
        <f>VLOOKUP($A24,'Return Data'!$B$7:$R$2292,6,0)</f>
        <v>3.4468000000000001</v>
      </c>
      <c r="G24" s="66">
        <f t="shared" si="1"/>
        <v>7</v>
      </c>
      <c r="H24" s="65">
        <f>VLOOKUP($A24,'Return Data'!$B$7:$R$2292,7,0)</f>
        <v>3.3130999999999999</v>
      </c>
      <c r="I24" s="66">
        <f t="shared" si="2"/>
        <v>10</v>
      </c>
      <c r="J24" s="65">
        <f>VLOOKUP($A24,'Return Data'!$B$7:$R$2292,8,0)</f>
        <v>3.3441000000000001</v>
      </c>
      <c r="K24" s="66">
        <f t="shared" si="3"/>
        <v>11</v>
      </c>
      <c r="L24" s="65">
        <f>VLOOKUP($A24,'Return Data'!$B$7:$R$2292,9,0)</f>
        <v>3.2945000000000002</v>
      </c>
      <c r="M24" s="66">
        <f t="shared" si="4"/>
        <v>9</v>
      </c>
      <c r="N24" s="65">
        <f>VLOOKUP($A24,'Return Data'!$B$7:$R$2292,10,0)</f>
        <v>3.3123</v>
      </c>
      <c r="O24" s="66">
        <f t="shared" si="5"/>
        <v>17</v>
      </c>
      <c r="P24" s="65">
        <f>VLOOKUP($A24,'Return Data'!$B$7:$R$2292,11,0)</f>
        <v>3.2713000000000001</v>
      </c>
      <c r="Q24" s="66">
        <f t="shared" si="6"/>
        <v>17</v>
      </c>
      <c r="R24" s="65">
        <f>VLOOKUP($A24,'Return Data'!$B$7:$R$2292,12,0)</f>
        <v>3.1907999999999999</v>
      </c>
      <c r="S24" s="66">
        <f t="shared" si="7"/>
        <v>20</v>
      </c>
      <c r="T24" s="65">
        <f>VLOOKUP($A24,'Return Data'!$B$7:$R$2292,13,0)</f>
        <v>3.1757</v>
      </c>
      <c r="U24" s="66">
        <f t="shared" si="8"/>
        <v>24</v>
      </c>
      <c r="V24" s="65">
        <f>VLOOKUP($A24,'Return Data'!$B$7:$R$2292,17,0)</f>
        <v>3.0539000000000001</v>
      </c>
      <c r="W24" s="66">
        <f t="shared" si="10"/>
        <v>19</v>
      </c>
      <c r="X24" s="65">
        <f>VLOOKUP($A24,'Return Data'!$B$7:$R$2292,14,0)</f>
        <v>3.7145000000000001</v>
      </c>
      <c r="Y24" s="66">
        <f>RANK(X24,X$8:X$36,0)</f>
        <v>5</v>
      </c>
      <c r="Z24" s="65">
        <f>VLOOKUP($A24,'Return Data'!$B$7:$R$2292,16,0)</f>
        <v>3.9024000000000001</v>
      </c>
      <c r="AA24" s="67">
        <f t="shared" si="9"/>
        <v>10</v>
      </c>
    </row>
    <row r="25" spans="1:27" x14ac:dyDescent="0.3">
      <c r="A25" s="63" t="s">
        <v>1262</v>
      </c>
      <c r="B25" s="64">
        <f>VLOOKUP($A25,'Return Data'!$B$7:$R$2292,3,0)</f>
        <v>44662</v>
      </c>
      <c r="C25" s="65">
        <f>VLOOKUP($A25,'Return Data'!$B$7:$R$2292,4,0)</f>
        <v>2632.5353333333301</v>
      </c>
      <c r="D25" s="65">
        <f>VLOOKUP($A25,'Return Data'!$B$7:$R$2292,5,0)</f>
        <v>3.3786999999999998</v>
      </c>
      <c r="E25" s="66">
        <f t="shared" si="0"/>
        <v>17</v>
      </c>
      <c r="F25" s="65">
        <f>VLOOKUP($A25,'Return Data'!$B$7:$R$2292,6,0)</f>
        <v>3.2968999999999999</v>
      </c>
      <c r="G25" s="66">
        <f t="shared" si="1"/>
        <v>18</v>
      </c>
      <c r="H25" s="65">
        <f>VLOOKUP($A25,'Return Data'!$B$7:$R$2292,7,0)</f>
        <v>3.2162999999999999</v>
      </c>
      <c r="I25" s="66">
        <f t="shared" si="2"/>
        <v>24</v>
      </c>
      <c r="J25" s="65">
        <f>VLOOKUP($A25,'Return Data'!$B$7:$R$2292,8,0)</f>
        <v>3.3412999999999999</v>
      </c>
      <c r="K25" s="66">
        <f t="shared" si="3"/>
        <v>12</v>
      </c>
      <c r="L25" s="65">
        <f>VLOOKUP($A25,'Return Data'!$B$7:$R$2292,9,0)</f>
        <v>3.3938000000000001</v>
      </c>
      <c r="M25" s="66">
        <f t="shared" si="4"/>
        <v>2</v>
      </c>
      <c r="N25" s="65">
        <f>VLOOKUP($A25,'Return Data'!$B$7:$R$2292,10,0)</f>
        <v>3.3365</v>
      </c>
      <c r="O25" s="66">
        <f t="shared" si="5"/>
        <v>10</v>
      </c>
      <c r="P25" s="65">
        <f>VLOOKUP($A25,'Return Data'!$B$7:$R$2292,11,0)</f>
        <v>3.2869000000000002</v>
      </c>
      <c r="Q25" s="66">
        <f t="shared" si="6"/>
        <v>13</v>
      </c>
      <c r="R25" s="65">
        <f>VLOOKUP($A25,'Return Data'!$B$7:$R$2292,12,0)</f>
        <v>3.2111999999999998</v>
      </c>
      <c r="S25" s="66">
        <f t="shared" si="7"/>
        <v>13</v>
      </c>
      <c r="T25" s="65">
        <f>VLOOKUP($A25,'Return Data'!$B$7:$R$2292,13,0)</f>
        <v>3.2010000000000001</v>
      </c>
      <c r="U25" s="66">
        <f t="shared" si="8"/>
        <v>13</v>
      </c>
      <c r="V25" s="65">
        <f>VLOOKUP($A25,'Return Data'!$B$7:$R$2292,17,0)</f>
        <v>3.0783</v>
      </c>
      <c r="W25" s="66">
        <f t="shared" si="10"/>
        <v>15</v>
      </c>
      <c r="X25" s="65">
        <f>VLOOKUP($A25,'Return Data'!$B$7:$R$2292,14,0)</f>
        <v>3.5082</v>
      </c>
      <c r="Y25" s="66">
        <f>RANK(X25,X$8:X$36,0)</f>
        <v>10</v>
      </c>
      <c r="Z25" s="65">
        <f>VLOOKUP($A25,'Return Data'!$B$7:$R$2292,16,0)</f>
        <v>6.4954999999999998</v>
      </c>
      <c r="AA25" s="67">
        <f t="shared" si="9"/>
        <v>2</v>
      </c>
    </row>
    <row r="26" spans="1:27" x14ac:dyDescent="0.3">
      <c r="A26" s="63" t="s">
        <v>1264</v>
      </c>
      <c r="B26" s="64">
        <f>VLOOKUP($A26,'Return Data'!$B$7:$R$2292,3,0)</f>
        <v>44662</v>
      </c>
      <c r="C26" s="65">
        <f>VLOOKUP($A26,'Return Data'!$B$7:$R$2292,4,0)</f>
        <v>1099.0691999999999</v>
      </c>
      <c r="D26" s="65">
        <f>VLOOKUP($A26,'Return Data'!$B$7:$R$2292,5,0)</f>
        <v>3.3246000000000002</v>
      </c>
      <c r="E26" s="66">
        <f t="shared" si="0"/>
        <v>25</v>
      </c>
      <c r="F26" s="65">
        <f>VLOOKUP($A26,'Return Data'!$B$7:$R$2292,6,0)</f>
        <v>3.2953000000000001</v>
      </c>
      <c r="G26" s="66">
        <f t="shared" si="1"/>
        <v>19</v>
      </c>
      <c r="H26" s="65">
        <f>VLOOKUP($A26,'Return Data'!$B$7:$R$2292,7,0)</f>
        <v>3.2542</v>
      </c>
      <c r="I26" s="66">
        <f t="shared" si="2"/>
        <v>20</v>
      </c>
      <c r="J26" s="65">
        <f>VLOOKUP($A26,'Return Data'!$B$7:$R$2292,8,0)</f>
        <v>3.3</v>
      </c>
      <c r="K26" s="66">
        <f t="shared" si="3"/>
        <v>20</v>
      </c>
      <c r="L26" s="65">
        <f>VLOOKUP($A26,'Return Data'!$B$7:$R$2292,9,0)</f>
        <v>3.2568999999999999</v>
      </c>
      <c r="M26" s="66">
        <f t="shared" si="4"/>
        <v>20</v>
      </c>
      <c r="N26" s="65">
        <f>VLOOKUP($A26,'Return Data'!$B$7:$R$2292,10,0)</f>
        <v>3.2982999999999998</v>
      </c>
      <c r="O26" s="66">
        <f t="shared" si="5"/>
        <v>22</v>
      </c>
      <c r="P26" s="65">
        <f>VLOOKUP($A26,'Return Data'!$B$7:$R$2292,11,0)</f>
        <v>3.2681</v>
      </c>
      <c r="Q26" s="66">
        <f t="shared" si="6"/>
        <v>19</v>
      </c>
      <c r="R26" s="65">
        <f>VLOOKUP($A26,'Return Data'!$B$7:$R$2292,12,0)</f>
        <v>3.1939000000000002</v>
      </c>
      <c r="S26" s="66">
        <f t="shared" si="7"/>
        <v>18</v>
      </c>
      <c r="T26" s="65">
        <f>VLOOKUP($A26,'Return Data'!$B$7:$R$2292,13,0)</f>
        <v>3.1844999999999999</v>
      </c>
      <c r="U26" s="66">
        <f t="shared" si="8"/>
        <v>19</v>
      </c>
      <c r="V26" s="65">
        <f>VLOOKUP($A26,'Return Data'!$B$7:$R$2292,17,0)</f>
        <v>3.0413999999999999</v>
      </c>
      <c r="W26" s="66">
        <f t="shared" si="10"/>
        <v>23</v>
      </c>
      <c r="X26" s="65"/>
      <c r="Y26" s="66"/>
      <c r="Z26" s="65">
        <f>VLOOKUP($A26,'Return Data'!$B$7:$R$2292,16,0)</f>
        <v>3.4944000000000002</v>
      </c>
      <c r="AA26" s="67">
        <f t="shared" si="9"/>
        <v>22</v>
      </c>
    </row>
    <row r="27" spans="1:27" x14ac:dyDescent="0.3">
      <c r="A27" s="63" t="s">
        <v>1266</v>
      </c>
      <c r="B27" s="64">
        <f>VLOOKUP($A27,'Return Data'!$B$7:$R$2292,3,0)</f>
        <v>44662</v>
      </c>
      <c r="C27" s="65">
        <f>VLOOKUP($A27,'Return Data'!$B$7:$R$2292,4,0)</f>
        <v>1098.4665</v>
      </c>
      <c r="D27" s="65">
        <f>VLOOKUP($A27,'Return Data'!$B$7:$R$2292,5,0)</f>
        <v>3.4428000000000001</v>
      </c>
      <c r="E27" s="66">
        <f t="shared" si="0"/>
        <v>9</v>
      </c>
      <c r="F27" s="65">
        <f>VLOOKUP($A27,'Return Data'!$B$7:$R$2292,6,0)</f>
        <v>3.3736000000000002</v>
      </c>
      <c r="G27" s="66">
        <f t="shared" si="1"/>
        <v>13</v>
      </c>
      <c r="H27" s="65">
        <f>VLOOKUP($A27,'Return Data'!$B$7:$R$2292,7,0)</f>
        <v>3.2879</v>
      </c>
      <c r="I27" s="66">
        <f t="shared" si="2"/>
        <v>14</v>
      </c>
      <c r="J27" s="65">
        <f>VLOOKUP($A27,'Return Data'!$B$7:$R$2292,8,0)</f>
        <v>3.3174999999999999</v>
      </c>
      <c r="K27" s="66">
        <f t="shared" si="3"/>
        <v>15</v>
      </c>
      <c r="L27" s="65">
        <f>VLOOKUP($A27,'Return Data'!$B$7:$R$2292,9,0)</f>
        <v>3.2845</v>
      </c>
      <c r="M27" s="66">
        <f t="shared" si="4"/>
        <v>14</v>
      </c>
      <c r="N27" s="65">
        <f>VLOOKUP($A27,'Return Data'!$B$7:$R$2292,10,0)</f>
        <v>3.3605999999999998</v>
      </c>
      <c r="O27" s="66">
        <f t="shared" si="5"/>
        <v>6</v>
      </c>
      <c r="P27" s="65">
        <f>VLOOKUP($A27,'Return Data'!$B$7:$R$2292,11,0)</f>
        <v>3.3237999999999999</v>
      </c>
      <c r="Q27" s="66">
        <f t="shared" si="6"/>
        <v>6</v>
      </c>
      <c r="R27" s="65">
        <f>VLOOKUP($A27,'Return Data'!$B$7:$R$2292,12,0)</f>
        <v>3.2505000000000002</v>
      </c>
      <c r="S27" s="66">
        <f t="shared" si="7"/>
        <v>6</v>
      </c>
      <c r="T27" s="65">
        <f>VLOOKUP($A27,'Return Data'!$B$7:$R$2292,13,0)</f>
        <v>3.2368999999999999</v>
      </c>
      <c r="U27" s="66">
        <f t="shared" si="8"/>
        <v>6</v>
      </c>
      <c r="V27" s="65">
        <f>VLOOKUP($A27,'Return Data'!$B$7:$R$2292,17,0)</f>
        <v>3.1189</v>
      </c>
      <c r="W27" s="66">
        <f t="shared" si="10"/>
        <v>10</v>
      </c>
      <c r="X27" s="65"/>
      <c r="Y27" s="66"/>
      <c r="Z27" s="65">
        <f>VLOOKUP($A27,'Return Data'!$B$7:$R$2292,16,0)</f>
        <v>3.5123000000000002</v>
      </c>
      <c r="AA27" s="67">
        <f t="shared" si="9"/>
        <v>21</v>
      </c>
    </row>
    <row r="28" spans="1:27" x14ac:dyDescent="0.3">
      <c r="A28" s="63" t="s">
        <v>1268</v>
      </c>
      <c r="B28" s="64">
        <f>VLOOKUP($A28,'Return Data'!$B$7:$R$2292,3,0)</f>
        <v>44662</v>
      </c>
      <c r="C28" s="65">
        <f>VLOOKUP($A28,'Return Data'!$B$7:$R$2292,4,0)</f>
        <v>1087.9835</v>
      </c>
      <c r="D28" s="65">
        <f>VLOOKUP($A28,'Return Data'!$B$7:$R$2292,5,0)</f>
        <v>3.4491000000000001</v>
      </c>
      <c r="E28" s="66">
        <f t="shared" si="0"/>
        <v>8</v>
      </c>
      <c r="F28" s="65">
        <f>VLOOKUP($A28,'Return Data'!$B$7:$R$2292,6,0)</f>
        <v>3.5695000000000001</v>
      </c>
      <c r="G28" s="66">
        <f t="shared" si="1"/>
        <v>5</v>
      </c>
      <c r="H28" s="65">
        <f>VLOOKUP($A28,'Return Data'!$B$7:$R$2292,7,0)</f>
        <v>3.4127000000000001</v>
      </c>
      <c r="I28" s="66">
        <f t="shared" si="2"/>
        <v>5</v>
      </c>
      <c r="J28" s="65">
        <f>VLOOKUP($A28,'Return Data'!$B$7:$R$2292,8,0)</f>
        <v>3.3889</v>
      </c>
      <c r="K28" s="66">
        <f t="shared" si="3"/>
        <v>7</v>
      </c>
      <c r="L28" s="65">
        <f>VLOOKUP($A28,'Return Data'!$B$7:$R$2292,9,0)</f>
        <v>3.3531</v>
      </c>
      <c r="M28" s="66">
        <f t="shared" si="4"/>
        <v>5</v>
      </c>
      <c r="N28" s="65">
        <f>VLOOKUP($A28,'Return Data'!$B$7:$R$2292,10,0)</f>
        <v>3.3959999999999999</v>
      </c>
      <c r="O28" s="66">
        <f t="shared" si="5"/>
        <v>2</v>
      </c>
      <c r="P28" s="65">
        <f>VLOOKUP($A28,'Return Data'!$B$7:$R$2292,11,0)</f>
        <v>3.3378000000000001</v>
      </c>
      <c r="Q28" s="66">
        <f t="shared" si="6"/>
        <v>5</v>
      </c>
      <c r="R28" s="65">
        <f>VLOOKUP($A28,'Return Data'!$B$7:$R$2292,12,0)</f>
        <v>3.2643</v>
      </c>
      <c r="S28" s="66">
        <f t="shared" si="7"/>
        <v>3</v>
      </c>
      <c r="T28" s="65">
        <f>VLOOKUP($A28,'Return Data'!$B$7:$R$2292,13,0)</f>
        <v>3.2549999999999999</v>
      </c>
      <c r="U28" s="66">
        <f t="shared" si="8"/>
        <v>3</v>
      </c>
      <c r="V28" s="65">
        <f>VLOOKUP($A28,'Return Data'!$B$7:$R$2292,17,0)</f>
        <v>3.1617000000000002</v>
      </c>
      <c r="W28" s="66">
        <f t="shared" si="10"/>
        <v>2</v>
      </c>
      <c r="X28" s="65"/>
      <c r="Y28" s="66"/>
      <c r="Z28" s="65">
        <f>VLOOKUP($A28,'Return Data'!$B$7:$R$2292,16,0)</f>
        <v>3.444</v>
      </c>
      <c r="AA28" s="67">
        <f t="shared" si="9"/>
        <v>24</v>
      </c>
    </row>
    <row r="29" spans="1:27" x14ac:dyDescent="0.3">
      <c r="A29" s="63" t="s">
        <v>1270</v>
      </c>
      <c r="B29" s="64">
        <f>VLOOKUP($A29,'Return Data'!$B$7:$R$2292,3,0)</f>
        <v>44662</v>
      </c>
      <c r="C29" s="65">
        <f>VLOOKUP($A29,'Return Data'!$B$7:$R$2292,4,0)</f>
        <v>113.8623</v>
      </c>
      <c r="D29" s="65">
        <f>VLOOKUP($A29,'Return Data'!$B$7:$R$2292,5,0)</f>
        <v>3.4302999999999999</v>
      </c>
      <c r="E29" s="66">
        <f t="shared" si="0"/>
        <v>11</v>
      </c>
      <c r="F29" s="65">
        <f>VLOOKUP($A29,'Return Data'!$B$7:$R$2292,6,0)</f>
        <v>3.3668</v>
      </c>
      <c r="G29" s="66">
        <f t="shared" si="1"/>
        <v>15</v>
      </c>
      <c r="H29" s="65">
        <f>VLOOKUP($A29,'Return Data'!$B$7:$R$2292,7,0)</f>
        <v>3.2671999999999999</v>
      </c>
      <c r="I29" s="66">
        <f t="shared" si="2"/>
        <v>17</v>
      </c>
      <c r="J29" s="65">
        <f>VLOOKUP($A29,'Return Data'!$B$7:$R$2292,8,0)</f>
        <v>3.3932000000000002</v>
      </c>
      <c r="K29" s="66">
        <f t="shared" si="3"/>
        <v>5</v>
      </c>
      <c r="L29" s="65">
        <f>VLOOKUP($A29,'Return Data'!$B$7:$R$2292,9,0)</f>
        <v>3.3256000000000001</v>
      </c>
      <c r="M29" s="66">
        <f t="shared" si="4"/>
        <v>7</v>
      </c>
      <c r="N29" s="65">
        <f>VLOOKUP($A29,'Return Data'!$B$7:$R$2292,10,0)</f>
        <v>3.3502999999999998</v>
      </c>
      <c r="O29" s="66">
        <f t="shared" si="5"/>
        <v>7</v>
      </c>
      <c r="P29" s="65">
        <f>VLOOKUP($A29,'Return Data'!$B$7:$R$2292,11,0)</f>
        <v>3.3098999999999998</v>
      </c>
      <c r="Q29" s="66">
        <f t="shared" si="6"/>
        <v>9</v>
      </c>
      <c r="R29" s="65">
        <f>VLOOKUP($A29,'Return Data'!$B$7:$R$2292,12,0)</f>
        <v>3.2210999999999999</v>
      </c>
      <c r="S29" s="66">
        <f t="shared" si="7"/>
        <v>12</v>
      </c>
      <c r="T29" s="65">
        <f>VLOOKUP($A29,'Return Data'!$B$7:$R$2292,13,0)</f>
        <v>3.2035999999999998</v>
      </c>
      <c r="U29" s="66">
        <f t="shared" si="8"/>
        <v>12</v>
      </c>
      <c r="V29" s="65">
        <f>VLOOKUP($A29,'Return Data'!$B$7:$R$2292,17,0)</f>
        <v>3.0922000000000001</v>
      </c>
      <c r="W29" s="66">
        <f t="shared" si="10"/>
        <v>11</v>
      </c>
      <c r="X29" s="65">
        <f>VLOOKUP($A29,'Return Data'!$B$7:$R$2292,14,0)</f>
        <v>3.7458999999999998</v>
      </c>
      <c r="Y29" s="66">
        <f>RANK(X29,X$8:X$36,0)</f>
        <v>3</v>
      </c>
      <c r="Z29" s="65">
        <f>VLOOKUP($A29,'Return Data'!$B$7:$R$2292,16,0)</f>
        <v>3.9937</v>
      </c>
      <c r="AA29" s="67">
        <f t="shared" si="9"/>
        <v>8</v>
      </c>
    </row>
    <row r="30" spans="1:27" x14ac:dyDescent="0.3">
      <c r="A30" s="63" t="s">
        <v>1272</v>
      </c>
      <c r="B30" s="64">
        <f>VLOOKUP($A30,'Return Data'!$B$7:$R$2292,3,0)</f>
        <v>44662</v>
      </c>
      <c r="C30" s="65">
        <f>VLOOKUP($A30,'Return Data'!$B$7:$R$2292,4,0)</f>
        <v>1096.0255999999999</v>
      </c>
      <c r="D30" s="65">
        <f>VLOOKUP($A30,'Return Data'!$B$7:$R$2292,5,0)</f>
        <v>3.4904000000000002</v>
      </c>
      <c r="E30" s="66">
        <f t="shared" si="0"/>
        <v>3</v>
      </c>
      <c r="F30" s="65">
        <f>VLOOKUP($A30,'Return Data'!$B$7:$R$2292,6,0)</f>
        <v>3.5733000000000001</v>
      </c>
      <c r="G30" s="66">
        <f t="shared" si="1"/>
        <v>4</v>
      </c>
      <c r="H30" s="65">
        <f>VLOOKUP($A30,'Return Data'!$B$7:$R$2292,7,0)</f>
        <v>3.4133</v>
      </c>
      <c r="I30" s="66">
        <f t="shared" si="2"/>
        <v>4</v>
      </c>
      <c r="J30" s="65">
        <f>VLOOKUP($A30,'Return Data'!$B$7:$R$2292,8,0)</f>
        <v>3.3961999999999999</v>
      </c>
      <c r="K30" s="66">
        <f t="shared" si="3"/>
        <v>4</v>
      </c>
      <c r="L30" s="65">
        <f>VLOOKUP($A30,'Return Data'!$B$7:$R$2292,9,0)</f>
        <v>3.3283</v>
      </c>
      <c r="M30" s="66">
        <f t="shared" si="4"/>
        <v>6</v>
      </c>
      <c r="N30" s="65">
        <f>VLOOKUP($A30,'Return Data'!$B$7:$R$2292,10,0)</f>
        <v>3.3847</v>
      </c>
      <c r="O30" s="66">
        <f t="shared" si="5"/>
        <v>4</v>
      </c>
      <c r="P30" s="65">
        <f>VLOOKUP($A30,'Return Data'!$B$7:$R$2292,11,0)</f>
        <v>3.3447</v>
      </c>
      <c r="Q30" s="66">
        <f t="shared" si="6"/>
        <v>3</v>
      </c>
      <c r="R30" s="65">
        <f>VLOOKUP($A30,'Return Data'!$B$7:$R$2292,12,0)</f>
        <v>3.2864</v>
      </c>
      <c r="S30" s="66">
        <f t="shared" si="7"/>
        <v>2</v>
      </c>
      <c r="T30" s="65">
        <f>VLOOKUP($A30,'Return Data'!$B$7:$R$2292,13,0)</f>
        <v>3.2848999999999999</v>
      </c>
      <c r="U30" s="66">
        <f t="shared" si="8"/>
        <v>2</v>
      </c>
      <c r="V30" s="65">
        <f>VLOOKUP($A30,'Return Data'!$B$7:$R$2292,17,0)</f>
        <v>3.1699000000000002</v>
      </c>
      <c r="W30" s="66">
        <f t="shared" si="10"/>
        <v>1</v>
      </c>
      <c r="X30" s="65"/>
      <c r="Y30" s="66"/>
      <c r="Z30" s="65">
        <f>VLOOKUP($A30,'Return Data'!$B$7:$R$2292,16,0)</f>
        <v>3.5552000000000001</v>
      </c>
      <c r="AA30" s="67">
        <f t="shared" si="9"/>
        <v>20</v>
      </c>
    </row>
    <row r="31" spans="1:27" x14ac:dyDescent="0.3">
      <c r="A31" s="63" t="s">
        <v>1274</v>
      </c>
      <c r="B31" s="64">
        <f>VLOOKUP($A31,'Return Data'!$B$7:$R$2292,3,0)</f>
        <v>44662</v>
      </c>
      <c r="C31" s="65">
        <f>VLOOKUP($A31,'Return Data'!$B$7:$R$2292,4,0)</f>
        <v>3428.6786000000002</v>
      </c>
      <c r="D31" s="65">
        <f>VLOOKUP($A31,'Return Data'!$B$7:$R$2292,5,0)</f>
        <v>3.4079000000000002</v>
      </c>
      <c r="E31" s="66">
        <f t="shared" si="0"/>
        <v>15</v>
      </c>
      <c r="F31" s="65">
        <f>VLOOKUP($A31,'Return Data'!$B$7:$R$2292,6,0)</f>
        <v>3.2498999999999998</v>
      </c>
      <c r="G31" s="66">
        <f t="shared" si="1"/>
        <v>25</v>
      </c>
      <c r="H31" s="65">
        <f>VLOOKUP($A31,'Return Data'!$B$7:$R$2292,7,0)</f>
        <v>3.1930000000000001</v>
      </c>
      <c r="I31" s="66">
        <f t="shared" si="2"/>
        <v>28</v>
      </c>
      <c r="J31" s="65">
        <f>VLOOKUP($A31,'Return Data'!$B$7:$R$2292,8,0)</f>
        <v>3.3096999999999999</v>
      </c>
      <c r="K31" s="66">
        <f t="shared" si="3"/>
        <v>17</v>
      </c>
      <c r="L31" s="65">
        <f>VLOOKUP($A31,'Return Data'!$B$7:$R$2292,9,0)</f>
        <v>3.2709000000000001</v>
      </c>
      <c r="M31" s="66">
        <f t="shared" si="4"/>
        <v>17</v>
      </c>
      <c r="N31" s="65">
        <f>VLOOKUP($A31,'Return Data'!$B$7:$R$2292,10,0)</f>
        <v>3.3210999999999999</v>
      </c>
      <c r="O31" s="66">
        <f t="shared" si="5"/>
        <v>14</v>
      </c>
      <c r="P31" s="65">
        <f>VLOOKUP($A31,'Return Data'!$B$7:$R$2292,11,0)</f>
        <v>3.2747999999999999</v>
      </c>
      <c r="Q31" s="66">
        <f t="shared" si="6"/>
        <v>16</v>
      </c>
      <c r="R31" s="65">
        <f>VLOOKUP($A31,'Return Data'!$B$7:$R$2292,12,0)</f>
        <v>3.2042999999999999</v>
      </c>
      <c r="S31" s="66">
        <f t="shared" si="7"/>
        <v>16</v>
      </c>
      <c r="T31" s="65">
        <f>VLOOKUP($A31,'Return Data'!$B$7:$R$2292,13,0)</f>
        <v>3.2004999999999999</v>
      </c>
      <c r="U31" s="66">
        <f t="shared" si="8"/>
        <v>14</v>
      </c>
      <c r="V31" s="65">
        <f>VLOOKUP($A31,'Return Data'!$B$7:$R$2292,17,0)</f>
        <v>3.0831</v>
      </c>
      <c r="W31" s="66">
        <f t="shared" si="10"/>
        <v>13</v>
      </c>
      <c r="X31" s="65">
        <f>VLOOKUP($A31,'Return Data'!$B$7:$R$2292,14,0)</f>
        <v>3.7244000000000002</v>
      </c>
      <c r="Y31" s="66">
        <f>RANK(X31,X$8:X$36,0)</f>
        <v>4</v>
      </c>
      <c r="Z31" s="65">
        <f>VLOOKUP($A31,'Return Data'!$B$7:$R$2292,16,0)</f>
        <v>6.5025000000000004</v>
      </c>
      <c r="AA31" s="67">
        <f t="shared" si="9"/>
        <v>1</v>
      </c>
    </row>
    <row r="32" spans="1:27" x14ac:dyDescent="0.3">
      <c r="A32" s="63" t="s">
        <v>1276</v>
      </c>
      <c r="B32" s="64">
        <f>VLOOKUP($A32,'Return Data'!$B$7:$R$2292,3,0)</f>
        <v>44662</v>
      </c>
      <c r="C32" s="65">
        <f>VLOOKUP($A32,'Return Data'!$B$7:$R$2292,4,0)</f>
        <v>1127.2825</v>
      </c>
      <c r="D32" s="65">
        <f>VLOOKUP($A32,'Return Data'!$B$7:$R$2292,5,0)</f>
        <v>3.29</v>
      </c>
      <c r="E32" s="66">
        <f t="shared" si="0"/>
        <v>26</v>
      </c>
      <c r="F32" s="65">
        <f>VLOOKUP($A32,'Return Data'!$B$7:$R$2292,6,0)</f>
        <v>3.2818999999999998</v>
      </c>
      <c r="G32" s="66">
        <f t="shared" si="1"/>
        <v>20</v>
      </c>
      <c r="H32" s="65">
        <f>VLOOKUP($A32,'Return Data'!$B$7:$R$2292,7,0)</f>
        <v>3.2121</v>
      </c>
      <c r="I32" s="66">
        <f t="shared" si="2"/>
        <v>25</v>
      </c>
      <c r="J32" s="65">
        <f>VLOOKUP($A32,'Return Data'!$B$7:$R$2292,8,0)</f>
        <v>3.2435</v>
      </c>
      <c r="K32" s="66">
        <f t="shared" si="3"/>
        <v>26</v>
      </c>
      <c r="L32" s="65">
        <f>VLOOKUP($A32,'Return Data'!$B$7:$R$2292,9,0)</f>
        <v>3.2229000000000001</v>
      </c>
      <c r="M32" s="66">
        <f t="shared" si="4"/>
        <v>26</v>
      </c>
      <c r="N32" s="65">
        <f>VLOOKUP($A32,'Return Data'!$B$7:$R$2292,10,0)</f>
        <v>3.2578</v>
      </c>
      <c r="O32" s="66">
        <f t="shared" si="5"/>
        <v>26</v>
      </c>
      <c r="P32" s="65">
        <f>VLOOKUP($A32,'Return Data'!$B$7:$R$2292,11,0)</f>
        <v>3.2134999999999998</v>
      </c>
      <c r="Q32" s="66">
        <f t="shared" si="6"/>
        <v>26</v>
      </c>
      <c r="R32" s="65">
        <f>VLOOKUP($A32,'Return Data'!$B$7:$R$2292,12,0)</f>
        <v>3.1385000000000001</v>
      </c>
      <c r="S32" s="66">
        <f t="shared" si="7"/>
        <v>26</v>
      </c>
      <c r="T32" s="65">
        <f>VLOOKUP($A32,'Return Data'!$B$7:$R$2292,13,0)</f>
        <v>3.1280000000000001</v>
      </c>
      <c r="U32" s="66">
        <f t="shared" si="8"/>
        <v>26</v>
      </c>
      <c r="V32" s="65">
        <f>VLOOKUP($A32,'Return Data'!$B$7:$R$2292,17,0)</f>
        <v>3.0282</v>
      </c>
      <c r="W32" s="66">
        <f t="shared" si="10"/>
        <v>25</v>
      </c>
      <c r="X32" s="65"/>
      <c r="Y32" s="66"/>
      <c r="Z32" s="65">
        <f>VLOOKUP($A32,'Return Data'!$B$7:$R$2292,16,0)</f>
        <v>3.9889999999999999</v>
      </c>
      <c r="AA32" s="67">
        <f t="shared" si="9"/>
        <v>9</v>
      </c>
    </row>
    <row r="33" spans="1:27" x14ac:dyDescent="0.3">
      <c r="A33" s="63" t="s">
        <v>1278</v>
      </c>
      <c r="B33" s="64">
        <f>VLOOKUP($A33,'Return Data'!$B$7:$R$2292,3,0)</f>
        <v>44662</v>
      </c>
      <c r="C33" s="65">
        <f>VLOOKUP($A33,'Return Data'!$B$7:$R$2292,4,0)</f>
        <v>1119.0197000000001</v>
      </c>
      <c r="D33" s="65">
        <f>VLOOKUP($A33,'Return Data'!$B$7:$R$2292,5,0)</f>
        <v>3.3371</v>
      </c>
      <c r="E33" s="66">
        <f t="shared" si="0"/>
        <v>22</v>
      </c>
      <c r="F33" s="65">
        <f>VLOOKUP($A33,'Return Data'!$B$7:$R$2292,6,0)</f>
        <v>3.3704000000000001</v>
      </c>
      <c r="G33" s="66">
        <f t="shared" si="1"/>
        <v>14</v>
      </c>
      <c r="H33" s="65">
        <f>VLOOKUP($A33,'Return Data'!$B$7:$R$2292,7,0)</f>
        <v>3.3393999999999999</v>
      </c>
      <c r="I33" s="66">
        <f t="shared" si="2"/>
        <v>9</v>
      </c>
      <c r="J33" s="65">
        <f>VLOOKUP($A33,'Return Data'!$B$7:$R$2292,8,0)</f>
        <v>3.2867000000000002</v>
      </c>
      <c r="K33" s="66">
        <f t="shared" si="3"/>
        <v>22</v>
      </c>
      <c r="L33" s="65">
        <f>VLOOKUP($A33,'Return Data'!$B$7:$R$2292,9,0)</f>
        <v>3.2517</v>
      </c>
      <c r="M33" s="66">
        <f t="shared" si="4"/>
        <v>21</v>
      </c>
      <c r="N33" s="65">
        <f>VLOOKUP($A33,'Return Data'!$B$7:$R$2292,10,0)</f>
        <v>3.2985000000000002</v>
      </c>
      <c r="O33" s="66">
        <f t="shared" si="5"/>
        <v>21</v>
      </c>
      <c r="P33" s="65">
        <f>VLOOKUP($A33,'Return Data'!$B$7:$R$2292,11,0)</f>
        <v>3.2585000000000002</v>
      </c>
      <c r="Q33" s="66">
        <f t="shared" si="6"/>
        <v>23</v>
      </c>
      <c r="R33" s="65">
        <f>VLOOKUP($A33,'Return Data'!$B$7:$R$2292,12,0)</f>
        <v>3.1848999999999998</v>
      </c>
      <c r="S33" s="66">
        <f t="shared" si="7"/>
        <v>23</v>
      </c>
      <c r="T33" s="65">
        <f>VLOOKUP($A33,'Return Data'!$B$7:$R$2292,13,0)</f>
        <v>3.177</v>
      </c>
      <c r="U33" s="66">
        <f t="shared" si="8"/>
        <v>21</v>
      </c>
      <c r="V33" s="65">
        <f>VLOOKUP($A33,'Return Data'!$B$7:$R$2292,17,0)</f>
        <v>3.0756999999999999</v>
      </c>
      <c r="W33" s="66">
        <f t="shared" si="10"/>
        <v>16</v>
      </c>
      <c r="X33" s="65"/>
      <c r="Y33" s="66"/>
      <c r="Z33" s="65">
        <f>VLOOKUP($A33,'Return Data'!$B$7:$R$2292,16,0)</f>
        <v>3.7522000000000002</v>
      </c>
      <c r="AA33" s="67">
        <f t="shared" si="9"/>
        <v>14</v>
      </c>
    </row>
    <row r="34" spans="1:27" x14ac:dyDescent="0.3">
      <c r="A34" s="63" t="s">
        <v>1280</v>
      </c>
      <c r="B34" s="64">
        <f>VLOOKUP($A34,'Return Data'!$B$7:$R$2292,3,0)</f>
        <v>44662</v>
      </c>
      <c r="C34" s="65">
        <f>VLOOKUP($A34,'Return Data'!$B$7:$R$2292,4,0)</f>
        <v>1117.1197</v>
      </c>
      <c r="D34" s="65">
        <f>VLOOKUP($A34,'Return Data'!$B$7:$R$2292,5,0)</f>
        <v>3.4506000000000001</v>
      </c>
      <c r="E34" s="66">
        <f t="shared" si="0"/>
        <v>7</v>
      </c>
      <c r="F34" s="65">
        <f>VLOOKUP($A34,'Return Data'!$B$7:$R$2292,6,0)</f>
        <v>3.6158000000000001</v>
      </c>
      <c r="G34" s="66">
        <f t="shared" si="1"/>
        <v>2</v>
      </c>
      <c r="H34" s="65">
        <f>VLOOKUP($A34,'Return Data'!$B$7:$R$2292,7,0)</f>
        <v>3.3820000000000001</v>
      </c>
      <c r="I34" s="66">
        <f t="shared" si="2"/>
        <v>7</v>
      </c>
      <c r="J34" s="65">
        <f>VLOOKUP($A34,'Return Data'!$B$7:$R$2292,8,0)</f>
        <v>3.3929</v>
      </c>
      <c r="K34" s="66">
        <f t="shared" si="3"/>
        <v>6</v>
      </c>
      <c r="L34" s="65">
        <f>VLOOKUP($A34,'Return Data'!$B$7:$R$2292,9,0)</f>
        <v>3.2921</v>
      </c>
      <c r="M34" s="66">
        <f t="shared" si="4"/>
        <v>11</v>
      </c>
      <c r="N34" s="65">
        <f>VLOOKUP($A34,'Return Data'!$B$7:$R$2292,10,0)</f>
        <v>3.2974000000000001</v>
      </c>
      <c r="O34" s="66">
        <f t="shared" si="5"/>
        <v>23</v>
      </c>
      <c r="P34" s="65">
        <f>VLOOKUP($A34,'Return Data'!$B$7:$R$2292,11,0)</f>
        <v>3.2871999999999999</v>
      </c>
      <c r="Q34" s="66">
        <f t="shared" si="6"/>
        <v>12</v>
      </c>
      <c r="R34" s="65">
        <f>VLOOKUP($A34,'Return Data'!$B$7:$R$2292,12,0)</f>
        <v>3.2086999999999999</v>
      </c>
      <c r="S34" s="66">
        <f t="shared" si="7"/>
        <v>15</v>
      </c>
      <c r="T34" s="65">
        <f>VLOOKUP($A34,'Return Data'!$B$7:$R$2292,13,0)</f>
        <v>3.1932</v>
      </c>
      <c r="U34" s="66">
        <f t="shared" si="8"/>
        <v>16</v>
      </c>
      <c r="V34" s="65">
        <f>VLOOKUP($A34,'Return Data'!$B$7:$R$2292,17,0)</f>
        <v>3.0613999999999999</v>
      </c>
      <c r="W34" s="66">
        <f t="shared" si="10"/>
        <v>18</v>
      </c>
      <c r="X34" s="65"/>
      <c r="Y34" s="66"/>
      <c r="Z34" s="65">
        <f>VLOOKUP($A34,'Return Data'!$B$7:$R$2292,16,0)</f>
        <v>3.7002000000000002</v>
      </c>
      <c r="AA34" s="67">
        <f t="shared" si="9"/>
        <v>15</v>
      </c>
    </row>
    <row r="35" spans="1:27" x14ac:dyDescent="0.3">
      <c r="A35" s="63" t="s">
        <v>1282</v>
      </c>
      <c r="B35" s="64">
        <f>VLOOKUP($A35,'Return Data'!$B$7:$R$2292,3,0)</f>
        <v>44662</v>
      </c>
      <c r="C35" s="65">
        <f>VLOOKUP($A35,'Return Data'!$B$7:$R$2292,4,0)</f>
        <v>2886.4151999999999</v>
      </c>
      <c r="D35" s="65">
        <f>VLOOKUP($A35,'Return Data'!$B$7:$R$2292,5,0)</f>
        <v>3.3765999999999998</v>
      </c>
      <c r="E35" s="66">
        <f t="shared" si="0"/>
        <v>18</v>
      </c>
      <c r="F35" s="65">
        <f>VLOOKUP($A35,'Return Data'!$B$7:$R$2292,6,0)</f>
        <v>3.2646999999999999</v>
      </c>
      <c r="G35" s="66">
        <f t="shared" si="1"/>
        <v>21</v>
      </c>
      <c r="H35" s="65">
        <f>VLOOKUP($A35,'Return Data'!$B$7:$R$2292,7,0)</f>
        <v>3.2311000000000001</v>
      </c>
      <c r="I35" s="66">
        <f t="shared" si="2"/>
        <v>22</v>
      </c>
      <c r="J35" s="65">
        <f>VLOOKUP($A35,'Return Data'!$B$7:$R$2292,8,0)</f>
        <v>3.3664999999999998</v>
      </c>
      <c r="K35" s="66">
        <f t="shared" si="3"/>
        <v>9</v>
      </c>
      <c r="L35" s="65">
        <f>VLOOKUP($A35,'Return Data'!$B$7:$R$2292,9,0)</f>
        <v>3.3109000000000002</v>
      </c>
      <c r="M35" s="66">
        <f t="shared" si="4"/>
        <v>8</v>
      </c>
      <c r="N35" s="65">
        <f>VLOOKUP($A35,'Return Data'!$B$7:$R$2292,10,0)</f>
        <v>3.3458000000000001</v>
      </c>
      <c r="O35" s="66">
        <f t="shared" si="5"/>
        <v>8</v>
      </c>
      <c r="P35" s="65">
        <f>VLOOKUP($A35,'Return Data'!$B$7:$R$2292,11,0)</f>
        <v>3.3107000000000002</v>
      </c>
      <c r="Q35" s="66">
        <f t="shared" si="6"/>
        <v>8</v>
      </c>
      <c r="R35" s="65">
        <f>VLOOKUP($A35,'Return Data'!$B$7:$R$2292,12,0)</f>
        <v>3.2387000000000001</v>
      </c>
      <c r="S35" s="66">
        <f t="shared" si="7"/>
        <v>7</v>
      </c>
      <c r="T35" s="65">
        <f>VLOOKUP($A35,'Return Data'!$B$7:$R$2292,13,0)</f>
        <v>3.2282000000000002</v>
      </c>
      <c r="U35" s="66">
        <f t="shared" si="8"/>
        <v>8</v>
      </c>
      <c r="V35" s="65">
        <f>VLOOKUP($A35,'Return Data'!$B$7:$R$2292,17,0)</f>
        <v>3.1212</v>
      </c>
      <c r="W35" s="66">
        <f t="shared" si="10"/>
        <v>9</v>
      </c>
      <c r="X35" s="65">
        <f>VLOOKUP($A35,'Return Data'!$B$7:$R$2292,14,0)</f>
        <v>3.7601</v>
      </c>
      <c r="Y35" s="66">
        <f>RANK(X35,X$8:X$36,0)</f>
        <v>2</v>
      </c>
      <c r="Z35" s="65">
        <f>VLOOKUP($A35,'Return Data'!$B$7:$R$2292,16,0)</f>
        <v>5.9465000000000003</v>
      </c>
      <c r="AA35" s="67">
        <f t="shared" si="9"/>
        <v>3</v>
      </c>
    </row>
    <row r="36" spans="1:27" x14ac:dyDescent="0.3">
      <c r="A36" s="63" t="s">
        <v>1978</v>
      </c>
      <c r="B36" s="64">
        <f>VLOOKUP($A36,'Return Data'!$B$7:$R$2292,3,0)</f>
        <v>44662</v>
      </c>
      <c r="C36" s="65">
        <f>VLOOKUP($A36,'Return Data'!$B$7:$R$2292,4,0)</f>
        <v>1091.5077000000001</v>
      </c>
      <c r="D36" s="65">
        <f>VLOOKUP($A36,'Return Data'!$B$7:$R$2292,5,0)</f>
        <v>3.2740999999999998</v>
      </c>
      <c r="E36" s="66">
        <f t="shared" si="0"/>
        <v>27</v>
      </c>
      <c r="F36" s="65">
        <f>VLOOKUP($A36,'Return Data'!$B$7:$R$2292,6,0)</f>
        <v>3.2222</v>
      </c>
      <c r="G36" s="66">
        <f t="shared" si="1"/>
        <v>27</v>
      </c>
      <c r="H36" s="65">
        <f>VLOOKUP($A36,'Return Data'!$B$7:$R$2292,7,0)</f>
        <v>3.1692</v>
      </c>
      <c r="I36" s="66">
        <f t="shared" si="2"/>
        <v>29</v>
      </c>
      <c r="J36" s="65">
        <f>VLOOKUP($A36,'Return Data'!$B$7:$R$2292,8,0)</f>
        <v>3.2290000000000001</v>
      </c>
      <c r="K36" s="66">
        <f t="shared" si="3"/>
        <v>28</v>
      </c>
      <c r="L36" s="65">
        <f>VLOOKUP($A36,'Return Data'!$B$7:$R$2292,9,0)</f>
        <v>3.1092</v>
      </c>
      <c r="M36" s="66">
        <f t="shared" si="4"/>
        <v>29</v>
      </c>
      <c r="N36" s="65">
        <f>VLOOKUP($A36,'Return Data'!$B$7:$R$2292,10,0)</f>
        <v>3.109</v>
      </c>
      <c r="O36" s="66">
        <f t="shared" si="5"/>
        <v>29</v>
      </c>
      <c r="P36" s="65">
        <f>VLOOKUP($A36,'Return Data'!$B$7:$R$2292,11,0)</f>
        <v>3.0840999999999998</v>
      </c>
      <c r="Q36" s="66">
        <f t="shared" si="6"/>
        <v>29</v>
      </c>
      <c r="R36" s="65">
        <f>VLOOKUP($A36,'Return Data'!$B$7:$R$2292,12,0)</f>
        <v>3.0234999999999999</v>
      </c>
      <c r="S36" s="66">
        <f t="shared" si="7"/>
        <v>29</v>
      </c>
      <c r="T36" s="65">
        <f>VLOOKUP($A36,'Return Data'!$B$7:$R$2292,13,0)</f>
        <v>3.0686</v>
      </c>
      <c r="U36" s="66">
        <f t="shared" si="8"/>
        <v>29</v>
      </c>
      <c r="V36" s="65">
        <f>VLOOKUP($A36,'Return Data'!$B$7:$R$2292,17,0)</f>
        <v>2.9580000000000002</v>
      </c>
      <c r="W36" s="66">
        <f t="shared" si="10"/>
        <v>28</v>
      </c>
      <c r="X36" s="65"/>
      <c r="Y36" s="66"/>
      <c r="Z36" s="65">
        <f>VLOOKUP($A36,'Return Data'!$B$7:$R$2292,16,0)</f>
        <v>3.3780000000000001</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3.3901448275862074</v>
      </c>
      <c r="E38" s="74"/>
      <c r="F38" s="75">
        <f>AVERAGE(F8:F36)</f>
        <v>3.3768206896551725</v>
      </c>
      <c r="G38" s="74"/>
      <c r="H38" s="75">
        <f>AVERAGE(H8:H36)</f>
        <v>3.3060275862068966</v>
      </c>
      <c r="I38" s="74"/>
      <c r="J38" s="75">
        <f>AVERAGE(J8:J36)</f>
        <v>3.3294862068965516</v>
      </c>
      <c r="K38" s="74"/>
      <c r="L38" s="75">
        <f>AVERAGE(L8:L36)</f>
        <v>3.2807103448275861</v>
      </c>
      <c r="M38" s="74"/>
      <c r="N38" s="75">
        <f>AVERAGE(N8:N36)</f>
        <v>3.31691724137931</v>
      </c>
      <c r="O38" s="74"/>
      <c r="P38" s="75">
        <f>AVERAGE(P8:P36)</f>
        <v>3.2810724137931033</v>
      </c>
      <c r="Q38" s="74"/>
      <c r="R38" s="75">
        <f>AVERAGE(R8:R36)</f>
        <v>3.2064551724137926</v>
      </c>
      <c r="S38" s="74"/>
      <c r="T38" s="75">
        <f>AVERAGE(T8:T36)</f>
        <v>3.1979965517241387</v>
      </c>
      <c r="U38" s="74"/>
      <c r="V38" s="75">
        <f>AVERAGE(V8:V36)</f>
        <v>3.0824571428571432</v>
      </c>
      <c r="W38" s="74"/>
      <c r="X38" s="75">
        <f>AVERAGE(X8:X36)</f>
        <v>3.7011799999999999</v>
      </c>
      <c r="Y38" s="74"/>
      <c r="Z38" s="75">
        <f>AVERAGE(Z8:Z36)</f>
        <v>4.003031034482758</v>
      </c>
      <c r="AA38" s="76"/>
    </row>
    <row r="39" spans="1:27" x14ac:dyDescent="0.3">
      <c r="A39" s="73" t="s">
        <v>28</v>
      </c>
      <c r="B39" s="74"/>
      <c r="C39" s="74"/>
      <c r="D39" s="75">
        <f>MIN(D8:D36)</f>
        <v>3.2174</v>
      </c>
      <c r="E39" s="74"/>
      <c r="F39" s="75">
        <f>MIN(F8:F36)</f>
        <v>3.0175999999999998</v>
      </c>
      <c r="G39" s="74"/>
      <c r="H39" s="75">
        <f>MIN(H8:H36)</f>
        <v>3.1692</v>
      </c>
      <c r="I39" s="74"/>
      <c r="J39" s="75">
        <f>MIN(J8:J36)</f>
        <v>3.1802000000000001</v>
      </c>
      <c r="K39" s="74"/>
      <c r="L39" s="75">
        <f>MIN(L8:L36)</f>
        <v>3.1092</v>
      </c>
      <c r="M39" s="74"/>
      <c r="N39" s="75">
        <f>MIN(N8:N36)</f>
        <v>3.109</v>
      </c>
      <c r="O39" s="74"/>
      <c r="P39" s="75">
        <f>MIN(P8:P36)</f>
        <v>3.0840999999999998</v>
      </c>
      <c r="Q39" s="74"/>
      <c r="R39" s="75">
        <f>MIN(R8:R36)</f>
        <v>3.0234999999999999</v>
      </c>
      <c r="S39" s="74"/>
      <c r="T39" s="75">
        <f>MIN(T8:T36)</f>
        <v>3.0686</v>
      </c>
      <c r="U39" s="74"/>
      <c r="V39" s="75">
        <f>MIN(V8:V36)</f>
        <v>2.9580000000000002</v>
      </c>
      <c r="W39" s="74"/>
      <c r="X39" s="75">
        <f>MIN(X8:X36)</f>
        <v>3.5082</v>
      </c>
      <c r="Y39" s="74"/>
      <c r="Z39" s="75">
        <f>MIN(Z8:Z36)</f>
        <v>3.214</v>
      </c>
      <c r="AA39" s="76"/>
    </row>
    <row r="40" spans="1:27" ht="15" thickBot="1" x14ac:dyDescent="0.35">
      <c r="A40" s="77" t="s">
        <v>29</v>
      </c>
      <c r="B40" s="78"/>
      <c r="C40" s="78"/>
      <c r="D40" s="79">
        <f>MAX(D8:D36)</f>
        <v>3.5371999999999999</v>
      </c>
      <c r="E40" s="78"/>
      <c r="F40" s="79">
        <f>MAX(F8:F36)</f>
        <v>4.0651999999999999</v>
      </c>
      <c r="G40" s="78"/>
      <c r="H40" s="79">
        <f>MAX(H8:H36)</f>
        <v>3.5847000000000002</v>
      </c>
      <c r="I40" s="78"/>
      <c r="J40" s="79">
        <f>MAX(J8:J36)</f>
        <v>3.5461</v>
      </c>
      <c r="K40" s="78"/>
      <c r="L40" s="79">
        <f>MAX(L8:L36)</f>
        <v>3.5105</v>
      </c>
      <c r="M40" s="78"/>
      <c r="N40" s="79">
        <f>MAX(N8:N36)</f>
        <v>3.5247000000000002</v>
      </c>
      <c r="O40" s="78"/>
      <c r="P40" s="79">
        <f>MAX(P8:P36)</f>
        <v>3.4752999999999998</v>
      </c>
      <c r="Q40" s="78"/>
      <c r="R40" s="79">
        <f>MAX(R8:R36)</f>
        <v>3.3563999999999998</v>
      </c>
      <c r="S40" s="78"/>
      <c r="T40" s="79">
        <f>MAX(T8:T36)</f>
        <v>3.3311000000000002</v>
      </c>
      <c r="U40" s="78"/>
      <c r="V40" s="79">
        <f>MAX(V8:V36)</f>
        <v>3.1699000000000002</v>
      </c>
      <c r="W40" s="78"/>
      <c r="X40" s="79">
        <f>MAX(X8:X36)</f>
        <v>3.7991999999999999</v>
      </c>
      <c r="Y40" s="78"/>
      <c r="Z40" s="79">
        <f>MAX(Z8:Z36)</f>
        <v>6.5025000000000004</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44662</v>
      </c>
      <c r="C8" s="65">
        <f>VLOOKUP($A8,'Return Data'!$B$7:$R$2292,4,0)</f>
        <v>578.37860000000001</v>
      </c>
      <c r="D8" s="65">
        <f>VLOOKUP($A8,'Return Data'!$B$7:$R$2292,5,0)</f>
        <v>-0.55110000000000003</v>
      </c>
      <c r="E8" s="66">
        <f t="shared" ref="E8:E31" si="0">RANK(D8,D$8:D$31,0)</f>
        <v>16</v>
      </c>
      <c r="F8" s="65">
        <f>VLOOKUP($A8,'Return Data'!$B$7:$R$2292,6,0)</f>
        <v>-0.55110000000000003</v>
      </c>
      <c r="G8" s="66">
        <f t="shared" ref="G8:G31" si="1">RANK(F8,F$8:F$31,0)</f>
        <v>16</v>
      </c>
      <c r="H8" s="65">
        <f>VLOOKUP($A8,'Return Data'!$B$7:$R$2292,7,0)</f>
        <v>0.1208</v>
      </c>
      <c r="I8" s="66">
        <f t="shared" ref="I8:I31" si="2">RANK(H8,H$8:H$31,0)</f>
        <v>5</v>
      </c>
      <c r="J8" s="65">
        <f>VLOOKUP($A8,'Return Data'!$B$7:$R$2292,8,0)</f>
        <v>1.9681999999999999</v>
      </c>
      <c r="K8" s="66">
        <f t="shared" ref="K8:K31" si="3">RANK(J8,J$8:J$31,0)</f>
        <v>14</v>
      </c>
      <c r="L8" s="65">
        <f>VLOOKUP($A8,'Return Data'!$B$7:$R$2292,9,0)</f>
        <v>5.8029999999999999</v>
      </c>
      <c r="M8" s="66">
        <f t="shared" ref="M8:M31" si="4">RANK(L8,L$8:L$31,0)</f>
        <v>3</v>
      </c>
      <c r="N8" s="65">
        <f>VLOOKUP($A8,'Return Data'!$B$7:$R$2292,10,0)</f>
        <v>4.4687000000000001</v>
      </c>
      <c r="O8" s="66">
        <f t="shared" ref="O8:O31" si="5">RANK(N8,N$8:N$31,0)</f>
        <v>2</v>
      </c>
      <c r="P8" s="65">
        <f>VLOOKUP($A8,'Return Data'!$B$7:$R$2292,11,0)</f>
        <v>4.1224999999999996</v>
      </c>
      <c r="Q8" s="66">
        <f t="shared" ref="Q8:Q31" si="6">RANK(P8,P$8:P$31,0)</f>
        <v>3</v>
      </c>
      <c r="R8" s="65">
        <f>VLOOKUP($A8,'Return Data'!$B$7:$R$2292,12,0)</f>
        <v>4.3318000000000003</v>
      </c>
      <c r="S8" s="66">
        <f t="shared" ref="S8:S31" si="7">RANK(R8,R$8:R$31,0)</f>
        <v>4</v>
      </c>
      <c r="T8" s="65">
        <f>VLOOKUP($A8,'Return Data'!$B$7:$R$2292,13,0)</f>
        <v>4.5758000000000001</v>
      </c>
      <c r="U8" s="66">
        <f t="shared" ref="U8:U31" si="8">RANK(T8,T$8:T$31,0)</f>
        <v>4</v>
      </c>
      <c r="V8" s="65">
        <f>VLOOKUP($A8,'Return Data'!$B$7:$R$2292,17,0)</f>
        <v>6.1932999999999998</v>
      </c>
      <c r="W8" s="66">
        <f t="shared" ref="W8:W31" si="9">RANK(V8,V$8:V$31,0)</f>
        <v>5</v>
      </c>
      <c r="X8" s="65">
        <f>VLOOKUP($A8,'Return Data'!$B$7:$R$2292,14,0)</f>
        <v>6.8376000000000001</v>
      </c>
      <c r="Y8" s="66">
        <f t="shared" ref="Y8:Y29" si="10">RANK(X8,X$8:X$31,0)</f>
        <v>2</v>
      </c>
      <c r="Z8" s="65">
        <f>VLOOKUP($A8,'Return Data'!$B$7:$R$2292,16,0)</f>
        <v>8.2372999999999994</v>
      </c>
      <c r="AA8" s="67">
        <f t="shared" ref="AA8:AA31" si="11">RANK(Z8,Z$8:Z$31,0)</f>
        <v>2</v>
      </c>
    </row>
    <row r="9" spans="1:27" x14ac:dyDescent="0.3">
      <c r="A9" s="63" t="s">
        <v>980</v>
      </c>
      <c r="B9" s="64">
        <f>VLOOKUP($A9,'Return Data'!$B$7:$R$2292,3,0)</f>
        <v>44662</v>
      </c>
      <c r="C9" s="65">
        <f>VLOOKUP($A9,'Return Data'!$B$7:$R$2292,4,0)</f>
        <v>2589.5511000000001</v>
      </c>
      <c r="D9" s="65">
        <f>VLOOKUP($A9,'Return Data'!$B$7:$R$2292,5,0)</f>
        <v>-1.0673999999999999</v>
      </c>
      <c r="E9" s="66">
        <f t="shared" si="0"/>
        <v>20</v>
      </c>
      <c r="F9" s="65">
        <f>VLOOKUP($A9,'Return Data'!$B$7:$R$2292,6,0)</f>
        <v>-1.0673999999999999</v>
      </c>
      <c r="G9" s="66">
        <f t="shared" si="1"/>
        <v>20</v>
      </c>
      <c r="H9" s="65">
        <f>VLOOKUP($A9,'Return Data'!$B$7:$R$2292,7,0)</f>
        <v>-2.9134000000000002</v>
      </c>
      <c r="I9" s="66">
        <f t="shared" si="2"/>
        <v>18</v>
      </c>
      <c r="J9" s="65">
        <f>VLOOKUP($A9,'Return Data'!$B$7:$R$2292,8,0)</f>
        <v>1.5553999999999999</v>
      </c>
      <c r="K9" s="66">
        <f t="shared" si="3"/>
        <v>20</v>
      </c>
      <c r="L9" s="65">
        <f>VLOOKUP($A9,'Return Data'!$B$7:$R$2292,9,0)</f>
        <v>5.0519999999999996</v>
      </c>
      <c r="M9" s="66">
        <f t="shared" si="4"/>
        <v>5</v>
      </c>
      <c r="N9" s="65">
        <f>VLOOKUP($A9,'Return Data'!$B$7:$R$2292,10,0)</f>
        <v>3.9540999999999999</v>
      </c>
      <c r="O9" s="66">
        <f t="shared" si="5"/>
        <v>9</v>
      </c>
      <c r="P9" s="65">
        <f>VLOOKUP($A9,'Return Data'!$B$7:$R$2292,11,0)</f>
        <v>3.7852000000000001</v>
      </c>
      <c r="Q9" s="66">
        <f t="shared" si="6"/>
        <v>9</v>
      </c>
      <c r="R9" s="65">
        <f>VLOOKUP($A9,'Return Data'!$B$7:$R$2292,12,0)</f>
        <v>3.9925999999999999</v>
      </c>
      <c r="S9" s="66">
        <f t="shared" si="7"/>
        <v>8</v>
      </c>
      <c r="T9" s="65">
        <f>VLOOKUP($A9,'Return Data'!$B$7:$R$2292,13,0)</f>
        <v>4.1524000000000001</v>
      </c>
      <c r="U9" s="66">
        <f t="shared" si="8"/>
        <v>10</v>
      </c>
      <c r="V9" s="65">
        <f>VLOOKUP($A9,'Return Data'!$B$7:$R$2292,17,0)</f>
        <v>5.6177000000000001</v>
      </c>
      <c r="W9" s="66">
        <f t="shared" si="9"/>
        <v>10</v>
      </c>
      <c r="X9" s="65">
        <f>VLOOKUP($A9,'Return Data'!$B$7:$R$2292,14,0)</f>
        <v>6.3792999999999997</v>
      </c>
      <c r="Y9" s="66">
        <f t="shared" si="10"/>
        <v>6</v>
      </c>
      <c r="Z9" s="65">
        <f>VLOOKUP($A9,'Return Data'!$B$7:$R$2292,16,0)</f>
        <v>7.9096000000000002</v>
      </c>
      <c r="AA9" s="67">
        <f t="shared" si="11"/>
        <v>5</v>
      </c>
    </row>
    <row r="10" spans="1:27" x14ac:dyDescent="0.3">
      <c r="A10" s="63" t="s">
        <v>2021</v>
      </c>
      <c r="B10" s="64">
        <f>VLOOKUP($A10,'Return Data'!$B$7:$R$2292,3,0)</f>
        <v>44662</v>
      </c>
      <c r="C10" s="65">
        <f>VLOOKUP($A10,'Return Data'!$B$7:$R$2292,4,0)</f>
        <v>35.157499999999999</v>
      </c>
      <c r="D10" s="65">
        <f>VLOOKUP($A10,'Return Data'!$B$7:$R$2292,5,0)</f>
        <v>-1.903</v>
      </c>
      <c r="E10" s="66">
        <f t="shared" si="0"/>
        <v>23</v>
      </c>
      <c r="F10" s="65">
        <f>VLOOKUP($A10,'Return Data'!$B$7:$R$2292,6,0)</f>
        <v>-1.903</v>
      </c>
      <c r="G10" s="66">
        <f t="shared" si="1"/>
        <v>23</v>
      </c>
      <c r="H10" s="65">
        <f>VLOOKUP($A10,'Return Data'!$B$7:$R$2292,7,0)</f>
        <v>-5.0228999999999999</v>
      </c>
      <c r="I10" s="66">
        <f t="shared" si="2"/>
        <v>23</v>
      </c>
      <c r="J10" s="65">
        <f>VLOOKUP($A10,'Return Data'!$B$7:$R$2292,8,0)</f>
        <v>0.96440000000000003</v>
      </c>
      <c r="K10" s="66">
        <f t="shared" si="3"/>
        <v>22</v>
      </c>
      <c r="L10" s="65">
        <f>VLOOKUP($A10,'Return Data'!$B$7:$R$2292,9,0)</f>
        <v>3.8774999999999999</v>
      </c>
      <c r="M10" s="66">
        <f t="shared" si="4"/>
        <v>20</v>
      </c>
      <c r="N10" s="65">
        <f>VLOOKUP($A10,'Return Data'!$B$7:$R$2292,10,0)</f>
        <v>4.0156000000000001</v>
      </c>
      <c r="O10" s="66">
        <f t="shared" si="5"/>
        <v>6</v>
      </c>
      <c r="P10" s="65">
        <f>VLOOKUP($A10,'Return Data'!$B$7:$R$2292,11,0)</f>
        <v>3.8896000000000002</v>
      </c>
      <c r="Q10" s="66">
        <f t="shared" si="6"/>
        <v>6</v>
      </c>
      <c r="R10" s="65">
        <f>VLOOKUP($A10,'Return Data'!$B$7:$R$2292,12,0)</f>
        <v>3.9533999999999998</v>
      </c>
      <c r="S10" s="66">
        <f t="shared" si="7"/>
        <v>9</v>
      </c>
      <c r="T10" s="65">
        <f>VLOOKUP($A10,'Return Data'!$B$7:$R$2292,13,0)</f>
        <v>4.2008000000000001</v>
      </c>
      <c r="U10" s="66">
        <f t="shared" si="8"/>
        <v>7</v>
      </c>
      <c r="V10" s="65">
        <f>VLOOKUP($A10,'Return Data'!$B$7:$R$2292,17,0)</f>
        <v>5.6166</v>
      </c>
      <c r="W10" s="66">
        <f t="shared" si="9"/>
        <v>11</v>
      </c>
      <c r="X10" s="65">
        <f>VLOOKUP($A10,'Return Data'!$B$7:$R$2292,14,0)</f>
        <v>6.2674000000000003</v>
      </c>
      <c r="Y10" s="66">
        <f t="shared" si="10"/>
        <v>7</v>
      </c>
      <c r="Z10" s="65">
        <f>VLOOKUP($A10,'Return Data'!$B$7:$R$2292,16,0)</f>
        <v>7.8394000000000004</v>
      </c>
      <c r="AA10" s="67">
        <f t="shared" si="11"/>
        <v>8</v>
      </c>
    </row>
    <row r="11" spans="1:27" x14ac:dyDescent="0.3">
      <c r="A11" s="63" t="s">
        <v>984</v>
      </c>
      <c r="B11" s="64">
        <f>VLOOKUP($A11,'Return Data'!$B$7:$R$2292,3,0)</f>
        <v>44662</v>
      </c>
      <c r="C11" s="65">
        <f>VLOOKUP($A11,'Return Data'!$B$7:$R$2292,4,0)</f>
        <v>34.856400000000001</v>
      </c>
      <c r="D11" s="65">
        <f>VLOOKUP($A11,'Return Data'!$B$7:$R$2292,5,0)</f>
        <v>1.0123</v>
      </c>
      <c r="E11" s="66">
        <f t="shared" si="0"/>
        <v>10</v>
      </c>
      <c r="F11" s="65">
        <f>VLOOKUP($A11,'Return Data'!$B$7:$R$2292,6,0)</f>
        <v>1.0123</v>
      </c>
      <c r="G11" s="66">
        <f t="shared" si="1"/>
        <v>10</v>
      </c>
      <c r="H11" s="65">
        <f>VLOOKUP($A11,'Return Data'!$B$7:$R$2292,7,0)</f>
        <v>-1.2413000000000001</v>
      </c>
      <c r="I11" s="66">
        <f t="shared" si="2"/>
        <v>13</v>
      </c>
      <c r="J11" s="65">
        <f>VLOOKUP($A11,'Return Data'!$B$7:$R$2292,8,0)</f>
        <v>2.3431999999999999</v>
      </c>
      <c r="K11" s="66">
        <f t="shared" si="3"/>
        <v>11</v>
      </c>
      <c r="L11" s="65">
        <f>VLOOKUP($A11,'Return Data'!$B$7:$R$2292,9,0)</f>
        <v>4.1900000000000004</v>
      </c>
      <c r="M11" s="66">
        <f t="shared" si="4"/>
        <v>17</v>
      </c>
      <c r="N11" s="65">
        <f>VLOOKUP($A11,'Return Data'!$B$7:$R$2292,10,0)</f>
        <v>3.5788000000000002</v>
      </c>
      <c r="O11" s="66">
        <f t="shared" si="5"/>
        <v>21</v>
      </c>
      <c r="P11" s="65">
        <f>VLOOKUP($A11,'Return Data'!$B$7:$R$2292,11,0)</f>
        <v>3.4434999999999998</v>
      </c>
      <c r="Q11" s="66">
        <f t="shared" si="6"/>
        <v>22</v>
      </c>
      <c r="R11" s="65">
        <f>VLOOKUP($A11,'Return Data'!$B$7:$R$2292,12,0)</f>
        <v>3.5110999999999999</v>
      </c>
      <c r="S11" s="66">
        <f t="shared" si="7"/>
        <v>23</v>
      </c>
      <c r="T11" s="65">
        <f>VLOOKUP($A11,'Return Data'!$B$7:$R$2292,13,0)</f>
        <v>3.5760000000000001</v>
      </c>
      <c r="U11" s="66">
        <f t="shared" si="8"/>
        <v>23</v>
      </c>
      <c r="V11" s="65">
        <f>VLOOKUP($A11,'Return Data'!$B$7:$R$2292,17,0)</f>
        <v>4.7503000000000002</v>
      </c>
      <c r="W11" s="66">
        <f t="shared" si="9"/>
        <v>20</v>
      </c>
      <c r="X11" s="65">
        <f>VLOOKUP($A11,'Return Data'!$B$7:$R$2292,14,0)</f>
        <v>5.5697000000000001</v>
      </c>
      <c r="Y11" s="66">
        <f t="shared" si="10"/>
        <v>14</v>
      </c>
      <c r="Z11" s="65">
        <f>VLOOKUP($A11,'Return Data'!$B$7:$R$2292,16,0)</f>
        <v>7.4241000000000001</v>
      </c>
      <c r="AA11" s="67">
        <f t="shared" si="11"/>
        <v>13</v>
      </c>
    </row>
    <row r="12" spans="1:27" x14ac:dyDescent="0.3">
      <c r="A12" s="63" t="s">
        <v>986</v>
      </c>
      <c r="B12" s="64">
        <f>VLOOKUP($A12,'Return Data'!$B$7:$R$2292,3,0)</f>
        <v>44662</v>
      </c>
      <c r="C12" s="65">
        <f>VLOOKUP($A12,'Return Data'!$B$7:$R$2292,4,0)</f>
        <v>16.463200000000001</v>
      </c>
      <c r="D12" s="65">
        <f>VLOOKUP($A12,'Return Data'!$B$7:$R$2292,5,0)</f>
        <v>1.5521</v>
      </c>
      <c r="E12" s="66">
        <f t="shared" si="0"/>
        <v>6</v>
      </c>
      <c r="F12" s="65">
        <f>VLOOKUP($A12,'Return Data'!$B$7:$R$2292,6,0)</f>
        <v>1.5521</v>
      </c>
      <c r="G12" s="66">
        <f t="shared" si="1"/>
        <v>6</v>
      </c>
      <c r="H12" s="65">
        <f>VLOOKUP($A12,'Return Data'!$B$7:$R$2292,7,0)</f>
        <v>-1.4564999999999999</v>
      </c>
      <c r="I12" s="66">
        <f t="shared" si="2"/>
        <v>14</v>
      </c>
      <c r="J12" s="65">
        <f>VLOOKUP($A12,'Return Data'!$B$7:$R$2292,8,0)</f>
        <v>2.5363000000000002</v>
      </c>
      <c r="K12" s="66">
        <f t="shared" si="3"/>
        <v>8</v>
      </c>
      <c r="L12" s="65">
        <f>VLOOKUP($A12,'Return Data'!$B$7:$R$2292,9,0)</f>
        <v>4.6670999999999996</v>
      </c>
      <c r="M12" s="66">
        <f t="shared" si="4"/>
        <v>10</v>
      </c>
      <c r="N12" s="65">
        <f>VLOOKUP($A12,'Return Data'!$B$7:$R$2292,10,0)</f>
        <v>3.8169</v>
      </c>
      <c r="O12" s="66">
        <f t="shared" si="5"/>
        <v>11</v>
      </c>
      <c r="P12" s="65">
        <f>VLOOKUP($A12,'Return Data'!$B$7:$R$2292,11,0)</f>
        <v>3.7160000000000002</v>
      </c>
      <c r="Q12" s="66">
        <f t="shared" si="6"/>
        <v>10</v>
      </c>
      <c r="R12" s="65">
        <f>VLOOKUP($A12,'Return Data'!$B$7:$R$2292,12,0)</f>
        <v>3.7673000000000001</v>
      </c>
      <c r="S12" s="66">
        <f t="shared" si="7"/>
        <v>16</v>
      </c>
      <c r="T12" s="65">
        <f>VLOOKUP($A12,'Return Data'!$B$7:$R$2292,13,0)</f>
        <v>3.9239999999999999</v>
      </c>
      <c r="U12" s="66">
        <f t="shared" si="8"/>
        <v>16</v>
      </c>
      <c r="V12" s="65">
        <f>VLOOKUP($A12,'Return Data'!$B$7:$R$2292,17,0)</f>
        <v>5.1490999999999998</v>
      </c>
      <c r="W12" s="66">
        <f t="shared" si="9"/>
        <v>18</v>
      </c>
      <c r="X12" s="65">
        <f>VLOOKUP($A12,'Return Data'!$B$7:$R$2292,14,0)</f>
        <v>6.0370999999999997</v>
      </c>
      <c r="Y12" s="66">
        <f t="shared" si="10"/>
        <v>12</v>
      </c>
      <c r="Z12" s="65">
        <f>VLOOKUP($A12,'Return Data'!$B$7:$R$2292,16,0)</f>
        <v>7.2813999999999997</v>
      </c>
      <c r="AA12" s="67">
        <f t="shared" si="11"/>
        <v>15</v>
      </c>
    </row>
    <row r="13" spans="1:27" x14ac:dyDescent="0.3">
      <c r="A13" s="63" t="s">
        <v>1830</v>
      </c>
      <c r="B13" s="64">
        <f>VLOOKUP($A13,'Return Data'!$B$7:$R$2292,3,0)</f>
        <v>44662</v>
      </c>
      <c r="C13" s="65">
        <f>VLOOKUP($A13,'Return Data'!$B$7:$R$2292,4,0)</f>
        <v>28.232199999999999</v>
      </c>
      <c r="D13" s="65">
        <f>VLOOKUP($A13,'Return Data'!$B$7:$R$2292,5,0)</f>
        <v>7.1147999999999998</v>
      </c>
      <c r="E13" s="66">
        <f t="shared" si="0"/>
        <v>1</v>
      </c>
      <c r="F13" s="65">
        <f>VLOOKUP($A13,'Return Data'!$B$7:$R$2292,6,0)</f>
        <v>7.1147999999999998</v>
      </c>
      <c r="G13" s="66">
        <f t="shared" si="1"/>
        <v>1</v>
      </c>
      <c r="H13" s="65">
        <f>VLOOKUP($A13,'Return Data'!$B$7:$R$2292,7,0)</f>
        <v>10.0481</v>
      </c>
      <c r="I13" s="66">
        <f t="shared" si="2"/>
        <v>1</v>
      </c>
      <c r="J13" s="65">
        <f>VLOOKUP($A13,'Return Data'!$B$7:$R$2292,8,0)</f>
        <v>11.100899999999999</v>
      </c>
      <c r="K13" s="66">
        <f t="shared" si="3"/>
        <v>1</v>
      </c>
      <c r="L13" s="65">
        <f>VLOOKUP($A13,'Return Data'!$B$7:$R$2292,9,0)</f>
        <v>29.107399999999998</v>
      </c>
      <c r="M13" s="66">
        <f t="shared" si="4"/>
        <v>1</v>
      </c>
      <c r="N13" s="65">
        <f>VLOOKUP($A13,'Return Data'!$B$7:$R$2292,10,0)</f>
        <v>15.3361</v>
      </c>
      <c r="O13" s="66">
        <f t="shared" si="5"/>
        <v>1</v>
      </c>
      <c r="P13" s="65">
        <f>VLOOKUP($A13,'Return Data'!$B$7:$R$2292,11,0)</f>
        <v>17.6737</v>
      </c>
      <c r="Q13" s="66">
        <f t="shared" si="6"/>
        <v>1</v>
      </c>
      <c r="R13" s="65">
        <f>VLOOKUP($A13,'Return Data'!$B$7:$R$2292,12,0)</f>
        <v>22.0336</v>
      </c>
      <c r="S13" s="66">
        <f t="shared" si="7"/>
        <v>1</v>
      </c>
      <c r="T13" s="65">
        <f>VLOOKUP($A13,'Return Data'!$B$7:$R$2292,13,0)</f>
        <v>17.9024</v>
      </c>
      <c r="U13" s="66">
        <f t="shared" si="8"/>
        <v>1</v>
      </c>
      <c r="V13" s="65">
        <f>VLOOKUP($A13,'Return Data'!$B$7:$R$2292,17,0)</f>
        <v>15.7294</v>
      </c>
      <c r="W13" s="66">
        <f t="shared" si="9"/>
        <v>1</v>
      </c>
      <c r="X13" s="65">
        <f>VLOOKUP($A13,'Return Data'!$B$7:$R$2292,14,0)</f>
        <v>8.26</v>
      </c>
      <c r="Y13" s="66">
        <f t="shared" si="10"/>
        <v>1</v>
      </c>
      <c r="Z13" s="65">
        <f>VLOOKUP($A13,'Return Data'!$B$7:$R$2292,16,0)</f>
        <v>9.2360000000000007</v>
      </c>
      <c r="AA13" s="67">
        <f t="shared" si="11"/>
        <v>1</v>
      </c>
    </row>
    <row r="14" spans="1:27" x14ac:dyDescent="0.3">
      <c r="A14" s="63" t="s">
        <v>993</v>
      </c>
      <c r="B14" s="64">
        <f>VLOOKUP($A14,'Return Data'!$B$7:$R$2292,3,0)</f>
        <v>44662</v>
      </c>
      <c r="C14" s="65">
        <f>VLOOKUP($A14,'Return Data'!$B$7:$R$2292,4,0)</f>
        <v>49.777000000000001</v>
      </c>
      <c r="D14" s="65">
        <f>VLOOKUP($A14,'Return Data'!$B$7:$R$2292,5,0)</f>
        <v>-1.4663999999999999</v>
      </c>
      <c r="E14" s="66">
        <f t="shared" si="0"/>
        <v>21</v>
      </c>
      <c r="F14" s="65">
        <f>VLOOKUP($A14,'Return Data'!$B$7:$R$2292,6,0)</f>
        <v>-1.4663999999999999</v>
      </c>
      <c r="G14" s="66">
        <f t="shared" si="1"/>
        <v>21</v>
      </c>
      <c r="H14" s="65">
        <f>VLOOKUP($A14,'Return Data'!$B$7:$R$2292,7,0)</f>
        <v>-3.4546000000000001</v>
      </c>
      <c r="I14" s="66">
        <f t="shared" si="2"/>
        <v>21</v>
      </c>
      <c r="J14" s="65">
        <f>VLOOKUP($A14,'Return Data'!$B$7:$R$2292,8,0)</f>
        <v>1.7558</v>
      </c>
      <c r="K14" s="66">
        <f t="shared" si="3"/>
        <v>17</v>
      </c>
      <c r="L14" s="65">
        <f>VLOOKUP($A14,'Return Data'!$B$7:$R$2292,9,0)</f>
        <v>4.8285999999999998</v>
      </c>
      <c r="M14" s="66">
        <f t="shared" si="4"/>
        <v>7</v>
      </c>
      <c r="N14" s="65">
        <f>VLOOKUP($A14,'Return Data'!$B$7:$R$2292,10,0)</f>
        <v>3.806</v>
      </c>
      <c r="O14" s="66">
        <f t="shared" si="5"/>
        <v>12</v>
      </c>
      <c r="P14" s="65">
        <f>VLOOKUP($A14,'Return Data'!$B$7:$R$2292,11,0)</f>
        <v>3.5558999999999998</v>
      </c>
      <c r="Q14" s="66">
        <f t="shared" si="6"/>
        <v>18</v>
      </c>
      <c r="R14" s="65">
        <f>VLOOKUP($A14,'Return Data'!$B$7:$R$2292,12,0)</f>
        <v>4.1353</v>
      </c>
      <c r="S14" s="66">
        <f t="shared" si="7"/>
        <v>6</v>
      </c>
      <c r="T14" s="65">
        <f>VLOOKUP($A14,'Return Data'!$B$7:$R$2292,13,0)</f>
        <v>4.4417</v>
      </c>
      <c r="U14" s="66">
        <f t="shared" si="8"/>
        <v>5</v>
      </c>
      <c r="V14" s="65">
        <f>VLOOKUP($A14,'Return Data'!$B$7:$R$2292,17,0)</f>
        <v>6.2279999999999998</v>
      </c>
      <c r="W14" s="66">
        <f t="shared" si="9"/>
        <v>4</v>
      </c>
      <c r="X14" s="65">
        <f>VLOOKUP($A14,'Return Data'!$B$7:$R$2292,14,0)</f>
        <v>6.7018000000000004</v>
      </c>
      <c r="Y14" s="66">
        <f t="shared" si="10"/>
        <v>4</v>
      </c>
      <c r="Z14" s="65">
        <f>VLOOKUP($A14,'Return Data'!$B$7:$R$2292,16,0)</f>
        <v>7.8659999999999997</v>
      </c>
      <c r="AA14" s="67">
        <f t="shared" si="11"/>
        <v>6</v>
      </c>
    </row>
    <row r="15" spans="1:27" x14ac:dyDescent="0.3">
      <c r="A15" s="63" t="s">
        <v>995</v>
      </c>
      <c r="B15" s="64">
        <f>VLOOKUP($A15,'Return Data'!$B$7:$R$2292,3,0)</f>
        <v>44662</v>
      </c>
      <c r="C15" s="65">
        <f>VLOOKUP($A15,'Return Data'!$B$7:$R$2292,4,0)</f>
        <v>17.9284</v>
      </c>
      <c r="D15" s="65">
        <f>VLOOKUP($A15,'Return Data'!$B$7:$R$2292,5,0)</f>
        <v>-3.7991000000000001</v>
      </c>
      <c r="E15" s="66">
        <f t="shared" si="0"/>
        <v>24</v>
      </c>
      <c r="F15" s="65">
        <f>VLOOKUP($A15,'Return Data'!$B$7:$R$2292,6,0)</f>
        <v>-3.7991000000000001</v>
      </c>
      <c r="G15" s="66">
        <f t="shared" si="1"/>
        <v>24</v>
      </c>
      <c r="H15" s="65">
        <f>VLOOKUP($A15,'Return Data'!$B$7:$R$2292,7,0)</f>
        <v>-7.9278000000000004</v>
      </c>
      <c r="I15" s="66">
        <f t="shared" si="2"/>
        <v>24</v>
      </c>
      <c r="J15" s="65">
        <f>VLOOKUP($A15,'Return Data'!$B$7:$R$2292,8,0)</f>
        <v>-0.2036</v>
      </c>
      <c r="K15" s="66">
        <f t="shared" si="3"/>
        <v>24</v>
      </c>
      <c r="L15" s="65">
        <f>VLOOKUP($A15,'Return Data'!$B$7:$R$2292,9,0)</f>
        <v>3.5306999999999999</v>
      </c>
      <c r="M15" s="66">
        <f t="shared" si="4"/>
        <v>23</v>
      </c>
      <c r="N15" s="65">
        <f>VLOOKUP($A15,'Return Data'!$B$7:$R$2292,10,0)</f>
        <v>3.5413999999999999</v>
      </c>
      <c r="O15" s="66">
        <f t="shared" si="5"/>
        <v>22</v>
      </c>
      <c r="P15" s="65">
        <f>VLOOKUP($A15,'Return Data'!$B$7:$R$2292,11,0)</f>
        <v>3.6040000000000001</v>
      </c>
      <c r="Q15" s="66">
        <f t="shared" si="6"/>
        <v>14</v>
      </c>
      <c r="R15" s="65">
        <f>VLOOKUP($A15,'Return Data'!$B$7:$R$2292,12,0)</f>
        <v>3.794</v>
      </c>
      <c r="S15" s="66">
        <f t="shared" si="7"/>
        <v>15</v>
      </c>
      <c r="T15" s="65">
        <f>VLOOKUP($A15,'Return Data'!$B$7:$R$2292,13,0)</f>
        <v>4.0210999999999997</v>
      </c>
      <c r="U15" s="66">
        <f t="shared" si="8"/>
        <v>12</v>
      </c>
      <c r="V15" s="65">
        <f>VLOOKUP($A15,'Return Data'!$B$7:$R$2292,17,0)</f>
        <v>4.0057999999999998</v>
      </c>
      <c r="W15" s="66">
        <f t="shared" si="9"/>
        <v>22</v>
      </c>
      <c r="X15" s="65">
        <f>VLOOKUP($A15,'Return Data'!$B$7:$R$2292,14,0)</f>
        <v>1.5324</v>
      </c>
      <c r="Y15" s="66">
        <f t="shared" si="10"/>
        <v>21</v>
      </c>
      <c r="Z15" s="65">
        <f>VLOOKUP($A15,'Return Data'!$B$7:$R$2292,16,0)</f>
        <v>6.2229000000000001</v>
      </c>
      <c r="AA15" s="67">
        <f t="shared" si="11"/>
        <v>21</v>
      </c>
    </row>
    <row r="16" spans="1:27" x14ac:dyDescent="0.3">
      <c r="A16" s="63" t="s">
        <v>997</v>
      </c>
      <c r="B16" s="64">
        <f>VLOOKUP($A16,'Return Data'!$B$7:$R$2292,3,0)</f>
        <v>44662</v>
      </c>
      <c r="C16" s="65">
        <f>VLOOKUP($A16,'Return Data'!$B$7:$R$2292,4,0)</f>
        <v>437.75279999999998</v>
      </c>
      <c r="D16" s="65">
        <f>VLOOKUP($A16,'Return Data'!$B$7:$R$2292,5,0)</f>
        <v>-1.5034000000000001</v>
      </c>
      <c r="E16" s="66">
        <f t="shared" si="0"/>
        <v>22</v>
      </c>
      <c r="F16" s="65">
        <f>VLOOKUP($A16,'Return Data'!$B$7:$R$2292,6,0)</f>
        <v>-1.5034000000000001</v>
      </c>
      <c r="G16" s="66">
        <f t="shared" si="1"/>
        <v>22</v>
      </c>
      <c r="H16" s="65">
        <f>VLOOKUP($A16,'Return Data'!$B$7:$R$2292,7,0)</f>
        <v>0.54920000000000002</v>
      </c>
      <c r="I16" s="66">
        <f t="shared" si="2"/>
        <v>3</v>
      </c>
      <c r="J16" s="65">
        <f>VLOOKUP($A16,'Return Data'!$B$7:$R$2292,8,0)</f>
        <v>4.6238999999999999</v>
      </c>
      <c r="K16" s="66">
        <f t="shared" si="3"/>
        <v>2</v>
      </c>
      <c r="L16" s="65">
        <f>VLOOKUP($A16,'Return Data'!$B$7:$R$2292,9,0)</f>
        <v>7.1277999999999997</v>
      </c>
      <c r="M16" s="66">
        <f t="shared" si="4"/>
        <v>2</v>
      </c>
      <c r="N16" s="65">
        <f>VLOOKUP($A16,'Return Data'!$B$7:$R$2292,10,0)</f>
        <v>3.1480000000000001</v>
      </c>
      <c r="O16" s="66">
        <f t="shared" si="5"/>
        <v>23</v>
      </c>
      <c r="P16" s="65">
        <f>VLOOKUP($A16,'Return Data'!$B$7:$R$2292,11,0)</f>
        <v>2.2612000000000001</v>
      </c>
      <c r="Q16" s="66">
        <f t="shared" si="6"/>
        <v>23</v>
      </c>
      <c r="R16" s="65">
        <f>VLOOKUP($A16,'Return Data'!$B$7:$R$2292,12,0)</f>
        <v>3.6711999999999998</v>
      </c>
      <c r="S16" s="66">
        <f t="shared" si="7"/>
        <v>20</v>
      </c>
      <c r="T16" s="65">
        <f>VLOOKUP($A16,'Return Data'!$B$7:$R$2292,13,0)</f>
        <v>4.1864999999999997</v>
      </c>
      <c r="U16" s="66">
        <f t="shared" si="8"/>
        <v>8</v>
      </c>
      <c r="V16" s="65">
        <f>VLOOKUP($A16,'Return Data'!$B$7:$R$2292,17,0)</f>
        <v>6.0164999999999997</v>
      </c>
      <c r="W16" s="66">
        <f t="shared" si="9"/>
        <v>7</v>
      </c>
      <c r="X16" s="65">
        <f>VLOOKUP($A16,'Return Data'!$B$7:$R$2292,14,0)</f>
        <v>6.5419999999999998</v>
      </c>
      <c r="Y16" s="66">
        <f t="shared" si="10"/>
        <v>5</v>
      </c>
      <c r="Z16" s="65">
        <f>VLOOKUP($A16,'Return Data'!$B$7:$R$2292,16,0)</f>
        <v>7.9912999999999998</v>
      </c>
      <c r="AA16" s="67">
        <f t="shared" si="11"/>
        <v>4</v>
      </c>
    </row>
    <row r="17" spans="1:27" x14ac:dyDescent="0.3">
      <c r="A17" s="63" t="s">
        <v>998</v>
      </c>
      <c r="B17" s="64">
        <f>VLOOKUP($A17,'Return Data'!$B$7:$R$2292,3,0)</f>
        <v>44662</v>
      </c>
      <c r="C17" s="65">
        <f>VLOOKUP($A17,'Return Data'!$B$7:$R$2292,4,0)</f>
        <v>31.846399999999999</v>
      </c>
      <c r="D17" s="65">
        <f>VLOOKUP($A17,'Return Data'!$B$7:$R$2292,5,0)</f>
        <v>-0.68759999999999999</v>
      </c>
      <c r="E17" s="66">
        <f t="shared" si="0"/>
        <v>19</v>
      </c>
      <c r="F17" s="65">
        <f>VLOOKUP($A17,'Return Data'!$B$7:$R$2292,6,0)</f>
        <v>-0.68759999999999999</v>
      </c>
      <c r="G17" s="66">
        <f t="shared" si="1"/>
        <v>19</v>
      </c>
      <c r="H17" s="65">
        <f>VLOOKUP($A17,'Return Data'!$B$7:$R$2292,7,0)</f>
        <v>-4.0247000000000002</v>
      </c>
      <c r="I17" s="66">
        <f t="shared" si="2"/>
        <v>22</v>
      </c>
      <c r="J17" s="65">
        <f>VLOOKUP($A17,'Return Data'!$B$7:$R$2292,8,0)</f>
        <v>0.99919999999999998</v>
      </c>
      <c r="K17" s="66">
        <f t="shared" si="3"/>
        <v>21</v>
      </c>
      <c r="L17" s="65">
        <f>VLOOKUP($A17,'Return Data'!$B$7:$R$2292,9,0)</f>
        <v>3.6158000000000001</v>
      </c>
      <c r="M17" s="66">
        <f t="shared" si="4"/>
        <v>22</v>
      </c>
      <c r="N17" s="65">
        <f>VLOOKUP($A17,'Return Data'!$B$7:$R$2292,10,0)</f>
        <v>3.609</v>
      </c>
      <c r="O17" s="66">
        <f t="shared" si="5"/>
        <v>20</v>
      </c>
      <c r="P17" s="65">
        <f>VLOOKUP($A17,'Return Data'!$B$7:$R$2292,11,0)</f>
        <v>3.4775</v>
      </c>
      <c r="Q17" s="66">
        <f t="shared" si="6"/>
        <v>21</v>
      </c>
      <c r="R17" s="65">
        <f>VLOOKUP($A17,'Return Data'!$B$7:$R$2292,12,0)</f>
        <v>3.5853000000000002</v>
      </c>
      <c r="S17" s="66">
        <f t="shared" si="7"/>
        <v>22</v>
      </c>
      <c r="T17" s="65">
        <f>VLOOKUP($A17,'Return Data'!$B$7:$R$2292,13,0)</f>
        <v>3.7448000000000001</v>
      </c>
      <c r="U17" s="66">
        <f t="shared" si="8"/>
        <v>22</v>
      </c>
      <c r="V17" s="65">
        <f>VLOOKUP($A17,'Return Data'!$B$7:$R$2292,17,0)</f>
        <v>5.0975000000000001</v>
      </c>
      <c r="W17" s="66">
        <f t="shared" si="9"/>
        <v>19</v>
      </c>
      <c r="X17" s="65">
        <f>VLOOKUP($A17,'Return Data'!$B$7:$R$2292,14,0)</f>
        <v>5.9181999999999997</v>
      </c>
      <c r="Y17" s="66">
        <f t="shared" si="10"/>
        <v>13</v>
      </c>
      <c r="Z17" s="65">
        <f>VLOOKUP($A17,'Return Data'!$B$7:$R$2292,16,0)</f>
        <v>7.7282999999999999</v>
      </c>
      <c r="AA17" s="67">
        <f t="shared" si="11"/>
        <v>10</v>
      </c>
    </row>
    <row r="18" spans="1:27" x14ac:dyDescent="0.3">
      <c r="A18" s="63" t="s">
        <v>1001</v>
      </c>
      <c r="B18" s="64">
        <f>VLOOKUP($A18,'Return Data'!$B$7:$R$2292,3,0)</f>
        <v>44662</v>
      </c>
      <c r="C18" s="65">
        <f>VLOOKUP($A18,'Return Data'!$B$7:$R$2292,4,0)</f>
        <v>3173.5729999999999</v>
      </c>
      <c r="D18" s="65">
        <f>VLOOKUP($A18,'Return Data'!$B$7:$R$2292,5,0)</f>
        <v>1.1506000000000001</v>
      </c>
      <c r="E18" s="66">
        <f t="shared" si="0"/>
        <v>9</v>
      </c>
      <c r="F18" s="65">
        <f>VLOOKUP($A18,'Return Data'!$B$7:$R$2292,6,0)</f>
        <v>1.1506000000000001</v>
      </c>
      <c r="G18" s="66">
        <f t="shared" si="1"/>
        <v>9</v>
      </c>
      <c r="H18" s="65">
        <f>VLOOKUP($A18,'Return Data'!$B$7:$R$2292,7,0)</f>
        <v>-1.2115</v>
      </c>
      <c r="I18" s="66">
        <f t="shared" si="2"/>
        <v>12</v>
      </c>
      <c r="J18" s="65">
        <f>VLOOKUP($A18,'Return Data'!$B$7:$R$2292,8,0)</f>
        <v>2.4300999999999999</v>
      </c>
      <c r="K18" s="66">
        <f t="shared" si="3"/>
        <v>10</v>
      </c>
      <c r="L18" s="65">
        <f>VLOOKUP($A18,'Return Data'!$B$7:$R$2292,9,0)</f>
        <v>4.5305999999999997</v>
      </c>
      <c r="M18" s="66">
        <f t="shared" si="4"/>
        <v>14</v>
      </c>
      <c r="N18" s="65">
        <f>VLOOKUP($A18,'Return Data'!$B$7:$R$2292,10,0)</f>
        <v>3.7515000000000001</v>
      </c>
      <c r="O18" s="66">
        <f t="shared" si="5"/>
        <v>15</v>
      </c>
      <c r="P18" s="65">
        <f>VLOOKUP($A18,'Return Data'!$B$7:$R$2292,11,0)</f>
        <v>3.5581999999999998</v>
      </c>
      <c r="Q18" s="66">
        <f t="shared" si="6"/>
        <v>17</v>
      </c>
      <c r="R18" s="65">
        <f>VLOOKUP($A18,'Return Data'!$B$7:$R$2292,12,0)</f>
        <v>3.6453000000000002</v>
      </c>
      <c r="S18" s="66">
        <f t="shared" si="7"/>
        <v>21</v>
      </c>
      <c r="T18" s="65">
        <f>VLOOKUP($A18,'Return Data'!$B$7:$R$2292,13,0)</f>
        <v>3.8595999999999999</v>
      </c>
      <c r="U18" s="66">
        <f t="shared" si="8"/>
        <v>17</v>
      </c>
      <c r="V18" s="65">
        <f>VLOOKUP($A18,'Return Data'!$B$7:$R$2292,17,0)</f>
        <v>5.3754999999999997</v>
      </c>
      <c r="W18" s="66">
        <f t="shared" si="9"/>
        <v>14</v>
      </c>
      <c r="X18" s="65">
        <f>VLOOKUP($A18,'Return Data'!$B$7:$R$2292,14,0)</f>
        <v>6.2286000000000001</v>
      </c>
      <c r="Y18" s="66">
        <f t="shared" si="10"/>
        <v>8</v>
      </c>
      <c r="Z18" s="65">
        <f>VLOOKUP($A18,'Return Data'!$B$7:$R$2292,16,0)</f>
        <v>7.7382</v>
      </c>
      <c r="AA18" s="67">
        <f t="shared" si="11"/>
        <v>9</v>
      </c>
    </row>
    <row r="19" spans="1:27" x14ac:dyDescent="0.3">
      <c r="A19" s="63" t="s">
        <v>1003</v>
      </c>
      <c r="B19" s="64">
        <f>VLOOKUP($A19,'Return Data'!$B$7:$R$2292,3,0)</f>
        <v>44662</v>
      </c>
      <c r="C19" s="65">
        <f>VLOOKUP($A19,'Return Data'!$B$7:$R$2292,4,0)</f>
        <v>30.628599999999999</v>
      </c>
      <c r="D19" s="65">
        <f>VLOOKUP($A19,'Return Data'!$B$7:$R$2292,5,0)</f>
        <v>1.907</v>
      </c>
      <c r="E19" s="66">
        <f t="shared" si="0"/>
        <v>4</v>
      </c>
      <c r="F19" s="65">
        <f>VLOOKUP($A19,'Return Data'!$B$7:$R$2292,6,0)</f>
        <v>1.907</v>
      </c>
      <c r="G19" s="66">
        <f t="shared" si="1"/>
        <v>4</v>
      </c>
      <c r="H19" s="65">
        <f>VLOOKUP($A19,'Return Data'!$B$7:$R$2292,7,0)</f>
        <v>0.44269999999999998</v>
      </c>
      <c r="I19" s="66">
        <f t="shared" si="2"/>
        <v>4</v>
      </c>
      <c r="J19" s="65">
        <f>VLOOKUP($A19,'Return Data'!$B$7:$R$2292,8,0)</f>
        <v>3.2812999999999999</v>
      </c>
      <c r="K19" s="66">
        <f t="shared" si="3"/>
        <v>3</v>
      </c>
      <c r="L19" s="65">
        <f>VLOOKUP($A19,'Return Data'!$B$7:$R$2292,9,0)</f>
        <v>4.8521000000000001</v>
      </c>
      <c r="M19" s="66">
        <f t="shared" si="4"/>
        <v>6</v>
      </c>
      <c r="N19" s="65">
        <f>VLOOKUP($A19,'Return Data'!$B$7:$R$2292,10,0)</f>
        <v>4.0534999999999997</v>
      </c>
      <c r="O19" s="66">
        <f t="shared" si="5"/>
        <v>5</v>
      </c>
      <c r="P19" s="65">
        <f>VLOOKUP($A19,'Return Data'!$B$7:$R$2292,11,0)</f>
        <v>3.9295</v>
      </c>
      <c r="Q19" s="66">
        <f t="shared" si="6"/>
        <v>5</v>
      </c>
      <c r="R19" s="65">
        <f>VLOOKUP($A19,'Return Data'!$B$7:$R$2292,12,0)</f>
        <v>3.8163999999999998</v>
      </c>
      <c r="S19" s="66">
        <f t="shared" si="7"/>
        <v>13</v>
      </c>
      <c r="T19" s="65">
        <f>VLOOKUP($A19,'Return Data'!$B$7:$R$2292,13,0)</f>
        <v>3.8109000000000002</v>
      </c>
      <c r="U19" s="66">
        <f t="shared" si="8"/>
        <v>21</v>
      </c>
      <c r="V19" s="65">
        <f>VLOOKUP($A19,'Return Data'!$B$7:$R$2292,17,0)</f>
        <v>14.517099999999999</v>
      </c>
      <c r="W19" s="66">
        <f t="shared" si="9"/>
        <v>2</v>
      </c>
      <c r="X19" s="65">
        <f>VLOOKUP($A19,'Return Data'!$B$7:$R$2292,14,0)</f>
        <v>4.5907999999999998</v>
      </c>
      <c r="Y19" s="66">
        <f t="shared" si="10"/>
        <v>18</v>
      </c>
      <c r="Z19" s="65">
        <f>VLOOKUP($A19,'Return Data'!$B$7:$R$2292,16,0)</f>
        <v>7.0452000000000004</v>
      </c>
      <c r="AA19" s="67">
        <f t="shared" si="11"/>
        <v>18</v>
      </c>
    </row>
    <row r="20" spans="1:27" x14ac:dyDescent="0.3">
      <c r="A20" s="63" t="s">
        <v>1005</v>
      </c>
      <c r="B20" s="64">
        <f>VLOOKUP($A20,'Return Data'!$B$7:$R$2292,3,0)</f>
        <v>44662</v>
      </c>
      <c r="C20" s="65">
        <f>VLOOKUP($A20,'Return Data'!$B$7:$R$2292,4,0)</f>
        <v>2900.7689</v>
      </c>
      <c r="D20" s="65">
        <f>VLOOKUP($A20,'Return Data'!$B$7:$R$2292,5,0)</f>
        <v>-0.6371</v>
      </c>
      <c r="E20" s="66">
        <f t="shared" si="0"/>
        <v>17</v>
      </c>
      <c r="F20" s="65">
        <f>VLOOKUP($A20,'Return Data'!$B$7:$R$2292,6,0)</f>
        <v>-0.6371</v>
      </c>
      <c r="G20" s="66">
        <f t="shared" si="1"/>
        <v>17</v>
      </c>
      <c r="H20" s="65">
        <f>VLOOKUP($A20,'Return Data'!$B$7:$R$2292,7,0)</f>
        <v>-3.3327</v>
      </c>
      <c r="I20" s="66">
        <f t="shared" si="2"/>
        <v>20</v>
      </c>
      <c r="J20" s="65">
        <f>VLOOKUP($A20,'Return Data'!$B$7:$R$2292,8,0)</f>
        <v>1.8703000000000001</v>
      </c>
      <c r="K20" s="66">
        <f t="shared" si="3"/>
        <v>15</v>
      </c>
      <c r="L20" s="65">
        <f>VLOOKUP($A20,'Return Data'!$B$7:$R$2292,9,0)</f>
        <v>5.0810000000000004</v>
      </c>
      <c r="M20" s="66">
        <f t="shared" si="4"/>
        <v>4</v>
      </c>
      <c r="N20" s="65">
        <f>VLOOKUP($A20,'Return Data'!$B$7:$R$2292,10,0)</f>
        <v>3.742</v>
      </c>
      <c r="O20" s="66">
        <f t="shared" si="5"/>
        <v>16</v>
      </c>
      <c r="P20" s="65">
        <f>VLOOKUP($A20,'Return Data'!$B$7:$R$2292,11,0)</f>
        <v>3.4841000000000002</v>
      </c>
      <c r="Q20" s="66">
        <f t="shared" si="6"/>
        <v>20</v>
      </c>
      <c r="R20" s="65">
        <f>VLOOKUP($A20,'Return Data'!$B$7:$R$2292,12,0)</f>
        <v>4.1359000000000004</v>
      </c>
      <c r="S20" s="66">
        <f t="shared" si="7"/>
        <v>5</v>
      </c>
      <c r="T20" s="65">
        <f>VLOOKUP($A20,'Return Data'!$B$7:$R$2292,13,0)</f>
        <v>4.3958000000000004</v>
      </c>
      <c r="U20" s="66">
        <f t="shared" si="8"/>
        <v>6</v>
      </c>
      <c r="V20" s="65">
        <f>VLOOKUP($A20,'Return Data'!$B$7:$R$2292,17,0)</f>
        <v>6.0639000000000003</v>
      </c>
      <c r="W20" s="66">
        <f t="shared" si="9"/>
        <v>6</v>
      </c>
      <c r="X20" s="65">
        <f>VLOOKUP($A20,'Return Data'!$B$7:$R$2292,14,0)</f>
        <v>6.7560000000000002</v>
      </c>
      <c r="Y20" s="66">
        <f t="shared" si="10"/>
        <v>3</v>
      </c>
      <c r="Z20" s="65">
        <f>VLOOKUP($A20,'Return Data'!$B$7:$R$2292,16,0)</f>
        <v>8.2075999999999993</v>
      </c>
      <c r="AA20" s="67">
        <f t="shared" si="11"/>
        <v>3</v>
      </c>
    </row>
    <row r="21" spans="1:27" x14ac:dyDescent="0.3">
      <c r="A21" s="63" t="s">
        <v>1006</v>
      </c>
      <c r="B21" s="64">
        <f>VLOOKUP($A21,'Return Data'!$B$7:$R$2292,3,0)</f>
        <v>44662</v>
      </c>
      <c r="C21" s="65">
        <f>VLOOKUP($A21,'Return Data'!$B$7:$R$2292,4,0)</f>
        <v>23.871099999999998</v>
      </c>
      <c r="D21" s="65">
        <f>VLOOKUP($A21,'Return Data'!$B$7:$R$2292,5,0)</f>
        <v>3.1608000000000001</v>
      </c>
      <c r="E21" s="66">
        <f t="shared" si="0"/>
        <v>2</v>
      </c>
      <c r="F21" s="65">
        <f>VLOOKUP($A21,'Return Data'!$B$7:$R$2292,6,0)</f>
        <v>3.1608000000000001</v>
      </c>
      <c r="G21" s="66">
        <f t="shared" si="1"/>
        <v>2</v>
      </c>
      <c r="H21" s="65">
        <f>VLOOKUP($A21,'Return Data'!$B$7:$R$2292,7,0)</f>
        <v>0.10920000000000001</v>
      </c>
      <c r="I21" s="66">
        <f t="shared" si="2"/>
        <v>6</v>
      </c>
      <c r="J21" s="65">
        <f>VLOOKUP($A21,'Return Data'!$B$7:$R$2292,8,0)</f>
        <v>2.9194</v>
      </c>
      <c r="K21" s="66">
        <f t="shared" si="3"/>
        <v>4</v>
      </c>
      <c r="L21" s="65">
        <f>VLOOKUP($A21,'Return Data'!$B$7:$R$2292,9,0)</f>
        <v>4.7194000000000003</v>
      </c>
      <c r="M21" s="66">
        <f t="shared" si="4"/>
        <v>9</v>
      </c>
      <c r="N21" s="65">
        <f>VLOOKUP($A21,'Return Data'!$B$7:$R$2292,10,0)</f>
        <v>3.9645999999999999</v>
      </c>
      <c r="O21" s="66">
        <f t="shared" si="5"/>
        <v>8</v>
      </c>
      <c r="P21" s="65">
        <f>VLOOKUP($A21,'Return Data'!$B$7:$R$2292,11,0)</f>
        <v>3.8698000000000001</v>
      </c>
      <c r="Q21" s="66">
        <f t="shared" si="6"/>
        <v>8</v>
      </c>
      <c r="R21" s="65">
        <f>VLOOKUP($A21,'Return Data'!$B$7:$R$2292,12,0)</f>
        <v>4.0422000000000002</v>
      </c>
      <c r="S21" s="66">
        <f t="shared" si="7"/>
        <v>7</v>
      </c>
      <c r="T21" s="65">
        <f>VLOOKUP($A21,'Return Data'!$B$7:$R$2292,13,0)</f>
        <v>4.1741000000000001</v>
      </c>
      <c r="U21" s="66">
        <f t="shared" si="8"/>
        <v>9</v>
      </c>
      <c r="V21" s="65">
        <f>VLOOKUP($A21,'Return Data'!$B$7:$R$2292,17,0)</f>
        <v>5.5689000000000002</v>
      </c>
      <c r="W21" s="66">
        <f t="shared" si="9"/>
        <v>12</v>
      </c>
      <c r="X21" s="65">
        <f>VLOOKUP($A21,'Return Data'!$B$7:$R$2292,14,0)</f>
        <v>5.2358000000000002</v>
      </c>
      <c r="Y21" s="66">
        <f t="shared" si="10"/>
        <v>16</v>
      </c>
      <c r="Z21" s="65">
        <f>VLOOKUP($A21,'Return Data'!$B$7:$R$2292,16,0)</f>
        <v>7.7247000000000003</v>
      </c>
      <c r="AA21" s="67">
        <f t="shared" si="11"/>
        <v>11</v>
      </c>
    </row>
    <row r="22" spans="1:27" x14ac:dyDescent="0.3">
      <c r="A22" s="63" t="s">
        <v>1009</v>
      </c>
      <c r="B22" s="64">
        <f>VLOOKUP($A22,'Return Data'!$B$7:$R$2292,3,0)</f>
        <v>44662</v>
      </c>
      <c r="C22" s="65">
        <f>VLOOKUP($A22,'Return Data'!$B$7:$R$2292,4,0)</f>
        <v>34.439799999999998</v>
      </c>
      <c r="D22" s="65">
        <f>VLOOKUP($A22,'Return Data'!$B$7:$R$2292,5,0)</f>
        <v>1.1658999999999999</v>
      </c>
      <c r="E22" s="66">
        <f t="shared" si="0"/>
        <v>8</v>
      </c>
      <c r="F22" s="65">
        <f>VLOOKUP($A22,'Return Data'!$B$7:$R$2292,6,0)</f>
        <v>1.1658999999999999</v>
      </c>
      <c r="G22" s="66">
        <f t="shared" si="1"/>
        <v>8</v>
      </c>
      <c r="H22" s="65">
        <f>VLOOKUP($A22,'Return Data'!$B$7:$R$2292,7,0)</f>
        <v>-1.6346000000000001</v>
      </c>
      <c r="I22" s="66">
        <f t="shared" si="2"/>
        <v>15</v>
      </c>
      <c r="J22" s="65">
        <f>VLOOKUP($A22,'Return Data'!$B$7:$R$2292,8,0)</f>
        <v>2.3184999999999998</v>
      </c>
      <c r="K22" s="66">
        <f t="shared" si="3"/>
        <v>13</v>
      </c>
      <c r="L22" s="65">
        <f>VLOOKUP($A22,'Return Data'!$B$7:$R$2292,9,0)</f>
        <v>3.9241000000000001</v>
      </c>
      <c r="M22" s="66">
        <f t="shared" si="4"/>
        <v>19</v>
      </c>
      <c r="N22" s="65">
        <f>VLOOKUP($A22,'Return Data'!$B$7:$R$2292,10,0)</f>
        <v>3.6836000000000002</v>
      </c>
      <c r="O22" s="66">
        <f t="shared" si="5"/>
        <v>18</v>
      </c>
      <c r="P22" s="65">
        <f>VLOOKUP($A22,'Return Data'!$B$7:$R$2292,11,0)</f>
        <v>3.5781999999999998</v>
      </c>
      <c r="Q22" s="66">
        <f t="shared" si="6"/>
        <v>15</v>
      </c>
      <c r="R22" s="65">
        <f>VLOOKUP($A22,'Return Data'!$B$7:$R$2292,12,0)</f>
        <v>3.7164999999999999</v>
      </c>
      <c r="S22" s="66">
        <f t="shared" si="7"/>
        <v>18</v>
      </c>
      <c r="T22" s="65">
        <f>VLOOKUP($A22,'Return Data'!$B$7:$R$2292,13,0)</f>
        <v>3.8393999999999999</v>
      </c>
      <c r="U22" s="66">
        <f t="shared" si="8"/>
        <v>19</v>
      </c>
      <c r="V22" s="65">
        <f>VLOOKUP($A22,'Return Data'!$B$7:$R$2292,17,0)</f>
        <v>5.8304</v>
      </c>
      <c r="W22" s="66">
        <f t="shared" si="9"/>
        <v>9</v>
      </c>
      <c r="X22" s="65">
        <f>VLOOKUP($A22,'Return Data'!$B$7:$R$2292,14,0)</f>
        <v>4.7931999999999997</v>
      </c>
      <c r="Y22" s="66">
        <f t="shared" si="10"/>
        <v>17</v>
      </c>
      <c r="Z22" s="65">
        <f>VLOOKUP($A22,'Return Data'!$B$7:$R$2292,16,0)</f>
        <v>7.3164999999999996</v>
      </c>
      <c r="AA22" s="67">
        <f t="shared" si="11"/>
        <v>14</v>
      </c>
    </row>
    <row r="23" spans="1:27" x14ac:dyDescent="0.3">
      <c r="A23" s="63" t="s">
        <v>1010</v>
      </c>
      <c r="B23" s="64">
        <f>VLOOKUP($A23,'Return Data'!$B$7:$R$2292,3,0)</f>
        <v>44662</v>
      </c>
      <c r="C23" s="65">
        <f>VLOOKUP($A23,'Return Data'!$B$7:$R$2292,4,0)</f>
        <v>1399.6414</v>
      </c>
      <c r="D23" s="65">
        <f>VLOOKUP($A23,'Return Data'!$B$7:$R$2292,5,0)</f>
        <v>0.14000000000000001</v>
      </c>
      <c r="E23" s="66">
        <f t="shared" si="0"/>
        <v>13</v>
      </c>
      <c r="F23" s="65">
        <f>VLOOKUP($A23,'Return Data'!$B$7:$R$2292,6,0)</f>
        <v>0.14000000000000001</v>
      </c>
      <c r="G23" s="66">
        <f t="shared" si="1"/>
        <v>13</v>
      </c>
      <c r="H23" s="65">
        <f>VLOOKUP($A23,'Return Data'!$B$7:$R$2292,7,0)</f>
        <v>-2.4382999999999999</v>
      </c>
      <c r="I23" s="66">
        <f t="shared" si="2"/>
        <v>17</v>
      </c>
      <c r="J23" s="65">
        <f>VLOOKUP($A23,'Return Data'!$B$7:$R$2292,8,0)</f>
        <v>1.6930000000000001</v>
      </c>
      <c r="K23" s="66">
        <f t="shared" si="3"/>
        <v>18</v>
      </c>
      <c r="L23" s="65">
        <f>VLOOKUP($A23,'Return Data'!$B$7:$R$2292,9,0)</f>
        <v>3.8353000000000002</v>
      </c>
      <c r="M23" s="66">
        <f t="shared" si="4"/>
        <v>21</v>
      </c>
      <c r="N23" s="65">
        <f>VLOOKUP($A23,'Return Data'!$B$7:$R$2292,10,0)</f>
        <v>3.6568999999999998</v>
      </c>
      <c r="O23" s="66">
        <f t="shared" si="5"/>
        <v>19</v>
      </c>
      <c r="P23" s="65">
        <f>VLOOKUP($A23,'Return Data'!$B$7:$R$2292,11,0)</f>
        <v>3.6168999999999998</v>
      </c>
      <c r="Q23" s="66">
        <f t="shared" si="6"/>
        <v>13</v>
      </c>
      <c r="R23" s="65">
        <f>VLOOKUP($A23,'Return Data'!$B$7:$R$2292,12,0)</f>
        <v>3.8309000000000002</v>
      </c>
      <c r="S23" s="66">
        <f t="shared" si="7"/>
        <v>12</v>
      </c>
      <c r="T23" s="65">
        <f>VLOOKUP($A23,'Return Data'!$B$7:$R$2292,13,0)</f>
        <v>4.0202999999999998</v>
      </c>
      <c r="U23" s="66">
        <f t="shared" si="8"/>
        <v>13</v>
      </c>
      <c r="V23" s="65">
        <f>VLOOKUP($A23,'Return Data'!$B$7:$R$2292,17,0)</f>
        <v>5.1974999999999998</v>
      </c>
      <c r="W23" s="66">
        <f t="shared" si="9"/>
        <v>17</v>
      </c>
      <c r="X23" s="65">
        <f>VLOOKUP($A23,'Return Data'!$B$7:$R$2292,14,0)</f>
        <v>6.0925000000000002</v>
      </c>
      <c r="Y23" s="66">
        <f t="shared" si="10"/>
        <v>10</v>
      </c>
      <c r="Z23" s="65">
        <f>VLOOKUP($A23,'Return Data'!$B$7:$R$2292,16,0)</f>
        <v>6.7416999999999998</v>
      </c>
      <c r="AA23" s="67">
        <f t="shared" si="11"/>
        <v>20</v>
      </c>
    </row>
    <row r="24" spans="1:27" x14ac:dyDescent="0.3">
      <c r="A24" s="63" t="s">
        <v>1012</v>
      </c>
      <c r="B24" s="64">
        <f>VLOOKUP($A24,'Return Data'!$B$7:$R$2292,3,0)</f>
        <v>44662</v>
      </c>
      <c r="C24" s="65">
        <f>VLOOKUP($A24,'Return Data'!$B$7:$R$2292,4,0)</f>
        <v>1965.8706</v>
      </c>
      <c r="D24" s="65">
        <f>VLOOKUP($A24,'Return Data'!$B$7:$R$2292,5,0)</f>
        <v>0.30080000000000001</v>
      </c>
      <c r="E24" s="66">
        <f t="shared" si="0"/>
        <v>12</v>
      </c>
      <c r="F24" s="65">
        <f>VLOOKUP($A24,'Return Data'!$B$7:$R$2292,6,0)</f>
        <v>0.30080000000000001</v>
      </c>
      <c r="G24" s="66">
        <f t="shared" si="1"/>
        <v>12</v>
      </c>
      <c r="H24" s="65">
        <f>VLOOKUP($A24,'Return Data'!$B$7:$R$2292,7,0)</f>
        <v>-1.0244</v>
      </c>
      <c r="I24" s="66">
        <f t="shared" si="2"/>
        <v>11</v>
      </c>
      <c r="J24" s="65">
        <f>VLOOKUP($A24,'Return Data'!$B$7:$R$2292,8,0)</f>
        <v>2.3347000000000002</v>
      </c>
      <c r="K24" s="66">
        <f t="shared" si="3"/>
        <v>12</v>
      </c>
      <c r="L24" s="65">
        <f>VLOOKUP($A24,'Return Data'!$B$7:$R$2292,9,0)</f>
        <v>4.2708000000000004</v>
      </c>
      <c r="M24" s="66">
        <f t="shared" si="4"/>
        <v>16</v>
      </c>
      <c r="N24" s="65">
        <f>VLOOKUP($A24,'Return Data'!$B$7:$R$2292,10,0)</f>
        <v>3.7004999999999999</v>
      </c>
      <c r="O24" s="66">
        <f t="shared" si="5"/>
        <v>17</v>
      </c>
      <c r="P24" s="65">
        <f>VLOOKUP($A24,'Return Data'!$B$7:$R$2292,11,0)</f>
        <v>3.5251999999999999</v>
      </c>
      <c r="Q24" s="66">
        <f t="shared" si="6"/>
        <v>19</v>
      </c>
      <c r="R24" s="65">
        <f>VLOOKUP($A24,'Return Data'!$B$7:$R$2292,12,0)</f>
        <v>3.7014</v>
      </c>
      <c r="S24" s="66">
        <f t="shared" si="7"/>
        <v>19</v>
      </c>
      <c r="T24" s="65">
        <f>VLOOKUP($A24,'Return Data'!$B$7:$R$2292,13,0)</f>
        <v>3.8369</v>
      </c>
      <c r="U24" s="66">
        <f t="shared" si="8"/>
        <v>20</v>
      </c>
      <c r="V24" s="65">
        <f>VLOOKUP($A24,'Return Data'!$B$7:$R$2292,17,0)</f>
        <v>5.2419000000000002</v>
      </c>
      <c r="W24" s="66">
        <f t="shared" si="9"/>
        <v>16</v>
      </c>
      <c r="X24" s="65">
        <f>VLOOKUP($A24,'Return Data'!$B$7:$R$2292,14,0)</f>
        <v>5.3094999999999999</v>
      </c>
      <c r="Y24" s="66">
        <f t="shared" si="10"/>
        <v>15</v>
      </c>
      <c r="Z24" s="65">
        <f>VLOOKUP($A24,'Return Data'!$B$7:$R$2292,16,0)</f>
        <v>7.05</v>
      </c>
      <c r="AA24" s="67">
        <f t="shared" si="11"/>
        <v>17</v>
      </c>
    </row>
    <row r="25" spans="1:27" x14ac:dyDescent="0.3">
      <c r="A25" s="63" t="s">
        <v>1015</v>
      </c>
      <c r="B25" s="64">
        <f>VLOOKUP($A25,'Return Data'!$B$7:$R$2292,3,0)</f>
        <v>44662</v>
      </c>
      <c r="C25" s="65">
        <f>VLOOKUP($A25,'Return Data'!$B$7:$R$2292,4,0)</f>
        <v>3168.8827000000001</v>
      </c>
      <c r="D25" s="65">
        <f>VLOOKUP($A25,'Return Data'!$B$7:$R$2292,5,0)</f>
        <v>-0.65269999999999995</v>
      </c>
      <c r="E25" s="66">
        <f t="shared" si="0"/>
        <v>18</v>
      </c>
      <c r="F25" s="65">
        <f>VLOOKUP($A25,'Return Data'!$B$7:$R$2292,6,0)</f>
        <v>-0.65269999999999995</v>
      </c>
      <c r="G25" s="66">
        <f t="shared" si="1"/>
        <v>18</v>
      </c>
      <c r="H25" s="65">
        <f>VLOOKUP($A25,'Return Data'!$B$7:$R$2292,7,0)</f>
        <v>-2.2808999999999999</v>
      </c>
      <c r="I25" s="66">
        <f t="shared" si="2"/>
        <v>16</v>
      </c>
      <c r="J25" s="65">
        <f>VLOOKUP($A25,'Return Data'!$B$7:$R$2292,8,0)</f>
        <v>1.8615999999999999</v>
      </c>
      <c r="K25" s="66">
        <f t="shared" si="3"/>
        <v>16</v>
      </c>
      <c r="L25" s="65">
        <f>VLOOKUP($A25,'Return Data'!$B$7:$R$2292,9,0)</f>
        <v>4.4831000000000003</v>
      </c>
      <c r="M25" s="66">
        <f t="shared" si="4"/>
        <v>15</v>
      </c>
      <c r="N25" s="65">
        <f>VLOOKUP($A25,'Return Data'!$B$7:$R$2292,10,0)</f>
        <v>4.2286000000000001</v>
      </c>
      <c r="O25" s="66">
        <f t="shared" si="5"/>
        <v>4</v>
      </c>
      <c r="P25" s="65">
        <f>VLOOKUP($A25,'Return Data'!$B$7:$R$2292,11,0)</f>
        <v>4.1391</v>
      </c>
      <c r="Q25" s="66">
        <f t="shared" si="6"/>
        <v>2</v>
      </c>
      <c r="R25" s="65">
        <f>VLOOKUP($A25,'Return Data'!$B$7:$R$2292,12,0)</f>
        <v>4.4287000000000001</v>
      </c>
      <c r="S25" s="66">
        <f t="shared" si="7"/>
        <v>3</v>
      </c>
      <c r="T25" s="65">
        <f>VLOOKUP($A25,'Return Data'!$B$7:$R$2292,13,0)</f>
        <v>4.6775000000000002</v>
      </c>
      <c r="U25" s="66">
        <f t="shared" si="8"/>
        <v>3</v>
      </c>
      <c r="V25" s="65">
        <f>VLOOKUP($A25,'Return Data'!$B$7:$R$2292,17,0)</f>
        <v>5.9924999999999997</v>
      </c>
      <c r="W25" s="66">
        <f t="shared" si="9"/>
        <v>8</v>
      </c>
      <c r="X25" s="65">
        <f>VLOOKUP($A25,'Return Data'!$B$7:$R$2292,14,0)</f>
        <v>6.1901000000000002</v>
      </c>
      <c r="Y25" s="66">
        <f t="shared" si="10"/>
        <v>9</v>
      </c>
      <c r="Z25" s="65">
        <f>VLOOKUP($A25,'Return Data'!$B$7:$R$2292,16,0)</f>
        <v>7.8593000000000002</v>
      </c>
      <c r="AA25" s="67">
        <f t="shared" si="11"/>
        <v>7</v>
      </c>
    </row>
    <row r="26" spans="1:27" x14ac:dyDescent="0.3">
      <c r="A26" s="63" t="s">
        <v>1017</v>
      </c>
      <c r="B26" s="64">
        <f>VLOOKUP($A26,'Return Data'!$B$7:$R$2292,3,0)</f>
        <v>44662</v>
      </c>
      <c r="C26" s="65">
        <f>VLOOKUP($A26,'Return Data'!$B$7:$R$2292,4,0)</f>
        <v>25.548500000000001</v>
      </c>
      <c r="D26" s="65">
        <f>VLOOKUP($A26,'Return Data'!$B$7:$R$2292,5,0)</f>
        <v>1.4764999999999999</v>
      </c>
      <c r="E26" s="66">
        <f t="shared" si="0"/>
        <v>7</v>
      </c>
      <c r="F26" s="65">
        <f>VLOOKUP($A26,'Return Data'!$B$7:$R$2292,6,0)</f>
        <v>1.4764999999999999</v>
      </c>
      <c r="G26" s="66">
        <f t="shared" si="1"/>
        <v>7</v>
      </c>
      <c r="H26" s="65">
        <f>VLOOKUP($A26,'Return Data'!$B$7:$R$2292,7,0)</f>
        <v>-0.42859999999999998</v>
      </c>
      <c r="I26" s="66">
        <f t="shared" si="2"/>
        <v>8</v>
      </c>
      <c r="J26" s="65">
        <f>VLOOKUP($A26,'Return Data'!$B$7:$R$2292,8,0)</f>
        <v>2.8910999999999998</v>
      </c>
      <c r="K26" s="66">
        <f t="shared" si="3"/>
        <v>5</v>
      </c>
      <c r="L26" s="65">
        <f>VLOOKUP($A26,'Return Data'!$B$7:$R$2292,9,0)</f>
        <v>4.7706999999999997</v>
      </c>
      <c r="M26" s="66">
        <f t="shared" si="4"/>
        <v>8</v>
      </c>
      <c r="N26" s="65">
        <f>VLOOKUP($A26,'Return Data'!$B$7:$R$2292,10,0)</f>
        <v>4.2637</v>
      </c>
      <c r="O26" s="66">
        <f t="shared" si="5"/>
        <v>3</v>
      </c>
      <c r="P26" s="65">
        <f>VLOOKUP($A26,'Return Data'!$B$7:$R$2292,11,0)</f>
        <v>3.8702000000000001</v>
      </c>
      <c r="Q26" s="66">
        <f t="shared" si="6"/>
        <v>7</v>
      </c>
      <c r="R26" s="65">
        <f>VLOOKUP($A26,'Return Data'!$B$7:$R$2292,12,0)</f>
        <v>3.7988</v>
      </c>
      <c r="S26" s="66">
        <f t="shared" si="7"/>
        <v>14</v>
      </c>
      <c r="T26" s="65">
        <f>VLOOKUP($A26,'Return Data'!$B$7:$R$2292,13,0)</f>
        <v>3.9948999999999999</v>
      </c>
      <c r="U26" s="66">
        <f t="shared" si="8"/>
        <v>14</v>
      </c>
      <c r="V26" s="65">
        <f>VLOOKUP($A26,'Return Data'!$B$7:$R$2292,17,0)</f>
        <v>3.2722000000000002</v>
      </c>
      <c r="W26" s="66">
        <f t="shared" si="9"/>
        <v>23</v>
      </c>
      <c r="X26" s="65">
        <f>VLOOKUP($A26,'Return Data'!$B$7:$R$2292,14,0)</f>
        <v>-1.1955</v>
      </c>
      <c r="Y26" s="66">
        <f t="shared" si="10"/>
        <v>23</v>
      </c>
      <c r="Z26" s="65">
        <f>VLOOKUP($A26,'Return Data'!$B$7:$R$2292,16,0)</f>
        <v>5.6708999999999996</v>
      </c>
      <c r="AA26" s="67">
        <f t="shared" si="11"/>
        <v>22</v>
      </c>
    </row>
    <row r="27" spans="1:27" x14ac:dyDescent="0.3">
      <c r="A27" s="63" t="s">
        <v>1019</v>
      </c>
      <c r="B27" s="64">
        <f>VLOOKUP($A27,'Return Data'!$B$7:$R$2292,3,0)</f>
        <v>44662</v>
      </c>
      <c r="C27" s="65">
        <f>VLOOKUP($A27,'Return Data'!$B$7:$R$2292,4,0)</f>
        <v>2909.8971000000001</v>
      </c>
      <c r="D27" s="65">
        <f>VLOOKUP($A27,'Return Data'!$B$7:$R$2292,5,0)</f>
        <v>0.7046</v>
      </c>
      <c r="E27" s="66">
        <f t="shared" si="0"/>
        <v>11</v>
      </c>
      <c r="F27" s="65">
        <f>VLOOKUP($A27,'Return Data'!$B$7:$R$2292,6,0)</f>
        <v>0.7046</v>
      </c>
      <c r="G27" s="66">
        <f t="shared" si="1"/>
        <v>11</v>
      </c>
      <c r="H27" s="65">
        <f>VLOOKUP($A27,'Return Data'!$B$7:$R$2292,7,0)</f>
        <v>-0.90149999999999997</v>
      </c>
      <c r="I27" s="66">
        <f t="shared" si="2"/>
        <v>10</v>
      </c>
      <c r="J27" s="65">
        <f>VLOOKUP($A27,'Return Data'!$B$7:$R$2292,8,0)</f>
        <v>2.4761000000000002</v>
      </c>
      <c r="K27" s="66">
        <f t="shared" si="3"/>
        <v>9</v>
      </c>
      <c r="L27" s="65">
        <f>VLOOKUP($A27,'Return Data'!$B$7:$R$2292,9,0)</f>
        <v>4.1113999999999997</v>
      </c>
      <c r="M27" s="66">
        <f t="shared" si="4"/>
        <v>18</v>
      </c>
      <c r="N27" s="65">
        <f>VLOOKUP($A27,'Return Data'!$B$7:$R$2292,10,0)</f>
        <v>3.7898000000000001</v>
      </c>
      <c r="O27" s="66">
        <f t="shared" si="5"/>
        <v>14</v>
      </c>
      <c r="P27" s="65">
        <f>VLOOKUP($A27,'Return Data'!$B$7:$R$2292,11,0)</f>
        <v>3.5767000000000002</v>
      </c>
      <c r="Q27" s="66">
        <f t="shared" si="6"/>
        <v>16</v>
      </c>
      <c r="R27" s="65">
        <f>VLOOKUP($A27,'Return Data'!$B$7:$R$2292,12,0)</f>
        <v>3.8403999999999998</v>
      </c>
      <c r="S27" s="66">
        <f t="shared" si="7"/>
        <v>11</v>
      </c>
      <c r="T27" s="65">
        <f>VLOOKUP($A27,'Return Data'!$B$7:$R$2292,13,0)</f>
        <v>3.9449000000000001</v>
      </c>
      <c r="U27" s="66">
        <f t="shared" si="8"/>
        <v>15</v>
      </c>
      <c r="V27" s="65">
        <f>VLOOKUP($A27,'Return Data'!$B$7:$R$2292,17,0)</f>
        <v>5.2483000000000004</v>
      </c>
      <c r="W27" s="66">
        <f t="shared" si="9"/>
        <v>15</v>
      </c>
      <c r="X27" s="65">
        <f>VLOOKUP($A27,'Return Data'!$B$7:$R$2292,14,0)</f>
        <v>6.0890000000000004</v>
      </c>
      <c r="Y27" s="66">
        <f t="shared" si="10"/>
        <v>11</v>
      </c>
      <c r="Z27" s="65">
        <f>VLOOKUP($A27,'Return Data'!$B$7:$R$2292,16,0)</f>
        <v>7.5949999999999998</v>
      </c>
      <c r="AA27" s="67">
        <f t="shared" si="11"/>
        <v>12</v>
      </c>
    </row>
    <row r="28" spans="1:27" x14ac:dyDescent="0.3">
      <c r="A28" s="63" t="s">
        <v>1020</v>
      </c>
      <c r="B28" s="64">
        <f>VLOOKUP($A28,'Return Data'!$B$7:$R$2292,3,0)</f>
        <v>44662</v>
      </c>
      <c r="C28" s="65">
        <f>VLOOKUP($A28,'Return Data'!$B$7:$R$2292,4,0)</f>
        <v>2960.2397000000001</v>
      </c>
      <c r="D28" s="65">
        <f>VLOOKUP($A28,'Return Data'!$B$7:$R$2292,5,0)</f>
        <v>2.3069999999999999</v>
      </c>
      <c r="E28" s="66">
        <f t="shared" si="0"/>
        <v>3</v>
      </c>
      <c r="F28" s="65">
        <f>VLOOKUP($A28,'Return Data'!$B$7:$R$2292,6,0)</f>
        <v>2.3069999999999999</v>
      </c>
      <c r="G28" s="66">
        <f t="shared" si="1"/>
        <v>3</v>
      </c>
      <c r="H28" s="65">
        <f>VLOOKUP($A28,'Return Data'!$B$7:$R$2292,7,0)</f>
        <v>0.56599999999999995</v>
      </c>
      <c r="I28" s="66">
        <f t="shared" si="2"/>
        <v>2</v>
      </c>
      <c r="J28" s="65">
        <f>VLOOKUP($A28,'Return Data'!$B$7:$R$2292,8,0)</f>
        <v>2.7153999999999998</v>
      </c>
      <c r="K28" s="66">
        <f t="shared" si="3"/>
        <v>7</v>
      </c>
      <c r="L28" s="65">
        <f>VLOOKUP($A28,'Return Data'!$B$7:$R$2292,9,0)</f>
        <v>4.6547999999999998</v>
      </c>
      <c r="M28" s="66">
        <f t="shared" si="4"/>
        <v>11</v>
      </c>
      <c r="N28" s="65">
        <f>VLOOKUP($A28,'Return Data'!$B$7:$R$2292,10,0)</f>
        <v>4.0129000000000001</v>
      </c>
      <c r="O28" s="66">
        <f t="shared" si="5"/>
        <v>7</v>
      </c>
      <c r="P28" s="65">
        <f>VLOOKUP($A28,'Return Data'!$B$7:$R$2292,11,0)</f>
        <v>3.6623999999999999</v>
      </c>
      <c r="Q28" s="66">
        <f t="shared" si="6"/>
        <v>12</v>
      </c>
      <c r="R28" s="65">
        <f>VLOOKUP($A28,'Return Data'!$B$7:$R$2292,12,0)</f>
        <v>3.7393000000000001</v>
      </c>
      <c r="S28" s="66">
        <f t="shared" si="7"/>
        <v>17</v>
      </c>
      <c r="T28" s="65">
        <f>VLOOKUP($A28,'Return Data'!$B$7:$R$2292,13,0)</f>
        <v>3.8481000000000001</v>
      </c>
      <c r="U28" s="66">
        <f t="shared" si="8"/>
        <v>18</v>
      </c>
      <c r="V28" s="65">
        <f>VLOOKUP($A28,'Return Data'!$B$7:$R$2292,17,0)</f>
        <v>4.2115999999999998</v>
      </c>
      <c r="W28" s="66">
        <f t="shared" si="9"/>
        <v>21</v>
      </c>
      <c r="X28" s="65">
        <f>VLOOKUP($A28,'Return Data'!$B$7:$R$2292,14,0)</f>
        <v>-0.97499999999999998</v>
      </c>
      <c r="Y28" s="66">
        <f t="shared" si="10"/>
        <v>22</v>
      </c>
      <c r="Z28" s="65">
        <f>VLOOKUP($A28,'Return Data'!$B$7:$R$2292,16,0)</f>
        <v>5.3529999999999998</v>
      </c>
      <c r="AA28" s="67">
        <f t="shared" si="11"/>
        <v>23</v>
      </c>
    </row>
    <row r="29" spans="1:27" x14ac:dyDescent="0.3">
      <c r="A29" s="63" t="s">
        <v>1023</v>
      </c>
      <c r="B29" s="64">
        <f>VLOOKUP($A29,'Return Data'!$B$7:$R$2292,3,0)</f>
        <v>44662</v>
      </c>
      <c r="C29" s="65">
        <f>VLOOKUP($A29,'Return Data'!$B$7:$R$2292,4,0)</f>
        <v>3249.7440999999999</v>
      </c>
      <c r="D29" s="65">
        <f>VLOOKUP($A29,'Return Data'!$B$7:$R$2292,5,0)</f>
        <v>1.5940000000000001</v>
      </c>
      <c r="E29" s="66">
        <f t="shared" si="0"/>
        <v>5</v>
      </c>
      <c r="F29" s="65">
        <f>VLOOKUP($A29,'Return Data'!$B$7:$R$2292,6,0)</f>
        <v>1.5940000000000001</v>
      </c>
      <c r="G29" s="66">
        <f t="shared" si="1"/>
        <v>5</v>
      </c>
      <c r="H29" s="65">
        <f>VLOOKUP($A29,'Return Data'!$B$7:$R$2292,7,0)</f>
        <v>-0.66979999999999995</v>
      </c>
      <c r="I29" s="66">
        <f t="shared" si="2"/>
        <v>9</v>
      </c>
      <c r="J29" s="65">
        <f>VLOOKUP($A29,'Return Data'!$B$7:$R$2292,8,0)</f>
        <v>2.7978999999999998</v>
      </c>
      <c r="K29" s="66">
        <f t="shared" si="3"/>
        <v>6</v>
      </c>
      <c r="L29" s="65">
        <f>VLOOKUP($A29,'Return Data'!$B$7:$R$2292,9,0)</f>
        <v>4.5876999999999999</v>
      </c>
      <c r="M29" s="66">
        <f t="shared" si="4"/>
        <v>12</v>
      </c>
      <c r="N29" s="65">
        <f>VLOOKUP($A29,'Return Data'!$B$7:$R$2292,10,0)</f>
        <v>3.7968000000000002</v>
      </c>
      <c r="O29" s="66">
        <f t="shared" si="5"/>
        <v>13</v>
      </c>
      <c r="P29" s="65">
        <f>VLOOKUP($A29,'Return Data'!$B$7:$R$2292,11,0)</f>
        <v>3.7132000000000001</v>
      </c>
      <c r="Q29" s="66">
        <f t="shared" si="6"/>
        <v>11</v>
      </c>
      <c r="R29" s="65">
        <f>VLOOKUP($A29,'Return Data'!$B$7:$R$2292,12,0)</f>
        <v>3.8812000000000002</v>
      </c>
      <c r="S29" s="66">
        <f t="shared" si="7"/>
        <v>10</v>
      </c>
      <c r="T29" s="65">
        <f>VLOOKUP($A29,'Return Data'!$B$7:$R$2292,13,0)</f>
        <v>4.0441000000000003</v>
      </c>
      <c r="U29" s="66">
        <f t="shared" si="8"/>
        <v>11</v>
      </c>
      <c r="V29" s="65">
        <f>VLOOKUP($A29,'Return Data'!$B$7:$R$2292,17,0)</f>
        <v>5.4687000000000001</v>
      </c>
      <c r="W29" s="66">
        <f t="shared" si="9"/>
        <v>13</v>
      </c>
      <c r="X29" s="65">
        <f>VLOOKUP($A29,'Return Data'!$B$7:$R$2292,14,0)</f>
        <v>4.1365999999999996</v>
      </c>
      <c r="Y29" s="66">
        <f t="shared" si="10"/>
        <v>19</v>
      </c>
      <c r="Z29" s="65">
        <f>VLOOKUP($A29,'Return Data'!$B$7:$R$2292,16,0)</f>
        <v>7.0906000000000002</v>
      </c>
      <c r="AA29" s="67">
        <f t="shared" si="11"/>
        <v>16</v>
      </c>
    </row>
    <row r="30" spans="1:27" x14ac:dyDescent="0.3">
      <c r="A30" s="63" t="s">
        <v>1024</v>
      </c>
      <c r="B30" s="64">
        <f>VLOOKUP($A30,'Return Data'!$B$7:$R$2292,3,0)</f>
        <v>0</v>
      </c>
      <c r="C30" s="65">
        <f>VLOOKUP($A30,'Return Data'!$B$7:$R$2292,4,0)</f>
        <v>0</v>
      </c>
      <c r="D30" s="65">
        <f>VLOOKUP($A30,'Return Data'!$B$7:$R$2292,5,0)</f>
        <v>0</v>
      </c>
      <c r="E30" s="66">
        <f t="shared" si="0"/>
        <v>14</v>
      </c>
      <c r="F30" s="65">
        <f>VLOOKUP($A30,'Return Data'!$B$7:$R$2292,6,0)</f>
        <v>0</v>
      </c>
      <c r="G30" s="66">
        <f t="shared" si="1"/>
        <v>14</v>
      </c>
      <c r="H30" s="65">
        <f>VLOOKUP($A30,'Return Data'!$B$7:$R$2292,7,0)</f>
        <v>0</v>
      </c>
      <c r="I30" s="66">
        <f t="shared" si="2"/>
        <v>7</v>
      </c>
      <c r="J30" s="65">
        <f>VLOOKUP($A30,'Return Data'!$B$7:$R$2292,8,0)</f>
        <v>0</v>
      </c>
      <c r="K30" s="66">
        <f t="shared" si="3"/>
        <v>23</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44662</v>
      </c>
      <c r="C31" s="65">
        <f>VLOOKUP($A31,'Return Data'!$B$7:$R$2292,4,0)</f>
        <v>2892.3058000000001</v>
      </c>
      <c r="D31" s="65">
        <f>VLOOKUP($A31,'Return Data'!$B$7:$R$2292,5,0)</f>
        <v>-0.20610000000000001</v>
      </c>
      <c r="E31" s="66">
        <f t="shared" si="0"/>
        <v>15</v>
      </c>
      <c r="F31" s="65">
        <f>VLOOKUP($A31,'Return Data'!$B$7:$R$2292,6,0)</f>
        <v>-0.20610000000000001</v>
      </c>
      <c r="G31" s="66">
        <f t="shared" si="1"/>
        <v>15</v>
      </c>
      <c r="H31" s="65">
        <f>VLOOKUP($A31,'Return Data'!$B$7:$R$2292,7,0)</f>
        <v>-2.9510000000000001</v>
      </c>
      <c r="I31" s="66">
        <f t="shared" si="2"/>
        <v>19</v>
      </c>
      <c r="J31" s="65">
        <f>VLOOKUP($A31,'Return Data'!$B$7:$R$2292,8,0)</f>
        <v>1.5993999999999999</v>
      </c>
      <c r="K31" s="66">
        <f t="shared" si="3"/>
        <v>19</v>
      </c>
      <c r="L31" s="65">
        <f>VLOOKUP($A31,'Return Data'!$B$7:$R$2292,9,0)</f>
        <v>4.5461999999999998</v>
      </c>
      <c r="M31" s="66">
        <f t="shared" si="4"/>
        <v>13</v>
      </c>
      <c r="N31" s="65">
        <f>VLOOKUP($A31,'Return Data'!$B$7:$R$2292,10,0)</f>
        <v>3.9026000000000001</v>
      </c>
      <c r="O31" s="66">
        <f t="shared" si="5"/>
        <v>10</v>
      </c>
      <c r="P31" s="65">
        <f>VLOOKUP($A31,'Return Data'!$B$7:$R$2292,11,0)</f>
        <v>4.0488999999999997</v>
      </c>
      <c r="Q31" s="66">
        <f t="shared" si="6"/>
        <v>4</v>
      </c>
      <c r="R31" s="65">
        <f>VLOOKUP($A31,'Return Data'!$B$7:$R$2292,12,0)</f>
        <v>10.632099999999999</v>
      </c>
      <c r="S31" s="66">
        <f t="shared" si="7"/>
        <v>2</v>
      </c>
      <c r="T31" s="65">
        <f>VLOOKUP($A31,'Return Data'!$B$7:$R$2292,13,0)</f>
        <v>9.1658000000000008</v>
      </c>
      <c r="U31" s="66">
        <f t="shared" si="8"/>
        <v>2</v>
      </c>
      <c r="V31" s="65">
        <f>VLOOKUP($A31,'Return Data'!$B$7:$R$2292,17,0)</f>
        <v>7.8860000000000001</v>
      </c>
      <c r="W31" s="66">
        <f t="shared" si="9"/>
        <v>3</v>
      </c>
      <c r="X31" s="65">
        <f>VLOOKUP($A31,'Return Data'!$B$7:$R$2292,14,0)</f>
        <v>3.5146000000000002</v>
      </c>
      <c r="Y31" s="66">
        <f>RANK(X31,X$8:X$31,0)</f>
        <v>20</v>
      </c>
      <c r="Z31" s="65">
        <f>VLOOKUP($A31,'Return Data'!$B$7:$R$2292,16,0)</f>
        <v>6.9455</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0.46302083333333327</v>
      </c>
      <c r="E33" s="74"/>
      <c r="F33" s="75">
        <f>AVERAGE(F8:F31)</f>
        <v>0.46302083333333327</v>
      </c>
      <c r="G33" s="74"/>
      <c r="H33" s="75">
        <f>AVERAGE(H8:H31)</f>
        <v>-1.2949374999999999</v>
      </c>
      <c r="I33" s="74"/>
      <c r="J33" s="75">
        <f>AVERAGE(J8:J31)</f>
        <v>2.4513541666666669</v>
      </c>
      <c r="K33" s="74"/>
      <c r="L33" s="75">
        <f>AVERAGE(L8:L31)</f>
        <v>5.4236291666666672</v>
      </c>
      <c r="M33" s="74"/>
      <c r="N33" s="75">
        <f>AVERAGE(N8:N31)</f>
        <v>4.1592333333333338</v>
      </c>
      <c r="O33" s="74"/>
      <c r="P33" s="75">
        <f>AVERAGE(P8:P31)</f>
        <v>4.0875624999999998</v>
      </c>
      <c r="Q33" s="74"/>
      <c r="R33" s="75">
        <f>AVERAGE(R8:R31)</f>
        <v>4.7493625000000002</v>
      </c>
      <c r="S33" s="74"/>
      <c r="T33" s="75">
        <f>AVERAGE(T8:T31)</f>
        <v>4.680741666666667</v>
      </c>
      <c r="U33" s="74"/>
      <c r="V33" s="75">
        <f>AVERAGE(V8:V31)</f>
        <v>6.0116125000000009</v>
      </c>
      <c r="W33" s="74"/>
      <c r="X33" s="75">
        <f>AVERAGE(X8:X31)</f>
        <v>5.0787695652173923</v>
      </c>
      <c r="Y33" s="74"/>
      <c r="Z33" s="75">
        <f>AVERAGE(Z8:Z31)</f>
        <v>7.0864374999999997</v>
      </c>
      <c r="AA33" s="76"/>
    </row>
    <row r="34" spans="1:27" x14ac:dyDescent="0.3">
      <c r="A34" s="73" t="s">
        <v>28</v>
      </c>
      <c r="B34" s="74"/>
      <c r="C34" s="74"/>
      <c r="D34" s="75">
        <f>MIN(D8:D31)</f>
        <v>-3.7991000000000001</v>
      </c>
      <c r="E34" s="74"/>
      <c r="F34" s="75">
        <f>MIN(F8:F31)</f>
        <v>-3.7991000000000001</v>
      </c>
      <c r="G34" s="74"/>
      <c r="H34" s="75">
        <f>MIN(H8:H31)</f>
        <v>-7.9278000000000004</v>
      </c>
      <c r="I34" s="74"/>
      <c r="J34" s="75">
        <f>MIN(J8:J31)</f>
        <v>-0.2036</v>
      </c>
      <c r="K34" s="74"/>
      <c r="L34" s="75">
        <f>MIN(L8:L31)</f>
        <v>0</v>
      </c>
      <c r="M34" s="74"/>
      <c r="N34" s="75">
        <f>MIN(N8:N31)</f>
        <v>0</v>
      </c>
      <c r="O34" s="74"/>
      <c r="P34" s="75">
        <f>MIN(P8:P31)</f>
        <v>0</v>
      </c>
      <c r="Q34" s="74"/>
      <c r="R34" s="75">
        <f>MIN(R8:R31)</f>
        <v>0</v>
      </c>
      <c r="S34" s="74"/>
      <c r="T34" s="75">
        <f>MIN(T8:T31)</f>
        <v>0</v>
      </c>
      <c r="U34" s="74"/>
      <c r="V34" s="75">
        <f>MIN(V8:V31)</f>
        <v>0</v>
      </c>
      <c r="W34" s="74"/>
      <c r="X34" s="75">
        <f>MIN(X8:X31)</f>
        <v>-1.1955</v>
      </c>
      <c r="Y34" s="74"/>
      <c r="Z34" s="75">
        <f>MIN(Z8:Z31)</f>
        <v>0</v>
      </c>
      <c r="AA34" s="76"/>
    </row>
    <row r="35" spans="1:27" ht="15" thickBot="1" x14ac:dyDescent="0.35">
      <c r="A35" s="77" t="s">
        <v>29</v>
      </c>
      <c r="B35" s="78"/>
      <c r="C35" s="78"/>
      <c r="D35" s="79">
        <f>MAX(D8:D31)</f>
        <v>7.1147999999999998</v>
      </c>
      <c r="E35" s="78"/>
      <c r="F35" s="79">
        <f>MAX(F8:F31)</f>
        <v>7.1147999999999998</v>
      </c>
      <c r="G35" s="78"/>
      <c r="H35" s="79">
        <f>MAX(H8:H31)</f>
        <v>10.0481</v>
      </c>
      <c r="I35" s="78"/>
      <c r="J35" s="79">
        <f>MAX(J8:J31)</f>
        <v>11.100899999999999</v>
      </c>
      <c r="K35" s="78"/>
      <c r="L35" s="79">
        <f>MAX(L8:L31)</f>
        <v>29.107399999999998</v>
      </c>
      <c r="M35" s="78"/>
      <c r="N35" s="79">
        <f>MAX(N8:N31)</f>
        <v>15.3361</v>
      </c>
      <c r="O35" s="78"/>
      <c r="P35" s="79">
        <f>MAX(P8:P31)</f>
        <v>17.6737</v>
      </c>
      <c r="Q35" s="78"/>
      <c r="R35" s="79">
        <f>MAX(R8:R31)</f>
        <v>22.0336</v>
      </c>
      <c r="S35" s="78"/>
      <c r="T35" s="79">
        <f>MAX(T8:T31)</f>
        <v>17.9024</v>
      </c>
      <c r="U35" s="78"/>
      <c r="V35" s="79">
        <f>MAX(V8:V31)</f>
        <v>15.7294</v>
      </c>
      <c r="W35" s="78"/>
      <c r="X35" s="79">
        <f>MAX(X8:X31)</f>
        <v>8.26</v>
      </c>
      <c r="Y35" s="78"/>
      <c r="Z35" s="79">
        <f>MAX(Z8:Z31)</f>
        <v>9.2360000000000007</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44662</v>
      </c>
      <c r="C8" s="65">
        <f>VLOOKUP($A8,'Return Data'!$B$7:$R$2292,4,0)</f>
        <v>535.82590000000005</v>
      </c>
      <c r="D8" s="65">
        <f>VLOOKUP($A8,'Return Data'!$B$7:$R$2292,5,0)</f>
        <v>-1.3622000000000001</v>
      </c>
      <c r="E8" s="66">
        <f t="shared" ref="E8:E31" si="0">RANK(D8,D$8:D$31,0)</f>
        <v>18</v>
      </c>
      <c r="F8" s="65">
        <f>VLOOKUP($A8,'Return Data'!$B$7:$R$2292,6,0)</f>
        <v>-1.3622000000000001</v>
      </c>
      <c r="G8" s="66">
        <f t="shared" ref="G8:G31" si="1">RANK(F8,F$8:F$31,0)</f>
        <v>18</v>
      </c>
      <c r="H8" s="65">
        <f>VLOOKUP($A8,'Return Data'!$B$7:$R$2292,7,0)</f>
        <v>-0.7006</v>
      </c>
      <c r="I8" s="66">
        <f t="shared" ref="I8:I31" si="2">RANK(H8,H$8:H$31,0)</f>
        <v>7</v>
      </c>
      <c r="J8" s="65">
        <f>VLOOKUP($A8,'Return Data'!$B$7:$R$2292,8,0)</f>
        <v>1.1419999999999999</v>
      </c>
      <c r="K8" s="66">
        <f t="shared" ref="K8:K31" si="3">RANK(J8,J$8:J$31,0)</f>
        <v>17</v>
      </c>
      <c r="L8" s="65">
        <f>VLOOKUP($A8,'Return Data'!$B$7:$R$2292,9,0)</f>
        <v>4.9710000000000001</v>
      </c>
      <c r="M8" s="66">
        <f t="shared" ref="M8:M31" si="4">RANK(L8,L$8:L$31,0)</f>
        <v>3</v>
      </c>
      <c r="N8" s="65">
        <f>VLOOKUP($A8,'Return Data'!$B$7:$R$2292,10,0)</f>
        <v>3.6307999999999998</v>
      </c>
      <c r="O8" s="66">
        <f t="shared" ref="O8:O31" si="5">RANK(N8,N$8:N$31,0)</f>
        <v>4</v>
      </c>
      <c r="P8" s="65">
        <f>VLOOKUP($A8,'Return Data'!$B$7:$R$2292,11,0)</f>
        <v>3.2774000000000001</v>
      </c>
      <c r="Q8" s="66">
        <f t="shared" ref="Q8:Q31" si="6">RANK(P8,P$8:P$31,0)</f>
        <v>8</v>
      </c>
      <c r="R8" s="65">
        <f>VLOOKUP($A8,'Return Data'!$B$7:$R$2292,12,0)</f>
        <v>3.4771000000000001</v>
      </c>
      <c r="S8" s="66">
        <f t="shared" ref="S8:S31" si="7">RANK(R8,R$8:R$31,0)</f>
        <v>8</v>
      </c>
      <c r="T8" s="65">
        <f>VLOOKUP($A8,'Return Data'!$B$7:$R$2292,13,0)</f>
        <v>3.7212000000000001</v>
      </c>
      <c r="U8" s="66">
        <f t="shared" ref="U8:U31" si="8">RANK(T8,T$8:T$31,0)</f>
        <v>8</v>
      </c>
      <c r="V8" s="65">
        <f>VLOOKUP($A8,'Return Data'!$B$7:$R$2292,17,0)</f>
        <v>5.3373999999999997</v>
      </c>
      <c r="W8" s="66">
        <f t="shared" ref="W8:W31" si="9">RANK(V8,V$8:V$31,0)</f>
        <v>6</v>
      </c>
      <c r="X8" s="65">
        <f>VLOOKUP($A8,'Return Data'!$B$7:$R$2292,14,0)</f>
        <v>5.9626000000000001</v>
      </c>
      <c r="Y8" s="66">
        <f t="shared" ref="Y8:Y29" si="10">RANK(X8,X$8:X$31,0)</f>
        <v>5</v>
      </c>
      <c r="Z8" s="65">
        <f>VLOOKUP($A8,'Return Data'!$B$7:$R$2292,16,0)</f>
        <v>7.2679</v>
      </c>
      <c r="AA8" s="67">
        <f t="shared" ref="AA8:AA31" si="11">RANK(Z8,Z$8:Z$31,0)</f>
        <v>13</v>
      </c>
    </row>
    <row r="9" spans="1:27" x14ac:dyDescent="0.3">
      <c r="A9" s="63" t="s">
        <v>981</v>
      </c>
      <c r="B9" s="64">
        <f>VLOOKUP($A9,'Return Data'!$B$7:$R$2292,3,0)</f>
        <v>44662</v>
      </c>
      <c r="C9" s="65">
        <f>VLOOKUP($A9,'Return Data'!$B$7:$R$2292,4,0)</f>
        <v>2496.4263000000001</v>
      </c>
      <c r="D9" s="65">
        <f>VLOOKUP($A9,'Return Data'!$B$7:$R$2292,5,0)</f>
        <v>-1.3936999999999999</v>
      </c>
      <c r="E9" s="66">
        <f t="shared" si="0"/>
        <v>19</v>
      </c>
      <c r="F9" s="65">
        <f>VLOOKUP($A9,'Return Data'!$B$7:$R$2292,6,0)</f>
        <v>-1.3936999999999999</v>
      </c>
      <c r="G9" s="66">
        <f t="shared" si="1"/>
        <v>19</v>
      </c>
      <c r="H9" s="65">
        <f>VLOOKUP($A9,'Return Data'!$B$7:$R$2292,7,0)</f>
        <v>-3.2403</v>
      </c>
      <c r="I9" s="66">
        <f t="shared" si="2"/>
        <v>19</v>
      </c>
      <c r="J9" s="65">
        <f>VLOOKUP($A9,'Return Data'!$B$7:$R$2292,8,0)</f>
        <v>1.2282</v>
      </c>
      <c r="K9" s="66">
        <f t="shared" si="3"/>
        <v>15</v>
      </c>
      <c r="L9" s="65">
        <f>VLOOKUP($A9,'Return Data'!$B$7:$R$2292,9,0)</f>
        <v>4.7237</v>
      </c>
      <c r="M9" s="66">
        <f t="shared" si="4"/>
        <v>4</v>
      </c>
      <c r="N9" s="65">
        <f>VLOOKUP($A9,'Return Data'!$B$7:$R$2292,10,0)</f>
        <v>3.6347</v>
      </c>
      <c r="O9" s="66">
        <f t="shared" si="5"/>
        <v>3</v>
      </c>
      <c r="P9" s="65">
        <f>VLOOKUP($A9,'Return Data'!$B$7:$R$2292,11,0)</f>
        <v>3.4664000000000001</v>
      </c>
      <c r="Q9" s="66">
        <f t="shared" si="6"/>
        <v>4</v>
      </c>
      <c r="R9" s="65">
        <f>VLOOKUP($A9,'Return Data'!$B$7:$R$2292,12,0)</f>
        <v>3.6749999999999998</v>
      </c>
      <c r="S9" s="66">
        <f t="shared" si="7"/>
        <v>4</v>
      </c>
      <c r="T9" s="65">
        <f>VLOOKUP($A9,'Return Data'!$B$7:$R$2292,13,0)</f>
        <v>3.8296999999999999</v>
      </c>
      <c r="U9" s="66">
        <f t="shared" si="8"/>
        <v>5</v>
      </c>
      <c r="V9" s="65">
        <f>VLOOKUP($A9,'Return Data'!$B$7:$R$2292,17,0)</f>
        <v>5.2899000000000003</v>
      </c>
      <c r="W9" s="66">
        <f t="shared" si="9"/>
        <v>7</v>
      </c>
      <c r="X9" s="65">
        <f>VLOOKUP($A9,'Return Data'!$B$7:$R$2292,14,0)</f>
        <v>6.0536000000000003</v>
      </c>
      <c r="Y9" s="66">
        <f t="shared" si="10"/>
        <v>4</v>
      </c>
      <c r="Z9" s="65">
        <f>VLOOKUP($A9,'Return Data'!$B$7:$R$2292,16,0)</f>
        <v>7.5856000000000003</v>
      </c>
      <c r="AA9" s="67">
        <f t="shared" si="11"/>
        <v>6</v>
      </c>
    </row>
    <row r="10" spans="1:27" x14ac:dyDescent="0.3">
      <c r="A10" s="63" t="s">
        <v>2020</v>
      </c>
      <c r="B10" s="64">
        <f>VLOOKUP($A10,'Return Data'!$B$7:$R$2292,3,0)</f>
        <v>44662</v>
      </c>
      <c r="C10" s="65">
        <f>VLOOKUP($A10,'Return Data'!$B$7:$R$2292,4,0)</f>
        <v>32.8752</v>
      </c>
      <c r="D10" s="65">
        <f>VLOOKUP($A10,'Return Data'!$B$7:$R$2292,5,0)</f>
        <v>-2.8119999999999998</v>
      </c>
      <c r="E10" s="66">
        <f t="shared" si="0"/>
        <v>23</v>
      </c>
      <c r="F10" s="65">
        <f>VLOOKUP($A10,'Return Data'!$B$7:$R$2292,6,0)</f>
        <v>-2.8119999999999998</v>
      </c>
      <c r="G10" s="66">
        <f t="shared" si="1"/>
        <v>23</v>
      </c>
      <c r="H10" s="65">
        <f>VLOOKUP($A10,'Return Data'!$B$7:$R$2292,7,0)</f>
        <v>-5.9093999999999998</v>
      </c>
      <c r="I10" s="66">
        <f t="shared" si="2"/>
        <v>23</v>
      </c>
      <c r="J10" s="65">
        <f>VLOOKUP($A10,'Return Data'!$B$7:$R$2292,8,0)</f>
        <v>7.1400000000000005E-2</v>
      </c>
      <c r="K10" s="66">
        <f t="shared" si="3"/>
        <v>22</v>
      </c>
      <c r="L10" s="65">
        <f>VLOOKUP($A10,'Return Data'!$B$7:$R$2292,9,0)</f>
        <v>2.9802</v>
      </c>
      <c r="M10" s="66">
        <f t="shared" si="4"/>
        <v>23</v>
      </c>
      <c r="N10" s="65">
        <f>VLOOKUP($A10,'Return Data'!$B$7:$R$2292,10,0)</f>
        <v>3.1052</v>
      </c>
      <c r="O10" s="66">
        <f t="shared" si="5"/>
        <v>19</v>
      </c>
      <c r="P10" s="65">
        <f>VLOOKUP($A10,'Return Data'!$B$7:$R$2292,11,0)</f>
        <v>2.9834999999999998</v>
      </c>
      <c r="Q10" s="66">
        <f t="shared" si="6"/>
        <v>18</v>
      </c>
      <c r="R10" s="65">
        <f>VLOOKUP($A10,'Return Data'!$B$7:$R$2292,12,0)</f>
        <v>3.0748000000000002</v>
      </c>
      <c r="S10" s="66">
        <f t="shared" si="7"/>
        <v>20</v>
      </c>
      <c r="T10" s="65">
        <f>VLOOKUP($A10,'Return Data'!$B$7:$R$2292,13,0)</f>
        <v>3.3170999999999999</v>
      </c>
      <c r="U10" s="66">
        <f t="shared" si="8"/>
        <v>18</v>
      </c>
      <c r="V10" s="65">
        <f>VLOOKUP($A10,'Return Data'!$B$7:$R$2292,17,0)</f>
        <v>4.7419000000000002</v>
      </c>
      <c r="W10" s="66">
        <f t="shared" si="9"/>
        <v>16</v>
      </c>
      <c r="X10" s="65">
        <f>VLOOKUP($A10,'Return Data'!$B$7:$R$2292,14,0)</f>
        <v>5.3906000000000001</v>
      </c>
      <c r="Y10" s="66">
        <f t="shared" si="10"/>
        <v>12</v>
      </c>
      <c r="Z10" s="65">
        <f>VLOOKUP($A10,'Return Data'!$B$7:$R$2292,16,0)</f>
        <v>7.4878</v>
      </c>
      <c r="AA10" s="67">
        <f t="shared" si="11"/>
        <v>7</v>
      </c>
    </row>
    <row r="11" spans="1:27" x14ac:dyDescent="0.3">
      <c r="A11" s="63" t="s">
        <v>985</v>
      </c>
      <c r="B11" s="64">
        <f>VLOOKUP($A11,'Return Data'!$B$7:$R$2292,3,0)</f>
        <v>44662</v>
      </c>
      <c r="C11" s="65">
        <f>VLOOKUP($A11,'Return Data'!$B$7:$R$2292,4,0)</f>
        <v>34.226799999999997</v>
      </c>
      <c r="D11" s="65">
        <f>VLOOKUP($A11,'Return Data'!$B$7:$R$2292,5,0)</f>
        <v>1.0665</v>
      </c>
      <c r="E11" s="66">
        <f t="shared" si="0"/>
        <v>7</v>
      </c>
      <c r="F11" s="65">
        <f>VLOOKUP($A11,'Return Data'!$B$7:$R$2292,6,0)</f>
        <v>1.0665</v>
      </c>
      <c r="G11" s="66">
        <f t="shared" si="1"/>
        <v>7</v>
      </c>
      <c r="H11" s="65">
        <f>VLOOKUP($A11,'Return Data'!$B$7:$R$2292,7,0)</f>
        <v>-1.3554999999999999</v>
      </c>
      <c r="I11" s="66">
        <f t="shared" si="2"/>
        <v>10</v>
      </c>
      <c r="J11" s="65">
        <f>VLOOKUP($A11,'Return Data'!$B$7:$R$2292,8,0)</f>
        <v>2.1880000000000002</v>
      </c>
      <c r="K11" s="66">
        <f t="shared" si="3"/>
        <v>7</v>
      </c>
      <c r="L11" s="65">
        <f>VLOOKUP($A11,'Return Data'!$B$7:$R$2292,9,0)</f>
        <v>4.0075000000000003</v>
      </c>
      <c r="M11" s="66">
        <f t="shared" si="4"/>
        <v>13</v>
      </c>
      <c r="N11" s="65">
        <f>VLOOKUP($A11,'Return Data'!$B$7:$R$2292,10,0)</f>
        <v>3.3475000000000001</v>
      </c>
      <c r="O11" s="66">
        <f t="shared" si="5"/>
        <v>12</v>
      </c>
      <c r="P11" s="65">
        <f>VLOOKUP($A11,'Return Data'!$B$7:$R$2292,11,0)</f>
        <v>3.1960999999999999</v>
      </c>
      <c r="Q11" s="66">
        <f t="shared" si="6"/>
        <v>12</v>
      </c>
      <c r="R11" s="65">
        <f>VLOOKUP($A11,'Return Data'!$B$7:$R$2292,12,0)</f>
        <v>3.2538</v>
      </c>
      <c r="S11" s="66">
        <f t="shared" si="7"/>
        <v>17</v>
      </c>
      <c r="T11" s="65">
        <f>VLOOKUP($A11,'Return Data'!$B$7:$R$2292,13,0)</f>
        <v>3.3142999999999998</v>
      </c>
      <c r="U11" s="66">
        <f t="shared" si="8"/>
        <v>19</v>
      </c>
      <c r="V11" s="65">
        <f>VLOOKUP($A11,'Return Data'!$B$7:$R$2292,17,0)</f>
        <v>4.4873000000000003</v>
      </c>
      <c r="W11" s="66">
        <f t="shared" si="9"/>
        <v>19</v>
      </c>
      <c r="X11" s="65">
        <f>VLOOKUP($A11,'Return Data'!$B$7:$R$2292,14,0)</f>
        <v>5.3102</v>
      </c>
      <c r="Y11" s="66">
        <f t="shared" si="10"/>
        <v>13</v>
      </c>
      <c r="Z11" s="65">
        <f>VLOOKUP($A11,'Return Data'!$B$7:$R$2292,16,0)</f>
        <v>7.4538000000000002</v>
      </c>
      <c r="AA11" s="67">
        <f t="shared" si="11"/>
        <v>8</v>
      </c>
    </row>
    <row r="12" spans="1:27" x14ac:dyDescent="0.3">
      <c r="A12" s="63" t="s">
        <v>987</v>
      </c>
      <c r="B12" s="64">
        <f>VLOOKUP($A12,'Return Data'!$B$7:$R$2292,3,0)</f>
        <v>44662</v>
      </c>
      <c r="C12" s="65">
        <f>VLOOKUP($A12,'Return Data'!$B$7:$R$2292,4,0)</f>
        <v>16.1037</v>
      </c>
      <c r="D12" s="65">
        <f>VLOOKUP($A12,'Return Data'!$B$7:$R$2292,5,0)</f>
        <v>1.2845</v>
      </c>
      <c r="E12" s="66">
        <f t="shared" si="0"/>
        <v>5</v>
      </c>
      <c r="F12" s="65">
        <f>VLOOKUP($A12,'Return Data'!$B$7:$R$2292,6,0)</f>
        <v>1.2845</v>
      </c>
      <c r="G12" s="66">
        <f t="shared" si="1"/>
        <v>5</v>
      </c>
      <c r="H12" s="65">
        <f>VLOOKUP($A12,'Return Data'!$B$7:$R$2292,7,0)</f>
        <v>-1.7803</v>
      </c>
      <c r="I12" s="66">
        <f t="shared" si="2"/>
        <v>14</v>
      </c>
      <c r="J12" s="65">
        <f>VLOOKUP($A12,'Return Data'!$B$7:$R$2292,8,0)</f>
        <v>2.2361</v>
      </c>
      <c r="K12" s="66">
        <f t="shared" si="3"/>
        <v>6</v>
      </c>
      <c r="L12" s="65">
        <f>VLOOKUP($A12,'Return Data'!$B$7:$R$2292,9,0)</f>
        <v>4.3738000000000001</v>
      </c>
      <c r="M12" s="66">
        <f t="shared" si="4"/>
        <v>6</v>
      </c>
      <c r="N12" s="65">
        <f>VLOOKUP($A12,'Return Data'!$B$7:$R$2292,10,0)</f>
        <v>3.5234000000000001</v>
      </c>
      <c r="O12" s="66">
        <f t="shared" si="5"/>
        <v>7</v>
      </c>
      <c r="P12" s="65">
        <f>VLOOKUP($A12,'Return Data'!$B$7:$R$2292,11,0)</f>
        <v>3.4171999999999998</v>
      </c>
      <c r="Q12" s="66">
        <f t="shared" si="6"/>
        <v>6</v>
      </c>
      <c r="R12" s="65">
        <f>VLOOKUP($A12,'Return Data'!$B$7:$R$2292,12,0)</f>
        <v>3.4670999999999998</v>
      </c>
      <c r="S12" s="66">
        <f t="shared" si="7"/>
        <v>9</v>
      </c>
      <c r="T12" s="65">
        <f>VLOOKUP($A12,'Return Data'!$B$7:$R$2292,13,0)</f>
        <v>3.6215999999999999</v>
      </c>
      <c r="U12" s="66">
        <f t="shared" si="8"/>
        <v>9</v>
      </c>
      <c r="V12" s="65">
        <f>VLOOKUP($A12,'Return Data'!$B$7:$R$2292,17,0)</f>
        <v>4.8559000000000001</v>
      </c>
      <c r="W12" s="66">
        <f t="shared" si="9"/>
        <v>15</v>
      </c>
      <c r="X12" s="65">
        <f>VLOOKUP($A12,'Return Data'!$B$7:$R$2292,14,0)</f>
        <v>5.7319000000000004</v>
      </c>
      <c r="Y12" s="66">
        <f t="shared" si="10"/>
        <v>8</v>
      </c>
      <c r="Z12" s="65">
        <f>VLOOKUP($A12,'Return Data'!$B$7:$R$2292,16,0)</f>
        <v>6.9480000000000004</v>
      </c>
      <c r="AA12" s="67">
        <f t="shared" si="11"/>
        <v>17</v>
      </c>
    </row>
    <row r="13" spans="1:27" x14ac:dyDescent="0.3">
      <c r="A13" s="63" t="s">
        <v>1829</v>
      </c>
      <c r="B13" s="64">
        <f>VLOOKUP($A13,'Return Data'!$B$7:$R$2292,3,0)</f>
        <v>44662</v>
      </c>
      <c r="C13" s="65">
        <f>VLOOKUP($A13,'Return Data'!$B$7:$R$2292,4,0)</f>
        <v>32.0916</v>
      </c>
      <c r="D13" s="65">
        <f>VLOOKUP($A13,'Return Data'!$B$7:$R$2292,5,0)</f>
        <v>7.1317000000000004</v>
      </c>
      <c r="E13" s="66">
        <f t="shared" si="0"/>
        <v>1</v>
      </c>
      <c r="F13" s="65">
        <f>VLOOKUP($A13,'Return Data'!$B$7:$R$2292,6,0)</f>
        <v>7.1317000000000004</v>
      </c>
      <c r="G13" s="66">
        <f t="shared" si="1"/>
        <v>1</v>
      </c>
      <c r="H13" s="65">
        <f>VLOOKUP($A13,'Return Data'!$B$7:$R$2292,7,0)</f>
        <v>10.060700000000001</v>
      </c>
      <c r="I13" s="66">
        <f t="shared" si="2"/>
        <v>1</v>
      </c>
      <c r="J13" s="65">
        <f>VLOOKUP($A13,'Return Data'!$B$7:$R$2292,8,0)</f>
        <v>11.1121</v>
      </c>
      <c r="K13" s="66">
        <f t="shared" si="3"/>
        <v>1</v>
      </c>
      <c r="L13" s="65">
        <f>VLOOKUP($A13,'Return Data'!$B$7:$R$2292,9,0)</f>
        <v>231.12280000000001</v>
      </c>
      <c r="M13" s="66">
        <f t="shared" si="4"/>
        <v>1</v>
      </c>
      <c r="N13" s="65">
        <f>VLOOKUP($A13,'Return Data'!$B$7:$R$2292,10,0)</f>
        <v>85.807400000000001</v>
      </c>
      <c r="O13" s="66">
        <f t="shared" si="5"/>
        <v>1</v>
      </c>
      <c r="P13" s="65">
        <f>VLOOKUP($A13,'Return Data'!$B$7:$R$2292,11,0)</f>
        <v>54.212600000000002</v>
      </c>
      <c r="Q13" s="66">
        <f t="shared" si="6"/>
        <v>1</v>
      </c>
      <c r="R13" s="65">
        <f>VLOOKUP($A13,'Return Data'!$B$7:$R$2292,12,0)</f>
        <v>47.867199999999997</v>
      </c>
      <c r="S13" s="66">
        <f t="shared" si="7"/>
        <v>1</v>
      </c>
      <c r="T13" s="65">
        <f>VLOOKUP($A13,'Return Data'!$B$7:$R$2292,13,0)</f>
        <v>37.553600000000003</v>
      </c>
      <c r="U13" s="66">
        <f t="shared" si="8"/>
        <v>1</v>
      </c>
      <c r="V13" s="65">
        <f>VLOOKUP($A13,'Return Data'!$B$7:$R$2292,17,0)</f>
        <v>24.809100000000001</v>
      </c>
      <c r="W13" s="66">
        <f t="shared" si="9"/>
        <v>1</v>
      </c>
      <c r="X13" s="65">
        <f>VLOOKUP($A13,'Return Data'!$B$7:$R$2292,14,0)</f>
        <v>13.722</v>
      </c>
      <c r="Y13" s="66">
        <f t="shared" si="10"/>
        <v>1</v>
      </c>
      <c r="Z13" s="65">
        <f>VLOOKUP($A13,'Return Data'!$B$7:$R$2292,16,0)</f>
        <v>10.4627</v>
      </c>
      <c r="AA13" s="67">
        <f t="shared" si="11"/>
        <v>1</v>
      </c>
    </row>
    <row r="14" spans="1:27" x14ac:dyDescent="0.3">
      <c r="A14" s="63" t="s">
        <v>992</v>
      </c>
      <c r="B14" s="64">
        <f>VLOOKUP($A14,'Return Data'!$B$7:$R$2292,3,0)</f>
        <v>44662</v>
      </c>
      <c r="C14" s="65">
        <f>VLOOKUP($A14,'Return Data'!$B$7:$R$2292,4,0)</f>
        <v>46.795000000000002</v>
      </c>
      <c r="D14" s="65">
        <f>VLOOKUP($A14,'Return Data'!$B$7:$R$2292,5,0)</f>
        <v>-2.1316000000000002</v>
      </c>
      <c r="E14" s="66">
        <f t="shared" si="0"/>
        <v>22</v>
      </c>
      <c r="F14" s="65">
        <f>VLOOKUP($A14,'Return Data'!$B$7:$R$2292,6,0)</f>
        <v>-2.1316000000000002</v>
      </c>
      <c r="G14" s="66">
        <f t="shared" si="1"/>
        <v>22</v>
      </c>
      <c r="H14" s="65">
        <f>VLOOKUP($A14,'Return Data'!$B$7:$R$2292,7,0)</f>
        <v>-4.1085000000000003</v>
      </c>
      <c r="I14" s="66">
        <f t="shared" si="2"/>
        <v>21</v>
      </c>
      <c r="J14" s="65">
        <f>VLOOKUP($A14,'Return Data'!$B$7:$R$2292,8,0)</f>
        <v>1.1035999999999999</v>
      </c>
      <c r="K14" s="66">
        <f t="shared" si="3"/>
        <v>19</v>
      </c>
      <c r="L14" s="65">
        <f>VLOOKUP($A14,'Return Data'!$B$7:$R$2292,9,0)</f>
        <v>4.1764000000000001</v>
      </c>
      <c r="M14" s="66">
        <f t="shared" si="4"/>
        <v>11</v>
      </c>
      <c r="N14" s="65">
        <f>VLOOKUP($A14,'Return Data'!$B$7:$R$2292,10,0)</f>
        <v>3.1503000000000001</v>
      </c>
      <c r="O14" s="66">
        <f t="shared" si="5"/>
        <v>16</v>
      </c>
      <c r="P14" s="65">
        <f>VLOOKUP($A14,'Return Data'!$B$7:$R$2292,11,0)</f>
        <v>2.9087000000000001</v>
      </c>
      <c r="Q14" s="66">
        <f t="shared" si="6"/>
        <v>19</v>
      </c>
      <c r="R14" s="65">
        <f>VLOOKUP($A14,'Return Data'!$B$7:$R$2292,12,0)</f>
        <v>3.4931000000000001</v>
      </c>
      <c r="S14" s="66">
        <f t="shared" si="7"/>
        <v>7</v>
      </c>
      <c r="T14" s="65">
        <f>VLOOKUP($A14,'Return Data'!$B$7:$R$2292,13,0)</f>
        <v>3.7982999999999998</v>
      </c>
      <c r="U14" s="66">
        <f t="shared" si="8"/>
        <v>6</v>
      </c>
      <c r="V14" s="65">
        <f>VLOOKUP($A14,'Return Data'!$B$7:$R$2292,17,0)</f>
        <v>5.5831</v>
      </c>
      <c r="W14" s="66">
        <f t="shared" si="9"/>
        <v>5</v>
      </c>
      <c r="X14" s="65">
        <f>VLOOKUP($A14,'Return Data'!$B$7:$R$2292,14,0)</f>
        <v>6.0579000000000001</v>
      </c>
      <c r="Y14" s="66">
        <f t="shared" si="10"/>
        <v>3</v>
      </c>
      <c r="Z14" s="65">
        <f>VLOOKUP($A14,'Return Data'!$B$7:$R$2292,16,0)</f>
        <v>7.1284999999999998</v>
      </c>
      <c r="AA14" s="67">
        <f t="shared" si="11"/>
        <v>16</v>
      </c>
    </row>
    <row r="15" spans="1:27" x14ac:dyDescent="0.3">
      <c r="A15" s="63" t="s">
        <v>994</v>
      </c>
      <c r="B15" s="64">
        <f>VLOOKUP($A15,'Return Data'!$B$7:$R$2292,3,0)</f>
        <v>44662</v>
      </c>
      <c r="C15" s="65">
        <f>VLOOKUP($A15,'Return Data'!$B$7:$R$2292,4,0)</f>
        <v>16.752199999999998</v>
      </c>
      <c r="D15" s="65">
        <f>VLOOKUP($A15,'Return Data'!$B$7:$R$2292,5,0)</f>
        <v>-4.1383000000000001</v>
      </c>
      <c r="E15" s="66">
        <f t="shared" si="0"/>
        <v>24</v>
      </c>
      <c r="F15" s="65">
        <f>VLOOKUP($A15,'Return Data'!$B$7:$R$2292,6,0)</f>
        <v>-4.1383000000000001</v>
      </c>
      <c r="G15" s="66">
        <f t="shared" si="1"/>
        <v>24</v>
      </c>
      <c r="H15" s="65">
        <f>VLOOKUP($A15,'Return Data'!$B$7:$R$2292,7,0)</f>
        <v>-8.3284000000000002</v>
      </c>
      <c r="I15" s="66">
        <f t="shared" si="2"/>
        <v>24</v>
      </c>
      <c r="J15" s="65">
        <f>VLOOKUP($A15,'Return Data'!$B$7:$R$2292,8,0)</f>
        <v>-0.62239999999999995</v>
      </c>
      <c r="K15" s="66">
        <f t="shared" si="3"/>
        <v>24</v>
      </c>
      <c r="L15" s="65">
        <f>VLOOKUP($A15,'Return Data'!$B$7:$R$2292,9,0)</f>
        <v>3.1147999999999998</v>
      </c>
      <c r="M15" s="66">
        <f t="shared" si="4"/>
        <v>21</v>
      </c>
      <c r="N15" s="65">
        <f>VLOOKUP($A15,'Return Data'!$B$7:$R$2292,10,0)</f>
        <v>3.1225999999999998</v>
      </c>
      <c r="O15" s="66">
        <f t="shared" si="5"/>
        <v>18</v>
      </c>
      <c r="P15" s="65">
        <f>VLOOKUP($A15,'Return Data'!$B$7:$R$2292,11,0)</f>
        <v>3.1356999999999999</v>
      </c>
      <c r="Q15" s="66">
        <f t="shared" si="6"/>
        <v>14</v>
      </c>
      <c r="R15" s="65">
        <f>VLOOKUP($A15,'Return Data'!$B$7:$R$2292,12,0)</f>
        <v>3.2002000000000002</v>
      </c>
      <c r="S15" s="66">
        <f t="shared" si="7"/>
        <v>18</v>
      </c>
      <c r="T15" s="65">
        <f>VLOOKUP($A15,'Return Data'!$B$7:$R$2292,13,0)</f>
        <v>3.3609</v>
      </c>
      <c r="U15" s="66">
        <f t="shared" si="8"/>
        <v>17</v>
      </c>
      <c r="V15" s="65">
        <f>VLOOKUP($A15,'Return Data'!$B$7:$R$2292,17,0)</f>
        <v>3.2504</v>
      </c>
      <c r="W15" s="66">
        <f t="shared" si="9"/>
        <v>22</v>
      </c>
      <c r="X15" s="65">
        <f>VLOOKUP($A15,'Return Data'!$B$7:$R$2292,14,0)</f>
        <v>0.77010000000000001</v>
      </c>
      <c r="Y15" s="66">
        <f t="shared" si="10"/>
        <v>21</v>
      </c>
      <c r="Z15" s="65">
        <f>VLOOKUP($A15,'Return Data'!$B$7:$R$2292,16,0)</f>
        <v>3.3862000000000001</v>
      </c>
      <c r="AA15" s="67">
        <f t="shared" si="11"/>
        <v>23</v>
      </c>
    </row>
    <row r="16" spans="1:27" x14ac:dyDescent="0.3">
      <c r="A16" s="63" t="s">
        <v>996</v>
      </c>
      <c r="B16" s="64">
        <f>VLOOKUP($A16,'Return Data'!$B$7:$R$2292,3,0)</f>
        <v>44662</v>
      </c>
      <c r="C16" s="65">
        <f>VLOOKUP($A16,'Return Data'!$B$7:$R$2292,4,0)</f>
        <v>433.38740000000001</v>
      </c>
      <c r="D16" s="65">
        <f>VLOOKUP($A16,'Return Data'!$B$7:$R$2292,5,0)</f>
        <v>-1.6224000000000001</v>
      </c>
      <c r="E16" s="66">
        <f t="shared" si="0"/>
        <v>21</v>
      </c>
      <c r="F16" s="65">
        <f>VLOOKUP($A16,'Return Data'!$B$7:$R$2292,6,0)</f>
        <v>-1.6224000000000001</v>
      </c>
      <c r="G16" s="66">
        <f t="shared" si="1"/>
        <v>21</v>
      </c>
      <c r="H16" s="65">
        <f>VLOOKUP($A16,'Return Data'!$B$7:$R$2292,7,0)</f>
        <v>0.4284</v>
      </c>
      <c r="I16" s="66">
        <f t="shared" si="2"/>
        <v>2</v>
      </c>
      <c r="J16" s="65">
        <f>VLOOKUP($A16,'Return Data'!$B$7:$R$2292,8,0)</f>
        <v>4.5038999999999998</v>
      </c>
      <c r="K16" s="66">
        <f t="shared" si="3"/>
        <v>2</v>
      </c>
      <c r="L16" s="65">
        <f>VLOOKUP($A16,'Return Data'!$B$7:$R$2292,9,0)</f>
        <v>7.0069999999999997</v>
      </c>
      <c r="M16" s="66">
        <f t="shared" si="4"/>
        <v>2</v>
      </c>
      <c r="N16" s="65">
        <f>VLOOKUP($A16,'Return Data'!$B$7:$R$2292,10,0)</f>
        <v>3.0270999999999999</v>
      </c>
      <c r="O16" s="66">
        <f t="shared" si="5"/>
        <v>21</v>
      </c>
      <c r="P16" s="65">
        <f>VLOOKUP($A16,'Return Data'!$B$7:$R$2292,11,0)</f>
        <v>2.1398999999999999</v>
      </c>
      <c r="Q16" s="66">
        <f t="shared" si="6"/>
        <v>23</v>
      </c>
      <c r="R16" s="65">
        <f>VLOOKUP($A16,'Return Data'!$B$7:$R$2292,12,0)</f>
        <v>3.5489999999999999</v>
      </c>
      <c r="S16" s="66">
        <f t="shared" si="7"/>
        <v>6</v>
      </c>
      <c r="T16" s="65">
        <f>VLOOKUP($A16,'Return Data'!$B$7:$R$2292,13,0)</f>
        <v>4.0648999999999997</v>
      </c>
      <c r="U16" s="66">
        <f t="shared" si="8"/>
        <v>3</v>
      </c>
      <c r="V16" s="65">
        <f>VLOOKUP($A16,'Return Data'!$B$7:$R$2292,17,0)</f>
        <v>5.8987999999999996</v>
      </c>
      <c r="W16" s="66">
        <f t="shared" si="9"/>
        <v>4</v>
      </c>
      <c r="X16" s="65">
        <f>VLOOKUP($A16,'Return Data'!$B$7:$R$2292,14,0)</f>
        <v>6.4284999999999997</v>
      </c>
      <c r="Y16" s="66">
        <f t="shared" si="10"/>
        <v>2</v>
      </c>
      <c r="Z16" s="65">
        <f>VLOOKUP($A16,'Return Data'!$B$7:$R$2292,16,0)</f>
        <v>7.7892999999999999</v>
      </c>
      <c r="AA16" s="67">
        <f t="shared" si="11"/>
        <v>2</v>
      </c>
    </row>
    <row r="17" spans="1:27" x14ac:dyDescent="0.3">
      <c r="A17" s="63" t="s">
        <v>999</v>
      </c>
      <c r="B17" s="64">
        <f>VLOOKUP($A17,'Return Data'!$B$7:$R$2292,3,0)</f>
        <v>44662</v>
      </c>
      <c r="C17" s="65">
        <f>VLOOKUP($A17,'Return Data'!$B$7:$R$2292,4,0)</f>
        <v>31.3413</v>
      </c>
      <c r="D17" s="65">
        <f>VLOOKUP($A17,'Return Data'!$B$7:$R$2292,5,0)</f>
        <v>-0.93159999999999998</v>
      </c>
      <c r="E17" s="66">
        <f t="shared" si="0"/>
        <v>16</v>
      </c>
      <c r="F17" s="65">
        <f>VLOOKUP($A17,'Return Data'!$B$7:$R$2292,6,0)</f>
        <v>-0.93159999999999998</v>
      </c>
      <c r="G17" s="66">
        <f t="shared" si="1"/>
        <v>16</v>
      </c>
      <c r="H17" s="65">
        <f>VLOOKUP($A17,'Return Data'!$B$7:$R$2292,7,0)</f>
        <v>-4.2888000000000002</v>
      </c>
      <c r="I17" s="66">
        <f t="shared" si="2"/>
        <v>22</v>
      </c>
      <c r="J17" s="65">
        <f>VLOOKUP($A17,'Return Data'!$B$7:$R$2292,8,0)</f>
        <v>0.74060000000000004</v>
      </c>
      <c r="K17" s="66">
        <f t="shared" si="3"/>
        <v>21</v>
      </c>
      <c r="L17" s="65">
        <f>VLOOKUP($A17,'Return Data'!$B$7:$R$2292,9,0)</f>
        <v>3.3454999999999999</v>
      </c>
      <c r="M17" s="66">
        <f t="shared" si="4"/>
        <v>20</v>
      </c>
      <c r="N17" s="65">
        <f>VLOOKUP($A17,'Return Data'!$B$7:$R$2292,10,0)</f>
        <v>3.3372999999999999</v>
      </c>
      <c r="O17" s="66">
        <f t="shared" si="5"/>
        <v>13</v>
      </c>
      <c r="P17" s="65">
        <f>VLOOKUP($A17,'Return Data'!$B$7:$R$2292,11,0)</f>
        <v>3.2195999999999998</v>
      </c>
      <c r="Q17" s="66">
        <f t="shared" si="6"/>
        <v>10</v>
      </c>
      <c r="R17" s="65">
        <f>VLOOKUP($A17,'Return Data'!$B$7:$R$2292,12,0)</f>
        <v>3.3367</v>
      </c>
      <c r="S17" s="66">
        <f t="shared" si="7"/>
        <v>13</v>
      </c>
      <c r="T17" s="65">
        <f>VLOOKUP($A17,'Return Data'!$B$7:$R$2292,13,0)</f>
        <v>3.5015000000000001</v>
      </c>
      <c r="U17" s="66">
        <f t="shared" si="8"/>
        <v>13</v>
      </c>
      <c r="V17" s="65">
        <f>VLOOKUP($A17,'Return Data'!$B$7:$R$2292,17,0)</f>
        <v>4.8601999999999999</v>
      </c>
      <c r="W17" s="66">
        <f t="shared" si="9"/>
        <v>14</v>
      </c>
      <c r="X17" s="65">
        <f>VLOOKUP($A17,'Return Data'!$B$7:$R$2292,14,0)</f>
        <v>5.6859999999999999</v>
      </c>
      <c r="Y17" s="66">
        <f t="shared" si="10"/>
        <v>9</v>
      </c>
      <c r="Z17" s="65">
        <f>VLOOKUP($A17,'Return Data'!$B$7:$R$2292,16,0)</f>
        <v>7.2869999999999999</v>
      </c>
      <c r="AA17" s="67">
        <f t="shared" si="11"/>
        <v>12</v>
      </c>
    </row>
    <row r="18" spans="1:27" x14ac:dyDescent="0.3">
      <c r="A18" s="63" t="s">
        <v>1000</v>
      </c>
      <c r="B18" s="64">
        <f>VLOOKUP($A18,'Return Data'!$B$7:$R$2292,3,0)</f>
        <v>44662</v>
      </c>
      <c r="C18" s="65">
        <f>VLOOKUP($A18,'Return Data'!$B$7:$R$2292,4,0)</f>
        <v>3073.2644</v>
      </c>
      <c r="D18" s="65">
        <f>VLOOKUP($A18,'Return Data'!$B$7:$R$2292,5,0)</f>
        <v>0.81910000000000005</v>
      </c>
      <c r="E18" s="66">
        <f t="shared" si="0"/>
        <v>8</v>
      </c>
      <c r="F18" s="65">
        <f>VLOOKUP($A18,'Return Data'!$B$7:$R$2292,6,0)</f>
        <v>0.81910000000000005</v>
      </c>
      <c r="G18" s="66">
        <f t="shared" si="1"/>
        <v>8</v>
      </c>
      <c r="H18" s="65">
        <f>VLOOKUP($A18,'Return Data'!$B$7:$R$2292,7,0)</f>
        <v>-1.542</v>
      </c>
      <c r="I18" s="66">
        <f t="shared" si="2"/>
        <v>12</v>
      </c>
      <c r="J18" s="65">
        <f>VLOOKUP($A18,'Return Data'!$B$7:$R$2292,8,0)</f>
        <v>2.0994000000000002</v>
      </c>
      <c r="K18" s="66">
        <f t="shared" si="3"/>
        <v>8</v>
      </c>
      <c r="L18" s="65">
        <f>VLOOKUP($A18,'Return Data'!$B$7:$R$2292,9,0)</f>
        <v>4.1994999999999996</v>
      </c>
      <c r="M18" s="66">
        <f t="shared" si="4"/>
        <v>10</v>
      </c>
      <c r="N18" s="65">
        <f>VLOOKUP($A18,'Return Data'!$B$7:$R$2292,10,0)</f>
        <v>3.4184999999999999</v>
      </c>
      <c r="O18" s="66">
        <f t="shared" si="5"/>
        <v>9</v>
      </c>
      <c r="P18" s="65">
        <f>VLOOKUP($A18,'Return Data'!$B$7:$R$2292,11,0)</f>
        <v>3.2225000000000001</v>
      </c>
      <c r="Q18" s="66">
        <f t="shared" si="6"/>
        <v>9</v>
      </c>
      <c r="R18" s="65">
        <f>VLOOKUP($A18,'Return Data'!$B$7:$R$2292,12,0)</f>
        <v>3.3066</v>
      </c>
      <c r="S18" s="66">
        <f t="shared" si="7"/>
        <v>15</v>
      </c>
      <c r="T18" s="65">
        <f>VLOOKUP($A18,'Return Data'!$B$7:$R$2292,13,0)</f>
        <v>3.5173000000000001</v>
      </c>
      <c r="U18" s="66">
        <f t="shared" si="8"/>
        <v>11</v>
      </c>
      <c r="V18" s="65">
        <f>VLOOKUP($A18,'Return Data'!$B$7:$R$2292,17,0)</f>
        <v>5.0327000000000002</v>
      </c>
      <c r="W18" s="66">
        <f t="shared" si="9"/>
        <v>12</v>
      </c>
      <c r="X18" s="65">
        <f>VLOOKUP($A18,'Return Data'!$B$7:$R$2292,14,0)</f>
        <v>5.8925999999999998</v>
      </c>
      <c r="Y18" s="66">
        <f t="shared" si="10"/>
        <v>7</v>
      </c>
      <c r="Z18" s="65">
        <f>VLOOKUP($A18,'Return Data'!$B$7:$R$2292,16,0)</f>
        <v>7.6447000000000003</v>
      </c>
      <c r="AA18" s="67">
        <f t="shared" si="11"/>
        <v>4</v>
      </c>
    </row>
    <row r="19" spans="1:27" x14ac:dyDescent="0.3">
      <c r="A19" s="63" t="s">
        <v>1002</v>
      </c>
      <c r="B19" s="64">
        <f>VLOOKUP($A19,'Return Data'!$B$7:$R$2292,3,0)</f>
        <v>44662</v>
      </c>
      <c r="C19" s="65">
        <f>VLOOKUP($A19,'Return Data'!$B$7:$R$2292,4,0)</f>
        <v>30.234400000000001</v>
      </c>
      <c r="D19" s="65">
        <f>VLOOKUP($A19,'Return Data'!$B$7:$R$2292,5,0)</f>
        <v>1.2476</v>
      </c>
      <c r="E19" s="66">
        <f t="shared" si="0"/>
        <v>6</v>
      </c>
      <c r="F19" s="65">
        <f>VLOOKUP($A19,'Return Data'!$B$7:$R$2292,6,0)</f>
        <v>1.2476</v>
      </c>
      <c r="G19" s="66">
        <f t="shared" si="1"/>
        <v>6</v>
      </c>
      <c r="H19" s="65">
        <f>VLOOKUP($A19,'Return Data'!$B$7:$R$2292,7,0)</f>
        <v>-0.17249999999999999</v>
      </c>
      <c r="I19" s="66">
        <f t="shared" si="2"/>
        <v>5</v>
      </c>
      <c r="J19" s="65">
        <f>VLOOKUP($A19,'Return Data'!$B$7:$R$2292,8,0)</f>
        <v>2.7191000000000001</v>
      </c>
      <c r="K19" s="66">
        <f t="shared" si="3"/>
        <v>3</v>
      </c>
      <c r="L19" s="65">
        <f>VLOOKUP($A19,'Return Data'!$B$7:$R$2292,9,0)</f>
        <v>4.319</v>
      </c>
      <c r="M19" s="66">
        <f t="shared" si="4"/>
        <v>8</v>
      </c>
      <c r="N19" s="65">
        <f>VLOOKUP($A19,'Return Data'!$B$7:$R$2292,10,0)</f>
        <v>3.5383</v>
      </c>
      <c r="O19" s="66">
        <f t="shared" si="5"/>
        <v>6</v>
      </c>
      <c r="P19" s="65">
        <f>VLOOKUP($A19,'Return Data'!$B$7:$R$2292,11,0)</f>
        <v>3.5</v>
      </c>
      <c r="Q19" s="66">
        <f t="shared" si="6"/>
        <v>3</v>
      </c>
      <c r="R19" s="65">
        <f>VLOOKUP($A19,'Return Data'!$B$7:$R$2292,12,0)</f>
        <v>3.4260999999999999</v>
      </c>
      <c r="S19" s="66">
        <f t="shared" si="7"/>
        <v>10</v>
      </c>
      <c r="T19" s="65">
        <f>VLOOKUP($A19,'Return Data'!$B$7:$R$2292,13,0)</f>
        <v>3.4371999999999998</v>
      </c>
      <c r="U19" s="66">
        <f t="shared" si="8"/>
        <v>14</v>
      </c>
      <c r="V19" s="65">
        <f>VLOOKUP($A19,'Return Data'!$B$7:$R$2292,17,0)</f>
        <v>14.2224</v>
      </c>
      <c r="W19" s="66">
        <f t="shared" si="9"/>
        <v>2</v>
      </c>
      <c r="X19" s="65">
        <f>VLOOKUP($A19,'Return Data'!$B$7:$R$2292,14,0)</f>
        <v>4.3754999999999997</v>
      </c>
      <c r="Y19" s="66">
        <f t="shared" si="10"/>
        <v>17</v>
      </c>
      <c r="Z19" s="65">
        <f>VLOOKUP($A19,'Return Data'!$B$7:$R$2292,16,0)</f>
        <v>7.3753000000000002</v>
      </c>
      <c r="AA19" s="67">
        <f t="shared" si="11"/>
        <v>9</v>
      </c>
    </row>
    <row r="20" spans="1:27" x14ac:dyDescent="0.3">
      <c r="A20" s="63" t="s">
        <v>1004</v>
      </c>
      <c r="B20" s="64">
        <f>VLOOKUP($A20,'Return Data'!$B$7:$R$2292,3,0)</f>
        <v>44662</v>
      </c>
      <c r="C20" s="65">
        <f>VLOOKUP($A20,'Return Data'!$B$7:$R$2292,4,0)</f>
        <v>2726.8674999999998</v>
      </c>
      <c r="D20" s="65">
        <f>VLOOKUP($A20,'Return Data'!$B$7:$R$2292,5,0)</f>
        <v>-1.3976999999999999</v>
      </c>
      <c r="E20" s="66">
        <f t="shared" si="0"/>
        <v>20</v>
      </c>
      <c r="F20" s="65">
        <f>VLOOKUP($A20,'Return Data'!$B$7:$R$2292,6,0)</f>
        <v>-1.3976999999999999</v>
      </c>
      <c r="G20" s="66">
        <f t="shared" si="1"/>
        <v>20</v>
      </c>
      <c r="H20" s="65">
        <f>VLOOKUP($A20,'Return Data'!$B$7:$R$2292,7,0)</f>
        <v>-4.0917000000000003</v>
      </c>
      <c r="I20" s="66">
        <f t="shared" si="2"/>
        <v>20</v>
      </c>
      <c r="J20" s="65">
        <f>VLOOKUP($A20,'Return Data'!$B$7:$R$2292,8,0)</f>
        <v>1.1174999999999999</v>
      </c>
      <c r="K20" s="66">
        <f t="shared" si="3"/>
        <v>18</v>
      </c>
      <c r="L20" s="65">
        <f>VLOOKUP($A20,'Return Data'!$B$7:$R$2292,9,0)</f>
        <v>4.3287000000000004</v>
      </c>
      <c r="M20" s="66">
        <f t="shared" si="4"/>
        <v>7</v>
      </c>
      <c r="N20" s="65">
        <f>VLOOKUP($A20,'Return Data'!$B$7:$R$2292,10,0)</f>
        <v>2.9874999999999998</v>
      </c>
      <c r="O20" s="66">
        <f t="shared" si="5"/>
        <v>22</v>
      </c>
      <c r="P20" s="65">
        <f>VLOOKUP($A20,'Return Data'!$B$7:$R$2292,11,0)</f>
        <v>2.72</v>
      </c>
      <c r="Q20" s="66">
        <f t="shared" si="6"/>
        <v>22</v>
      </c>
      <c r="R20" s="65">
        <f>VLOOKUP($A20,'Return Data'!$B$7:$R$2292,12,0)</f>
        <v>3.3571</v>
      </c>
      <c r="S20" s="66">
        <f t="shared" si="7"/>
        <v>12</v>
      </c>
      <c r="T20" s="65">
        <f>VLOOKUP($A20,'Return Data'!$B$7:$R$2292,13,0)</f>
        <v>3.5994000000000002</v>
      </c>
      <c r="U20" s="66">
        <f t="shared" si="8"/>
        <v>10</v>
      </c>
      <c r="V20" s="65">
        <f>VLOOKUP($A20,'Return Data'!$B$7:$R$2292,17,0)</f>
        <v>5.2579000000000002</v>
      </c>
      <c r="W20" s="66">
        <f t="shared" si="9"/>
        <v>10</v>
      </c>
      <c r="X20" s="65">
        <f>VLOOKUP($A20,'Return Data'!$B$7:$R$2292,14,0)</f>
        <v>5.9503000000000004</v>
      </c>
      <c r="Y20" s="66">
        <f t="shared" si="10"/>
        <v>6</v>
      </c>
      <c r="Z20" s="65">
        <f>VLOOKUP($A20,'Return Data'!$B$7:$R$2292,16,0)</f>
        <v>7.3700999999999999</v>
      </c>
      <c r="AA20" s="67">
        <f t="shared" si="11"/>
        <v>10</v>
      </c>
    </row>
    <row r="21" spans="1:27" x14ac:dyDescent="0.3">
      <c r="A21" s="63" t="s">
        <v>1007</v>
      </c>
      <c r="B21" s="64">
        <f>VLOOKUP($A21,'Return Data'!$B$7:$R$2292,3,0)</f>
        <v>44662</v>
      </c>
      <c r="C21" s="65">
        <f>VLOOKUP($A21,'Return Data'!$B$7:$R$2292,4,0)</f>
        <v>22.978300000000001</v>
      </c>
      <c r="D21" s="65">
        <f>VLOOKUP($A21,'Return Data'!$B$7:$R$2292,5,0)</f>
        <v>2.5421</v>
      </c>
      <c r="E21" s="66">
        <f t="shared" si="0"/>
        <v>2</v>
      </c>
      <c r="F21" s="65">
        <f>VLOOKUP($A21,'Return Data'!$B$7:$R$2292,6,0)</f>
        <v>2.5421</v>
      </c>
      <c r="G21" s="66">
        <f t="shared" si="1"/>
        <v>2</v>
      </c>
      <c r="H21" s="65">
        <f>VLOOKUP($A21,'Return Data'!$B$7:$R$2292,7,0)</f>
        <v>-0.54459999999999997</v>
      </c>
      <c r="I21" s="66">
        <f t="shared" si="2"/>
        <v>6</v>
      </c>
      <c r="J21" s="65">
        <f>VLOOKUP($A21,'Return Data'!$B$7:$R$2292,8,0)</f>
        <v>2.2938999999999998</v>
      </c>
      <c r="K21" s="66">
        <f t="shared" si="3"/>
        <v>5</v>
      </c>
      <c r="L21" s="65">
        <f>VLOOKUP($A21,'Return Data'!$B$7:$R$2292,9,0)</f>
        <v>4.1083999999999996</v>
      </c>
      <c r="M21" s="66">
        <f t="shared" si="4"/>
        <v>12</v>
      </c>
      <c r="N21" s="65">
        <f>VLOOKUP($A21,'Return Data'!$B$7:$R$2292,10,0)</f>
        <v>3.3239000000000001</v>
      </c>
      <c r="O21" s="66">
        <f t="shared" si="5"/>
        <v>14</v>
      </c>
      <c r="P21" s="65">
        <f>VLOOKUP($A21,'Return Data'!$B$7:$R$2292,11,0)</f>
        <v>3.2162999999999999</v>
      </c>
      <c r="Q21" s="66">
        <f t="shared" si="6"/>
        <v>11</v>
      </c>
      <c r="R21" s="65">
        <f>VLOOKUP($A21,'Return Data'!$B$7:$R$2292,12,0)</f>
        <v>3.3791000000000002</v>
      </c>
      <c r="S21" s="66">
        <f t="shared" si="7"/>
        <v>11</v>
      </c>
      <c r="T21" s="65">
        <f>VLOOKUP($A21,'Return Data'!$B$7:$R$2292,13,0)</f>
        <v>3.5024999999999999</v>
      </c>
      <c r="U21" s="66">
        <f t="shared" si="8"/>
        <v>12</v>
      </c>
      <c r="V21" s="65">
        <f>VLOOKUP($A21,'Return Data'!$B$7:$R$2292,17,0)</f>
        <v>4.907</v>
      </c>
      <c r="W21" s="66">
        <f t="shared" si="9"/>
        <v>13</v>
      </c>
      <c r="X21" s="65">
        <f>VLOOKUP($A21,'Return Data'!$B$7:$R$2292,14,0)</f>
        <v>4.6196999999999999</v>
      </c>
      <c r="Y21" s="66">
        <f t="shared" si="10"/>
        <v>16</v>
      </c>
      <c r="Z21" s="65">
        <f>VLOOKUP($A21,'Return Data'!$B$7:$R$2292,16,0)</f>
        <v>7.5991999999999997</v>
      </c>
      <c r="AA21" s="67">
        <f t="shared" si="11"/>
        <v>5</v>
      </c>
    </row>
    <row r="22" spans="1:27" x14ac:dyDescent="0.3">
      <c r="A22" s="63" t="s">
        <v>1008</v>
      </c>
      <c r="B22" s="64">
        <f>VLOOKUP($A22,'Return Data'!$B$7:$R$2292,3,0)</f>
        <v>44662</v>
      </c>
      <c r="C22" s="65">
        <f>VLOOKUP($A22,'Return Data'!$B$7:$R$2292,4,0)</f>
        <v>32.423099999999998</v>
      </c>
      <c r="D22" s="65">
        <f>VLOOKUP($A22,'Return Data'!$B$7:$R$2292,5,0)</f>
        <v>0.63800000000000001</v>
      </c>
      <c r="E22" s="66">
        <f t="shared" si="0"/>
        <v>9</v>
      </c>
      <c r="F22" s="65">
        <f>VLOOKUP($A22,'Return Data'!$B$7:$R$2292,6,0)</f>
        <v>0.63800000000000001</v>
      </c>
      <c r="G22" s="66">
        <f t="shared" si="1"/>
        <v>9</v>
      </c>
      <c r="H22" s="65">
        <f>VLOOKUP($A22,'Return Data'!$B$7:$R$2292,7,0)</f>
        <v>-2.1701999999999999</v>
      </c>
      <c r="I22" s="66">
        <f t="shared" si="2"/>
        <v>15</v>
      </c>
      <c r="J22" s="65">
        <f>VLOOKUP($A22,'Return Data'!$B$7:$R$2292,8,0)</f>
        <v>1.7783</v>
      </c>
      <c r="K22" s="66">
        <f t="shared" si="3"/>
        <v>12</v>
      </c>
      <c r="L22" s="65">
        <f>VLOOKUP($A22,'Return Data'!$B$7:$R$2292,9,0)</f>
        <v>3.3833000000000002</v>
      </c>
      <c r="M22" s="66">
        <f t="shared" si="4"/>
        <v>19</v>
      </c>
      <c r="N22" s="65">
        <f>VLOOKUP($A22,'Return Data'!$B$7:$R$2292,10,0)</f>
        <v>3.1412</v>
      </c>
      <c r="O22" s="66">
        <f t="shared" si="5"/>
        <v>17</v>
      </c>
      <c r="P22" s="65">
        <f>VLOOKUP($A22,'Return Data'!$B$7:$R$2292,11,0)</f>
        <v>3.0320999999999998</v>
      </c>
      <c r="Q22" s="66">
        <f t="shared" si="6"/>
        <v>17</v>
      </c>
      <c r="R22" s="65">
        <f>VLOOKUP($A22,'Return Data'!$B$7:$R$2292,12,0)</f>
        <v>3.1652999999999998</v>
      </c>
      <c r="S22" s="66">
        <f t="shared" si="7"/>
        <v>19</v>
      </c>
      <c r="T22" s="65">
        <f>VLOOKUP($A22,'Return Data'!$B$7:$R$2292,13,0)</f>
        <v>3.2820999999999998</v>
      </c>
      <c r="U22" s="66">
        <f t="shared" si="8"/>
        <v>20</v>
      </c>
      <c r="V22" s="65">
        <f>VLOOKUP($A22,'Return Data'!$B$7:$R$2292,17,0)</f>
        <v>5.2594000000000003</v>
      </c>
      <c r="W22" s="66">
        <f t="shared" si="9"/>
        <v>9</v>
      </c>
      <c r="X22" s="65">
        <f>VLOOKUP($A22,'Return Data'!$B$7:$R$2292,14,0)</f>
        <v>4.2385999999999999</v>
      </c>
      <c r="Y22" s="66">
        <f t="shared" si="10"/>
        <v>18</v>
      </c>
      <c r="Z22" s="65">
        <f>VLOOKUP($A22,'Return Data'!$B$7:$R$2292,16,0)</f>
        <v>6.4335000000000004</v>
      </c>
      <c r="AA22" s="67">
        <f t="shared" si="11"/>
        <v>18</v>
      </c>
    </row>
    <row r="23" spans="1:27" x14ac:dyDescent="0.3">
      <c r="A23" s="63" t="s">
        <v>1011</v>
      </c>
      <c r="B23" s="64">
        <f>VLOOKUP($A23,'Return Data'!$B$7:$R$2292,3,0)</f>
        <v>44662</v>
      </c>
      <c r="C23" s="65">
        <f>VLOOKUP($A23,'Return Data'!$B$7:$R$2292,4,0)</f>
        <v>1338.3685</v>
      </c>
      <c r="D23" s="65">
        <f>VLOOKUP($A23,'Return Data'!$B$7:$R$2292,5,0)</f>
        <v>-0.65990000000000004</v>
      </c>
      <c r="E23" s="66">
        <f t="shared" si="0"/>
        <v>15</v>
      </c>
      <c r="F23" s="65">
        <f>VLOOKUP($A23,'Return Data'!$B$7:$R$2292,6,0)</f>
        <v>-0.65990000000000004</v>
      </c>
      <c r="G23" s="66">
        <f t="shared" si="1"/>
        <v>15</v>
      </c>
      <c r="H23" s="65">
        <f>VLOOKUP($A23,'Return Data'!$B$7:$R$2292,7,0)</f>
        <v>-3.2378999999999998</v>
      </c>
      <c r="I23" s="66">
        <f t="shared" si="2"/>
        <v>18</v>
      </c>
      <c r="J23" s="65">
        <f>VLOOKUP($A23,'Return Data'!$B$7:$R$2292,8,0)</f>
        <v>0.89229999999999998</v>
      </c>
      <c r="K23" s="66">
        <f t="shared" si="3"/>
        <v>20</v>
      </c>
      <c r="L23" s="65">
        <f>VLOOKUP($A23,'Return Data'!$B$7:$R$2292,9,0)</f>
        <v>3.0331000000000001</v>
      </c>
      <c r="M23" s="66">
        <f t="shared" si="4"/>
        <v>22</v>
      </c>
      <c r="N23" s="65">
        <f>VLOOKUP($A23,'Return Data'!$B$7:$R$2292,10,0)</f>
        <v>2.8506999999999998</v>
      </c>
      <c r="O23" s="66">
        <f t="shared" si="5"/>
        <v>23</v>
      </c>
      <c r="P23" s="65">
        <f>VLOOKUP($A23,'Return Data'!$B$7:$R$2292,11,0)</f>
        <v>2.8039999999999998</v>
      </c>
      <c r="Q23" s="66">
        <f t="shared" si="6"/>
        <v>21</v>
      </c>
      <c r="R23" s="65">
        <f>VLOOKUP($A23,'Return Data'!$B$7:$R$2292,12,0)</f>
        <v>3.0105</v>
      </c>
      <c r="S23" s="66">
        <f t="shared" si="7"/>
        <v>23</v>
      </c>
      <c r="T23" s="65">
        <f>VLOOKUP($A23,'Return Data'!$B$7:$R$2292,13,0)</f>
        <v>3.1892999999999998</v>
      </c>
      <c r="U23" s="66">
        <f t="shared" si="8"/>
        <v>22</v>
      </c>
      <c r="V23" s="65">
        <f>VLOOKUP($A23,'Return Data'!$B$7:$R$2292,17,0)</f>
        <v>4.3479999999999999</v>
      </c>
      <c r="W23" s="66">
        <f t="shared" si="9"/>
        <v>20</v>
      </c>
      <c r="X23" s="65">
        <f>VLOOKUP($A23,'Return Data'!$B$7:$R$2292,14,0)</f>
        <v>5.2370999999999999</v>
      </c>
      <c r="Y23" s="66">
        <f t="shared" si="10"/>
        <v>14</v>
      </c>
      <c r="Z23" s="65">
        <f>VLOOKUP($A23,'Return Data'!$B$7:$R$2292,16,0)</f>
        <v>5.8185000000000002</v>
      </c>
      <c r="AA23" s="67">
        <f t="shared" si="11"/>
        <v>21</v>
      </c>
    </row>
    <row r="24" spans="1:27" x14ac:dyDescent="0.3">
      <c r="A24" s="63" t="s">
        <v>1013</v>
      </c>
      <c r="B24" s="64">
        <f>VLOOKUP($A24,'Return Data'!$B$7:$R$2292,3,0)</f>
        <v>44662</v>
      </c>
      <c r="C24" s="65">
        <f>VLOOKUP($A24,'Return Data'!$B$7:$R$2292,4,0)</f>
        <v>1841.7202</v>
      </c>
      <c r="D24" s="65">
        <f>VLOOKUP($A24,'Return Data'!$B$7:$R$2292,5,0)</f>
        <v>-0.31309999999999999</v>
      </c>
      <c r="E24" s="66">
        <f t="shared" si="0"/>
        <v>13</v>
      </c>
      <c r="F24" s="65">
        <f>VLOOKUP($A24,'Return Data'!$B$7:$R$2292,6,0)</f>
        <v>-0.31309999999999999</v>
      </c>
      <c r="G24" s="66">
        <f t="shared" si="1"/>
        <v>13</v>
      </c>
      <c r="H24" s="65">
        <f>VLOOKUP($A24,'Return Data'!$B$7:$R$2292,7,0)</f>
        <v>-1.6371</v>
      </c>
      <c r="I24" s="66">
        <f t="shared" si="2"/>
        <v>13</v>
      </c>
      <c r="J24" s="65">
        <f>VLOOKUP($A24,'Return Data'!$B$7:$R$2292,8,0)</f>
        <v>1.7312000000000001</v>
      </c>
      <c r="K24" s="66">
        <f t="shared" si="3"/>
        <v>13</v>
      </c>
      <c r="L24" s="65">
        <f>VLOOKUP($A24,'Return Data'!$B$7:$R$2292,9,0)</f>
        <v>3.6696</v>
      </c>
      <c r="M24" s="66">
        <f t="shared" si="4"/>
        <v>17</v>
      </c>
      <c r="N24" s="65">
        <f>VLOOKUP($A24,'Return Data'!$B$7:$R$2292,10,0)</f>
        <v>3.0716000000000001</v>
      </c>
      <c r="O24" s="66">
        <f t="shared" si="5"/>
        <v>20</v>
      </c>
      <c r="P24" s="65">
        <f>VLOOKUP($A24,'Return Data'!$B$7:$R$2292,11,0)</f>
        <v>2.8816999999999999</v>
      </c>
      <c r="Q24" s="66">
        <f t="shared" si="6"/>
        <v>20</v>
      </c>
      <c r="R24" s="65">
        <f>VLOOKUP($A24,'Return Data'!$B$7:$R$2292,12,0)</f>
        <v>3.0486</v>
      </c>
      <c r="S24" s="66">
        <f t="shared" si="7"/>
        <v>21</v>
      </c>
      <c r="T24" s="65">
        <f>VLOOKUP($A24,'Return Data'!$B$7:$R$2292,13,0)</f>
        <v>3.1757</v>
      </c>
      <c r="U24" s="66">
        <f t="shared" si="8"/>
        <v>23</v>
      </c>
      <c r="V24" s="65">
        <f>VLOOKUP($A24,'Return Data'!$B$7:$R$2292,17,0)</f>
        <v>4.5841000000000003</v>
      </c>
      <c r="W24" s="66">
        <f t="shared" si="9"/>
        <v>18</v>
      </c>
      <c r="X24" s="65">
        <f>VLOOKUP($A24,'Return Data'!$B$7:$R$2292,14,0)</f>
        <v>4.6449999999999996</v>
      </c>
      <c r="Y24" s="66">
        <f t="shared" si="10"/>
        <v>15</v>
      </c>
      <c r="Z24" s="65">
        <f>VLOOKUP($A24,'Return Data'!$B$7:$R$2292,16,0)</f>
        <v>4.4233000000000002</v>
      </c>
      <c r="AA24" s="67">
        <f t="shared" si="11"/>
        <v>22</v>
      </c>
    </row>
    <row r="25" spans="1:27" x14ac:dyDescent="0.3">
      <c r="A25" s="63" t="s">
        <v>1014</v>
      </c>
      <c r="B25" s="64">
        <f>VLOOKUP($A25,'Return Data'!$B$7:$R$2292,3,0)</f>
        <v>44662</v>
      </c>
      <c r="C25" s="65">
        <f>VLOOKUP($A25,'Return Data'!$B$7:$R$2292,4,0)</f>
        <v>3046.1851999999999</v>
      </c>
      <c r="D25" s="65">
        <f>VLOOKUP($A25,'Return Data'!$B$7:$R$2292,5,0)</f>
        <v>-1.3139000000000001</v>
      </c>
      <c r="E25" s="66">
        <f t="shared" si="0"/>
        <v>17</v>
      </c>
      <c r="F25" s="65">
        <f>VLOOKUP($A25,'Return Data'!$B$7:$R$2292,6,0)</f>
        <v>-1.3139000000000001</v>
      </c>
      <c r="G25" s="66">
        <f t="shared" si="1"/>
        <v>17</v>
      </c>
      <c r="H25" s="65">
        <f>VLOOKUP($A25,'Return Data'!$B$7:$R$2292,7,0)</f>
        <v>-2.9415</v>
      </c>
      <c r="I25" s="66">
        <f t="shared" si="2"/>
        <v>16</v>
      </c>
      <c r="J25" s="65">
        <f>VLOOKUP($A25,'Return Data'!$B$7:$R$2292,8,0)</f>
        <v>1.2032</v>
      </c>
      <c r="K25" s="66">
        <f t="shared" si="3"/>
        <v>16</v>
      </c>
      <c r="L25" s="65">
        <f>VLOOKUP($A25,'Return Data'!$B$7:$R$2292,9,0)</f>
        <v>3.8222</v>
      </c>
      <c r="M25" s="66">
        <f t="shared" si="4"/>
        <v>16</v>
      </c>
      <c r="N25" s="65">
        <f>VLOOKUP($A25,'Return Data'!$B$7:$R$2292,10,0)</f>
        <v>3.5629</v>
      </c>
      <c r="O25" s="66">
        <f t="shared" si="5"/>
        <v>5</v>
      </c>
      <c r="P25" s="65">
        <f>VLOOKUP($A25,'Return Data'!$B$7:$R$2292,11,0)</f>
        <v>3.4558</v>
      </c>
      <c r="Q25" s="66">
        <f t="shared" si="6"/>
        <v>5</v>
      </c>
      <c r="R25" s="65">
        <f>VLOOKUP($A25,'Return Data'!$B$7:$R$2292,12,0)</f>
        <v>3.7303999999999999</v>
      </c>
      <c r="S25" s="66">
        <f t="shared" si="7"/>
        <v>3</v>
      </c>
      <c r="T25" s="65">
        <f>VLOOKUP($A25,'Return Data'!$B$7:$R$2292,13,0)</f>
        <v>3.9674</v>
      </c>
      <c r="U25" s="66">
        <f t="shared" si="8"/>
        <v>4</v>
      </c>
      <c r="V25" s="65">
        <f>VLOOKUP($A25,'Return Data'!$B$7:$R$2292,17,0)</f>
        <v>5.2653999999999996</v>
      </c>
      <c r="W25" s="66">
        <f t="shared" si="9"/>
        <v>8</v>
      </c>
      <c r="X25" s="65">
        <f>VLOOKUP($A25,'Return Data'!$B$7:$R$2292,14,0)</f>
        <v>5.5544000000000002</v>
      </c>
      <c r="Y25" s="66">
        <f t="shared" si="10"/>
        <v>10</v>
      </c>
      <c r="Z25" s="65">
        <f>VLOOKUP($A25,'Return Data'!$B$7:$R$2292,16,0)</f>
        <v>7.6707999999999998</v>
      </c>
      <c r="AA25" s="67">
        <f t="shared" si="11"/>
        <v>3</v>
      </c>
    </row>
    <row r="26" spans="1:27" x14ac:dyDescent="0.3">
      <c r="A26" s="63" t="s">
        <v>1016</v>
      </c>
      <c r="B26" s="64">
        <f>VLOOKUP($A26,'Return Data'!$B$7:$R$2292,3,0)</f>
        <v>44662</v>
      </c>
      <c r="C26" s="65">
        <f>VLOOKUP($A26,'Return Data'!$B$7:$R$2292,4,0)</f>
        <v>24.106100000000001</v>
      </c>
      <c r="D26" s="65">
        <f>VLOOKUP($A26,'Return Data'!$B$7:$R$2292,5,0)</f>
        <v>0.55520000000000003</v>
      </c>
      <c r="E26" s="66">
        <f t="shared" si="0"/>
        <v>10</v>
      </c>
      <c r="F26" s="65">
        <f>VLOOKUP($A26,'Return Data'!$B$7:$R$2292,6,0)</f>
        <v>0.55520000000000003</v>
      </c>
      <c r="G26" s="66">
        <f t="shared" si="1"/>
        <v>10</v>
      </c>
      <c r="H26" s="65">
        <f>VLOOKUP($A26,'Return Data'!$B$7:$R$2292,7,0)</f>
        <v>-1.3190999999999999</v>
      </c>
      <c r="I26" s="66">
        <f t="shared" si="2"/>
        <v>9</v>
      </c>
      <c r="J26" s="65">
        <f>VLOOKUP($A26,'Return Data'!$B$7:$R$2292,8,0)</f>
        <v>2.0024000000000002</v>
      </c>
      <c r="K26" s="66">
        <f t="shared" si="3"/>
        <v>10</v>
      </c>
      <c r="L26" s="65">
        <f>VLOOKUP($A26,'Return Data'!$B$7:$R$2292,9,0)</f>
        <v>3.8811</v>
      </c>
      <c r="M26" s="66">
        <f t="shared" si="4"/>
        <v>15</v>
      </c>
      <c r="N26" s="65">
        <f>VLOOKUP($A26,'Return Data'!$B$7:$R$2292,10,0)</f>
        <v>3.3946000000000001</v>
      </c>
      <c r="O26" s="66">
        <f t="shared" si="5"/>
        <v>10</v>
      </c>
      <c r="P26" s="65">
        <f>VLOOKUP($A26,'Return Data'!$B$7:$R$2292,11,0)</f>
        <v>3.0600999999999998</v>
      </c>
      <c r="Q26" s="66">
        <f t="shared" si="6"/>
        <v>16</v>
      </c>
      <c r="R26" s="65">
        <f>VLOOKUP($A26,'Return Data'!$B$7:$R$2292,12,0)</f>
        <v>3.0217000000000001</v>
      </c>
      <c r="S26" s="66">
        <f t="shared" si="7"/>
        <v>22</v>
      </c>
      <c r="T26" s="65">
        <f>VLOOKUP($A26,'Return Data'!$B$7:$R$2292,13,0)</f>
        <v>3.2275</v>
      </c>
      <c r="U26" s="66">
        <f t="shared" si="8"/>
        <v>21</v>
      </c>
      <c r="V26" s="65">
        <f>VLOOKUP($A26,'Return Data'!$B$7:$R$2292,17,0)</f>
        <v>2.5257000000000001</v>
      </c>
      <c r="W26" s="66">
        <f t="shared" si="9"/>
        <v>23</v>
      </c>
      <c r="X26" s="65">
        <f>VLOOKUP($A26,'Return Data'!$B$7:$R$2292,14,0)</f>
        <v>-1.9165000000000001</v>
      </c>
      <c r="Y26" s="66">
        <f t="shared" si="10"/>
        <v>23</v>
      </c>
      <c r="Z26" s="65">
        <f>VLOOKUP($A26,'Return Data'!$B$7:$R$2292,16,0)</f>
        <v>6.1196000000000002</v>
      </c>
      <c r="AA26" s="67">
        <f t="shared" si="11"/>
        <v>19</v>
      </c>
    </row>
    <row r="27" spans="1:27" x14ac:dyDescent="0.3">
      <c r="A27" s="63" t="s">
        <v>1018</v>
      </c>
      <c r="B27" s="64">
        <f>VLOOKUP($A27,'Return Data'!$B$7:$R$2292,3,0)</f>
        <v>44662</v>
      </c>
      <c r="C27" s="65">
        <f>VLOOKUP($A27,'Return Data'!$B$7:$R$2292,4,0)</f>
        <v>2847.2220000000002</v>
      </c>
      <c r="D27" s="65">
        <f>VLOOKUP($A27,'Return Data'!$B$7:$R$2292,5,0)</f>
        <v>0.1444</v>
      </c>
      <c r="E27" s="66">
        <f t="shared" si="0"/>
        <v>11</v>
      </c>
      <c r="F27" s="65">
        <f>VLOOKUP($A27,'Return Data'!$B$7:$R$2292,6,0)</f>
        <v>0.1444</v>
      </c>
      <c r="G27" s="66">
        <f t="shared" si="1"/>
        <v>11</v>
      </c>
      <c r="H27" s="65">
        <f>VLOOKUP($A27,'Return Data'!$B$7:$R$2292,7,0)</f>
        <v>-1.4676</v>
      </c>
      <c r="I27" s="66">
        <f t="shared" si="2"/>
        <v>11</v>
      </c>
      <c r="J27" s="65">
        <f>VLOOKUP($A27,'Return Data'!$B$7:$R$2292,8,0)</f>
        <v>1.911</v>
      </c>
      <c r="K27" s="66">
        <f t="shared" si="3"/>
        <v>11</v>
      </c>
      <c r="L27" s="65">
        <f>VLOOKUP($A27,'Return Data'!$B$7:$R$2292,9,0)</f>
        <v>3.5975000000000001</v>
      </c>
      <c r="M27" s="66">
        <f t="shared" si="4"/>
        <v>18</v>
      </c>
      <c r="N27" s="65">
        <f>VLOOKUP($A27,'Return Data'!$B$7:$R$2292,10,0)</f>
        <v>3.2886000000000002</v>
      </c>
      <c r="O27" s="66">
        <f t="shared" si="5"/>
        <v>15</v>
      </c>
      <c r="P27" s="65">
        <f>VLOOKUP($A27,'Return Data'!$B$7:$R$2292,11,0)</f>
        <v>3.0626000000000002</v>
      </c>
      <c r="Q27" s="66">
        <f t="shared" si="6"/>
        <v>15</v>
      </c>
      <c r="R27" s="65">
        <f>VLOOKUP($A27,'Return Data'!$B$7:$R$2292,12,0)</f>
        <v>3.3083</v>
      </c>
      <c r="S27" s="66">
        <f t="shared" si="7"/>
        <v>14</v>
      </c>
      <c r="T27" s="65">
        <f>VLOOKUP($A27,'Return Data'!$B$7:$R$2292,13,0)</f>
        <v>3.4011</v>
      </c>
      <c r="U27" s="66">
        <f t="shared" si="8"/>
        <v>16</v>
      </c>
      <c r="V27" s="65">
        <f>VLOOKUP($A27,'Return Data'!$B$7:$R$2292,17,0)</f>
        <v>4.6597999999999997</v>
      </c>
      <c r="W27" s="66">
        <f t="shared" si="9"/>
        <v>17</v>
      </c>
      <c r="X27" s="65">
        <f>VLOOKUP($A27,'Return Data'!$B$7:$R$2292,14,0)</f>
        <v>5.5217000000000001</v>
      </c>
      <c r="Y27" s="66">
        <f t="shared" si="10"/>
        <v>11</v>
      </c>
      <c r="Z27" s="65">
        <f>VLOOKUP($A27,'Return Data'!$B$7:$R$2292,16,0)</f>
        <v>7.3667999999999996</v>
      </c>
      <c r="AA27" s="67">
        <f t="shared" si="11"/>
        <v>11</v>
      </c>
    </row>
    <row r="28" spans="1:27" x14ac:dyDescent="0.3">
      <c r="A28" s="63" t="s">
        <v>1958</v>
      </c>
      <c r="B28" s="64">
        <f>VLOOKUP($A28,'Return Data'!$B$7:$R$2292,3,0)</f>
        <v>44662</v>
      </c>
      <c r="C28" s="65">
        <f>VLOOKUP($A28,'Return Data'!$B$7:$R$2292,4,0)</f>
        <v>2828.1676000000002</v>
      </c>
      <c r="D28" s="65">
        <f>VLOOKUP($A28,'Return Data'!$B$7:$R$2292,5,0)</f>
        <v>1.65</v>
      </c>
      <c r="E28" s="66">
        <f t="shared" si="0"/>
        <v>3</v>
      </c>
      <c r="F28" s="65">
        <f>VLOOKUP($A28,'Return Data'!$B$7:$R$2292,6,0)</f>
        <v>1.65</v>
      </c>
      <c r="G28" s="66">
        <f t="shared" si="1"/>
        <v>3</v>
      </c>
      <c r="H28" s="65">
        <f>VLOOKUP($A28,'Return Data'!$B$7:$R$2292,7,0)</f>
        <v>-9.2399999999999996E-2</v>
      </c>
      <c r="I28" s="66">
        <f t="shared" si="2"/>
        <v>4</v>
      </c>
      <c r="J28" s="65">
        <f>VLOOKUP($A28,'Return Data'!$B$7:$R$2292,8,0)</f>
        <v>2.0573000000000001</v>
      </c>
      <c r="K28" s="66">
        <f t="shared" si="3"/>
        <v>9</v>
      </c>
      <c r="L28" s="65">
        <f>VLOOKUP($A28,'Return Data'!$B$7:$R$2292,9,0)</f>
        <v>3.9948999999999999</v>
      </c>
      <c r="M28" s="66">
        <f t="shared" si="4"/>
        <v>14</v>
      </c>
      <c r="N28" s="65">
        <f>VLOOKUP($A28,'Return Data'!$B$7:$R$2292,10,0)</f>
        <v>3.3489</v>
      </c>
      <c r="O28" s="66">
        <f t="shared" si="5"/>
        <v>11</v>
      </c>
      <c r="P28" s="65">
        <f>VLOOKUP($A28,'Return Data'!$B$7:$R$2292,11,0)</f>
        <v>3.1594000000000002</v>
      </c>
      <c r="Q28" s="66">
        <f t="shared" si="6"/>
        <v>13</v>
      </c>
      <c r="R28" s="65">
        <f>VLOOKUP($A28,'Return Data'!$B$7:$R$2292,12,0)</f>
        <v>3.2902</v>
      </c>
      <c r="S28" s="66">
        <f t="shared" si="7"/>
        <v>16</v>
      </c>
      <c r="T28" s="65">
        <f>VLOOKUP($A28,'Return Data'!$B$7:$R$2292,13,0)</f>
        <v>3.4253999999999998</v>
      </c>
      <c r="U28" s="66">
        <f t="shared" si="8"/>
        <v>15</v>
      </c>
      <c r="V28" s="65">
        <f>VLOOKUP($A28,'Return Data'!$B$7:$R$2292,17,0)</f>
        <v>3.8431000000000002</v>
      </c>
      <c r="W28" s="66">
        <f t="shared" si="9"/>
        <v>21</v>
      </c>
      <c r="X28" s="65">
        <f>VLOOKUP($A28,'Return Data'!$B$7:$R$2292,14,0)</f>
        <v>-1.2712000000000001</v>
      </c>
      <c r="Y28" s="66">
        <f t="shared" si="10"/>
        <v>22</v>
      </c>
      <c r="Z28" s="65">
        <f>VLOOKUP($A28,'Return Data'!$B$7:$R$2292,16,0)</f>
        <v>6.0907999999999998</v>
      </c>
      <c r="AA28" s="67">
        <f t="shared" si="11"/>
        <v>20</v>
      </c>
    </row>
    <row r="29" spans="1:27" x14ac:dyDescent="0.3">
      <c r="A29" s="63" t="s">
        <v>1021</v>
      </c>
      <c r="B29" s="64">
        <f>VLOOKUP($A29,'Return Data'!$B$7:$R$2292,3,0)</f>
        <v>44662</v>
      </c>
      <c r="C29" s="65">
        <f>VLOOKUP($A29,'Return Data'!$B$7:$R$2292,4,0)</f>
        <v>3194.7127999999998</v>
      </c>
      <c r="D29" s="65">
        <f>VLOOKUP($A29,'Return Data'!$B$7:$R$2292,5,0)</f>
        <v>1.5133000000000001</v>
      </c>
      <c r="E29" s="66">
        <f t="shared" si="0"/>
        <v>4</v>
      </c>
      <c r="F29" s="65">
        <f>VLOOKUP($A29,'Return Data'!$B$7:$R$2292,6,0)</f>
        <v>1.5133000000000001</v>
      </c>
      <c r="G29" s="66">
        <f t="shared" si="1"/>
        <v>4</v>
      </c>
      <c r="H29" s="65">
        <f>VLOOKUP($A29,'Return Data'!$B$7:$R$2292,7,0)</f>
        <v>-0.85299999999999998</v>
      </c>
      <c r="I29" s="66">
        <f t="shared" si="2"/>
        <v>8</v>
      </c>
      <c r="J29" s="65">
        <f>VLOOKUP($A29,'Return Data'!$B$7:$R$2292,8,0)</f>
        <v>2.5733999999999999</v>
      </c>
      <c r="K29" s="66">
        <f t="shared" si="3"/>
        <v>4</v>
      </c>
      <c r="L29" s="65">
        <f>VLOOKUP($A29,'Return Data'!$B$7:$R$2292,9,0)</f>
        <v>4.3125999999999998</v>
      </c>
      <c r="M29" s="66">
        <f t="shared" si="4"/>
        <v>9</v>
      </c>
      <c r="N29" s="65">
        <f>VLOOKUP($A29,'Return Data'!$B$7:$R$2292,10,0)</f>
        <v>3.4839000000000002</v>
      </c>
      <c r="O29" s="66">
        <f t="shared" si="5"/>
        <v>8</v>
      </c>
      <c r="P29" s="65">
        <f>VLOOKUP($A29,'Return Data'!$B$7:$R$2292,11,0)</f>
        <v>3.3984000000000001</v>
      </c>
      <c r="Q29" s="66">
        <f t="shared" si="6"/>
        <v>7</v>
      </c>
      <c r="R29" s="65">
        <f>VLOOKUP($A29,'Return Data'!$B$7:$R$2292,12,0)</f>
        <v>3.5722</v>
      </c>
      <c r="S29" s="66">
        <f t="shared" si="7"/>
        <v>5</v>
      </c>
      <c r="T29" s="65">
        <f>VLOOKUP($A29,'Return Data'!$B$7:$R$2292,13,0)</f>
        <v>3.7631999999999999</v>
      </c>
      <c r="U29" s="66">
        <f t="shared" si="8"/>
        <v>7</v>
      </c>
      <c r="V29" s="65">
        <f>VLOOKUP($A29,'Return Data'!$B$7:$R$2292,17,0)</f>
        <v>5.226</v>
      </c>
      <c r="W29" s="66">
        <f t="shared" si="9"/>
        <v>11</v>
      </c>
      <c r="X29" s="65">
        <f>VLOOKUP($A29,'Return Data'!$B$7:$R$2292,14,0)</f>
        <v>3.9197000000000002</v>
      </c>
      <c r="Y29" s="66">
        <f t="shared" si="10"/>
        <v>19</v>
      </c>
      <c r="Z29" s="65">
        <f>VLOOKUP($A29,'Return Data'!$B$7:$R$2292,16,0)</f>
        <v>7.2450999999999999</v>
      </c>
      <c r="AA29" s="67">
        <f t="shared" si="11"/>
        <v>15</v>
      </c>
    </row>
    <row r="30" spans="1:27" x14ac:dyDescent="0.3">
      <c r="A30" s="63" t="s">
        <v>1022</v>
      </c>
      <c r="B30" s="64">
        <f>VLOOKUP($A30,'Return Data'!$B$7:$R$2292,3,0)</f>
        <v>0</v>
      </c>
      <c r="C30" s="65">
        <f>VLOOKUP($A30,'Return Data'!$B$7:$R$2292,4,0)</f>
        <v>0</v>
      </c>
      <c r="D30" s="65">
        <f>VLOOKUP($A30,'Return Data'!$B$7:$R$2292,5,0)</f>
        <v>0</v>
      </c>
      <c r="E30" s="66">
        <f t="shared" si="0"/>
        <v>12</v>
      </c>
      <c r="F30" s="65">
        <f>VLOOKUP($A30,'Return Data'!$B$7:$R$2292,6,0)</f>
        <v>0</v>
      </c>
      <c r="G30" s="66">
        <f t="shared" si="1"/>
        <v>12</v>
      </c>
      <c r="H30" s="65">
        <f>VLOOKUP($A30,'Return Data'!$B$7:$R$2292,7,0)</f>
        <v>0</v>
      </c>
      <c r="I30" s="66">
        <f t="shared" si="2"/>
        <v>3</v>
      </c>
      <c r="J30" s="65">
        <f>VLOOKUP($A30,'Return Data'!$B$7:$R$2292,8,0)</f>
        <v>0</v>
      </c>
      <c r="K30" s="66">
        <f t="shared" si="3"/>
        <v>23</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44662</v>
      </c>
      <c r="C31" s="65">
        <f>VLOOKUP($A31,'Return Data'!$B$7:$R$2292,4,0)</f>
        <v>2856.1956</v>
      </c>
      <c r="D31" s="65">
        <f>VLOOKUP($A31,'Return Data'!$B$7:$R$2292,5,0)</f>
        <v>-0.35649999999999998</v>
      </c>
      <c r="E31" s="66">
        <f t="shared" si="0"/>
        <v>14</v>
      </c>
      <c r="F31" s="65">
        <f>VLOOKUP($A31,'Return Data'!$B$7:$R$2292,6,0)</f>
        <v>-0.35649999999999998</v>
      </c>
      <c r="G31" s="66">
        <f t="shared" si="1"/>
        <v>14</v>
      </c>
      <c r="H31" s="65">
        <f>VLOOKUP($A31,'Return Data'!$B$7:$R$2292,7,0)</f>
        <v>-3.101</v>
      </c>
      <c r="I31" s="66">
        <f t="shared" si="2"/>
        <v>17</v>
      </c>
      <c r="J31" s="65">
        <f>VLOOKUP($A31,'Return Data'!$B$7:$R$2292,8,0)</f>
        <v>1.4493</v>
      </c>
      <c r="K31" s="66">
        <f t="shared" si="3"/>
        <v>14</v>
      </c>
      <c r="L31" s="65">
        <f>VLOOKUP($A31,'Return Data'!$B$7:$R$2292,9,0)</f>
        <v>4.3956</v>
      </c>
      <c r="M31" s="66">
        <f t="shared" si="4"/>
        <v>5</v>
      </c>
      <c r="N31" s="65">
        <f>VLOOKUP($A31,'Return Data'!$B$7:$R$2292,10,0)</f>
        <v>3.7511999999999999</v>
      </c>
      <c r="O31" s="66">
        <f t="shared" si="5"/>
        <v>2</v>
      </c>
      <c r="P31" s="65">
        <f>VLOOKUP($A31,'Return Data'!$B$7:$R$2292,11,0)</f>
        <v>3.8959999999999999</v>
      </c>
      <c r="Q31" s="66">
        <f t="shared" si="6"/>
        <v>2</v>
      </c>
      <c r="R31" s="65">
        <f>VLOOKUP($A31,'Return Data'!$B$7:$R$2292,12,0)</f>
        <v>10.4701</v>
      </c>
      <c r="S31" s="66">
        <f t="shared" si="7"/>
        <v>2</v>
      </c>
      <c r="T31" s="65">
        <f>VLOOKUP($A31,'Return Data'!$B$7:$R$2292,13,0)</f>
        <v>9.0183999999999997</v>
      </c>
      <c r="U31" s="66">
        <f t="shared" si="8"/>
        <v>2</v>
      </c>
      <c r="V31" s="65">
        <f>VLOOKUP($A31,'Return Data'!$B$7:$R$2292,17,0)</f>
        <v>7.7713000000000001</v>
      </c>
      <c r="W31" s="66">
        <f t="shared" si="9"/>
        <v>3</v>
      </c>
      <c r="X31" s="65">
        <f>VLOOKUP($A31,'Return Data'!$B$7:$R$2292,14,0)</f>
        <v>3.4005999999999998</v>
      </c>
      <c r="Y31" s="66">
        <f>RANK(X31,X$8:X$31,0)</f>
        <v>20</v>
      </c>
      <c r="Z31" s="65">
        <f>VLOOKUP($A31,'Return Data'!$B$7:$R$2292,16,0)</f>
        <v>7.2582000000000004</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6.6458333333333534E-3</v>
      </c>
      <c r="E33" s="74"/>
      <c r="F33" s="75">
        <f>AVERAGE(F8:F31)</f>
        <v>6.6458333333333534E-3</v>
      </c>
      <c r="G33" s="74"/>
      <c r="H33" s="75">
        <f>AVERAGE(H8:H31)</f>
        <v>-1.7663874999999998</v>
      </c>
      <c r="I33" s="74"/>
      <c r="J33" s="75">
        <f>AVERAGE(J8:J31)</f>
        <v>1.9804916666666672</v>
      </c>
      <c r="K33" s="74"/>
      <c r="L33" s="75">
        <f>AVERAGE(L8:L31)</f>
        <v>13.369508333333336</v>
      </c>
      <c r="M33" s="74"/>
      <c r="N33" s="75">
        <f>AVERAGE(N8:N31)</f>
        <v>6.6186708333333337</v>
      </c>
      <c r="O33" s="74"/>
      <c r="P33" s="75">
        <f>AVERAGE(P8:P31)</f>
        <v>5.14025</v>
      </c>
      <c r="Q33" s="74"/>
      <c r="R33" s="75">
        <f>AVERAGE(R8:R31)</f>
        <v>5.3533416666666653</v>
      </c>
      <c r="S33" s="74"/>
      <c r="T33" s="75">
        <f>AVERAGE(T8:T31)</f>
        <v>5.0245666666666677</v>
      </c>
      <c r="U33" s="74"/>
      <c r="V33" s="75">
        <f>AVERAGE(V8:V31)</f>
        <v>5.9173666666666671</v>
      </c>
      <c r="W33" s="74"/>
      <c r="X33" s="75">
        <f>AVERAGE(X8:X31)</f>
        <v>4.8382999999999994</v>
      </c>
      <c r="Y33" s="74"/>
      <c r="Z33" s="75">
        <f>AVERAGE(Z8:Z31)</f>
        <v>6.7171958333333324</v>
      </c>
      <c r="AA33" s="76"/>
    </row>
    <row r="34" spans="1:27" x14ac:dyDescent="0.3">
      <c r="A34" s="73" t="s">
        <v>28</v>
      </c>
      <c r="B34" s="74"/>
      <c r="C34" s="74"/>
      <c r="D34" s="75">
        <f>MIN(D8:D31)</f>
        <v>-4.1383000000000001</v>
      </c>
      <c r="E34" s="74"/>
      <c r="F34" s="75">
        <f>MIN(F8:F31)</f>
        <v>-4.1383000000000001</v>
      </c>
      <c r="G34" s="74"/>
      <c r="H34" s="75">
        <f>MIN(H8:H31)</f>
        <v>-8.3284000000000002</v>
      </c>
      <c r="I34" s="74"/>
      <c r="J34" s="75">
        <f>MIN(J8:J31)</f>
        <v>-0.62239999999999995</v>
      </c>
      <c r="K34" s="74"/>
      <c r="L34" s="75">
        <f>MIN(L8:L31)</f>
        <v>0</v>
      </c>
      <c r="M34" s="74"/>
      <c r="N34" s="75">
        <f>MIN(N8:N31)</f>
        <v>0</v>
      </c>
      <c r="O34" s="74"/>
      <c r="P34" s="75">
        <f>MIN(P8:P31)</f>
        <v>0</v>
      </c>
      <c r="Q34" s="74"/>
      <c r="R34" s="75">
        <f>MIN(R8:R31)</f>
        <v>0</v>
      </c>
      <c r="S34" s="74"/>
      <c r="T34" s="75">
        <f>MIN(T8:T31)</f>
        <v>0</v>
      </c>
      <c r="U34" s="74"/>
      <c r="V34" s="75">
        <f>MIN(V8:V31)</f>
        <v>0</v>
      </c>
      <c r="W34" s="74"/>
      <c r="X34" s="75">
        <f>MIN(X8:X31)</f>
        <v>-1.9165000000000001</v>
      </c>
      <c r="Y34" s="74"/>
      <c r="Z34" s="75">
        <f>MIN(Z8:Z31)</f>
        <v>0</v>
      </c>
      <c r="AA34" s="76"/>
    </row>
    <row r="35" spans="1:27" ht="15" thickBot="1" x14ac:dyDescent="0.35">
      <c r="A35" s="77" t="s">
        <v>29</v>
      </c>
      <c r="B35" s="78"/>
      <c r="C35" s="78"/>
      <c r="D35" s="79">
        <f>MAX(D8:D31)</f>
        <v>7.1317000000000004</v>
      </c>
      <c r="E35" s="78"/>
      <c r="F35" s="79">
        <f>MAX(F8:F31)</f>
        <v>7.1317000000000004</v>
      </c>
      <c r="G35" s="78"/>
      <c r="H35" s="79">
        <f>MAX(H8:H31)</f>
        <v>10.060700000000001</v>
      </c>
      <c r="I35" s="78"/>
      <c r="J35" s="79">
        <f>MAX(J8:J31)</f>
        <v>11.1121</v>
      </c>
      <c r="K35" s="78"/>
      <c r="L35" s="79">
        <f>MAX(L8:L31)</f>
        <v>231.12280000000001</v>
      </c>
      <c r="M35" s="78"/>
      <c r="N35" s="79">
        <f>MAX(N8:N31)</f>
        <v>85.807400000000001</v>
      </c>
      <c r="O35" s="78"/>
      <c r="P35" s="79">
        <f>MAX(P8:P31)</f>
        <v>54.212600000000002</v>
      </c>
      <c r="Q35" s="78"/>
      <c r="R35" s="79">
        <f>MAX(R8:R31)</f>
        <v>47.867199999999997</v>
      </c>
      <c r="S35" s="78"/>
      <c r="T35" s="79">
        <f>MAX(T8:T31)</f>
        <v>37.553600000000003</v>
      </c>
      <c r="U35" s="78"/>
      <c r="V35" s="79">
        <f>MAX(V8:V31)</f>
        <v>24.809100000000001</v>
      </c>
      <c r="W35" s="78"/>
      <c r="X35" s="79">
        <f>MAX(X8:X31)</f>
        <v>13.722</v>
      </c>
      <c r="Y35" s="78"/>
      <c r="Z35" s="79">
        <f>MAX(Z8:Z31)</f>
        <v>10.4627</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44662</v>
      </c>
      <c r="C8" s="65">
        <f>VLOOKUP($A8,'Return Data'!$B$7:$R$2292,4,0)</f>
        <v>445.54239999999999</v>
      </c>
      <c r="D8" s="65">
        <f>VLOOKUP($A8,'Return Data'!$B$7:$R$2292,5,0)</f>
        <v>5.7346000000000004</v>
      </c>
      <c r="E8" s="66">
        <f t="shared" ref="E8:E33" si="0">RANK(D8,D$8:D$33,0)</f>
        <v>2</v>
      </c>
      <c r="F8" s="65">
        <f>VLOOKUP($A8,'Return Data'!$B$7:$R$2292,6,0)</f>
        <v>5.7346000000000004</v>
      </c>
      <c r="G8" s="66">
        <f t="shared" ref="G8:G33" si="1">RANK(F8,F$8:F$33,0)</f>
        <v>2</v>
      </c>
      <c r="H8" s="65">
        <f>VLOOKUP($A8,'Return Data'!$B$7:$R$2292,7,0)</f>
        <v>0.29139999999999999</v>
      </c>
      <c r="I8" s="66">
        <f t="shared" ref="I8:I33" si="2">RANK(H8,H$8:H$33,0)</f>
        <v>20</v>
      </c>
      <c r="J8" s="65">
        <f>VLOOKUP($A8,'Return Data'!$B$7:$R$2292,8,0)</f>
        <v>2.8658000000000001</v>
      </c>
      <c r="K8" s="66">
        <f t="shared" ref="K8:K33" si="3">RANK(J8,J$8:J$33,0)</f>
        <v>22</v>
      </c>
      <c r="L8" s="65">
        <f>VLOOKUP($A8,'Return Data'!$B$7:$R$2292,9,0)</f>
        <v>4.8010999999999999</v>
      </c>
      <c r="M8" s="66">
        <f t="shared" ref="M8:M33" si="4">RANK(L8,L$8:L$33,0)</f>
        <v>6</v>
      </c>
      <c r="N8" s="65">
        <f>VLOOKUP($A8,'Return Data'!$B$7:$R$2292,10,0)</f>
        <v>4.2412000000000001</v>
      </c>
      <c r="O8" s="66">
        <f t="shared" ref="O8:O33" si="5">RANK(N8,N$8:N$33,0)</f>
        <v>4</v>
      </c>
      <c r="P8" s="65">
        <f>VLOOKUP($A8,'Return Data'!$B$7:$R$2292,11,0)</f>
        <v>4.0570000000000004</v>
      </c>
      <c r="Q8" s="66">
        <f t="shared" ref="Q8:Q33" si="6">RANK(P8,P$8:P$33,0)</f>
        <v>5</v>
      </c>
      <c r="R8" s="65">
        <f>VLOOKUP($A8,'Return Data'!$B$7:$R$2292,12,0)</f>
        <v>4.1063999999999998</v>
      </c>
      <c r="S8" s="66">
        <f t="shared" ref="S8:S33" si="7">RANK(R8,R$8:R$33,0)</f>
        <v>7</v>
      </c>
      <c r="T8" s="65">
        <f>VLOOKUP($A8,'Return Data'!$B$7:$R$2292,13,0)</f>
        <v>4.2354000000000003</v>
      </c>
      <c r="U8" s="66">
        <f t="shared" ref="U8" si="8">RANK(T8,T$8:T$33,0)</f>
        <v>6</v>
      </c>
      <c r="V8" s="65">
        <f>VLOOKUP($A8,'Return Data'!$B$7:$R$2292,17,0)</f>
        <v>5.4566999999999997</v>
      </c>
      <c r="W8" s="66">
        <f t="shared" ref="W8" si="9">RANK(V8,V$8:V$33,0)</f>
        <v>5</v>
      </c>
      <c r="X8" s="65">
        <f>VLOOKUP($A8,'Return Data'!$B$7:$R$2292,14,0)</f>
        <v>6.1252000000000004</v>
      </c>
      <c r="Y8" s="66">
        <f t="shared" ref="Y8" si="10">RANK(X8,X$8:X$33,0)</f>
        <v>4</v>
      </c>
      <c r="Z8" s="65">
        <f>VLOOKUP($A8,'Return Data'!$B$7:$R$2292,16,0)</f>
        <v>7.9462000000000002</v>
      </c>
      <c r="AA8" s="67">
        <f t="shared" ref="AA8" si="11">RANK(Z8,Z$8:Z$33,0)</f>
        <v>4</v>
      </c>
    </row>
    <row r="9" spans="1:27" x14ac:dyDescent="0.3">
      <c r="A9" s="63" t="s">
        <v>1428</v>
      </c>
      <c r="B9" s="64">
        <f>VLOOKUP($A9,'Return Data'!$B$7:$R$2292,3,0)</f>
        <v>44662</v>
      </c>
      <c r="C9" s="65">
        <f>VLOOKUP($A9,'Return Data'!$B$7:$R$2292,4,0)</f>
        <v>12.476699999999999</v>
      </c>
      <c r="D9" s="65">
        <f>VLOOKUP($A9,'Return Data'!$B$7:$R$2292,5,0)</f>
        <v>1.8531</v>
      </c>
      <c r="E9" s="66">
        <f t="shared" si="0"/>
        <v>22</v>
      </c>
      <c r="F9" s="65">
        <f>VLOOKUP($A9,'Return Data'!$B$7:$R$2292,6,0)</f>
        <v>1.8531</v>
      </c>
      <c r="G9" s="66">
        <f t="shared" si="1"/>
        <v>22</v>
      </c>
      <c r="H9" s="65">
        <f>VLOOKUP($A9,'Return Data'!$B$7:$R$2292,7,0)</f>
        <v>0.91959999999999997</v>
      </c>
      <c r="I9" s="66">
        <f t="shared" si="2"/>
        <v>17</v>
      </c>
      <c r="J9" s="65">
        <f>VLOOKUP($A9,'Return Data'!$B$7:$R$2292,8,0)</f>
        <v>3.3477000000000001</v>
      </c>
      <c r="K9" s="66">
        <f t="shared" si="3"/>
        <v>17</v>
      </c>
      <c r="L9" s="65">
        <f>VLOOKUP($A9,'Return Data'!$B$7:$R$2292,9,0)</f>
        <v>4.8897000000000004</v>
      </c>
      <c r="M9" s="66">
        <f t="shared" si="4"/>
        <v>4</v>
      </c>
      <c r="N9" s="65">
        <f>VLOOKUP($A9,'Return Data'!$B$7:$R$2292,10,0)</f>
        <v>4.2767999999999997</v>
      </c>
      <c r="O9" s="66">
        <f t="shared" si="5"/>
        <v>3</v>
      </c>
      <c r="P9" s="65">
        <f>VLOOKUP($A9,'Return Data'!$B$7:$R$2292,11,0)</f>
        <v>4.0438000000000001</v>
      </c>
      <c r="Q9" s="66">
        <f t="shared" si="6"/>
        <v>7</v>
      </c>
      <c r="R9" s="65">
        <f>VLOOKUP($A9,'Return Data'!$B$7:$R$2292,12,0)</f>
        <v>4.0495000000000001</v>
      </c>
      <c r="S9" s="66">
        <f t="shared" si="7"/>
        <v>8</v>
      </c>
      <c r="T9" s="65">
        <f>VLOOKUP($A9,'Return Data'!$B$7:$R$2292,13,0)</f>
        <v>4.1356000000000002</v>
      </c>
      <c r="U9" s="66">
        <f t="shared" ref="U9:U33" si="12">RANK(T9,T$8:T$33,0)</f>
        <v>7</v>
      </c>
      <c r="V9" s="65">
        <f>VLOOKUP($A9,'Return Data'!$B$7:$R$2292,17,0)</f>
        <v>4.8499999999999996</v>
      </c>
      <c r="W9" s="66">
        <f t="shared" ref="W9:W33" si="13">RANK(V9,V$8:V$33,0)</f>
        <v>7</v>
      </c>
      <c r="X9" s="65">
        <f>VLOOKUP($A9,'Return Data'!$B$7:$R$2292,14,0)</f>
        <v>5.8163</v>
      </c>
      <c r="Y9" s="66">
        <f t="shared" ref="Y9:Y32" si="14">RANK(X9,X$8:X$33,0)</f>
        <v>5</v>
      </c>
      <c r="Z9" s="65">
        <f>VLOOKUP($A9,'Return Data'!$B$7:$R$2292,16,0)</f>
        <v>6.3643999999999998</v>
      </c>
      <c r="AA9" s="67">
        <f t="shared" ref="AA9:AA33" si="15">RANK(Z9,Z$8:Z$33,0)</f>
        <v>17</v>
      </c>
    </row>
    <row r="10" spans="1:27" x14ac:dyDescent="0.3">
      <c r="A10" s="63" t="s">
        <v>2031</v>
      </c>
      <c r="B10" s="64">
        <f>VLOOKUP($A10,'Return Data'!$B$7:$R$2292,3,0)</f>
        <v>44662</v>
      </c>
      <c r="C10" s="65">
        <f>VLOOKUP($A10,'Return Data'!$B$7:$R$2292,4,0)</f>
        <v>1252.0426</v>
      </c>
      <c r="D10" s="65">
        <f>VLOOKUP($A10,'Return Data'!$B$7:$R$2292,5,0)</f>
        <v>2.2364000000000002</v>
      </c>
      <c r="E10" s="66">
        <f t="shared" si="0"/>
        <v>19</v>
      </c>
      <c r="F10" s="65">
        <f>VLOOKUP($A10,'Return Data'!$B$7:$R$2292,6,0)</f>
        <v>2.2364000000000002</v>
      </c>
      <c r="G10" s="66">
        <f t="shared" si="1"/>
        <v>19</v>
      </c>
      <c r="H10" s="65">
        <f>VLOOKUP($A10,'Return Data'!$B$7:$R$2292,7,0)</f>
        <v>0.88100000000000001</v>
      </c>
      <c r="I10" s="66">
        <f t="shared" si="2"/>
        <v>18</v>
      </c>
      <c r="J10" s="65">
        <f>VLOOKUP($A10,'Return Data'!$B$7:$R$2292,8,0)</f>
        <v>3.4430999999999998</v>
      </c>
      <c r="K10" s="66">
        <f t="shared" si="3"/>
        <v>15</v>
      </c>
      <c r="L10" s="65">
        <f>VLOOKUP($A10,'Return Data'!$B$7:$R$2292,9,0)</f>
        <v>4.6592000000000002</v>
      </c>
      <c r="M10" s="66">
        <f t="shared" si="4"/>
        <v>11</v>
      </c>
      <c r="N10" s="65">
        <f>VLOOKUP($A10,'Return Data'!$B$7:$R$2292,10,0)</f>
        <v>4.0396000000000001</v>
      </c>
      <c r="O10" s="66">
        <f t="shared" si="5"/>
        <v>8</v>
      </c>
      <c r="P10" s="65">
        <f>VLOOKUP($A10,'Return Data'!$B$7:$R$2292,11,0)</f>
        <v>4.1788999999999996</v>
      </c>
      <c r="Q10" s="66">
        <f t="shared" si="6"/>
        <v>3</v>
      </c>
      <c r="R10" s="65">
        <f>VLOOKUP($A10,'Return Data'!$B$7:$R$2292,12,0)</f>
        <v>3.9992000000000001</v>
      </c>
      <c r="S10" s="66">
        <f t="shared" si="7"/>
        <v>10</v>
      </c>
      <c r="T10" s="65">
        <f>VLOOKUP($A10,'Return Data'!$B$7:$R$2292,13,0)</f>
        <v>4.0406000000000004</v>
      </c>
      <c r="U10" s="66">
        <f t="shared" si="12"/>
        <v>9</v>
      </c>
      <c r="V10" s="65">
        <f>VLOOKUP($A10,'Return Data'!$B$7:$R$2292,17,0)</f>
        <v>4.4058999999999999</v>
      </c>
      <c r="W10" s="66">
        <f t="shared" si="13"/>
        <v>15</v>
      </c>
      <c r="X10" s="65">
        <f>VLOOKUP($A10,'Return Data'!$B$7:$R$2292,14,0)</f>
        <v>5.2709999999999999</v>
      </c>
      <c r="Y10" s="66">
        <f t="shared" si="14"/>
        <v>14</v>
      </c>
      <c r="Z10" s="65">
        <f>VLOOKUP($A10,'Return Data'!$B$7:$R$2292,16,0)</f>
        <v>5.9912999999999998</v>
      </c>
      <c r="AA10" s="67">
        <f t="shared" si="15"/>
        <v>19</v>
      </c>
    </row>
    <row r="11" spans="1:27" x14ac:dyDescent="0.3">
      <c r="A11" s="63" t="s">
        <v>1430</v>
      </c>
      <c r="B11" s="64">
        <f>VLOOKUP($A11,'Return Data'!$B$7:$R$2292,3,0)</f>
        <v>44662</v>
      </c>
      <c r="C11" s="65">
        <f>VLOOKUP($A11,'Return Data'!$B$7:$R$2292,4,0)</f>
        <v>2661.97</v>
      </c>
      <c r="D11" s="65">
        <f>VLOOKUP($A11,'Return Data'!$B$7:$R$2292,5,0)</f>
        <v>1.8157000000000001</v>
      </c>
      <c r="E11" s="66">
        <f t="shared" si="0"/>
        <v>23</v>
      </c>
      <c r="F11" s="65">
        <f>VLOOKUP($A11,'Return Data'!$B$7:$R$2292,6,0)</f>
        <v>1.8157000000000001</v>
      </c>
      <c r="G11" s="66">
        <f t="shared" si="1"/>
        <v>23</v>
      </c>
      <c r="H11" s="65">
        <f>VLOOKUP($A11,'Return Data'!$B$7:$R$2292,7,0)</f>
        <v>-2.6100000000000002E-2</v>
      </c>
      <c r="I11" s="66">
        <f t="shared" si="2"/>
        <v>23</v>
      </c>
      <c r="J11" s="65">
        <f>VLOOKUP($A11,'Return Data'!$B$7:$R$2292,8,0)</f>
        <v>2.7814999999999999</v>
      </c>
      <c r="K11" s="66">
        <f t="shared" si="3"/>
        <v>25</v>
      </c>
      <c r="L11" s="65">
        <f>VLOOKUP($A11,'Return Data'!$B$7:$R$2292,9,0)</f>
        <v>4.0128000000000004</v>
      </c>
      <c r="M11" s="66">
        <f t="shared" si="4"/>
        <v>23</v>
      </c>
      <c r="N11" s="65">
        <f>VLOOKUP($A11,'Return Data'!$B$7:$R$2292,10,0)</f>
        <v>3.5585</v>
      </c>
      <c r="O11" s="66">
        <f t="shared" si="5"/>
        <v>23</v>
      </c>
      <c r="P11" s="65">
        <f>VLOOKUP($A11,'Return Data'!$B$7:$R$2292,11,0)</f>
        <v>3.5489999999999999</v>
      </c>
      <c r="Q11" s="66">
        <f t="shared" si="6"/>
        <v>21</v>
      </c>
      <c r="R11" s="65">
        <f>VLOOKUP($A11,'Return Data'!$B$7:$R$2292,12,0)</f>
        <v>3.5001000000000002</v>
      </c>
      <c r="S11" s="66">
        <f t="shared" si="7"/>
        <v>22</v>
      </c>
      <c r="T11" s="65">
        <f>VLOOKUP($A11,'Return Data'!$B$7:$R$2292,13,0)</f>
        <v>3.5105</v>
      </c>
      <c r="U11" s="66">
        <f t="shared" si="12"/>
        <v>22</v>
      </c>
      <c r="V11" s="65">
        <f>VLOOKUP($A11,'Return Data'!$B$7:$R$2292,17,0)</f>
        <v>4.0453999999999999</v>
      </c>
      <c r="W11" s="66">
        <f t="shared" si="13"/>
        <v>20</v>
      </c>
      <c r="X11" s="65">
        <f>VLOOKUP($A11,'Return Data'!$B$7:$R$2292,14,0)</f>
        <v>4.9923000000000002</v>
      </c>
      <c r="Y11" s="66">
        <f t="shared" si="14"/>
        <v>17</v>
      </c>
      <c r="Z11" s="65">
        <f>VLOOKUP($A11,'Return Data'!$B$7:$R$2292,16,0)</f>
        <v>7.6002000000000001</v>
      </c>
      <c r="AA11" s="67">
        <f t="shared" si="15"/>
        <v>6</v>
      </c>
    </row>
    <row r="12" spans="1:27" x14ac:dyDescent="0.3">
      <c r="A12" s="63" t="s">
        <v>1432</v>
      </c>
      <c r="B12" s="64">
        <f>VLOOKUP($A12,'Return Data'!$B$7:$R$2292,3,0)</f>
        <v>44662</v>
      </c>
      <c r="C12" s="65">
        <f>VLOOKUP($A12,'Return Data'!$B$7:$R$2292,4,0)</f>
        <v>3274.3514</v>
      </c>
      <c r="D12" s="65">
        <f>VLOOKUP($A12,'Return Data'!$B$7:$R$2292,5,0)</f>
        <v>2.8774000000000002</v>
      </c>
      <c r="E12" s="66">
        <f t="shared" si="0"/>
        <v>9</v>
      </c>
      <c r="F12" s="65">
        <f>VLOOKUP($A12,'Return Data'!$B$7:$R$2292,6,0)</f>
        <v>2.8774000000000002</v>
      </c>
      <c r="G12" s="66">
        <f t="shared" si="1"/>
        <v>9</v>
      </c>
      <c r="H12" s="65">
        <f>VLOOKUP($A12,'Return Data'!$B$7:$R$2292,7,0)</f>
        <v>1.2883</v>
      </c>
      <c r="I12" s="66">
        <f t="shared" si="2"/>
        <v>13</v>
      </c>
      <c r="J12" s="65">
        <f>VLOOKUP($A12,'Return Data'!$B$7:$R$2292,8,0)</f>
        <v>3.3100999999999998</v>
      </c>
      <c r="K12" s="66">
        <f t="shared" si="3"/>
        <v>18</v>
      </c>
      <c r="L12" s="65">
        <f>VLOOKUP($A12,'Return Data'!$B$7:$R$2292,9,0)</f>
        <v>4.1689999999999996</v>
      </c>
      <c r="M12" s="66">
        <f t="shared" si="4"/>
        <v>21</v>
      </c>
      <c r="N12" s="65">
        <f>VLOOKUP($A12,'Return Data'!$B$7:$R$2292,10,0)</f>
        <v>3.5836999999999999</v>
      </c>
      <c r="O12" s="66">
        <f t="shared" si="5"/>
        <v>22</v>
      </c>
      <c r="P12" s="65">
        <f>VLOOKUP($A12,'Return Data'!$B$7:$R$2292,11,0)</f>
        <v>3.3803000000000001</v>
      </c>
      <c r="Q12" s="66">
        <f t="shared" si="6"/>
        <v>23</v>
      </c>
      <c r="R12" s="65">
        <f>VLOOKUP($A12,'Return Data'!$B$7:$R$2292,12,0)</f>
        <v>3.3410000000000002</v>
      </c>
      <c r="S12" s="66">
        <f t="shared" si="7"/>
        <v>24</v>
      </c>
      <c r="T12" s="65">
        <f>VLOOKUP($A12,'Return Data'!$B$7:$R$2292,13,0)</f>
        <v>3.3530000000000002</v>
      </c>
      <c r="U12" s="66">
        <f t="shared" si="12"/>
        <v>24</v>
      </c>
      <c r="V12" s="65">
        <f>VLOOKUP($A12,'Return Data'!$B$7:$R$2292,17,0)</f>
        <v>3.8900999999999999</v>
      </c>
      <c r="W12" s="66">
        <f t="shared" si="13"/>
        <v>22</v>
      </c>
      <c r="X12" s="65">
        <f>VLOOKUP($A12,'Return Data'!$B$7:$R$2292,14,0)</f>
        <v>4.7944000000000004</v>
      </c>
      <c r="Y12" s="66">
        <f t="shared" si="14"/>
        <v>20</v>
      </c>
      <c r="Z12" s="65">
        <f>VLOOKUP($A12,'Return Data'!$B$7:$R$2292,16,0)</f>
        <v>7.0103</v>
      </c>
      <c r="AA12" s="67">
        <f t="shared" si="15"/>
        <v>15</v>
      </c>
    </row>
    <row r="13" spans="1:27" x14ac:dyDescent="0.3">
      <c r="A13" s="63" t="s">
        <v>1434</v>
      </c>
      <c r="B13" s="64">
        <f>VLOOKUP($A13,'Return Data'!$B$7:$R$2292,3,0)</f>
        <v>44662</v>
      </c>
      <c r="C13" s="65">
        <f>VLOOKUP($A13,'Return Data'!$B$7:$R$2292,4,0)</f>
        <v>2964.5511999999999</v>
      </c>
      <c r="D13" s="65">
        <f>VLOOKUP($A13,'Return Data'!$B$7:$R$2292,5,0)</f>
        <v>2.883</v>
      </c>
      <c r="E13" s="66">
        <f t="shared" si="0"/>
        <v>8</v>
      </c>
      <c r="F13" s="65">
        <f>VLOOKUP($A13,'Return Data'!$B$7:$R$2292,6,0)</f>
        <v>2.883</v>
      </c>
      <c r="G13" s="66">
        <f t="shared" si="1"/>
        <v>8</v>
      </c>
      <c r="H13" s="65">
        <f>VLOOKUP($A13,'Return Data'!$B$7:$R$2292,7,0)</f>
        <v>1.0510999999999999</v>
      </c>
      <c r="I13" s="66">
        <f t="shared" si="2"/>
        <v>16</v>
      </c>
      <c r="J13" s="65">
        <f>VLOOKUP($A13,'Return Data'!$B$7:$R$2292,8,0)</f>
        <v>3.5966</v>
      </c>
      <c r="K13" s="66">
        <f t="shared" si="3"/>
        <v>8</v>
      </c>
      <c r="L13" s="65">
        <f>VLOOKUP($A13,'Return Data'!$B$7:$R$2292,9,0)</f>
        <v>4.6737000000000002</v>
      </c>
      <c r="M13" s="66">
        <f t="shared" si="4"/>
        <v>9</v>
      </c>
      <c r="N13" s="65">
        <f>VLOOKUP($A13,'Return Data'!$B$7:$R$2292,10,0)</f>
        <v>3.9847000000000001</v>
      </c>
      <c r="O13" s="66">
        <f t="shared" si="5"/>
        <v>12</v>
      </c>
      <c r="P13" s="65">
        <f>VLOOKUP($A13,'Return Data'!$B$7:$R$2292,11,0)</f>
        <v>3.8208000000000002</v>
      </c>
      <c r="Q13" s="66">
        <f t="shared" si="6"/>
        <v>11</v>
      </c>
      <c r="R13" s="65">
        <f>VLOOKUP($A13,'Return Data'!$B$7:$R$2292,12,0)</f>
        <v>3.7488999999999999</v>
      </c>
      <c r="S13" s="66">
        <f t="shared" si="7"/>
        <v>17</v>
      </c>
      <c r="T13" s="65">
        <f>VLOOKUP($A13,'Return Data'!$B$7:$R$2292,13,0)</f>
        <v>3.7656000000000001</v>
      </c>
      <c r="U13" s="66">
        <f t="shared" si="12"/>
        <v>17</v>
      </c>
      <c r="V13" s="65">
        <f>VLOOKUP($A13,'Return Data'!$B$7:$R$2292,17,0)</f>
        <v>4.3113000000000001</v>
      </c>
      <c r="W13" s="66">
        <f t="shared" si="13"/>
        <v>17</v>
      </c>
      <c r="X13" s="65">
        <f>VLOOKUP($A13,'Return Data'!$B$7:$R$2292,14,0)</f>
        <v>5.2687999999999997</v>
      </c>
      <c r="Y13" s="66">
        <f t="shared" si="14"/>
        <v>15</v>
      </c>
      <c r="Z13" s="65">
        <f>VLOOKUP($A13,'Return Data'!$B$7:$R$2292,16,0)</f>
        <v>7.1707000000000001</v>
      </c>
      <c r="AA13" s="67">
        <f t="shared" si="15"/>
        <v>13</v>
      </c>
    </row>
    <row r="14" spans="1:27" x14ac:dyDescent="0.3">
      <c r="A14" s="63" t="s">
        <v>1439</v>
      </c>
      <c r="B14" s="64">
        <f>VLOOKUP($A14,'Return Data'!$B$7:$R$2292,3,0)</f>
        <v>44662</v>
      </c>
      <c r="C14" s="65">
        <f>VLOOKUP($A14,'Return Data'!$B$7:$R$2292,4,0)</f>
        <v>33.706699999999998</v>
      </c>
      <c r="D14" s="65">
        <f>VLOOKUP($A14,'Return Data'!$B$7:$R$2292,5,0)</f>
        <v>7.1872999999999996</v>
      </c>
      <c r="E14" s="66">
        <f t="shared" si="0"/>
        <v>1</v>
      </c>
      <c r="F14" s="65">
        <f>VLOOKUP($A14,'Return Data'!$B$7:$R$2292,6,0)</f>
        <v>7.1872999999999996</v>
      </c>
      <c r="G14" s="66">
        <f t="shared" si="1"/>
        <v>1</v>
      </c>
      <c r="H14" s="65">
        <f>VLOOKUP($A14,'Return Data'!$B$7:$R$2292,7,0)</f>
        <v>10.1989</v>
      </c>
      <c r="I14" s="66">
        <f t="shared" si="2"/>
        <v>1</v>
      </c>
      <c r="J14" s="65">
        <f>VLOOKUP($A14,'Return Data'!$B$7:$R$2292,8,0)</f>
        <v>11.271699999999999</v>
      </c>
      <c r="K14" s="66">
        <f t="shared" si="3"/>
        <v>1</v>
      </c>
      <c r="L14" s="65">
        <f>VLOOKUP($A14,'Return Data'!$B$7:$R$2292,9,0)</f>
        <v>12.336399999999999</v>
      </c>
      <c r="M14" s="66">
        <f t="shared" si="4"/>
        <v>1</v>
      </c>
      <c r="N14" s="65">
        <f>VLOOKUP($A14,'Return Data'!$B$7:$R$2292,10,0)</f>
        <v>9.5541999999999998</v>
      </c>
      <c r="O14" s="66">
        <f t="shared" si="5"/>
        <v>1</v>
      </c>
      <c r="P14" s="65">
        <f>VLOOKUP($A14,'Return Data'!$B$7:$R$2292,11,0)</f>
        <v>12.692</v>
      </c>
      <c r="Q14" s="66">
        <f t="shared" si="6"/>
        <v>1</v>
      </c>
      <c r="R14" s="65">
        <f>VLOOKUP($A14,'Return Data'!$B$7:$R$2292,12,0)</f>
        <v>13.440300000000001</v>
      </c>
      <c r="S14" s="66">
        <f t="shared" si="7"/>
        <v>1</v>
      </c>
      <c r="T14" s="65">
        <f>VLOOKUP($A14,'Return Data'!$B$7:$R$2292,13,0)</f>
        <v>12.3789</v>
      </c>
      <c r="U14" s="66">
        <f t="shared" si="12"/>
        <v>1</v>
      </c>
      <c r="V14" s="65">
        <f>VLOOKUP($A14,'Return Data'!$B$7:$R$2292,17,0)</f>
        <v>10.347</v>
      </c>
      <c r="W14" s="66">
        <f t="shared" si="13"/>
        <v>1</v>
      </c>
      <c r="X14" s="65">
        <f>VLOOKUP($A14,'Return Data'!$B$7:$R$2292,14,0)</f>
        <v>8.3853000000000009</v>
      </c>
      <c r="Y14" s="66">
        <f t="shared" si="14"/>
        <v>1</v>
      </c>
      <c r="Z14" s="65">
        <f>VLOOKUP($A14,'Return Data'!$B$7:$R$2292,16,0)</f>
        <v>9.1508000000000003</v>
      </c>
      <c r="AA14" s="67">
        <f t="shared" si="15"/>
        <v>1</v>
      </c>
    </row>
    <row r="15" spans="1:27" x14ac:dyDescent="0.3">
      <c r="A15" s="63" t="s">
        <v>1440</v>
      </c>
      <c r="B15" s="64">
        <f>VLOOKUP($A15,'Return Data'!$B$7:$R$2292,3,0)</f>
        <v>44662</v>
      </c>
      <c r="C15" s="65">
        <f>VLOOKUP($A15,'Return Data'!$B$7:$R$2292,4,0)</f>
        <v>12.422599999999999</v>
      </c>
      <c r="D15" s="65">
        <f>VLOOKUP($A15,'Return Data'!$B$7:$R$2292,5,0)</f>
        <v>2.2530000000000001</v>
      </c>
      <c r="E15" s="66">
        <f t="shared" si="0"/>
        <v>18</v>
      </c>
      <c r="F15" s="65">
        <f>VLOOKUP($A15,'Return Data'!$B$7:$R$2292,6,0)</f>
        <v>2.2530000000000001</v>
      </c>
      <c r="G15" s="66">
        <f t="shared" si="1"/>
        <v>18</v>
      </c>
      <c r="H15" s="65">
        <f>VLOOKUP($A15,'Return Data'!$B$7:$R$2292,7,0)</f>
        <v>1.1755</v>
      </c>
      <c r="I15" s="66">
        <f t="shared" si="2"/>
        <v>15</v>
      </c>
      <c r="J15" s="65">
        <f>VLOOKUP($A15,'Return Data'!$B$7:$R$2292,8,0)</f>
        <v>3.5095999999999998</v>
      </c>
      <c r="K15" s="66">
        <f t="shared" si="3"/>
        <v>13</v>
      </c>
      <c r="L15" s="65">
        <f>VLOOKUP($A15,'Return Data'!$B$7:$R$2292,9,0)</f>
        <v>4.7390999999999996</v>
      </c>
      <c r="M15" s="66">
        <f t="shared" si="4"/>
        <v>7</v>
      </c>
      <c r="N15" s="65">
        <f>VLOOKUP($A15,'Return Data'!$B$7:$R$2292,10,0)</f>
        <v>3.9824000000000002</v>
      </c>
      <c r="O15" s="66">
        <f t="shared" si="5"/>
        <v>13</v>
      </c>
      <c r="P15" s="65">
        <f>VLOOKUP($A15,'Return Data'!$B$7:$R$2292,11,0)</f>
        <v>3.7999000000000001</v>
      </c>
      <c r="Q15" s="66">
        <f t="shared" si="6"/>
        <v>13</v>
      </c>
      <c r="R15" s="65">
        <f>VLOOKUP($A15,'Return Data'!$B$7:$R$2292,12,0)</f>
        <v>3.8340000000000001</v>
      </c>
      <c r="S15" s="66">
        <f t="shared" si="7"/>
        <v>12</v>
      </c>
      <c r="T15" s="65">
        <f>VLOOKUP($A15,'Return Data'!$B$7:$R$2292,13,0)</f>
        <v>3.9194</v>
      </c>
      <c r="U15" s="66">
        <f t="shared" si="12"/>
        <v>11</v>
      </c>
      <c r="V15" s="65">
        <f>VLOOKUP($A15,'Return Data'!$B$7:$R$2292,17,0)</f>
        <v>5.0281000000000002</v>
      </c>
      <c r="W15" s="66">
        <f t="shared" si="13"/>
        <v>6</v>
      </c>
      <c r="X15" s="65">
        <f>VLOOKUP($A15,'Return Data'!$B$7:$R$2292,14,0)</f>
        <v>5.7312000000000003</v>
      </c>
      <c r="Y15" s="66">
        <f t="shared" si="14"/>
        <v>6</v>
      </c>
      <c r="Z15" s="65">
        <f>VLOOKUP($A15,'Return Data'!$B$7:$R$2292,16,0)</f>
        <v>6.3051000000000004</v>
      </c>
      <c r="AA15" s="67">
        <f t="shared" si="15"/>
        <v>18</v>
      </c>
    </row>
    <row r="16" spans="1:27" x14ac:dyDescent="0.3">
      <c r="A16" s="63" t="s">
        <v>1442</v>
      </c>
      <c r="B16" s="64">
        <f>VLOOKUP($A16,'Return Data'!$B$7:$R$2292,3,0)</f>
        <v>44662</v>
      </c>
      <c r="C16" s="65">
        <f>VLOOKUP($A16,'Return Data'!$B$7:$R$2292,4,0)</f>
        <v>1102.6950999999999</v>
      </c>
      <c r="D16" s="65">
        <f>VLOOKUP($A16,'Return Data'!$B$7:$R$2292,5,0)</f>
        <v>2.5007000000000001</v>
      </c>
      <c r="E16" s="66">
        <f t="shared" si="0"/>
        <v>15</v>
      </c>
      <c r="F16" s="65">
        <f>VLOOKUP($A16,'Return Data'!$B$7:$R$2292,6,0)</f>
        <v>2.5007000000000001</v>
      </c>
      <c r="G16" s="66">
        <f t="shared" si="1"/>
        <v>15</v>
      </c>
      <c r="H16" s="65">
        <f>VLOOKUP($A16,'Return Data'!$B$7:$R$2292,7,0)</f>
        <v>-0.32150000000000001</v>
      </c>
      <c r="I16" s="66">
        <f t="shared" si="2"/>
        <v>25</v>
      </c>
      <c r="J16" s="65">
        <f>VLOOKUP($A16,'Return Data'!$B$7:$R$2292,8,0)</f>
        <v>2.8927</v>
      </c>
      <c r="K16" s="66">
        <f t="shared" si="3"/>
        <v>21</v>
      </c>
      <c r="L16" s="65">
        <f>VLOOKUP($A16,'Return Data'!$B$7:$R$2292,9,0)</f>
        <v>4.3994</v>
      </c>
      <c r="M16" s="66">
        <f t="shared" si="4"/>
        <v>17</v>
      </c>
      <c r="N16" s="65">
        <f>VLOOKUP($A16,'Return Data'!$B$7:$R$2292,10,0)</f>
        <v>3.7747999999999999</v>
      </c>
      <c r="O16" s="66">
        <f t="shared" si="5"/>
        <v>20</v>
      </c>
      <c r="P16" s="65">
        <f>VLOOKUP($A16,'Return Data'!$B$7:$R$2292,11,0)</f>
        <v>3.7170999999999998</v>
      </c>
      <c r="Q16" s="66">
        <f t="shared" si="6"/>
        <v>17</v>
      </c>
      <c r="R16" s="65">
        <f>VLOOKUP($A16,'Return Data'!$B$7:$R$2292,12,0)</f>
        <v>3.8024</v>
      </c>
      <c r="S16" s="66">
        <f t="shared" si="7"/>
        <v>15</v>
      </c>
      <c r="T16" s="65">
        <f>VLOOKUP($A16,'Return Data'!$B$7:$R$2292,13,0)</f>
        <v>3.8119000000000001</v>
      </c>
      <c r="U16" s="66">
        <f t="shared" si="12"/>
        <v>16</v>
      </c>
      <c r="V16" s="65"/>
      <c r="W16" s="66"/>
      <c r="X16" s="65"/>
      <c r="Y16" s="66"/>
      <c r="Z16" s="65">
        <f>VLOOKUP($A16,'Return Data'!$B$7:$R$2292,16,0)</f>
        <v>4.5437000000000003</v>
      </c>
      <c r="AA16" s="67">
        <f t="shared" si="15"/>
        <v>24</v>
      </c>
    </row>
    <row r="17" spans="1:27" x14ac:dyDescent="0.3">
      <c r="A17" s="63" t="s">
        <v>1445</v>
      </c>
      <c r="B17" s="64">
        <f>VLOOKUP($A17,'Return Data'!$B$7:$R$2292,3,0)</f>
        <v>44662</v>
      </c>
      <c r="C17" s="65">
        <f>VLOOKUP($A17,'Return Data'!$B$7:$R$2292,4,0)</f>
        <v>23.932099999999998</v>
      </c>
      <c r="D17" s="65">
        <f>VLOOKUP($A17,'Return Data'!$B$7:$R$2292,5,0)</f>
        <v>2.8475999999999999</v>
      </c>
      <c r="E17" s="66">
        <f t="shared" si="0"/>
        <v>11</v>
      </c>
      <c r="F17" s="65">
        <f>VLOOKUP($A17,'Return Data'!$B$7:$R$2292,6,0)</f>
        <v>2.8475999999999999</v>
      </c>
      <c r="G17" s="66">
        <f t="shared" si="1"/>
        <v>11</v>
      </c>
      <c r="H17" s="65">
        <f>VLOOKUP($A17,'Return Data'!$B$7:$R$2292,7,0)</f>
        <v>1.7</v>
      </c>
      <c r="I17" s="66">
        <f t="shared" si="2"/>
        <v>7</v>
      </c>
      <c r="J17" s="65">
        <f>VLOOKUP($A17,'Return Data'!$B$7:$R$2292,8,0)</f>
        <v>3.6217999999999999</v>
      </c>
      <c r="K17" s="66">
        <f t="shared" si="3"/>
        <v>7</v>
      </c>
      <c r="L17" s="65">
        <f>VLOOKUP($A17,'Return Data'!$B$7:$R$2292,9,0)</f>
        <v>4.4644000000000004</v>
      </c>
      <c r="M17" s="66">
        <f t="shared" si="4"/>
        <v>14</v>
      </c>
      <c r="N17" s="65">
        <f>VLOOKUP($A17,'Return Data'!$B$7:$R$2292,10,0)</f>
        <v>4.1273</v>
      </c>
      <c r="O17" s="66">
        <f t="shared" si="5"/>
        <v>5</v>
      </c>
      <c r="P17" s="65">
        <f>VLOOKUP($A17,'Return Data'!$B$7:$R$2292,11,0)</f>
        <v>4.1536</v>
      </c>
      <c r="Q17" s="66">
        <f t="shared" si="6"/>
        <v>4</v>
      </c>
      <c r="R17" s="65">
        <f>VLOOKUP($A17,'Return Data'!$B$7:$R$2292,12,0)</f>
        <v>4.2896999999999998</v>
      </c>
      <c r="S17" s="66">
        <f t="shared" si="7"/>
        <v>5</v>
      </c>
      <c r="T17" s="65">
        <f>VLOOKUP($A17,'Return Data'!$B$7:$R$2292,13,0)</f>
        <v>4.4546999999999999</v>
      </c>
      <c r="U17" s="66">
        <f t="shared" si="12"/>
        <v>4</v>
      </c>
      <c r="V17" s="65">
        <f>VLOOKUP($A17,'Return Data'!$B$7:$R$2292,17,0)</f>
        <v>5.5471000000000004</v>
      </c>
      <c r="W17" s="66">
        <f t="shared" si="13"/>
        <v>4</v>
      </c>
      <c r="X17" s="65">
        <f>VLOOKUP($A17,'Return Data'!$B$7:$R$2292,14,0)</f>
        <v>6.4333999999999998</v>
      </c>
      <c r="Y17" s="66">
        <f t="shared" si="14"/>
        <v>3</v>
      </c>
      <c r="Z17" s="65">
        <f>VLOOKUP($A17,'Return Data'!$B$7:$R$2292,16,0)</f>
        <v>8.3329000000000004</v>
      </c>
      <c r="AA17" s="67">
        <f t="shared" si="15"/>
        <v>3</v>
      </c>
    </row>
    <row r="18" spans="1:27" x14ac:dyDescent="0.3">
      <c r="A18" s="63" t="s">
        <v>1447</v>
      </c>
      <c r="B18" s="64">
        <f>VLOOKUP($A18,'Return Data'!$B$7:$R$2292,3,0)</f>
        <v>44662</v>
      </c>
      <c r="C18" s="65">
        <f>VLOOKUP($A18,'Return Data'!$B$7:$R$2292,4,0)</f>
        <v>2367.7278999999999</v>
      </c>
      <c r="D18" s="65">
        <f>VLOOKUP($A18,'Return Data'!$B$7:$R$2292,5,0)</f>
        <v>2.6053000000000002</v>
      </c>
      <c r="E18" s="66">
        <f t="shared" si="0"/>
        <v>13</v>
      </c>
      <c r="F18" s="65">
        <f>VLOOKUP($A18,'Return Data'!$B$7:$R$2292,6,0)</f>
        <v>2.6053000000000002</v>
      </c>
      <c r="G18" s="66">
        <f t="shared" si="1"/>
        <v>13</v>
      </c>
      <c r="H18" s="65">
        <f>VLOOKUP($A18,'Return Data'!$B$7:$R$2292,7,0)</f>
        <v>1.3382000000000001</v>
      </c>
      <c r="I18" s="66">
        <f t="shared" si="2"/>
        <v>10</v>
      </c>
      <c r="J18" s="65">
        <f>VLOOKUP($A18,'Return Data'!$B$7:$R$2292,8,0)</f>
        <v>3.3912</v>
      </c>
      <c r="K18" s="66">
        <f t="shared" si="3"/>
        <v>16</v>
      </c>
      <c r="L18" s="65">
        <f>VLOOKUP($A18,'Return Data'!$B$7:$R$2292,9,0)</f>
        <v>4.0650000000000004</v>
      </c>
      <c r="M18" s="66">
        <f t="shared" si="4"/>
        <v>22</v>
      </c>
      <c r="N18" s="65">
        <f>VLOOKUP($A18,'Return Data'!$B$7:$R$2292,10,0)</f>
        <v>3.7873000000000001</v>
      </c>
      <c r="O18" s="66">
        <f t="shared" si="5"/>
        <v>19</v>
      </c>
      <c r="P18" s="65">
        <f>VLOOKUP($A18,'Return Data'!$B$7:$R$2292,11,0)</f>
        <v>3.6884000000000001</v>
      </c>
      <c r="Q18" s="66">
        <f t="shared" si="6"/>
        <v>19</v>
      </c>
      <c r="R18" s="65">
        <f>VLOOKUP($A18,'Return Data'!$B$7:$R$2292,12,0)</f>
        <v>4.4870000000000001</v>
      </c>
      <c r="S18" s="66">
        <f t="shared" si="7"/>
        <v>4</v>
      </c>
      <c r="T18" s="65">
        <f>VLOOKUP($A18,'Return Data'!$B$7:$R$2292,13,0)</f>
        <v>4.2942</v>
      </c>
      <c r="U18" s="66">
        <f t="shared" si="12"/>
        <v>5</v>
      </c>
      <c r="V18" s="65">
        <f>VLOOKUP($A18,'Return Data'!$B$7:$R$2292,17,0)</f>
        <v>4.6139000000000001</v>
      </c>
      <c r="W18" s="66">
        <f t="shared" si="13"/>
        <v>10</v>
      </c>
      <c r="X18" s="65">
        <f>VLOOKUP($A18,'Return Data'!$B$7:$R$2292,14,0)</f>
        <v>5.2994000000000003</v>
      </c>
      <c r="Y18" s="66">
        <f t="shared" si="14"/>
        <v>12</v>
      </c>
      <c r="Z18" s="65">
        <f>VLOOKUP($A18,'Return Data'!$B$7:$R$2292,16,0)</f>
        <v>7.3464999999999998</v>
      </c>
      <c r="AA18" s="67">
        <f t="shared" si="15"/>
        <v>10</v>
      </c>
    </row>
    <row r="19" spans="1:27" x14ac:dyDescent="0.3">
      <c r="A19" s="63" t="s">
        <v>1448</v>
      </c>
      <c r="B19" s="64">
        <f>VLOOKUP($A19,'Return Data'!$B$7:$R$2292,3,0)</f>
        <v>44662</v>
      </c>
      <c r="C19" s="65">
        <f>VLOOKUP($A19,'Return Data'!$B$7:$R$2292,4,0)</f>
        <v>12.417199999999999</v>
      </c>
      <c r="D19" s="65">
        <f>VLOOKUP($A19,'Return Data'!$B$7:$R$2292,5,0)</f>
        <v>0.97989999999999999</v>
      </c>
      <c r="E19" s="66">
        <f t="shared" si="0"/>
        <v>25</v>
      </c>
      <c r="F19" s="65">
        <f>VLOOKUP($A19,'Return Data'!$B$7:$R$2292,6,0)</f>
        <v>0.97989999999999999</v>
      </c>
      <c r="G19" s="66">
        <f t="shared" si="1"/>
        <v>25</v>
      </c>
      <c r="H19" s="65">
        <f>VLOOKUP($A19,'Return Data'!$B$7:$R$2292,7,0)</f>
        <v>4.2000000000000003E-2</v>
      </c>
      <c r="I19" s="66">
        <f t="shared" si="2"/>
        <v>22</v>
      </c>
      <c r="J19" s="65">
        <f>VLOOKUP($A19,'Return Data'!$B$7:$R$2292,8,0)</f>
        <v>2.7955000000000001</v>
      </c>
      <c r="K19" s="66">
        <f t="shared" si="3"/>
        <v>23</v>
      </c>
      <c r="L19" s="65">
        <f>VLOOKUP($A19,'Return Data'!$B$7:$R$2292,9,0)</f>
        <v>4.4161999999999999</v>
      </c>
      <c r="M19" s="66">
        <f t="shared" si="4"/>
        <v>16</v>
      </c>
      <c r="N19" s="65">
        <f>VLOOKUP($A19,'Return Data'!$B$7:$R$2292,10,0)</f>
        <v>3.7978000000000001</v>
      </c>
      <c r="O19" s="66">
        <f t="shared" si="5"/>
        <v>18</v>
      </c>
      <c r="P19" s="65">
        <f>VLOOKUP($A19,'Return Data'!$B$7:$R$2292,11,0)</f>
        <v>3.6776</v>
      </c>
      <c r="Q19" s="66">
        <f t="shared" si="6"/>
        <v>20</v>
      </c>
      <c r="R19" s="65">
        <f>VLOOKUP($A19,'Return Data'!$B$7:$R$2292,12,0)</f>
        <v>3.6049000000000002</v>
      </c>
      <c r="S19" s="66">
        <f t="shared" si="7"/>
        <v>21</v>
      </c>
      <c r="T19" s="65">
        <f>VLOOKUP($A19,'Return Data'!$B$7:$R$2292,13,0)</f>
        <v>3.6158000000000001</v>
      </c>
      <c r="U19" s="66">
        <f t="shared" si="12"/>
        <v>21</v>
      </c>
      <c r="V19" s="65">
        <f>VLOOKUP($A19,'Return Data'!$B$7:$R$2292,17,0)</f>
        <v>4.2881999999999998</v>
      </c>
      <c r="W19" s="66">
        <f t="shared" si="13"/>
        <v>18</v>
      </c>
      <c r="X19" s="65">
        <f>VLOOKUP($A19,'Return Data'!$B$7:$R$2292,14,0)</f>
        <v>5.3116000000000003</v>
      </c>
      <c r="Y19" s="66">
        <f t="shared" si="14"/>
        <v>11</v>
      </c>
      <c r="Z19" s="65">
        <f>VLOOKUP($A19,'Return Data'!$B$7:$R$2292,16,0)</f>
        <v>5.9690000000000003</v>
      </c>
      <c r="AA19" s="67">
        <f t="shared" si="15"/>
        <v>20</v>
      </c>
    </row>
    <row r="20" spans="1:27" x14ac:dyDescent="0.3">
      <c r="A20" s="63" t="s">
        <v>1453</v>
      </c>
      <c r="B20" s="64">
        <f>VLOOKUP($A20,'Return Data'!$B$7:$R$2292,3,0)</f>
        <v>44662</v>
      </c>
      <c r="C20" s="65">
        <f>VLOOKUP($A20,'Return Data'!$B$7:$R$2292,4,0)</f>
        <v>2310.1338999999998</v>
      </c>
      <c r="D20" s="65">
        <f>VLOOKUP($A20,'Return Data'!$B$7:$R$2292,5,0)</f>
        <v>2.4685000000000001</v>
      </c>
      <c r="E20" s="66">
        <f t="shared" si="0"/>
        <v>17</v>
      </c>
      <c r="F20" s="65">
        <f>VLOOKUP($A20,'Return Data'!$B$7:$R$2292,6,0)</f>
        <v>2.4685000000000001</v>
      </c>
      <c r="G20" s="66">
        <f t="shared" si="1"/>
        <v>17</v>
      </c>
      <c r="H20" s="65">
        <f>VLOOKUP($A20,'Return Data'!$B$7:$R$2292,7,0)</f>
        <v>1.1771</v>
      </c>
      <c r="I20" s="66">
        <f t="shared" si="2"/>
        <v>14</v>
      </c>
      <c r="J20" s="65">
        <f>VLOOKUP($A20,'Return Data'!$B$7:$R$2292,8,0)</f>
        <v>3.5373000000000001</v>
      </c>
      <c r="K20" s="66">
        <f t="shared" si="3"/>
        <v>12</v>
      </c>
      <c r="L20" s="65">
        <f>VLOOKUP($A20,'Return Data'!$B$7:$R$2292,9,0)</f>
        <v>4.6445999999999996</v>
      </c>
      <c r="M20" s="66">
        <f t="shared" si="4"/>
        <v>12</v>
      </c>
      <c r="N20" s="65">
        <f>VLOOKUP($A20,'Return Data'!$B$7:$R$2292,10,0)</f>
        <v>3.9998</v>
      </c>
      <c r="O20" s="66">
        <f t="shared" si="5"/>
        <v>11</v>
      </c>
      <c r="P20" s="65">
        <f>VLOOKUP($A20,'Return Data'!$B$7:$R$2292,11,0)</f>
        <v>3.8146</v>
      </c>
      <c r="Q20" s="66">
        <f t="shared" si="6"/>
        <v>12</v>
      </c>
      <c r="R20" s="65">
        <f>VLOOKUP($A20,'Return Data'!$B$7:$R$2292,12,0)</f>
        <v>3.8176000000000001</v>
      </c>
      <c r="S20" s="66">
        <f t="shared" si="7"/>
        <v>14</v>
      </c>
      <c r="T20" s="65">
        <f>VLOOKUP($A20,'Return Data'!$B$7:$R$2292,13,0)</f>
        <v>3.8378999999999999</v>
      </c>
      <c r="U20" s="66">
        <f t="shared" si="12"/>
        <v>14</v>
      </c>
      <c r="V20" s="65">
        <f>VLOOKUP($A20,'Return Data'!$B$7:$R$2292,17,0)</f>
        <v>4.5061999999999998</v>
      </c>
      <c r="W20" s="66">
        <f t="shared" si="13"/>
        <v>14</v>
      </c>
      <c r="X20" s="65">
        <f>VLOOKUP($A20,'Return Data'!$B$7:$R$2292,14,0)</f>
        <v>5.3982000000000001</v>
      </c>
      <c r="Y20" s="66">
        <f t="shared" si="14"/>
        <v>9</v>
      </c>
      <c r="Z20" s="65">
        <f>VLOOKUP($A20,'Return Data'!$B$7:$R$2292,16,0)</f>
        <v>7.5172999999999996</v>
      </c>
      <c r="AA20" s="67">
        <f t="shared" si="15"/>
        <v>9</v>
      </c>
    </row>
    <row r="21" spans="1:27" x14ac:dyDescent="0.3">
      <c r="A21" s="63" t="s">
        <v>1457</v>
      </c>
      <c r="B21" s="64">
        <f>VLOOKUP($A21,'Return Data'!$B$7:$R$2292,3,0)</f>
        <v>44662</v>
      </c>
      <c r="C21" s="65">
        <f>VLOOKUP($A21,'Return Data'!$B$7:$R$2292,4,0)</f>
        <v>36.056600000000003</v>
      </c>
      <c r="D21" s="65">
        <f>VLOOKUP($A21,'Return Data'!$B$7:$R$2292,5,0)</f>
        <v>3.2402000000000002</v>
      </c>
      <c r="E21" s="66">
        <f t="shared" si="0"/>
        <v>5</v>
      </c>
      <c r="F21" s="65">
        <f>VLOOKUP($A21,'Return Data'!$B$7:$R$2292,6,0)</f>
        <v>3.2402000000000002</v>
      </c>
      <c r="G21" s="66">
        <f t="shared" si="1"/>
        <v>5</v>
      </c>
      <c r="H21" s="65">
        <f>VLOOKUP($A21,'Return Data'!$B$7:$R$2292,7,0)</f>
        <v>1.7070000000000001</v>
      </c>
      <c r="I21" s="66">
        <f t="shared" si="2"/>
        <v>6</v>
      </c>
      <c r="J21" s="65">
        <f>VLOOKUP($A21,'Return Data'!$B$7:$R$2292,8,0)</f>
        <v>3.5550999999999999</v>
      </c>
      <c r="K21" s="66">
        <f t="shared" si="3"/>
        <v>10</v>
      </c>
      <c r="L21" s="65">
        <f>VLOOKUP($A21,'Return Data'!$B$7:$R$2292,9,0)</f>
        <v>5.08</v>
      </c>
      <c r="M21" s="66">
        <f t="shared" si="4"/>
        <v>3</v>
      </c>
      <c r="N21" s="65">
        <f>VLOOKUP($A21,'Return Data'!$B$7:$R$2292,10,0)</f>
        <v>4.0716999999999999</v>
      </c>
      <c r="O21" s="66">
        <f t="shared" si="5"/>
        <v>7</v>
      </c>
      <c r="P21" s="65">
        <f>VLOOKUP($A21,'Return Data'!$B$7:$R$2292,11,0)</f>
        <v>3.9051999999999998</v>
      </c>
      <c r="Q21" s="66">
        <f t="shared" si="6"/>
        <v>9</v>
      </c>
      <c r="R21" s="65">
        <f>VLOOKUP($A21,'Return Data'!$B$7:$R$2292,12,0)</f>
        <v>3.8426</v>
      </c>
      <c r="S21" s="66">
        <f t="shared" si="7"/>
        <v>11</v>
      </c>
      <c r="T21" s="65">
        <f>VLOOKUP($A21,'Return Data'!$B$7:$R$2292,13,0)</f>
        <v>3.8607999999999998</v>
      </c>
      <c r="U21" s="66">
        <f t="shared" si="12"/>
        <v>13</v>
      </c>
      <c r="V21" s="65">
        <f>VLOOKUP($A21,'Return Data'!$B$7:$R$2292,17,0)</f>
        <v>4.7304000000000004</v>
      </c>
      <c r="W21" s="66">
        <f t="shared" si="13"/>
        <v>8</v>
      </c>
      <c r="X21" s="65">
        <f>VLOOKUP($A21,'Return Data'!$B$7:$R$2292,14,0)</f>
        <v>5.5915999999999997</v>
      </c>
      <c r="Y21" s="66">
        <f t="shared" si="14"/>
        <v>7</v>
      </c>
      <c r="Z21" s="65">
        <f>VLOOKUP($A21,'Return Data'!$B$7:$R$2292,16,0)</f>
        <v>7.5923999999999996</v>
      </c>
      <c r="AA21" s="67">
        <f t="shared" si="15"/>
        <v>7</v>
      </c>
    </row>
    <row r="22" spans="1:27" x14ac:dyDescent="0.3">
      <c r="A22" s="63" t="s">
        <v>1459</v>
      </c>
      <c r="B22" s="64">
        <f>VLOOKUP($A22,'Return Data'!$B$7:$R$2292,3,0)</f>
        <v>44662</v>
      </c>
      <c r="C22" s="65">
        <f>VLOOKUP($A22,'Return Data'!$B$7:$R$2292,4,0)</f>
        <v>36.4131</v>
      </c>
      <c r="D22" s="65">
        <f>VLOOKUP($A22,'Return Data'!$B$7:$R$2292,5,0)</f>
        <v>2.9076</v>
      </c>
      <c r="E22" s="66">
        <f t="shared" si="0"/>
        <v>6</v>
      </c>
      <c r="F22" s="65">
        <f>VLOOKUP($A22,'Return Data'!$B$7:$R$2292,6,0)</f>
        <v>2.9076</v>
      </c>
      <c r="G22" s="66">
        <f t="shared" si="1"/>
        <v>6</v>
      </c>
      <c r="H22" s="65">
        <f>VLOOKUP($A22,'Return Data'!$B$7:$R$2292,7,0)</f>
        <v>0.57289999999999996</v>
      </c>
      <c r="I22" s="66">
        <f t="shared" si="2"/>
        <v>19</v>
      </c>
      <c r="J22" s="65">
        <f>VLOOKUP($A22,'Return Data'!$B$7:$R$2292,8,0)</f>
        <v>3.2115999999999998</v>
      </c>
      <c r="K22" s="66">
        <f t="shared" si="3"/>
        <v>19</v>
      </c>
      <c r="L22" s="65">
        <f>VLOOKUP($A22,'Return Data'!$B$7:$R$2292,9,0)</f>
        <v>4.5053000000000001</v>
      </c>
      <c r="M22" s="66">
        <f t="shared" si="4"/>
        <v>13</v>
      </c>
      <c r="N22" s="65">
        <f>VLOOKUP($A22,'Return Data'!$B$7:$R$2292,10,0)</f>
        <v>3.8214000000000001</v>
      </c>
      <c r="O22" s="66">
        <f t="shared" si="5"/>
        <v>17</v>
      </c>
      <c r="P22" s="65">
        <f>VLOOKUP($A22,'Return Data'!$B$7:$R$2292,11,0)</f>
        <v>3.7073</v>
      </c>
      <c r="Q22" s="66">
        <f t="shared" si="6"/>
        <v>18</v>
      </c>
      <c r="R22" s="65">
        <f>VLOOKUP($A22,'Return Data'!$B$7:$R$2292,12,0)</f>
        <v>3.6583999999999999</v>
      </c>
      <c r="S22" s="66">
        <f t="shared" si="7"/>
        <v>20</v>
      </c>
      <c r="T22" s="65">
        <f>VLOOKUP($A22,'Return Data'!$B$7:$R$2292,13,0)</f>
        <v>3.6616</v>
      </c>
      <c r="U22" s="66">
        <f t="shared" si="12"/>
        <v>20</v>
      </c>
      <c r="V22" s="65">
        <f>VLOOKUP($A22,'Return Data'!$B$7:$R$2292,17,0)</f>
        <v>4.3179999999999996</v>
      </c>
      <c r="W22" s="66">
        <f t="shared" si="13"/>
        <v>16</v>
      </c>
      <c r="X22" s="65">
        <f>VLOOKUP($A22,'Return Data'!$B$7:$R$2292,14,0)</f>
        <v>5.2766999999999999</v>
      </c>
      <c r="Y22" s="66">
        <f t="shared" si="14"/>
        <v>13</v>
      </c>
      <c r="Z22" s="65">
        <f>VLOOKUP($A22,'Return Data'!$B$7:$R$2292,16,0)</f>
        <v>7.5214999999999996</v>
      </c>
      <c r="AA22" s="67">
        <f t="shared" si="15"/>
        <v>8</v>
      </c>
    </row>
    <row r="23" spans="1:27" x14ac:dyDescent="0.3">
      <c r="A23" s="63" t="s">
        <v>1460</v>
      </c>
      <c r="B23" s="64">
        <f>VLOOKUP($A23,'Return Data'!$B$7:$R$2292,3,0)</f>
        <v>44662</v>
      </c>
      <c r="C23" s="65">
        <f>VLOOKUP($A23,'Return Data'!$B$7:$R$2292,4,0)</f>
        <v>1096.8885</v>
      </c>
      <c r="D23" s="65">
        <f>VLOOKUP($A23,'Return Data'!$B$7:$R$2292,5,0)</f>
        <v>2.5295000000000001</v>
      </c>
      <c r="E23" s="66">
        <f t="shared" si="0"/>
        <v>14</v>
      </c>
      <c r="F23" s="65">
        <f>VLOOKUP($A23,'Return Data'!$B$7:$R$2292,6,0)</f>
        <v>2.5295000000000001</v>
      </c>
      <c r="G23" s="66">
        <f t="shared" si="1"/>
        <v>14</v>
      </c>
      <c r="H23" s="65">
        <f>VLOOKUP($A23,'Return Data'!$B$7:$R$2292,7,0)</f>
        <v>2.1867000000000001</v>
      </c>
      <c r="I23" s="66">
        <f t="shared" si="2"/>
        <v>4</v>
      </c>
      <c r="J23" s="65">
        <f>VLOOKUP($A23,'Return Data'!$B$7:$R$2292,8,0)</f>
        <v>4.2173999999999996</v>
      </c>
      <c r="K23" s="66">
        <f t="shared" si="3"/>
        <v>3</v>
      </c>
      <c r="L23" s="65">
        <f>VLOOKUP($A23,'Return Data'!$B$7:$R$2292,9,0)</f>
        <v>3.8908999999999998</v>
      </c>
      <c r="M23" s="66">
        <f t="shared" si="4"/>
        <v>24</v>
      </c>
      <c r="N23" s="65">
        <f>VLOOKUP($A23,'Return Data'!$B$7:$R$2292,10,0)</f>
        <v>3.5232000000000001</v>
      </c>
      <c r="O23" s="66">
        <f t="shared" si="5"/>
        <v>24</v>
      </c>
      <c r="P23" s="65">
        <f>VLOOKUP($A23,'Return Data'!$B$7:$R$2292,11,0)</f>
        <v>3.371</v>
      </c>
      <c r="Q23" s="66">
        <f t="shared" si="6"/>
        <v>24</v>
      </c>
      <c r="R23" s="65">
        <f>VLOOKUP($A23,'Return Data'!$B$7:$R$2292,12,0)</f>
        <v>3.4104999999999999</v>
      </c>
      <c r="S23" s="66">
        <f t="shared" si="7"/>
        <v>23</v>
      </c>
      <c r="T23" s="65">
        <f>VLOOKUP($A23,'Return Data'!$B$7:$R$2292,13,0)</f>
        <v>3.4697</v>
      </c>
      <c r="U23" s="66">
        <f t="shared" si="12"/>
        <v>23</v>
      </c>
      <c r="V23" s="65">
        <f>VLOOKUP($A23,'Return Data'!$B$7:$R$2292,17,0)</f>
        <v>3.8439999999999999</v>
      </c>
      <c r="W23" s="66">
        <f t="shared" si="13"/>
        <v>23</v>
      </c>
      <c r="X23" s="65"/>
      <c r="Y23" s="66"/>
      <c r="Z23" s="65">
        <f>VLOOKUP($A23,'Return Data'!$B$7:$R$2292,16,0)</f>
        <v>3.9746999999999999</v>
      </c>
      <c r="AA23" s="67">
        <f t="shared" si="15"/>
        <v>26</v>
      </c>
    </row>
    <row r="24" spans="1:27" x14ac:dyDescent="0.3">
      <c r="A24" s="63" t="s">
        <v>1462</v>
      </c>
      <c r="B24" s="64">
        <f>VLOOKUP($A24,'Return Data'!$B$7:$R$2292,3,0)</f>
        <v>44662</v>
      </c>
      <c r="C24" s="65">
        <f>VLOOKUP($A24,'Return Data'!$B$7:$R$2292,4,0)</f>
        <v>1130.4744000000001</v>
      </c>
      <c r="D24" s="65">
        <f>VLOOKUP($A24,'Return Data'!$B$7:$R$2292,5,0)</f>
        <v>2.4759000000000002</v>
      </c>
      <c r="E24" s="66">
        <f t="shared" si="0"/>
        <v>16</v>
      </c>
      <c r="F24" s="65">
        <f>VLOOKUP($A24,'Return Data'!$B$7:$R$2292,6,0)</f>
        <v>2.4759000000000002</v>
      </c>
      <c r="G24" s="66">
        <f t="shared" si="1"/>
        <v>16</v>
      </c>
      <c r="H24" s="65">
        <f>VLOOKUP($A24,'Return Data'!$B$7:$R$2292,7,0)</f>
        <v>1.3209</v>
      </c>
      <c r="I24" s="66">
        <f t="shared" si="2"/>
        <v>12</v>
      </c>
      <c r="J24" s="65">
        <f>VLOOKUP($A24,'Return Data'!$B$7:$R$2292,8,0)</f>
        <v>3.4510000000000001</v>
      </c>
      <c r="K24" s="66">
        <f t="shared" si="3"/>
        <v>14</v>
      </c>
      <c r="L24" s="65">
        <f>VLOOKUP($A24,'Return Data'!$B$7:$R$2292,9,0)</f>
        <v>4.3316999999999997</v>
      </c>
      <c r="M24" s="66">
        <f t="shared" si="4"/>
        <v>19</v>
      </c>
      <c r="N24" s="65">
        <f>VLOOKUP($A24,'Return Data'!$B$7:$R$2292,10,0)</f>
        <v>3.8233000000000001</v>
      </c>
      <c r="O24" s="66">
        <f t="shared" si="5"/>
        <v>16</v>
      </c>
      <c r="P24" s="65">
        <f>VLOOKUP($A24,'Return Data'!$B$7:$R$2292,11,0)</f>
        <v>3.7542</v>
      </c>
      <c r="Q24" s="66">
        <f t="shared" si="6"/>
        <v>14</v>
      </c>
      <c r="R24" s="65">
        <f>VLOOKUP($A24,'Return Data'!$B$7:$R$2292,12,0)</f>
        <v>3.7852999999999999</v>
      </c>
      <c r="S24" s="66">
        <f t="shared" si="7"/>
        <v>16</v>
      </c>
      <c r="T24" s="65">
        <f>VLOOKUP($A24,'Return Data'!$B$7:$R$2292,13,0)</f>
        <v>3.8331</v>
      </c>
      <c r="U24" s="66">
        <f t="shared" si="12"/>
        <v>15</v>
      </c>
      <c r="V24" s="65">
        <f>VLOOKUP($A24,'Return Data'!$B$7:$R$2292,17,0)</f>
        <v>4.6013999999999999</v>
      </c>
      <c r="W24" s="66">
        <f t="shared" si="13"/>
        <v>11</v>
      </c>
      <c r="X24" s="65"/>
      <c r="Y24" s="66"/>
      <c r="Z24" s="65">
        <f>VLOOKUP($A24,'Return Data'!$B$7:$R$2292,16,0)</f>
        <v>5.0590999999999999</v>
      </c>
      <c r="AA24" s="67">
        <f t="shared" si="15"/>
        <v>22</v>
      </c>
    </row>
    <row r="25" spans="1:27" x14ac:dyDescent="0.3">
      <c r="A25" s="63" t="s">
        <v>1464</v>
      </c>
      <c r="B25" s="64">
        <f>VLOOKUP($A25,'Return Data'!$B$7:$R$2292,3,0)</f>
        <v>44662</v>
      </c>
      <c r="C25" s="65">
        <f>VLOOKUP($A25,'Return Data'!$B$7:$R$2292,4,0)</f>
        <v>14.409700000000001</v>
      </c>
      <c r="D25" s="65">
        <f>VLOOKUP($A25,'Return Data'!$B$7:$R$2292,5,0)</f>
        <v>1.8577999999999999</v>
      </c>
      <c r="E25" s="66">
        <f t="shared" si="0"/>
        <v>21</v>
      </c>
      <c r="F25" s="65">
        <f>VLOOKUP($A25,'Return Data'!$B$7:$R$2292,6,0)</f>
        <v>1.8577999999999999</v>
      </c>
      <c r="G25" s="66">
        <f t="shared" si="1"/>
        <v>21</v>
      </c>
      <c r="H25" s="65">
        <f>VLOOKUP($A25,'Return Data'!$B$7:$R$2292,7,0)</f>
        <v>0.21709999999999999</v>
      </c>
      <c r="I25" s="66">
        <f t="shared" si="2"/>
        <v>21</v>
      </c>
      <c r="J25" s="65">
        <f>VLOOKUP($A25,'Return Data'!$B$7:$R$2292,8,0)</f>
        <v>2.7892999999999999</v>
      </c>
      <c r="K25" s="66">
        <f t="shared" si="3"/>
        <v>24</v>
      </c>
      <c r="L25" s="65">
        <f>VLOOKUP($A25,'Return Data'!$B$7:$R$2292,9,0)</f>
        <v>3.6802999999999999</v>
      </c>
      <c r="M25" s="66">
        <f t="shared" si="4"/>
        <v>25</v>
      </c>
      <c r="N25" s="65">
        <f>VLOOKUP($A25,'Return Data'!$B$7:$R$2292,10,0)</f>
        <v>3.1568999999999998</v>
      </c>
      <c r="O25" s="66">
        <f t="shared" si="5"/>
        <v>25</v>
      </c>
      <c r="P25" s="65">
        <f>VLOOKUP($A25,'Return Data'!$B$7:$R$2292,11,0)</f>
        <v>3.0749</v>
      </c>
      <c r="Q25" s="66">
        <f t="shared" si="6"/>
        <v>26</v>
      </c>
      <c r="R25" s="65">
        <f>VLOOKUP($A25,'Return Data'!$B$7:$R$2292,12,0)</f>
        <v>3.2063999999999999</v>
      </c>
      <c r="S25" s="66">
        <f t="shared" si="7"/>
        <v>25</v>
      </c>
      <c r="T25" s="65">
        <f>VLOOKUP($A25,'Return Data'!$B$7:$R$2292,13,0)</f>
        <v>3.2038000000000002</v>
      </c>
      <c r="U25" s="66">
        <f t="shared" si="12"/>
        <v>25</v>
      </c>
      <c r="V25" s="65">
        <f>VLOOKUP($A25,'Return Data'!$B$7:$R$2292,17,0)</f>
        <v>3.3984000000000001</v>
      </c>
      <c r="W25" s="66">
        <f t="shared" si="13"/>
        <v>25</v>
      </c>
      <c r="X25" s="65">
        <f>VLOOKUP($A25,'Return Data'!$B$7:$R$2292,14,0)</f>
        <v>4.2196999999999996</v>
      </c>
      <c r="Y25" s="66">
        <f t="shared" si="14"/>
        <v>22</v>
      </c>
      <c r="Z25" s="65">
        <f>VLOOKUP($A25,'Return Data'!$B$7:$R$2292,16,0)</f>
        <v>4.3394000000000004</v>
      </c>
      <c r="AA25" s="67">
        <f t="shared" si="15"/>
        <v>25</v>
      </c>
    </row>
    <row r="26" spans="1:27" x14ac:dyDescent="0.3">
      <c r="A26" s="63" t="s">
        <v>1918</v>
      </c>
      <c r="B26" s="64">
        <f>VLOOKUP($A26,'Return Data'!$B$7:$R$2292,3,0)</f>
        <v>44662</v>
      </c>
      <c r="C26" s="65">
        <f>VLOOKUP($A26,'Return Data'!$B$7:$R$2292,4,0)</f>
        <v>2384.2997</v>
      </c>
      <c r="D26" s="65">
        <f>VLOOKUP($A26,'Return Data'!$B$7:$R$2292,5,0)</f>
        <v>-0.43880000000000002</v>
      </c>
      <c r="E26" s="66">
        <f t="shared" si="0"/>
        <v>26</v>
      </c>
      <c r="F26" s="65">
        <f>VLOOKUP($A26,'Return Data'!$B$7:$R$2292,6,0)</f>
        <v>-0.43880000000000002</v>
      </c>
      <c r="G26" s="66">
        <f t="shared" si="1"/>
        <v>26</v>
      </c>
      <c r="H26" s="65">
        <f>VLOOKUP($A26,'Return Data'!$B$7:$R$2292,7,0)</f>
        <v>-0.72089999999999999</v>
      </c>
      <c r="I26" s="66">
        <f t="shared" si="2"/>
        <v>26</v>
      </c>
      <c r="J26" s="65">
        <f>VLOOKUP($A26,'Return Data'!$B$7:$R$2292,8,0)</f>
        <v>1.5649</v>
      </c>
      <c r="K26" s="66">
        <f t="shared" si="3"/>
        <v>26</v>
      </c>
      <c r="L26" s="65">
        <f>VLOOKUP($A26,'Return Data'!$B$7:$R$2292,9,0)</f>
        <v>2.7934999999999999</v>
      </c>
      <c r="M26" s="66">
        <f t="shared" si="4"/>
        <v>26</v>
      </c>
      <c r="N26" s="65">
        <f>VLOOKUP($A26,'Return Data'!$B$7:$R$2292,10,0)</f>
        <v>3.0931000000000002</v>
      </c>
      <c r="O26" s="66">
        <f t="shared" si="5"/>
        <v>26</v>
      </c>
      <c r="P26" s="65">
        <f>VLOOKUP($A26,'Return Data'!$B$7:$R$2292,11,0)</f>
        <v>3.1248999999999998</v>
      </c>
      <c r="Q26" s="66">
        <f t="shared" si="6"/>
        <v>25</v>
      </c>
      <c r="R26" s="65">
        <f>VLOOKUP($A26,'Return Data'!$B$7:$R$2292,12,0)</f>
        <v>3.0920999999999998</v>
      </c>
      <c r="S26" s="66">
        <f t="shared" si="7"/>
        <v>26</v>
      </c>
      <c r="T26" s="65">
        <f>VLOOKUP($A26,'Return Data'!$B$7:$R$2292,13,0)</f>
        <v>3.0339</v>
      </c>
      <c r="U26" s="66">
        <f t="shared" si="12"/>
        <v>26</v>
      </c>
      <c r="V26" s="65">
        <f>VLOOKUP($A26,'Return Data'!$B$7:$R$2292,17,0)</f>
        <v>3.4761000000000002</v>
      </c>
      <c r="W26" s="66">
        <f t="shared" si="13"/>
        <v>24</v>
      </c>
      <c r="X26" s="65">
        <f>VLOOKUP($A26,'Return Data'!$B$7:$R$2292,14,0)</f>
        <v>4.3983999999999996</v>
      </c>
      <c r="Y26" s="66">
        <f t="shared" si="14"/>
        <v>21</v>
      </c>
      <c r="Z26" s="65">
        <f>VLOOKUP($A26,'Return Data'!$B$7:$R$2292,16,0)</f>
        <v>7.0490000000000004</v>
      </c>
      <c r="AA26" s="67">
        <f t="shared" si="15"/>
        <v>14</v>
      </c>
    </row>
    <row r="27" spans="1:27" x14ac:dyDescent="0.3">
      <c r="A27" s="63" t="s">
        <v>1467</v>
      </c>
      <c r="B27" s="64">
        <f>VLOOKUP($A27,'Return Data'!$B$7:$R$2292,3,0)</f>
        <v>44662</v>
      </c>
      <c r="C27" s="65">
        <f>VLOOKUP($A27,'Return Data'!$B$7:$R$2292,4,0)</f>
        <v>3532.1905999999999</v>
      </c>
      <c r="D27" s="65">
        <f>VLOOKUP($A27,'Return Data'!$B$7:$R$2292,5,0)</f>
        <v>2.9060999999999999</v>
      </c>
      <c r="E27" s="66">
        <f t="shared" si="0"/>
        <v>7</v>
      </c>
      <c r="F27" s="65">
        <f>VLOOKUP($A27,'Return Data'!$B$7:$R$2292,6,0)</f>
        <v>2.9060999999999999</v>
      </c>
      <c r="G27" s="66">
        <f t="shared" si="1"/>
        <v>7</v>
      </c>
      <c r="H27" s="65">
        <f>VLOOKUP($A27,'Return Data'!$B$7:$R$2292,7,0)</f>
        <v>2.4937999999999998</v>
      </c>
      <c r="I27" s="66">
        <f t="shared" si="2"/>
        <v>3</v>
      </c>
      <c r="J27" s="65">
        <f>VLOOKUP($A27,'Return Data'!$B$7:$R$2292,8,0)</f>
        <v>3.6322000000000001</v>
      </c>
      <c r="K27" s="66">
        <f t="shared" si="3"/>
        <v>6</v>
      </c>
      <c r="L27" s="65">
        <f>VLOOKUP($A27,'Return Data'!$B$7:$R$2292,9,0)</f>
        <v>5.0881999999999996</v>
      </c>
      <c r="M27" s="66">
        <f t="shared" si="4"/>
        <v>2</v>
      </c>
      <c r="N27" s="65">
        <f>VLOOKUP($A27,'Return Data'!$B$7:$R$2292,10,0)</f>
        <v>4.5819999999999999</v>
      </c>
      <c r="O27" s="66">
        <f t="shared" si="5"/>
        <v>2</v>
      </c>
      <c r="P27" s="65">
        <f>VLOOKUP($A27,'Return Data'!$B$7:$R$2292,11,0)</f>
        <v>4.7106000000000003</v>
      </c>
      <c r="Q27" s="66">
        <f t="shared" si="6"/>
        <v>2</v>
      </c>
      <c r="R27" s="65">
        <f>VLOOKUP($A27,'Return Data'!$B$7:$R$2292,12,0)</f>
        <v>4.7999000000000001</v>
      </c>
      <c r="S27" s="66">
        <f t="shared" si="7"/>
        <v>3</v>
      </c>
      <c r="T27" s="65">
        <f>VLOOKUP($A27,'Return Data'!$B$7:$R$2292,13,0)</f>
        <v>8.5228000000000002</v>
      </c>
      <c r="U27" s="66">
        <f t="shared" si="12"/>
        <v>2</v>
      </c>
      <c r="V27" s="65">
        <f>VLOOKUP($A27,'Return Data'!$B$7:$R$2292,17,0)</f>
        <v>7.1577000000000002</v>
      </c>
      <c r="W27" s="66">
        <f t="shared" si="13"/>
        <v>2</v>
      </c>
      <c r="X27" s="65">
        <f>VLOOKUP($A27,'Return Data'!$B$7:$R$2292,14,0)</f>
        <v>4.8476999999999997</v>
      </c>
      <c r="Y27" s="66">
        <f t="shared" si="14"/>
        <v>19</v>
      </c>
      <c r="Z27" s="65">
        <f>VLOOKUP($A27,'Return Data'!$B$7:$R$2292,16,0)</f>
        <v>7.1904000000000003</v>
      </c>
      <c r="AA27" s="67">
        <f t="shared" si="15"/>
        <v>12</v>
      </c>
    </row>
    <row r="28" spans="1:27" x14ac:dyDescent="0.3">
      <c r="A28" s="63" t="s">
        <v>1988</v>
      </c>
      <c r="B28" s="64">
        <f>VLOOKUP($A28,'Return Data'!$B$7:$R$2292,3,0)</f>
        <v>44662</v>
      </c>
      <c r="C28" s="65">
        <f>VLOOKUP($A28,'Return Data'!$B$7:$R$2292,4,0)</f>
        <v>28.6708</v>
      </c>
      <c r="D28" s="65">
        <f>VLOOKUP($A28,'Return Data'!$B$7:$R$2292,5,0)</f>
        <v>2.2071000000000001</v>
      </c>
      <c r="E28" s="66">
        <f t="shared" si="0"/>
        <v>20</v>
      </c>
      <c r="F28" s="65">
        <f>VLOOKUP($A28,'Return Data'!$B$7:$R$2292,6,0)</f>
        <v>2.2071000000000001</v>
      </c>
      <c r="G28" s="66">
        <f t="shared" si="1"/>
        <v>20</v>
      </c>
      <c r="H28" s="65">
        <f>VLOOKUP($A28,'Return Data'!$B$7:$R$2292,7,0)</f>
        <v>1.5463</v>
      </c>
      <c r="I28" s="66">
        <f t="shared" si="2"/>
        <v>8</v>
      </c>
      <c r="J28" s="65">
        <f>VLOOKUP($A28,'Return Data'!$B$7:$R$2292,8,0)</f>
        <v>3.5512000000000001</v>
      </c>
      <c r="K28" s="66">
        <f t="shared" si="3"/>
        <v>11</v>
      </c>
      <c r="L28" s="65">
        <f>VLOOKUP($A28,'Return Data'!$B$7:$R$2292,9,0)</f>
        <v>4.8162000000000003</v>
      </c>
      <c r="M28" s="66">
        <f t="shared" si="4"/>
        <v>5</v>
      </c>
      <c r="N28" s="65">
        <f>VLOOKUP($A28,'Return Data'!$B$7:$R$2292,10,0)</f>
        <v>4.0343999999999998</v>
      </c>
      <c r="O28" s="66">
        <f t="shared" si="5"/>
        <v>9</v>
      </c>
      <c r="P28" s="65">
        <f>VLOOKUP($A28,'Return Data'!$B$7:$R$2292,11,0)</f>
        <v>3.8271999999999999</v>
      </c>
      <c r="Q28" s="66">
        <f t="shared" si="6"/>
        <v>10</v>
      </c>
      <c r="R28" s="65">
        <f>VLOOKUP($A28,'Return Data'!$B$7:$R$2292,12,0)</f>
        <v>3.8252999999999999</v>
      </c>
      <c r="S28" s="66">
        <f t="shared" si="7"/>
        <v>13</v>
      </c>
      <c r="T28" s="65">
        <f>VLOOKUP($A28,'Return Data'!$B$7:$R$2292,13,0)</f>
        <v>3.8732000000000002</v>
      </c>
      <c r="U28" s="66">
        <f t="shared" si="12"/>
        <v>12</v>
      </c>
      <c r="V28" s="65">
        <f>VLOOKUP($A28,'Return Data'!$B$7:$R$2292,17,0)</f>
        <v>4.6199000000000003</v>
      </c>
      <c r="W28" s="66">
        <f t="shared" si="13"/>
        <v>9</v>
      </c>
      <c r="X28" s="65">
        <f>VLOOKUP($A28,'Return Data'!$B$7:$R$2292,14,0)</f>
        <v>7.4301000000000004</v>
      </c>
      <c r="Y28" s="66">
        <f t="shared" si="14"/>
        <v>2</v>
      </c>
      <c r="Z28" s="65">
        <f>VLOOKUP($A28,'Return Data'!$B$7:$R$2292,16,0)</f>
        <v>8.3472000000000008</v>
      </c>
      <c r="AA28" s="67">
        <f t="shared" si="15"/>
        <v>2</v>
      </c>
    </row>
    <row r="29" spans="1:27" x14ac:dyDescent="0.3">
      <c r="A29" s="63" t="s">
        <v>1470</v>
      </c>
      <c r="B29" s="64">
        <f>VLOOKUP($A29,'Return Data'!$B$7:$R$2292,3,0)</f>
        <v>44662</v>
      </c>
      <c r="C29" s="65">
        <f>VLOOKUP($A29,'Return Data'!$B$7:$R$2292,4,0)</f>
        <v>4899.2127</v>
      </c>
      <c r="D29" s="65">
        <f>VLOOKUP($A29,'Return Data'!$B$7:$R$2292,5,0)</f>
        <v>1.1688000000000001</v>
      </c>
      <c r="E29" s="66">
        <f t="shared" si="0"/>
        <v>24</v>
      </c>
      <c r="F29" s="65">
        <f>VLOOKUP($A29,'Return Data'!$B$7:$R$2292,6,0)</f>
        <v>1.1688000000000001</v>
      </c>
      <c r="G29" s="66">
        <f t="shared" si="1"/>
        <v>24</v>
      </c>
      <c r="H29" s="65">
        <f>VLOOKUP($A29,'Return Data'!$B$7:$R$2292,7,0)</f>
        <v>-0.15870000000000001</v>
      </c>
      <c r="I29" s="66">
        <f t="shared" si="2"/>
        <v>24</v>
      </c>
      <c r="J29" s="65">
        <f>VLOOKUP($A29,'Return Data'!$B$7:$R$2292,8,0)</f>
        <v>2.9666000000000001</v>
      </c>
      <c r="K29" s="66">
        <f t="shared" si="3"/>
        <v>20</v>
      </c>
      <c r="L29" s="65">
        <f>VLOOKUP($A29,'Return Data'!$B$7:$R$2292,9,0)</f>
        <v>4.3537999999999997</v>
      </c>
      <c r="M29" s="66">
        <f t="shared" si="4"/>
        <v>18</v>
      </c>
      <c r="N29" s="65">
        <f>VLOOKUP($A29,'Return Data'!$B$7:$R$2292,10,0)</f>
        <v>3.9104000000000001</v>
      </c>
      <c r="O29" s="66">
        <f t="shared" si="5"/>
        <v>15</v>
      </c>
      <c r="P29" s="65">
        <f>VLOOKUP($A29,'Return Data'!$B$7:$R$2292,11,0)</f>
        <v>3.7189000000000001</v>
      </c>
      <c r="Q29" s="66">
        <f t="shared" si="6"/>
        <v>16</v>
      </c>
      <c r="R29" s="65">
        <f>VLOOKUP($A29,'Return Data'!$B$7:$R$2292,12,0)</f>
        <v>3.7238000000000002</v>
      </c>
      <c r="S29" s="66">
        <f t="shared" si="7"/>
        <v>18</v>
      </c>
      <c r="T29" s="65">
        <f>VLOOKUP($A29,'Return Data'!$B$7:$R$2292,13,0)</f>
        <v>3.7299000000000002</v>
      </c>
      <c r="U29" s="66">
        <f t="shared" si="12"/>
        <v>18</v>
      </c>
      <c r="V29" s="65">
        <f>VLOOKUP($A29,'Return Data'!$B$7:$R$2292,17,0)</f>
        <v>4.5460000000000003</v>
      </c>
      <c r="W29" s="66">
        <f t="shared" si="13"/>
        <v>12</v>
      </c>
      <c r="X29" s="65">
        <f>VLOOKUP($A29,'Return Data'!$B$7:$R$2292,14,0)</f>
        <v>5.4436</v>
      </c>
      <c r="Y29" s="66">
        <f t="shared" si="14"/>
        <v>8</v>
      </c>
      <c r="Z29" s="65">
        <f>VLOOKUP($A29,'Return Data'!$B$7:$R$2292,16,0)</f>
        <v>7.3391999999999999</v>
      </c>
      <c r="AA29" s="67">
        <f t="shared" si="15"/>
        <v>11</v>
      </c>
    </row>
    <row r="30" spans="1:27" x14ac:dyDescent="0.3">
      <c r="A30" s="63" t="s">
        <v>1966</v>
      </c>
      <c r="B30" s="64">
        <f>VLOOKUP($A30,'Return Data'!$B$7:$R$2292,3,0)</f>
        <v>44662</v>
      </c>
      <c r="C30" s="65">
        <f>VLOOKUP($A30,'Return Data'!$B$7:$R$2292,4,0)</f>
        <v>2346.0108</v>
      </c>
      <c r="D30" s="65">
        <f>VLOOKUP($A30,'Return Data'!$B$7:$R$2292,5,0)</f>
        <v>3.4413999999999998</v>
      </c>
      <c r="E30" s="66">
        <f t="shared" si="0"/>
        <v>4</v>
      </c>
      <c r="F30" s="65">
        <f>VLOOKUP($A30,'Return Data'!$B$7:$R$2292,6,0)</f>
        <v>3.4413999999999998</v>
      </c>
      <c r="G30" s="66">
        <f t="shared" si="1"/>
        <v>4</v>
      </c>
      <c r="H30" s="65">
        <f>VLOOKUP($A30,'Return Data'!$B$7:$R$2292,7,0)</f>
        <v>2.0695999999999999</v>
      </c>
      <c r="I30" s="66">
        <f t="shared" si="2"/>
        <v>5</v>
      </c>
      <c r="J30" s="65">
        <f>VLOOKUP($A30,'Return Data'!$B$7:$R$2292,8,0)</f>
        <v>3.8931</v>
      </c>
      <c r="K30" s="66">
        <f t="shared" si="3"/>
        <v>4</v>
      </c>
      <c r="L30" s="65">
        <f>VLOOKUP($A30,'Return Data'!$B$7:$R$2292,9,0)</f>
        <v>4.4417999999999997</v>
      </c>
      <c r="M30" s="66">
        <f t="shared" si="4"/>
        <v>15</v>
      </c>
      <c r="N30" s="65">
        <f>VLOOKUP($A30,'Return Data'!$B$7:$R$2292,10,0)</f>
        <v>3.9504000000000001</v>
      </c>
      <c r="O30" s="66">
        <f t="shared" si="5"/>
        <v>14</v>
      </c>
      <c r="P30" s="65">
        <f>VLOOKUP($A30,'Return Data'!$B$7:$R$2292,11,0)</f>
        <v>3.7456999999999998</v>
      </c>
      <c r="Q30" s="66">
        <f t="shared" si="6"/>
        <v>15</v>
      </c>
      <c r="R30" s="65">
        <f>VLOOKUP($A30,'Return Data'!$B$7:$R$2292,12,0)</f>
        <v>3.6655000000000002</v>
      </c>
      <c r="S30" s="66">
        <f t="shared" si="7"/>
        <v>19</v>
      </c>
      <c r="T30" s="65">
        <f>VLOOKUP($A30,'Return Data'!$B$7:$R$2292,13,0)</f>
        <v>3.6924000000000001</v>
      </c>
      <c r="U30" s="66">
        <f t="shared" si="12"/>
        <v>19</v>
      </c>
      <c r="V30" s="65">
        <f>VLOOKUP($A30,'Return Data'!$B$7:$R$2292,17,0)</f>
        <v>4.0099</v>
      </c>
      <c r="W30" s="66">
        <f t="shared" si="13"/>
        <v>21</v>
      </c>
      <c r="X30" s="65">
        <f>VLOOKUP($A30,'Return Data'!$B$7:$R$2292,14,0)</f>
        <v>4.8605</v>
      </c>
      <c r="Y30" s="66">
        <f t="shared" si="14"/>
        <v>18</v>
      </c>
      <c r="Z30" s="65">
        <f>VLOOKUP($A30,'Return Data'!$B$7:$R$2292,16,0)</f>
        <v>6.6931000000000003</v>
      </c>
      <c r="AA30" s="67">
        <f t="shared" si="15"/>
        <v>16</v>
      </c>
    </row>
    <row r="31" spans="1:27" x14ac:dyDescent="0.3">
      <c r="A31" s="63" t="s">
        <v>1474</v>
      </c>
      <c r="B31" s="64">
        <f>VLOOKUP($A31,'Return Data'!$B$7:$R$2292,3,0)</f>
        <v>44662</v>
      </c>
      <c r="C31" s="65">
        <f>VLOOKUP($A31,'Return Data'!$B$7:$R$2292,4,0)</f>
        <v>11.914400000000001</v>
      </c>
      <c r="D31" s="65">
        <f>VLOOKUP($A31,'Return Data'!$B$7:$R$2292,5,0)</f>
        <v>2.86</v>
      </c>
      <c r="E31" s="66">
        <f t="shared" si="0"/>
        <v>10</v>
      </c>
      <c r="F31" s="65">
        <f>VLOOKUP($A31,'Return Data'!$B$7:$R$2292,6,0)</f>
        <v>2.86</v>
      </c>
      <c r="G31" s="66">
        <f t="shared" si="1"/>
        <v>10</v>
      </c>
      <c r="H31" s="65">
        <f>VLOOKUP($A31,'Return Data'!$B$7:$R$2292,7,0)</f>
        <v>1.4008</v>
      </c>
      <c r="I31" s="66">
        <f t="shared" si="2"/>
        <v>9</v>
      </c>
      <c r="J31" s="65">
        <f>VLOOKUP($A31,'Return Data'!$B$7:$R$2292,8,0)</f>
        <v>3.5935999999999999</v>
      </c>
      <c r="K31" s="66">
        <f t="shared" si="3"/>
        <v>9</v>
      </c>
      <c r="L31" s="65">
        <f>VLOOKUP($A31,'Return Data'!$B$7:$R$2292,9,0)</f>
        <v>4.6631</v>
      </c>
      <c r="M31" s="66">
        <f t="shared" si="4"/>
        <v>10</v>
      </c>
      <c r="N31" s="65">
        <f>VLOOKUP($A31,'Return Data'!$B$7:$R$2292,10,0)</f>
        <v>4.0949999999999998</v>
      </c>
      <c r="O31" s="66">
        <f t="shared" si="5"/>
        <v>6</v>
      </c>
      <c r="P31" s="65">
        <f>VLOOKUP($A31,'Return Data'!$B$7:$R$2292,11,0)</f>
        <v>3.9914999999999998</v>
      </c>
      <c r="Q31" s="66">
        <f t="shared" si="6"/>
        <v>8</v>
      </c>
      <c r="R31" s="65">
        <f>VLOOKUP($A31,'Return Data'!$B$7:$R$2292,12,0)</f>
        <v>4.0449000000000002</v>
      </c>
      <c r="S31" s="66">
        <f t="shared" si="7"/>
        <v>9</v>
      </c>
      <c r="T31" s="65">
        <f>VLOOKUP($A31,'Return Data'!$B$7:$R$2292,13,0)</f>
        <v>4.0410000000000004</v>
      </c>
      <c r="U31" s="66">
        <f t="shared" si="12"/>
        <v>8</v>
      </c>
      <c r="V31" s="65">
        <f>VLOOKUP($A31,'Return Data'!$B$7:$R$2292,17,0)</f>
        <v>4.5346000000000002</v>
      </c>
      <c r="W31" s="66">
        <f t="shared" si="13"/>
        <v>13</v>
      </c>
      <c r="X31" s="65">
        <f>VLOOKUP($A31,'Return Data'!$B$7:$R$2292,14,0)</f>
        <v>5.3582999999999998</v>
      </c>
      <c r="Y31" s="66">
        <f t="shared" si="14"/>
        <v>10</v>
      </c>
      <c r="Z31" s="65">
        <f>VLOOKUP($A31,'Return Data'!$B$7:$R$2292,16,0)</f>
        <v>5.5919999999999996</v>
      </c>
      <c r="AA31" s="67">
        <f t="shared" si="15"/>
        <v>21</v>
      </c>
    </row>
    <row r="32" spans="1:27" x14ac:dyDescent="0.3">
      <c r="A32" s="63" t="s">
        <v>1476</v>
      </c>
      <c r="B32" s="64">
        <f>VLOOKUP($A32,'Return Data'!$B$7:$R$2292,3,0)</f>
        <v>44662</v>
      </c>
      <c r="C32" s="65">
        <f>VLOOKUP($A32,'Return Data'!$B$7:$R$2292,4,0)</f>
        <v>3649.0333000000001</v>
      </c>
      <c r="D32" s="65">
        <f>VLOOKUP($A32,'Return Data'!$B$7:$R$2292,5,0)</f>
        <v>2.6579999999999999</v>
      </c>
      <c r="E32" s="66">
        <f t="shared" si="0"/>
        <v>12</v>
      </c>
      <c r="F32" s="65">
        <f>VLOOKUP($A32,'Return Data'!$B$7:$R$2292,6,0)</f>
        <v>2.6579999999999999</v>
      </c>
      <c r="G32" s="66">
        <f t="shared" si="1"/>
        <v>12</v>
      </c>
      <c r="H32" s="65">
        <f>VLOOKUP($A32,'Return Data'!$B$7:$R$2292,7,0)</f>
        <v>1.3337000000000001</v>
      </c>
      <c r="I32" s="66">
        <f t="shared" si="2"/>
        <v>11</v>
      </c>
      <c r="J32" s="65">
        <f>VLOOKUP($A32,'Return Data'!$B$7:$R$2292,8,0)</f>
        <v>3.6417000000000002</v>
      </c>
      <c r="K32" s="66">
        <f t="shared" si="3"/>
        <v>5</v>
      </c>
      <c r="L32" s="65">
        <f>VLOOKUP($A32,'Return Data'!$B$7:$R$2292,9,0)</f>
        <v>4.7091000000000003</v>
      </c>
      <c r="M32" s="66">
        <f t="shared" si="4"/>
        <v>8</v>
      </c>
      <c r="N32" s="65">
        <f>VLOOKUP($A32,'Return Data'!$B$7:$R$2292,10,0)</f>
        <v>4.0327000000000002</v>
      </c>
      <c r="O32" s="66">
        <f t="shared" si="5"/>
        <v>10</v>
      </c>
      <c r="P32" s="65">
        <f>VLOOKUP($A32,'Return Data'!$B$7:$R$2292,11,0)</f>
        <v>4.0545</v>
      </c>
      <c r="Q32" s="66">
        <f t="shared" si="6"/>
        <v>6</v>
      </c>
      <c r="R32" s="65">
        <f>VLOOKUP($A32,'Return Data'!$B$7:$R$2292,12,0)</f>
        <v>7.6173000000000002</v>
      </c>
      <c r="S32" s="66">
        <f t="shared" si="7"/>
        <v>2</v>
      </c>
      <c r="T32" s="65">
        <f>VLOOKUP($A32,'Return Data'!$B$7:$R$2292,13,0)</f>
        <v>6.7477</v>
      </c>
      <c r="U32" s="66">
        <f t="shared" si="12"/>
        <v>3</v>
      </c>
      <c r="V32" s="65">
        <f>VLOOKUP($A32,'Return Data'!$B$7:$R$2292,17,0)</f>
        <v>6.1017000000000001</v>
      </c>
      <c r="W32" s="66">
        <f t="shared" si="13"/>
        <v>3</v>
      </c>
      <c r="X32" s="65">
        <f>VLOOKUP($A32,'Return Data'!$B$7:$R$2292,14,0)</f>
        <v>5.0545999999999998</v>
      </c>
      <c r="Y32" s="66">
        <f t="shared" si="14"/>
        <v>16</v>
      </c>
      <c r="Z32" s="65">
        <f>VLOOKUP($A32,'Return Data'!$B$7:$R$2292,16,0)</f>
        <v>7.6097999999999999</v>
      </c>
      <c r="AA32" s="67">
        <f t="shared" si="15"/>
        <v>5</v>
      </c>
    </row>
    <row r="33" spans="1:27" x14ac:dyDescent="0.3">
      <c r="A33" s="63" t="s">
        <v>1979</v>
      </c>
      <c r="B33" s="64">
        <f>VLOOKUP($A33,'Return Data'!$B$7:$R$2292,3,0)</f>
        <v>44662</v>
      </c>
      <c r="C33" s="65">
        <f>VLOOKUP($A33,'Return Data'!$B$7:$R$2292,4,0)</f>
        <v>1140.0328999999999</v>
      </c>
      <c r="D33" s="65">
        <f>VLOOKUP($A33,'Return Data'!$B$7:$R$2292,5,0)</f>
        <v>5.0446999999999997</v>
      </c>
      <c r="E33" s="66">
        <f t="shared" si="0"/>
        <v>3</v>
      </c>
      <c r="F33" s="65">
        <f>VLOOKUP($A33,'Return Data'!$B$7:$R$2292,6,0)</f>
        <v>5.0446999999999997</v>
      </c>
      <c r="G33" s="66">
        <f t="shared" si="1"/>
        <v>3</v>
      </c>
      <c r="H33" s="65">
        <f>VLOOKUP($A33,'Return Data'!$B$7:$R$2292,7,0)</f>
        <v>4.3098000000000001</v>
      </c>
      <c r="I33" s="66">
        <f t="shared" si="2"/>
        <v>2</v>
      </c>
      <c r="J33" s="65">
        <f>VLOOKUP($A33,'Return Data'!$B$7:$R$2292,8,0)</f>
        <v>4.5274999999999999</v>
      </c>
      <c r="K33" s="66">
        <f t="shared" si="3"/>
        <v>2</v>
      </c>
      <c r="L33" s="65">
        <f>VLOOKUP($A33,'Return Data'!$B$7:$R$2292,9,0)</f>
        <v>4.1848000000000001</v>
      </c>
      <c r="M33" s="66">
        <f t="shared" si="4"/>
        <v>20</v>
      </c>
      <c r="N33" s="65">
        <f>VLOOKUP($A33,'Return Data'!$B$7:$R$2292,10,0)</f>
        <v>3.6183000000000001</v>
      </c>
      <c r="O33" s="66">
        <f t="shared" si="5"/>
        <v>21</v>
      </c>
      <c r="P33" s="65">
        <f>VLOOKUP($A33,'Return Data'!$B$7:$R$2292,11,0)</f>
        <v>3.3963000000000001</v>
      </c>
      <c r="Q33" s="66">
        <f t="shared" si="6"/>
        <v>22</v>
      </c>
      <c r="R33" s="65">
        <f>VLOOKUP($A33,'Return Data'!$B$7:$R$2292,12,0)</f>
        <v>4.2186000000000003</v>
      </c>
      <c r="S33" s="66">
        <f t="shared" si="7"/>
        <v>6</v>
      </c>
      <c r="T33" s="65">
        <f>VLOOKUP($A33,'Return Data'!$B$7:$R$2292,13,0)</f>
        <v>3.9373</v>
      </c>
      <c r="U33" s="66">
        <f t="shared" si="12"/>
        <v>10</v>
      </c>
      <c r="V33" s="65">
        <f>VLOOKUP($A33,'Return Data'!$B$7:$R$2292,17,0)</f>
        <v>4.0735000000000001</v>
      </c>
      <c r="W33" s="66">
        <f t="shared" si="13"/>
        <v>19</v>
      </c>
      <c r="X33" s="65"/>
      <c r="Y33" s="66"/>
      <c r="Z33" s="65">
        <f>VLOOKUP($A33,'Return Data'!$B$7:$R$2292,16,0)</f>
        <v>4.7069999999999999</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2.7346461538461542</v>
      </c>
      <c r="E35" s="74"/>
      <c r="F35" s="75">
        <f>AVERAGE(F8:F33)</f>
        <v>2.7346461538461542</v>
      </c>
      <c r="G35" s="74"/>
      <c r="H35" s="75">
        <f>AVERAGE(H8:H33)</f>
        <v>1.4613269230769232</v>
      </c>
      <c r="I35" s="74"/>
      <c r="J35" s="75">
        <f>AVERAGE(J8:J33)</f>
        <v>3.652299999999999</v>
      </c>
      <c r="K35" s="74"/>
      <c r="L35" s="75">
        <f>AVERAGE(L8:L33)</f>
        <v>4.7234346153846154</v>
      </c>
      <c r="M35" s="74"/>
      <c r="N35" s="75">
        <f>AVERAGE(N8:N33)</f>
        <v>4.0931115384615389</v>
      </c>
      <c r="O35" s="74"/>
      <c r="P35" s="75">
        <f>AVERAGE(P8:P33)</f>
        <v>4.113661538461538</v>
      </c>
      <c r="Q35" s="74"/>
      <c r="R35" s="75">
        <f>AVERAGE(R8:R33)</f>
        <v>4.3427538461538457</v>
      </c>
      <c r="S35" s="74"/>
      <c r="T35" s="75">
        <f>AVERAGE(T8:T33)</f>
        <v>4.4215653846153851</v>
      </c>
      <c r="U35" s="74"/>
      <c r="V35" s="75">
        <f>AVERAGE(V8:V33)</f>
        <v>4.8280599999999989</v>
      </c>
      <c r="W35" s="74"/>
      <c r="X35" s="75">
        <f>AVERAGE(X8:X33)</f>
        <v>5.5140136363636367</v>
      </c>
      <c r="Y35" s="74"/>
      <c r="Z35" s="75">
        <f>AVERAGE(Z8:Z33)</f>
        <v>6.7024307692307712</v>
      </c>
      <c r="AA35" s="76"/>
    </row>
    <row r="36" spans="1:27" x14ac:dyDescent="0.3">
      <c r="A36" s="73" t="s">
        <v>28</v>
      </c>
      <c r="B36" s="74"/>
      <c r="C36" s="74"/>
      <c r="D36" s="75">
        <f>MIN(D8:D33)</f>
        <v>-0.43880000000000002</v>
      </c>
      <c r="E36" s="74"/>
      <c r="F36" s="75">
        <f>MIN(F8:F33)</f>
        <v>-0.43880000000000002</v>
      </c>
      <c r="G36" s="74"/>
      <c r="H36" s="75">
        <f>MIN(H8:H33)</f>
        <v>-0.72089999999999999</v>
      </c>
      <c r="I36" s="74"/>
      <c r="J36" s="75">
        <f>MIN(J8:J33)</f>
        <v>1.5649</v>
      </c>
      <c r="K36" s="74"/>
      <c r="L36" s="75">
        <f>MIN(L8:L33)</f>
        <v>2.7934999999999999</v>
      </c>
      <c r="M36" s="74"/>
      <c r="N36" s="75">
        <f>MIN(N8:N33)</f>
        <v>3.0931000000000002</v>
      </c>
      <c r="O36" s="74"/>
      <c r="P36" s="75">
        <f>MIN(P8:P33)</f>
        <v>3.0749</v>
      </c>
      <c r="Q36" s="74"/>
      <c r="R36" s="75">
        <f>MIN(R8:R33)</f>
        <v>3.0920999999999998</v>
      </c>
      <c r="S36" s="74"/>
      <c r="T36" s="75">
        <f>MIN(T8:T33)</f>
        <v>3.0339</v>
      </c>
      <c r="U36" s="74"/>
      <c r="V36" s="75">
        <f>MIN(V8:V33)</f>
        <v>3.3984000000000001</v>
      </c>
      <c r="W36" s="74"/>
      <c r="X36" s="75">
        <f>MIN(X8:X33)</f>
        <v>4.2196999999999996</v>
      </c>
      <c r="Y36" s="74"/>
      <c r="Z36" s="75">
        <f>MIN(Z8:Z33)</f>
        <v>3.9746999999999999</v>
      </c>
      <c r="AA36" s="76"/>
    </row>
    <row r="37" spans="1:27" ht="15" thickBot="1" x14ac:dyDescent="0.35">
      <c r="A37" s="77" t="s">
        <v>29</v>
      </c>
      <c r="B37" s="78"/>
      <c r="C37" s="78"/>
      <c r="D37" s="79">
        <f>MAX(D8:D33)</f>
        <v>7.1872999999999996</v>
      </c>
      <c r="E37" s="78"/>
      <c r="F37" s="79">
        <f>MAX(F8:F33)</f>
        <v>7.1872999999999996</v>
      </c>
      <c r="G37" s="78"/>
      <c r="H37" s="79">
        <f>MAX(H8:H33)</f>
        <v>10.1989</v>
      </c>
      <c r="I37" s="78"/>
      <c r="J37" s="79">
        <f>MAX(J8:J33)</f>
        <v>11.271699999999999</v>
      </c>
      <c r="K37" s="78"/>
      <c r="L37" s="79">
        <f>MAX(L8:L33)</f>
        <v>12.336399999999999</v>
      </c>
      <c r="M37" s="78"/>
      <c r="N37" s="79">
        <f>MAX(N8:N33)</f>
        <v>9.5541999999999998</v>
      </c>
      <c r="O37" s="78"/>
      <c r="P37" s="79">
        <f>MAX(P8:P33)</f>
        <v>12.692</v>
      </c>
      <c r="Q37" s="78"/>
      <c r="R37" s="79">
        <f>MAX(R8:R33)</f>
        <v>13.440300000000001</v>
      </c>
      <c r="S37" s="78"/>
      <c r="T37" s="79">
        <f>MAX(T8:T33)</f>
        <v>12.3789</v>
      </c>
      <c r="U37" s="78"/>
      <c r="V37" s="79">
        <f>MAX(V8:V33)</f>
        <v>10.347</v>
      </c>
      <c r="W37" s="78"/>
      <c r="X37" s="79">
        <f>MAX(X8:X33)</f>
        <v>8.3853000000000009</v>
      </c>
      <c r="Y37" s="78"/>
      <c r="Z37" s="79">
        <f>MAX(Z8:Z33)</f>
        <v>9.1508000000000003</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44662</v>
      </c>
      <c r="C8" s="65">
        <f>VLOOKUP($A8,'Return Data'!$B$7:$R$2292,4,0)</f>
        <v>440.52859999999998</v>
      </c>
      <c r="D8" s="65">
        <f>VLOOKUP($A8,'Return Data'!$B$7:$R$2292,5,0)</f>
        <v>5.6146000000000003</v>
      </c>
      <c r="E8" s="66">
        <f t="shared" ref="E8:E33" si="0">RANK(D8,D$8:D$33,0)</f>
        <v>2</v>
      </c>
      <c r="F8" s="65">
        <f>VLOOKUP($A8,'Return Data'!$B$7:$R$2292,6,0)</f>
        <v>5.6146000000000003</v>
      </c>
      <c r="G8" s="66">
        <f t="shared" ref="G8:G33" si="1">RANK(F8,F$8:F$33,0)</f>
        <v>2</v>
      </c>
      <c r="H8" s="65">
        <f>VLOOKUP($A8,'Return Data'!$B$7:$R$2292,7,0)</f>
        <v>0.14799999999999999</v>
      </c>
      <c r="I8" s="66">
        <f t="shared" ref="I8:I33" si="2">RANK(H8,H$8:H$33,0)</f>
        <v>19</v>
      </c>
      <c r="J8" s="65">
        <f>VLOOKUP($A8,'Return Data'!$B$7:$R$2292,8,0)</f>
        <v>2.714</v>
      </c>
      <c r="K8" s="66">
        <f t="shared" ref="K8:K33" si="3">RANK(J8,J$8:J$33,0)</f>
        <v>20</v>
      </c>
      <c r="L8" s="65">
        <f>VLOOKUP($A8,'Return Data'!$B$7:$R$2292,9,0)</f>
        <v>4.6441999999999997</v>
      </c>
      <c r="M8" s="66">
        <f t="shared" ref="M8:M33" si="4">RANK(L8,L$8:L$33,0)</f>
        <v>3</v>
      </c>
      <c r="N8" s="65">
        <f>VLOOKUP($A8,'Return Data'!$B$7:$R$2292,10,0)</f>
        <v>4.0808</v>
      </c>
      <c r="O8" s="66">
        <f t="shared" ref="O8:O33" si="5">RANK(N8,N$8:N$33,0)</f>
        <v>2</v>
      </c>
      <c r="P8" s="65">
        <f>VLOOKUP($A8,'Return Data'!$B$7:$R$2292,11,0)</f>
        <v>3.9037000000000002</v>
      </c>
      <c r="Q8" s="66">
        <f t="shared" ref="Q8:Q33" si="6">RANK(P8,P$8:P$33,0)</f>
        <v>3</v>
      </c>
      <c r="R8" s="65">
        <f>VLOOKUP($A8,'Return Data'!$B$7:$R$2292,12,0)</f>
        <v>3.9529999999999998</v>
      </c>
      <c r="S8" s="66">
        <f t="shared" ref="S8:S33" si="7">RANK(R8,R$8:R$33,0)</f>
        <v>4</v>
      </c>
      <c r="T8" s="65">
        <f>VLOOKUP($A8,'Return Data'!$B$7:$R$2292,13,0)</f>
        <v>4.0746000000000002</v>
      </c>
      <c r="U8" s="66">
        <f t="shared" ref="U8" si="8">RANK(T8,T$8:T$33,0)</f>
        <v>4</v>
      </c>
      <c r="V8" s="65">
        <f>VLOOKUP($A8,'Return Data'!$B$7:$R$2292,17,0)</f>
        <v>5.3007</v>
      </c>
      <c r="W8" s="66">
        <f>RANK(V8,V$8:V$33,0)</f>
        <v>4</v>
      </c>
      <c r="X8" s="65">
        <f>VLOOKUP($A8,'Return Data'!$B$7:$R$2292,14,0)</f>
        <v>5.9767999999999999</v>
      </c>
      <c r="Y8" s="66">
        <f>RANK(X8,X$8:X$33,0)</f>
        <v>3</v>
      </c>
      <c r="Z8" s="65">
        <f>VLOOKUP($A8,'Return Data'!$B$7:$R$2292,16,0)</f>
        <v>7.4974999999999996</v>
      </c>
      <c r="AA8" s="67">
        <f t="shared" ref="AA8" si="9">RANK(Z8,Z$8:Z$33,0)</f>
        <v>4</v>
      </c>
    </row>
    <row r="9" spans="1:27" x14ac:dyDescent="0.3">
      <c r="A9" s="63" t="s">
        <v>1429</v>
      </c>
      <c r="B9" s="64">
        <f>VLOOKUP($A9,'Return Data'!$B$7:$R$2292,3,0)</f>
        <v>44662</v>
      </c>
      <c r="C9" s="65">
        <f>VLOOKUP($A9,'Return Data'!$B$7:$R$2292,4,0)</f>
        <v>12.085900000000001</v>
      </c>
      <c r="D9" s="65">
        <f>VLOOKUP($A9,'Return Data'!$B$7:$R$2292,5,0)</f>
        <v>1.1074999999999999</v>
      </c>
      <c r="E9" s="66">
        <f t="shared" si="0"/>
        <v>23</v>
      </c>
      <c r="F9" s="65">
        <f>VLOOKUP($A9,'Return Data'!$B$7:$R$2292,6,0)</f>
        <v>1.1074999999999999</v>
      </c>
      <c r="G9" s="66">
        <f t="shared" si="1"/>
        <v>23</v>
      </c>
      <c r="H9" s="65">
        <f>VLOOKUP($A9,'Return Data'!$B$7:$R$2292,7,0)</f>
        <v>8.6300000000000002E-2</v>
      </c>
      <c r="I9" s="66">
        <f t="shared" si="2"/>
        <v>20</v>
      </c>
      <c r="J9" s="65">
        <f>VLOOKUP($A9,'Return Data'!$B$7:$R$2292,8,0)</f>
        <v>2.4830999999999999</v>
      </c>
      <c r="K9" s="66">
        <f t="shared" si="3"/>
        <v>24</v>
      </c>
      <c r="L9" s="65">
        <f>VLOOKUP($A9,'Return Data'!$B$7:$R$2292,9,0)</f>
        <v>4.0079000000000002</v>
      </c>
      <c r="M9" s="66">
        <f t="shared" si="4"/>
        <v>13</v>
      </c>
      <c r="N9" s="65">
        <f>VLOOKUP($A9,'Return Data'!$B$7:$R$2292,10,0)</f>
        <v>3.3938000000000001</v>
      </c>
      <c r="O9" s="66">
        <f t="shared" si="5"/>
        <v>17</v>
      </c>
      <c r="P9" s="65">
        <f>VLOOKUP($A9,'Return Data'!$B$7:$R$2292,11,0)</f>
        <v>3.1484000000000001</v>
      </c>
      <c r="Q9" s="66">
        <f t="shared" si="6"/>
        <v>20</v>
      </c>
      <c r="R9" s="65">
        <f>VLOOKUP($A9,'Return Data'!$B$7:$R$2292,12,0)</f>
        <v>3.1457000000000002</v>
      </c>
      <c r="S9" s="66">
        <f t="shared" si="7"/>
        <v>21</v>
      </c>
      <c r="T9" s="65">
        <f>VLOOKUP($A9,'Return Data'!$B$7:$R$2292,13,0)</f>
        <v>3.2223999999999999</v>
      </c>
      <c r="U9" s="66">
        <f t="shared" ref="U9:U33" si="10">RANK(T9,T$8:T$33,0)</f>
        <v>20</v>
      </c>
      <c r="V9" s="65">
        <f>VLOOKUP($A9,'Return Data'!$B$7:$R$2292,17,0)</f>
        <v>3.9220999999999999</v>
      </c>
      <c r="W9" s="66">
        <f t="shared" ref="W9:W33" si="11">RANK(V9,V$8:V$33,0)</f>
        <v>15</v>
      </c>
      <c r="X9" s="65">
        <f>VLOOKUP($A9,'Return Data'!$B$7:$R$2292,14,0)</f>
        <v>4.8712</v>
      </c>
      <c r="Y9" s="66">
        <f t="shared" ref="Y9:Y32" si="12">RANK(X9,X$8:X$33,0)</f>
        <v>12</v>
      </c>
      <c r="Z9" s="65">
        <f>VLOOKUP($A9,'Return Data'!$B$7:$R$2292,16,0)</f>
        <v>5.4246999999999996</v>
      </c>
      <c r="AA9" s="67">
        <f t="shared" ref="AA9:AA33" si="13">RANK(Z9,Z$8:Z$33,0)</f>
        <v>19</v>
      </c>
    </row>
    <row r="10" spans="1:27" x14ac:dyDescent="0.3">
      <c r="A10" s="63" t="s">
        <v>2049</v>
      </c>
      <c r="B10" s="64">
        <f>VLOOKUP($A10,'Return Data'!$B$7:$R$2292,3,0)</f>
        <v>44662</v>
      </c>
      <c r="C10" s="65">
        <f>VLOOKUP($A10,'Return Data'!$B$7:$R$2292,4,0)</f>
        <v>1242.7017000000001</v>
      </c>
      <c r="D10" s="65">
        <f>VLOOKUP($A10,'Return Data'!$B$7:$R$2292,5,0)</f>
        <v>2.0455999999999999</v>
      </c>
      <c r="E10" s="66">
        <f t="shared" si="0"/>
        <v>17</v>
      </c>
      <c r="F10" s="65">
        <f>VLOOKUP($A10,'Return Data'!$B$7:$R$2292,6,0)</f>
        <v>2.0455999999999999</v>
      </c>
      <c r="G10" s="66">
        <f t="shared" si="1"/>
        <v>17</v>
      </c>
      <c r="H10" s="65">
        <f>VLOOKUP($A10,'Return Data'!$B$7:$R$2292,7,0)</f>
        <v>0.69030000000000002</v>
      </c>
      <c r="I10" s="66">
        <f t="shared" si="2"/>
        <v>14</v>
      </c>
      <c r="J10" s="65">
        <f>VLOOKUP($A10,'Return Data'!$B$7:$R$2292,8,0)</f>
        <v>3.2395</v>
      </c>
      <c r="K10" s="66">
        <f t="shared" si="3"/>
        <v>4</v>
      </c>
      <c r="L10" s="65">
        <f>VLOOKUP($A10,'Return Data'!$B$7:$R$2292,9,0)</f>
        <v>4.4611000000000001</v>
      </c>
      <c r="M10" s="66">
        <f t="shared" si="4"/>
        <v>4</v>
      </c>
      <c r="N10" s="65">
        <f>VLOOKUP($A10,'Return Data'!$B$7:$R$2292,10,0)</f>
        <v>3.8431000000000002</v>
      </c>
      <c r="O10" s="66">
        <f t="shared" si="5"/>
        <v>3</v>
      </c>
      <c r="P10" s="65">
        <f>VLOOKUP($A10,'Return Data'!$B$7:$R$2292,11,0)</f>
        <v>3.972</v>
      </c>
      <c r="Q10" s="66">
        <f t="shared" si="6"/>
        <v>2</v>
      </c>
      <c r="R10" s="65">
        <f>VLOOKUP($A10,'Return Data'!$B$7:$R$2292,12,0)</f>
        <v>3.7774000000000001</v>
      </c>
      <c r="S10" s="66">
        <f t="shared" si="7"/>
        <v>6</v>
      </c>
      <c r="T10" s="65">
        <f>VLOOKUP($A10,'Return Data'!$B$7:$R$2292,13,0)</f>
        <v>3.8182999999999998</v>
      </c>
      <c r="U10" s="66">
        <f t="shared" si="10"/>
        <v>7</v>
      </c>
      <c r="V10" s="65">
        <f>VLOOKUP($A10,'Return Data'!$B$7:$R$2292,17,0)</f>
        <v>4.1978999999999997</v>
      </c>
      <c r="W10" s="66">
        <f t="shared" si="11"/>
        <v>10</v>
      </c>
      <c r="X10" s="65">
        <f>VLOOKUP($A10,'Return Data'!$B$7:$R$2292,14,0)</f>
        <v>5.0682</v>
      </c>
      <c r="Y10" s="66">
        <f t="shared" si="12"/>
        <v>9</v>
      </c>
      <c r="Z10" s="65">
        <f>VLOOKUP($A10,'Return Data'!$B$7:$R$2292,16,0)</f>
        <v>5.7859999999999996</v>
      </c>
      <c r="AA10" s="67">
        <f t="shared" si="13"/>
        <v>18</v>
      </c>
    </row>
    <row r="11" spans="1:27" x14ac:dyDescent="0.3">
      <c r="A11" s="63" t="s">
        <v>1431</v>
      </c>
      <c r="B11" s="64">
        <f>VLOOKUP($A11,'Return Data'!$B$7:$R$2292,3,0)</f>
        <v>44662</v>
      </c>
      <c r="C11" s="65">
        <f>VLOOKUP($A11,'Return Data'!$B$7:$R$2292,4,0)</f>
        <v>2607.2642999999998</v>
      </c>
      <c r="D11" s="65">
        <f>VLOOKUP($A11,'Return Data'!$B$7:$R$2292,5,0)</f>
        <v>1.7585999999999999</v>
      </c>
      <c r="E11" s="66">
        <f t="shared" si="0"/>
        <v>19</v>
      </c>
      <c r="F11" s="65">
        <f>VLOOKUP($A11,'Return Data'!$B$7:$R$2292,6,0)</f>
        <v>1.7585999999999999</v>
      </c>
      <c r="G11" s="66">
        <f t="shared" si="1"/>
        <v>19</v>
      </c>
      <c r="H11" s="65">
        <f>VLOOKUP($A11,'Return Data'!$B$7:$R$2292,7,0)</f>
        <v>-8.1799999999999998E-2</v>
      </c>
      <c r="I11" s="66">
        <f t="shared" si="2"/>
        <v>21</v>
      </c>
      <c r="J11" s="65">
        <f>VLOOKUP($A11,'Return Data'!$B$7:$R$2292,8,0)</f>
        <v>2.7258</v>
      </c>
      <c r="K11" s="66">
        <f t="shared" si="3"/>
        <v>19</v>
      </c>
      <c r="L11" s="65">
        <f>VLOOKUP($A11,'Return Data'!$B$7:$R$2292,9,0)</f>
        <v>3.9565000000000001</v>
      </c>
      <c r="M11" s="66">
        <f t="shared" si="4"/>
        <v>17</v>
      </c>
      <c r="N11" s="65">
        <f>VLOOKUP($A11,'Return Data'!$B$7:$R$2292,10,0)</f>
        <v>3.4531999999999998</v>
      </c>
      <c r="O11" s="66">
        <f t="shared" si="5"/>
        <v>13</v>
      </c>
      <c r="P11" s="65">
        <f>VLOOKUP($A11,'Return Data'!$B$7:$R$2292,11,0)</f>
        <v>3.4129</v>
      </c>
      <c r="Q11" s="66">
        <f t="shared" si="6"/>
        <v>13</v>
      </c>
      <c r="R11" s="65">
        <f>VLOOKUP($A11,'Return Data'!$B$7:$R$2292,12,0)</f>
        <v>3.3357999999999999</v>
      </c>
      <c r="S11" s="66">
        <f t="shared" si="7"/>
        <v>16</v>
      </c>
      <c r="T11" s="65">
        <f>VLOOKUP($A11,'Return Data'!$B$7:$R$2292,13,0)</f>
        <v>3.3296999999999999</v>
      </c>
      <c r="U11" s="66">
        <f t="shared" si="10"/>
        <v>17</v>
      </c>
      <c r="V11" s="65">
        <f>VLOOKUP($A11,'Return Data'!$B$7:$R$2292,17,0)</f>
        <v>3.8304</v>
      </c>
      <c r="W11" s="66">
        <f t="shared" si="11"/>
        <v>16</v>
      </c>
      <c r="X11" s="65">
        <f>VLOOKUP($A11,'Return Data'!$B$7:$R$2292,14,0)</f>
        <v>4.7648000000000001</v>
      </c>
      <c r="Y11" s="66">
        <f t="shared" si="12"/>
        <v>13</v>
      </c>
      <c r="Z11" s="65">
        <f>VLOOKUP($A11,'Return Data'!$B$7:$R$2292,16,0)</f>
        <v>7.2206999999999999</v>
      </c>
      <c r="AA11" s="67">
        <f t="shared" si="13"/>
        <v>8</v>
      </c>
    </row>
    <row r="12" spans="1:27" x14ac:dyDescent="0.3">
      <c r="A12" s="63" t="s">
        <v>1433</v>
      </c>
      <c r="B12" s="64">
        <f>VLOOKUP($A12,'Return Data'!$B$7:$R$2292,3,0)</f>
        <v>44662</v>
      </c>
      <c r="C12" s="65">
        <f>VLOOKUP($A12,'Return Data'!$B$7:$R$2292,4,0)</f>
        <v>3133.2962000000002</v>
      </c>
      <c r="D12" s="65">
        <f>VLOOKUP($A12,'Return Data'!$B$7:$R$2292,5,0)</f>
        <v>2.7502</v>
      </c>
      <c r="E12" s="66">
        <f t="shared" si="0"/>
        <v>6</v>
      </c>
      <c r="F12" s="65">
        <f>VLOOKUP($A12,'Return Data'!$B$7:$R$2292,6,0)</f>
        <v>2.7502</v>
      </c>
      <c r="G12" s="66">
        <f t="shared" si="1"/>
        <v>6</v>
      </c>
      <c r="H12" s="65">
        <f>VLOOKUP($A12,'Return Data'!$B$7:$R$2292,7,0)</f>
        <v>0.93240000000000001</v>
      </c>
      <c r="I12" s="66">
        <f t="shared" si="2"/>
        <v>9</v>
      </c>
      <c r="J12" s="65">
        <f>VLOOKUP($A12,'Return Data'!$B$7:$R$2292,8,0)</f>
        <v>2.8687</v>
      </c>
      <c r="K12" s="66">
        <f t="shared" si="3"/>
        <v>15</v>
      </c>
      <c r="L12" s="65">
        <f>VLOOKUP($A12,'Return Data'!$B$7:$R$2292,9,0)</f>
        <v>3.6766999999999999</v>
      </c>
      <c r="M12" s="66">
        <f t="shared" si="4"/>
        <v>22</v>
      </c>
      <c r="N12" s="65">
        <f>VLOOKUP($A12,'Return Data'!$B$7:$R$2292,10,0)</f>
        <v>3.0535000000000001</v>
      </c>
      <c r="O12" s="66">
        <f t="shared" si="5"/>
        <v>22</v>
      </c>
      <c r="P12" s="65">
        <f>VLOOKUP($A12,'Return Data'!$B$7:$R$2292,11,0)</f>
        <v>2.8269000000000002</v>
      </c>
      <c r="Q12" s="66">
        <f t="shared" si="6"/>
        <v>22</v>
      </c>
      <c r="R12" s="65">
        <f>VLOOKUP($A12,'Return Data'!$B$7:$R$2292,12,0)</f>
        <v>2.7799</v>
      </c>
      <c r="S12" s="66">
        <f t="shared" si="7"/>
        <v>23</v>
      </c>
      <c r="T12" s="65">
        <f>VLOOKUP($A12,'Return Data'!$B$7:$R$2292,13,0)</f>
        <v>2.7938999999999998</v>
      </c>
      <c r="U12" s="66">
        <f t="shared" si="10"/>
        <v>23</v>
      </c>
      <c r="V12" s="65">
        <f>VLOOKUP($A12,'Return Data'!$B$7:$R$2292,17,0)</f>
        <v>3.3089</v>
      </c>
      <c r="W12" s="66">
        <f t="shared" si="11"/>
        <v>22</v>
      </c>
      <c r="X12" s="65">
        <f>VLOOKUP($A12,'Return Data'!$B$7:$R$2292,14,0)</f>
        <v>4.2058999999999997</v>
      </c>
      <c r="Y12" s="66">
        <f t="shared" si="12"/>
        <v>18</v>
      </c>
      <c r="Z12" s="65">
        <f>VLOOKUP($A12,'Return Data'!$B$7:$R$2292,16,0)</f>
        <v>6.9649999999999999</v>
      </c>
      <c r="AA12" s="67">
        <f t="shared" si="13"/>
        <v>10</v>
      </c>
    </row>
    <row r="13" spans="1:27" x14ac:dyDescent="0.3">
      <c r="A13" s="63" t="s">
        <v>1435</v>
      </c>
      <c r="B13" s="64">
        <f>VLOOKUP($A13,'Return Data'!$B$7:$R$2292,3,0)</f>
        <v>44662</v>
      </c>
      <c r="C13" s="65">
        <f>VLOOKUP($A13,'Return Data'!$B$7:$R$2292,4,0)</f>
        <v>2790.5191</v>
      </c>
      <c r="D13" s="65">
        <f>VLOOKUP($A13,'Return Data'!$B$7:$R$2292,5,0)</f>
        <v>2.1821000000000002</v>
      </c>
      <c r="E13" s="66">
        <f t="shared" si="0"/>
        <v>12</v>
      </c>
      <c r="F13" s="65">
        <f>VLOOKUP($A13,'Return Data'!$B$7:$R$2292,6,0)</f>
        <v>2.1821000000000002</v>
      </c>
      <c r="G13" s="66">
        <f t="shared" si="1"/>
        <v>12</v>
      </c>
      <c r="H13" s="65">
        <f>VLOOKUP($A13,'Return Data'!$B$7:$R$2292,7,0)</f>
        <v>0.35039999999999999</v>
      </c>
      <c r="I13" s="66">
        <f t="shared" si="2"/>
        <v>18</v>
      </c>
      <c r="J13" s="65">
        <f>VLOOKUP($A13,'Return Data'!$B$7:$R$2292,8,0)</f>
        <v>2.8957000000000002</v>
      </c>
      <c r="K13" s="66">
        <f t="shared" si="3"/>
        <v>13</v>
      </c>
      <c r="L13" s="65">
        <f>VLOOKUP($A13,'Return Data'!$B$7:$R$2292,9,0)</f>
        <v>3.9710999999999999</v>
      </c>
      <c r="M13" s="66">
        <f t="shared" si="4"/>
        <v>15</v>
      </c>
      <c r="N13" s="65">
        <f>VLOOKUP($A13,'Return Data'!$B$7:$R$2292,10,0)</f>
        <v>3.2786</v>
      </c>
      <c r="O13" s="66">
        <f t="shared" si="5"/>
        <v>21</v>
      </c>
      <c r="P13" s="65">
        <f>VLOOKUP($A13,'Return Data'!$B$7:$R$2292,11,0)</f>
        <v>3.1</v>
      </c>
      <c r="Q13" s="66">
        <f t="shared" si="6"/>
        <v>21</v>
      </c>
      <c r="R13" s="65">
        <f>VLOOKUP($A13,'Return Data'!$B$7:$R$2292,12,0)</f>
        <v>3.0289999999999999</v>
      </c>
      <c r="S13" s="66">
        <f t="shared" si="7"/>
        <v>22</v>
      </c>
      <c r="T13" s="65">
        <f>VLOOKUP($A13,'Return Data'!$B$7:$R$2292,13,0)</f>
        <v>3.0396000000000001</v>
      </c>
      <c r="U13" s="66">
        <f t="shared" si="10"/>
        <v>22</v>
      </c>
      <c r="V13" s="65">
        <f>VLOOKUP($A13,'Return Data'!$B$7:$R$2292,17,0)</f>
        <v>3.5813999999999999</v>
      </c>
      <c r="W13" s="66">
        <f t="shared" si="11"/>
        <v>20</v>
      </c>
      <c r="X13" s="65">
        <f>VLOOKUP($A13,'Return Data'!$B$7:$R$2292,14,0)</f>
        <v>4.5229999999999997</v>
      </c>
      <c r="Y13" s="66">
        <f t="shared" si="12"/>
        <v>16</v>
      </c>
      <c r="Z13" s="65">
        <f>VLOOKUP($A13,'Return Data'!$B$7:$R$2292,16,0)</f>
        <v>6.7518000000000002</v>
      </c>
      <c r="AA13" s="67">
        <f t="shared" si="13"/>
        <v>13</v>
      </c>
    </row>
    <row r="14" spans="1:27" x14ac:dyDescent="0.3">
      <c r="A14" s="63" t="s">
        <v>1438</v>
      </c>
      <c r="B14" s="64">
        <f>VLOOKUP($A14,'Return Data'!$B$7:$R$2292,3,0)</f>
        <v>44662</v>
      </c>
      <c r="C14" s="65">
        <f>VLOOKUP($A14,'Return Data'!$B$7:$R$2292,4,0)</f>
        <v>34.373899999999999</v>
      </c>
      <c r="D14" s="65">
        <f>VLOOKUP($A14,'Return Data'!$B$7:$R$2292,5,0)</f>
        <v>7.1894</v>
      </c>
      <c r="E14" s="66">
        <f t="shared" si="0"/>
        <v>1</v>
      </c>
      <c r="F14" s="65">
        <f>VLOOKUP($A14,'Return Data'!$B$7:$R$2292,6,0)</f>
        <v>7.1894</v>
      </c>
      <c r="G14" s="66">
        <f t="shared" si="1"/>
        <v>1</v>
      </c>
      <c r="H14" s="65">
        <f>VLOOKUP($A14,'Return Data'!$B$7:$R$2292,7,0)</f>
        <v>10.198499999999999</v>
      </c>
      <c r="I14" s="66">
        <f t="shared" si="2"/>
        <v>1</v>
      </c>
      <c r="J14" s="65">
        <f>VLOOKUP($A14,'Return Data'!$B$7:$R$2292,8,0)</f>
        <v>11.2738</v>
      </c>
      <c r="K14" s="66">
        <f t="shared" si="3"/>
        <v>1</v>
      </c>
      <c r="L14" s="65">
        <f>VLOOKUP($A14,'Return Data'!$B$7:$R$2292,9,0)</f>
        <v>43.418799999999997</v>
      </c>
      <c r="M14" s="66">
        <f t="shared" si="4"/>
        <v>1</v>
      </c>
      <c r="N14" s="65">
        <f>VLOOKUP($A14,'Return Data'!$B$7:$R$2292,10,0)</f>
        <v>20.3994</v>
      </c>
      <c r="O14" s="66">
        <f t="shared" si="5"/>
        <v>1</v>
      </c>
      <c r="P14" s="65">
        <f>VLOOKUP($A14,'Return Data'!$B$7:$R$2292,11,0)</f>
        <v>18.2624</v>
      </c>
      <c r="Q14" s="66">
        <f t="shared" si="6"/>
        <v>1</v>
      </c>
      <c r="R14" s="65">
        <f>VLOOKUP($A14,'Return Data'!$B$7:$R$2292,12,0)</f>
        <v>17.246500000000001</v>
      </c>
      <c r="S14" s="66">
        <f t="shared" si="7"/>
        <v>1</v>
      </c>
      <c r="T14" s="65">
        <f>VLOOKUP($A14,'Return Data'!$B$7:$R$2292,13,0)</f>
        <v>15.300800000000001</v>
      </c>
      <c r="U14" s="66">
        <f t="shared" si="10"/>
        <v>1</v>
      </c>
      <c r="V14" s="65">
        <f>VLOOKUP($A14,'Return Data'!$B$7:$R$2292,17,0)</f>
        <v>11.7303</v>
      </c>
      <c r="W14" s="66">
        <f t="shared" si="11"/>
        <v>1</v>
      </c>
      <c r="X14" s="65">
        <f>VLOOKUP($A14,'Return Data'!$B$7:$R$2292,14,0)</f>
        <v>9.2548999999999992</v>
      </c>
      <c r="Y14" s="66">
        <f t="shared" si="12"/>
        <v>1</v>
      </c>
      <c r="Z14" s="65">
        <f>VLOOKUP($A14,'Return Data'!$B$7:$R$2292,16,0)</f>
        <v>9.0028000000000006</v>
      </c>
      <c r="AA14" s="67">
        <f t="shared" si="13"/>
        <v>1</v>
      </c>
    </row>
    <row r="15" spans="1:27" x14ac:dyDescent="0.3">
      <c r="A15" s="63" t="s">
        <v>1441</v>
      </c>
      <c r="B15" s="64">
        <f>VLOOKUP($A15,'Return Data'!$B$7:$R$2292,3,0)</f>
        <v>44662</v>
      </c>
      <c r="C15" s="65">
        <f>VLOOKUP($A15,'Return Data'!$B$7:$R$2292,4,0)</f>
        <v>12.286199999999999</v>
      </c>
      <c r="D15" s="65">
        <f>VLOOKUP($A15,'Return Data'!$B$7:$R$2292,5,0)</f>
        <v>1.9809000000000001</v>
      </c>
      <c r="E15" s="66">
        <f t="shared" si="0"/>
        <v>18</v>
      </c>
      <c r="F15" s="65">
        <f>VLOOKUP($A15,'Return Data'!$B$7:$R$2292,6,0)</f>
        <v>1.9809000000000001</v>
      </c>
      <c r="G15" s="66">
        <f t="shared" si="1"/>
        <v>18</v>
      </c>
      <c r="H15" s="65">
        <f>VLOOKUP($A15,'Return Data'!$B$7:$R$2292,7,0)</f>
        <v>0.89139999999999997</v>
      </c>
      <c r="I15" s="66">
        <f t="shared" si="2"/>
        <v>11</v>
      </c>
      <c r="J15" s="65">
        <f>VLOOKUP($A15,'Return Data'!$B$7:$R$2292,8,0)</f>
        <v>3.2294</v>
      </c>
      <c r="K15" s="66">
        <f t="shared" si="3"/>
        <v>5</v>
      </c>
      <c r="L15" s="65">
        <f>VLOOKUP($A15,'Return Data'!$B$7:$R$2292,9,0)</f>
        <v>4.4442000000000004</v>
      </c>
      <c r="M15" s="66">
        <f t="shared" si="4"/>
        <v>5</v>
      </c>
      <c r="N15" s="65">
        <f>VLOOKUP($A15,'Return Data'!$B$7:$R$2292,10,0)</f>
        <v>3.6806000000000001</v>
      </c>
      <c r="O15" s="66">
        <f t="shared" si="5"/>
        <v>6</v>
      </c>
      <c r="P15" s="65">
        <f>VLOOKUP($A15,'Return Data'!$B$7:$R$2292,11,0)</f>
        <v>3.4942000000000002</v>
      </c>
      <c r="Q15" s="66">
        <f t="shared" si="6"/>
        <v>8</v>
      </c>
      <c r="R15" s="65">
        <f>VLOOKUP($A15,'Return Data'!$B$7:$R$2292,12,0)</f>
        <v>3.5251999999999999</v>
      </c>
      <c r="S15" s="66">
        <f t="shared" si="7"/>
        <v>11</v>
      </c>
      <c r="T15" s="65">
        <f>VLOOKUP($A15,'Return Data'!$B$7:$R$2292,13,0)</f>
        <v>3.5983000000000001</v>
      </c>
      <c r="U15" s="66">
        <f t="shared" si="10"/>
        <v>8</v>
      </c>
      <c r="V15" s="65">
        <f>VLOOKUP($A15,'Return Data'!$B$7:$R$2292,17,0)</f>
        <v>4.7022000000000004</v>
      </c>
      <c r="W15" s="66">
        <f t="shared" si="11"/>
        <v>6</v>
      </c>
      <c r="X15" s="65">
        <f>VLOOKUP($A15,'Return Data'!$B$7:$R$2292,14,0)</f>
        <v>5.4050000000000002</v>
      </c>
      <c r="Y15" s="66">
        <f t="shared" si="12"/>
        <v>5</v>
      </c>
      <c r="Z15" s="65">
        <f>VLOOKUP($A15,'Return Data'!$B$7:$R$2292,16,0)</f>
        <v>5.9748000000000001</v>
      </c>
      <c r="AA15" s="67">
        <f t="shared" si="13"/>
        <v>15</v>
      </c>
    </row>
    <row r="16" spans="1:27" x14ac:dyDescent="0.3">
      <c r="A16" s="63" t="s">
        <v>1443</v>
      </c>
      <c r="B16" s="64">
        <f>VLOOKUP($A16,'Return Data'!$B$7:$R$2292,3,0)</f>
        <v>44662</v>
      </c>
      <c r="C16" s="65">
        <f>VLOOKUP($A16,'Return Data'!$B$7:$R$2292,4,0)</f>
        <v>1096.4121</v>
      </c>
      <c r="D16" s="65">
        <f>VLOOKUP($A16,'Return Data'!$B$7:$R$2292,5,0)</f>
        <v>2.2431000000000001</v>
      </c>
      <c r="E16" s="66">
        <f t="shared" si="0"/>
        <v>10</v>
      </c>
      <c r="F16" s="65">
        <f>VLOOKUP($A16,'Return Data'!$B$7:$R$2292,6,0)</f>
        <v>2.2431000000000001</v>
      </c>
      <c r="G16" s="66">
        <f t="shared" si="1"/>
        <v>10</v>
      </c>
      <c r="H16" s="65">
        <f>VLOOKUP($A16,'Return Data'!$B$7:$R$2292,7,0)</f>
        <v>-0.58009999999999995</v>
      </c>
      <c r="I16" s="66">
        <f t="shared" si="2"/>
        <v>25</v>
      </c>
      <c r="J16" s="65">
        <f>VLOOKUP($A16,'Return Data'!$B$7:$R$2292,8,0)</f>
        <v>2.6335999999999999</v>
      </c>
      <c r="K16" s="66">
        <f t="shared" si="3"/>
        <v>21</v>
      </c>
      <c r="L16" s="65">
        <f>VLOOKUP($A16,'Return Data'!$B$7:$R$2292,9,0)</f>
        <v>4.1395</v>
      </c>
      <c r="M16" s="66">
        <f t="shared" si="4"/>
        <v>11</v>
      </c>
      <c r="N16" s="65">
        <f>VLOOKUP($A16,'Return Data'!$B$7:$R$2292,10,0)</f>
        <v>3.5133999999999999</v>
      </c>
      <c r="O16" s="66">
        <f t="shared" si="5"/>
        <v>11</v>
      </c>
      <c r="P16" s="65">
        <f>VLOOKUP($A16,'Return Data'!$B$7:$R$2292,11,0)</f>
        <v>3.4535</v>
      </c>
      <c r="Q16" s="66">
        <f t="shared" si="6"/>
        <v>12</v>
      </c>
      <c r="R16" s="65">
        <f>VLOOKUP($A16,'Return Data'!$B$7:$R$2292,12,0)</f>
        <v>3.5362</v>
      </c>
      <c r="S16" s="66">
        <f t="shared" si="7"/>
        <v>10</v>
      </c>
      <c r="T16" s="65">
        <f>VLOOKUP($A16,'Return Data'!$B$7:$R$2292,13,0)</f>
        <v>3.5432000000000001</v>
      </c>
      <c r="U16" s="66">
        <f t="shared" si="10"/>
        <v>10</v>
      </c>
      <c r="V16" s="65"/>
      <c r="W16" s="66"/>
      <c r="X16" s="65"/>
      <c r="Y16" s="66"/>
      <c r="Z16" s="65">
        <f>VLOOKUP($A16,'Return Data'!$B$7:$R$2292,16,0)</f>
        <v>4.2725</v>
      </c>
      <c r="AA16" s="67">
        <f t="shared" si="13"/>
        <v>22</v>
      </c>
    </row>
    <row r="17" spans="1:27" x14ac:dyDescent="0.3">
      <c r="A17" s="63" t="s">
        <v>1444</v>
      </c>
      <c r="B17" s="64">
        <f>VLOOKUP($A17,'Return Data'!$B$7:$R$2292,3,0)</f>
        <v>44662</v>
      </c>
      <c r="C17" s="65">
        <f>VLOOKUP($A17,'Return Data'!$B$7:$R$2292,4,0)</f>
        <v>22.436800000000002</v>
      </c>
      <c r="D17" s="65">
        <f>VLOOKUP($A17,'Return Data'!$B$7:$R$2292,5,0)</f>
        <v>2.3864000000000001</v>
      </c>
      <c r="E17" s="66">
        <f t="shared" si="0"/>
        <v>7</v>
      </c>
      <c r="F17" s="65">
        <f>VLOOKUP($A17,'Return Data'!$B$7:$R$2292,6,0)</f>
        <v>2.3864000000000001</v>
      </c>
      <c r="G17" s="66">
        <f t="shared" si="1"/>
        <v>7</v>
      </c>
      <c r="H17" s="65">
        <f>VLOOKUP($A17,'Return Data'!$B$7:$R$2292,7,0)</f>
        <v>1.2088000000000001</v>
      </c>
      <c r="I17" s="66">
        <f t="shared" si="2"/>
        <v>6</v>
      </c>
      <c r="J17" s="65">
        <f>VLOOKUP($A17,'Return Data'!$B$7:$R$2292,8,0)</f>
        <v>3.1412</v>
      </c>
      <c r="K17" s="66">
        <f t="shared" si="3"/>
        <v>7</v>
      </c>
      <c r="L17" s="65">
        <f>VLOOKUP($A17,'Return Data'!$B$7:$R$2292,9,0)</f>
        <v>3.9701</v>
      </c>
      <c r="M17" s="66">
        <f t="shared" si="4"/>
        <v>16</v>
      </c>
      <c r="N17" s="65">
        <f>VLOOKUP($A17,'Return Data'!$B$7:$R$2292,10,0)</f>
        <v>3.6126</v>
      </c>
      <c r="O17" s="66">
        <f t="shared" si="5"/>
        <v>9</v>
      </c>
      <c r="P17" s="65">
        <f>VLOOKUP($A17,'Return Data'!$B$7:$R$2292,11,0)</f>
        <v>3.6282000000000001</v>
      </c>
      <c r="Q17" s="66">
        <f t="shared" si="6"/>
        <v>5</v>
      </c>
      <c r="R17" s="65">
        <f>VLOOKUP($A17,'Return Data'!$B$7:$R$2292,12,0)</f>
        <v>3.7564000000000002</v>
      </c>
      <c r="S17" s="66">
        <f t="shared" si="7"/>
        <v>7</v>
      </c>
      <c r="T17" s="65">
        <f>VLOOKUP($A17,'Return Data'!$B$7:$R$2292,13,0)</f>
        <v>3.8994</v>
      </c>
      <c r="U17" s="66">
        <f t="shared" si="10"/>
        <v>6</v>
      </c>
      <c r="V17" s="65">
        <f>VLOOKUP($A17,'Return Data'!$B$7:$R$2292,17,0)</f>
        <v>4.9481000000000002</v>
      </c>
      <c r="W17" s="66">
        <f t="shared" si="11"/>
        <v>5</v>
      </c>
      <c r="X17" s="65">
        <f>VLOOKUP($A17,'Return Data'!$B$7:$R$2292,14,0)</f>
        <v>5.8324999999999996</v>
      </c>
      <c r="Y17" s="66">
        <f t="shared" si="12"/>
        <v>4</v>
      </c>
      <c r="Z17" s="65">
        <f>VLOOKUP($A17,'Return Data'!$B$7:$R$2292,16,0)</f>
        <v>7.6607000000000003</v>
      </c>
      <c r="AA17" s="67">
        <f t="shared" si="13"/>
        <v>3</v>
      </c>
    </row>
    <row r="18" spans="1:27" x14ac:dyDescent="0.3">
      <c r="A18" s="63" t="s">
        <v>1446</v>
      </c>
      <c r="B18" s="64">
        <f>VLOOKUP($A18,'Return Data'!$B$7:$R$2292,3,0)</f>
        <v>44662</v>
      </c>
      <c r="C18" s="65">
        <f>VLOOKUP($A18,'Return Data'!$B$7:$R$2292,4,0)</f>
        <v>2255.5902999999998</v>
      </c>
      <c r="D18" s="65">
        <f>VLOOKUP($A18,'Return Data'!$B$7:$R$2292,5,0)</f>
        <v>2.2848000000000002</v>
      </c>
      <c r="E18" s="66">
        <f t="shared" si="0"/>
        <v>9</v>
      </c>
      <c r="F18" s="65">
        <f>VLOOKUP($A18,'Return Data'!$B$7:$R$2292,6,0)</f>
        <v>2.2848000000000002</v>
      </c>
      <c r="G18" s="66">
        <f t="shared" si="1"/>
        <v>9</v>
      </c>
      <c r="H18" s="65">
        <f>VLOOKUP($A18,'Return Data'!$B$7:$R$2292,7,0)</f>
        <v>1.0178</v>
      </c>
      <c r="I18" s="66">
        <f t="shared" si="2"/>
        <v>7</v>
      </c>
      <c r="J18" s="65">
        <f>VLOOKUP($A18,'Return Data'!$B$7:$R$2292,8,0)</f>
        <v>3.0708000000000002</v>
      </c>
      <c r="K18" s="66">
        <f t="shared" si="3"/>
        <v>8</v>
      </c>
      <c r="L18" s="65">
        <f>VLOOKUP($A18,'Return Data'!$B$7:$R$2292,9,0)</f>
        <v>3.7439</v>
      </c>
      <c r="M18" s="66">
        <f t="shared" si="4"/>
        <v>20</v>
      </c>
      <c r="N18" s="65">
        <f>VLOOKUP($A18,'Return Data'!$B$7:$R$2292,10,0)</f>
        <v>3.4643000000000002</v>
      </c>
      <c r="O18" s="66">
        <f t="shared" si="5"/>
        <v>12</v>
      </c>
      <c r="P18" s="65">
        <f>VLOOKUP($A18,'Return Data'!$B$7:$R$2292,11,0)</f>
        <v>3.3626999999999998</v>
      </c>
      <c r="Q18" s="66">
        <f t="shared" si="6"/>
        <v>14</v>
      </c>
      <c r="R18" s="65">
        <f>VLOOKUP($A18,'Return Data'!$B$7:$R$2292,12,0)</f>
        <v>4.1565000000000003</v>
      </c>
      <c r="S18" s="66">
        <f t="shared" si="7"/>
        <v>3</v>
      </c>
      <c r="T18" s="65">
        <f>VLOOKUP($A18,'Return Data'!$B$7:$R$2292,13,0)</f>
        <v>3.9607999999999999</v>
      </c>
      <c r="U18" s="66">
        <f t="shared" si="10"/>
        <v>5</v>
      </c>
      <c r="V18" s="65">
        <f>VLOOKUP($A18,'Return Data'!$B$7:$R$2292,17,0)</f>
        <v>4.2549000000000001</v>
      </c>
      <c r="W18" s="66">
        <f t="shared" si="11"/>
        <v>9</v>
      </c>
      <c r="X18" s="65">
        <f>VLOOKUP($A18,'Return Data'!$B$7:$R$2292,14,0)</f>
        <v>4.8986999999999998</v>
      </c>
      <c r="Y18" s="66">
        <f t="shared" si="12"/>
        <v>11</v>
      </c>
      <c r="Z18" s="65">
        <f>VLOOKUP($A18,'Return Data'!$B$7:$R$2292,16,0)</f>
        <v>7.2568000000000001</v>
      </c>
      <c r="AA18" s="67">
        <f t="shared" si="13"/>
        <v>6</v>
      </c>
    </row>
    <row r="19" spans="1:27" x14ac:dyDescent="0.3">
      <c r="A19" s="63" t="s">
        <v>1449</v>
      </c>
      <c r="B19" s="64">
        <f>VLOOKUP($A19,'Return Data'!$B$7:$R$2292,3,0)</f>
        <v>44662</v>
      </c>
      <c r="C19" s="65">
        <f>VLOOKUP($A19,'Return Data'!$B$7:$R$2292,4,0)</f>
        <v>12.3407</v>
      </c>
      <c r="D19" s="65">
        <f>VLOOKUP($A19,'Return Data'!$B$7:$R$2292,5,0)</f>
        <v>0.78879999999999995</v>
      </c>
      <c r="E19" s="66">
        <f t="shared" si="0"/>
        <v>25</v>
      </c>
      <c r="F19" s="65">
        <f>VLOOKUP($A19,'Return Data'!$B$7:$R$2292,6,0)</f>
        <v>0.78879999999999995</v>
      </c>
      <c r="G19" s="66">
        <f t="shared" si="1"/>
        <v>25</v>
      </c>
      <c r="H19" s="65">
        <f>VLOOKUP($A19,'Return Data'!$B$7:$R$2292,7,0)</f>
        <v>-0.1268</v>
      </c>
      <c r="I19" s="66">
        <f t="shared" si="2"/>
        <v>22</v>
      </c>
      <c r="J19" s="65">
        <f>VLOOKUP($A19,'Return Data'!$B$7:$R$2292,8,0)</f>
        <v>2.6223000000000001</v>
      </c>
      <c r="K19" s="66">
        <f t="shared" si="3"/>
        <v>23</v>
      </c>
      <c r="L19" s="65">
        <f>VLOOKUP($A19,'Return Data'!$B$7:$R$2292,9,0)</f>
        <v>4.2225999999999999</v>
      </c>
      <c r="M19" s="66">
        <f t="shared" si="4"/>
        <v>9</v>
      </c>
      <c r="N19" s="65">
        <f>VLOOKUP($A19,'Return Data'!$B$7:$R$2292,10,0)</f>
        <v>3.6006</v>
      </c>
      <c r="O19" s="66">
        <f t="shared" si="5"/>
        <v>10</v>
      </c>
      <c r="P19" s="65">
        <f>VLOOKUP($A19,'Return Data'!$B$7:$R$2292,11,0)</f>
        <v>3.4819</v>
      </c>
      <c r="Q19" s="66">
        <f t="shared" si="6"/>
        <v>9</v>
      </c>
      <c r="R19" s="65">
        <f>VLOOKUP($A19,'Return Data'!$B$7:$R$2292,12,0)</f>
        <v>3.4178000000000002</v>
      </c>
      <c r="S19" s="66">
        <f t="shared" si="7"/>
        <v>13</v>
      </c>
      <c r="T19" s="65">
        <f>VLOOKUP($A19,'Return Data'!$B$7:$R$2292,13,0)</f>
        <v>3.4333</v>
      </c>
      <c r="U19" s="66">
        <f t="shared" si="10"/>
        <v>12</v>
      </c>
      <c r="V19" s="65">
        <f>VLOOKUP($A19,'Return Data'!$B$7:$R$2292,17,0)</f>
        <v>4.1147999999999998</v>
      </c>
      <c r="W19" s="66">
        <f t="shared" si="11"/>
        <v>14</v>
      </c>
      <c r="X19" s="65">
        <f>VLOOKUP($A19,'Return Data'!$B$7:$R$2292,14,0)</f>
        <v>5.1429</v>
      </c>
      <c r="Y19" s="66">
        <f t="shared" si="12"/>
        <v>7</v>
      </c>
      <c r="Z19" s="65">
        <f>VLOOKUP($A19,'Return Data'!$B$7:$R$2292,16,0)</f>
        <v>5.7938000000000001</v>
      </c>
      <c r="AA19" s="67">
        <f t="shared" si="13"/>
        <v>17</v>
      </c>
    </row>
    <row r="20" spans="1:27" x14ac:dyDescent="0.3">
      <c r="A20" s="63" t="s">
        <v>1452</v>
      </c>
      <c r="B20" s="64">
        <f>VLOOKUP($A20,'Return Data'!$B$7:$R$2292,3,0)</f>
        <v>44662</v>
      </c>
      <c r="C20" s="65">
        <f>VLOOKUP($A20,'Return Data'!$B$7:$R$2292,4,0)</f>
        <v>2199.2948999999999</v>
      </c>
      <c r="D20" s="65">
        <f>VLOOKUP($A20,'Return Data'!$B$7:$R$2292,5,0)</f>
        <v>1.744</v>
      </c>
      <c r="E20" s="66">
        <f t="shared" si="0"/>
        <v>20</v>
      </c>
      <c r="F20" s="65">
        <f>VLOOKUP($A20,'Return Data'!$B$7:$R$2292,6,0)</f>
        <v>1.744</v>
      </c>
      <c r="G20" s="66">
        <f t="shared" si="1"/>
        <v>20</v>
      </c>
      <c r="H20" s="65">
        <f>VLOOKUP($A20,'Return Data'!$B$7:$R$2292,7,0)</f>
        <v>0.49530000000000002</v>
      </c>
      <c r="I20" s="66">
        <f t="shared" si="2"/>
        <v>16</v>
      </c>
      <c r="J20" s="65">
        <f>VLOOKUP($A20,'Return Data'!$B$7:$R$2292,8,0)</f>
        <v>2.8732000000000002</v>
      </c>
      <c r="K20" s="66">
        <f t="shared" si="3"/>
        <v>14</v>
      </c>
      <c r="L20" s="65">
        <f>VLOOKUP($A20,'Return Data'!$B$7:$R$2292,9,0)</f>
        <v>3.9861</v>
      </c>
      <c r="M20" s="66">
        <f t="shared" si="4"/>
        <v>14</v>
      </c>
      <c r="N20" s="65">
        <f>VLOOKUP($A20,'Return Data'!$B$7:$R$2292,10,0)</f>
        <v>3.3458999999999999</v>
      </c>
      <c r="O20" s="66">
        <f t="shared" si="5"/>
        <v>18</v>
      </c>
      <c r="P20" s="65">
        <f>VLOOKUP($A20,'Return Data'!$B$7:$R$2292,11,0)</f>
        <v>3.1562000000000001</v>
      </c>
      <c r="Q20" s="66">
        <f t="shared" si="6"/>
        <v>19</v>
      </c>
      <c r="R20" s="65">
        <f>VLOOKUP($A20,'Return Data'!$B$7:$R$2292,12,0)</f>
        <v>3.1520000000000001</v>
      </c>
      <c r="S20" s="66">
        <f t="shared" si="7"/>
        <v>20</v>
      </c>
      <c r="T20" s="65">
        <f>VLOOKUP($A20,'Return Data'!$B$7:$R$2292,13,0)</f>
        <v>3.1661000000000001</v>
      </c>
      <c r="U20" s="66">
        <f t="shared" si="10"/>
        <v>21</v>
      </c>
      <c r="V20" s="65">
        <f>VLOOKUP($A20,'Return Data'!$B$7:$R$2292,17,0)</f>
        <v>3.83</v>
      </c>
      <c r="W20" s="66">
        <f t="shared" si="11"/>
        <v>17</v>
      </c>
      <c r="X20" s="65">
        <f>VLOOKUP($A20,'Return Data'!$B$7:$R$2292,14,0)</f>
        <v>4.7587000000000002</v>
      </c>
      <c r="Y20" s="66">
        <f t="shared" si="12"/>
        <v>14</v>
      </c>
      <c r="Z20" s="65">
        <f>VLOOKUP($A20,'Return Data'!$B$7:$R$2292,16,0)</f>
        <v>7.2317999999999998</v>
      </c>
      <c r="AA20" s="67">
        <f t="shared" si="13"/>
        <v>7</v>
      </c>
    </row>
    <row r="21" spans="1:27" x14ac:dyDescent="0.3">
      <c r="A21" s="63" t="s">
        <v>1456</v>
      </c>
      <c r="B21" s="64">
        <f>VLOOKUP($A21,'Return Data'!$B$7:$R$2292,3,0)</f>
        <v>44662</v>
      </c>
      <c r="C21" s="65">
        <f>VLOOKUP($A21,'Return Data'!$B$7:$R$2292,4,0)</f>
        <v>34.911299999999997</v>
      </c>
      <c r="D21" s="65">
        <f>VLOOKUP($A21,'Return Data'!$B$7:$R$2292,5,0)</f>
        <v>2.8235000000000001</v>
      </c>
      <c r="E21" s="66">
        <f t="shared" si="0"/>
        <v>4</v>
      </c>
      <c r="F21" s="65">
        <f>VLOOKUP($A21,'Return Data'!$B$7:$R$2292,6,0)</f>
        <v>2.8235000000000001</v>
      </c>
      <c r="G21" s="66">
        <f t="shared" si="1"/>
        <v>4</v>
      </c>
      <c r="H21" s="65">
        <f>VLOOKUP($A21,'Return Data'!$B$7:$R$2292,7,0)</f>
        <v>1.3147</v>
      </c>
      <c r="I21" s="66">
        <f t="shared" si="2"/>
        <v>5</v>
      </c>
      <c r="J21" s="65">
        <f>VLOOKUP($A21,'Return Data'!$B$7:$R$2292,8,0)</f>
        <v>3.1478000000000002</v>
      </c>
      <c r="K21" s="66">
        <f t="shared" si="3"/>
        <v>6</v>
      </c>
      <c r="L21" s="65">
        <f>VLOOKUP($A21,'Return Data'!$B$7:$R$2292,9,0)</f>
        <v>4.6692999999999998</v>
      </c>
      <c r="M21" s="66">
        <f t="shared" si="4"/>
        <v>2</v>
      </c>
      <c r="N21" s="65">
        <f>VLOOKUP($A21,'Return Data'!$B$7:$R$2292,10,0)</f>
        <v>3.6583000000000001</v>
      </c>
      <c r="O21" s="66">
        <f t="shared" si="5"/>
        <v>8</v>
      </c>
      <c r="P21" s="65">
        <f>VLOOKUP($A21,'Return Data'!$B$7:$R$2292,11,0)</f>
        <v>3.4754999999999998</v>
      </c>
      <c r="Q21" s="66">
        <f t="shared" si="6"/>
        <v>10</v>
      </c>
      <c r="R21" s="65">
        <f>VLOOKUP($A21,'Return Data'!$B$7:$R$2292,12,0)</f>
        <v>3.403</v>
      </c>
      <c r="S21" s="66">
        <f t="shared" si="7"/>
        <v>14</v>
      </c>
      <c r="T21" s="65">
        <f>VLOOKUP($A21,'Return Data'!$B$7:$R$2292,13,0)</f>
        <v>3.4138999999999999</v>
      </c>
      <c r="U21" s="66">
        <f t="shared" si="10"/>
        <v>13</v>
      </c>
      <c r="V21" s="65">
        <f>VLOOKUP($A21,'Return Data'!$B$7:$R$2292,17,0)</f>
        <v>4.2740999999999998</v>
      </c>
      <c r="W21" s="66">
        <f t="shared" si="11"/>
        <v>8</v>
      </c>
      <c r="X21" s="65">
        <f>VLOOKUP($A21,'Return Data'!$B$7:$R$2292,14,0)</f>
        <v>5.1365999999999996</v>
      </c>
      <c r="Y21" s="66">
        <f t="shared" si="12"/>
        <v>8</v>
      </c>
      <c r="Z21" s="65">
        <f>VLOOKUP($A21,'Return Data'!$B$7:$R$2292,16,0)</f>
        <v>7.3311999999999999</v>
      </c>
      <c r="AA21" s="67">
        <f t="shared" si="13"/>
        <v>5</v>
      </c>
    </row>
    <row r="22" spans="1:27" x14ac:dyDescent="0.3">
      <c r="A22" s="63" t="s">
        <v>1458</v>
      </c>
      <c r="B22" s="64">
        <f>VLOOKUP($A22,'Return Data'!$B$7:$R$2292,3,0)</f>
        <v>44662</v>
      </c>
      <c r="C22" s="65">
        <f>VLOOKUP($A22,'Return Data'!$B$7:$R$2292,4,0)</f>
        <v>35.458300000000001</v>
      </c>
      <c r="D22" s="65">
        <f>VLOOKUP($A22,'Return Data'!$B$7:$R$2292,5,0)</f>
        <v>2.78</v>
      </c>
      <c r="E22" s="66">
        <f t="shared" si="0"/>
        <v>5</v>
      </c>
      <c r="F22" s="65">
        <f>VLOOKUP($A22,'Return Data'!$B$7:$R$2292,6,0)</f>
        <v>2.78</v>
      </c>
      <c r="G22" s="66">
        <f t="shared" si="1"/>
        <v>5</v>
      </c>
      <c r="H22" s="65">
        <f>VLOOKUP($A22,'Return Data'!$B$7:$R$2292,7,0)</f>
        <v>0.42649999999999999</v>
      </c>
      <c r="I22" s="66">
        <f t="shared" si="2"/>
        <v>17</v>
      </c>
      <c r="J22" s="65">
        <f>VLOOKUP($A22,'Return Data'!$B$7:$R$2292,8,0)</f>
        <v>3.0623</v>
      </c>
      <c r="K22" s="66">
        <f t="shared" si="3"/>
        <v>9</v>
      </c>
      <c r="L22" s="65">
        <f>VLOOKUP($A22,'Return Data'!$B$7:$R$2292,9,0)</f>
        <v>4.3494000000000002</v>
      </c>
      <c r="M22" s="66">
        <f t="shared" si="4"/>
        <v>6</v>
      </c>
      <c r="N22" s="65">
        <f>VLOOKUP($A22,'Return Data'!$B$7:$R$2292,10,0)</f>
        <v>3.6606999999999998</v>
      </c>
      <c r="O22" s="66">
        <f t="shared" si="5"/>
        <v>7</v>
      </c>
      <c r="P22" s="65">
        <f>VLOOKUP($A22,'Return Data'!$B$7:$R$2292,11,0)</f>
        <v>3.5451000000000001</v>
      </c>
      <c r="Q22" s="66">
        <f t="shared" si="6"/>
        <v>6</v>
      </c>
      <c r="R22" s="65">
        <f>VLOOKUP($A22,'Return Data'!$B$7:$R$2292,12,0)</f>
        <v>3.4944000000000002</v>
      </c>
      <c r="S22" s="66">
        <f t="shared" si="7"/>
        <v>12</v>
      </c>
      <c r="T22" s="65">
        <f>VLOOKUP($A22,'Return Data'!$B$7:$R$2292,13,0)</f>
        <v>3.496</v>
      </c>
      <c r="U22" s="66">
        <f t="shared" si="10"/>
        <v>11</v>
      </c>
      <c r="V22" s="65">
        <f>VLOOKUP($A22,'Return Data'!$B$7:$R$2292,17,0)</f>
        <v>4.1207000000000003</v>
      </c>
      <c r="W22" s="66">
        <f t="shared" si="11"/>
        <v>12</v>
      </c>
      <c r="X22" s="65">
        <f>VLOOKUP($A22,'Return Data'!$B$7:$R$2292,14,0)</f>
        <v>5.0359999999999996</v>
      </c>
      <c r="Y22" s="66">
        <f t="shared" si="12"/>
        <v>10</v>
      </c>
      <c r="Z22" s="65">
        <f>VLOOKUP($A22,'Return Data'!$B$7:$R$2292,16,0)</f>
        <v>3.8264</v>
      </c>
      <c r="AA22" s="67">
        <f t="shared" si="13"/>
        <v>25</v>
      </c>
    </row>
    <row r="23" spans="1:27" x14ac:dyDescent="0.3">
      <c r="A23" s="63" t="s">
        <v>1461</v>
      </c>
      <c r="B23" s="64">
        <f>VLOOKUP($A23,'Return Data'!$B$7:$R$2292,3,0)</f>
        <v>44662</v>
      </c>
      <c r="C23" s="65">
        <f>VLOOKUP($A23,'Return Data'!$B$7:$R$2292,4,0)</f>
        <v>1091.1010000000001</v>
      </c>
      <c r="D23" s="65">
        <f>VLOOKUP($A23,'Return Data'!$B$7:$R$2292,5,0)</f>
        <v>2.3298999999999999</v>
      </c>
      <c r="E23" s="66">
        <f t="shared" si="0"/>
        <v>8</v>
      </c>
      <c r="F23" s="65">
        <f>VLOOKUP($A23,'Return Data'!$B$7:$R$2292,6,0)</f>
        <v>2.3298999999999999</v>
      </c>
      <c r="G23" s="66">
        <f t="shared" si="1"/>
        <v>8</v>
      </c>
      <c r="H23" s="65">
        <f>VLOOKUP($A23,'Return Data'!$B$7:$R$2292,7,0)</f>
        <v>1.9883</v>
      </c>
      <c r="I23" s="66">
        <f t="shared" si="2"/>
        <v>3</v>
      </c>
      <c r="J23" s="65">
        <f>VLOOKUP($A23,'Return Data'!$B$7:$R$2292,8,0)</f>
        <v>4.0180999999999996</v>
      </c>
      <c r="K23" s="66">
        <f t="shared" si="3"/>
        <v>2</v>
      </c>
      <c r="L23" s="65">
        <f>VLOOKUP($A23,'Return Data'!$B$7:$R$2292,9,0)</f>
        <v>3.6901999999999999</v>
      </c>
      <c r="M23" s="66">
        <f t="shared" si="4"/>
        <v>21</v>
      </c>
      <c r="N23" s="65">
        <f>VLOOKUP($A23,'Return Data'!$B$7:$R$2292,10,0)</f>
        <v>3.3201000000000001</v>
      </c>
      <c r="O23" s="66">
        <f t="shared" si="5"/>
        <v>20</v>
      </c>
      <c r="P23" s="65">
        <f>VLOOKUP($A23,'Return Data'!$B$7:$R$2292,11,0)</f>
        <v>3.1678000000000002</v>
      </c>
      <c r="Q23" s="66">
        <f t="shared" si="6"/>
        <v>18</v>
      </c>
      <c r="R23" s="65">
        <f>VLOOKUP($A23,'Return Data'!$B$7:$R$2292,12,0)</f>
        <v>3.2061999999999999</v>
      </c>
      <c r="S23" s="66">
        <f t="shared" si="7"/>
        <v>19</v>
      </c>
      <c r="T23" s="65">
        <f>VLOOKUP($A23,'Return Data'!$B$7:$R$2292,13,0)</f>
        <v>3.2625000000000002</v>
      </c>
      <c r="U23" s="66">
        <f t="shared" si="10"/>
        <v>18</v>
      </c>
      <c r="V23" s="65">
        <f>VLOOKUP($A23,'Return Data'!$B$7:$R$2292,17,0)</f>
        <v>3.6278999999999999</v>
      </c>
      <c r="W23" s="66">
        <f t="shared" si="11"/>
        <v>19</v>
      </c>
      <c r="X23" s="65"/>
      <c r="Y23" s="66"/>
      <c r="Z23" s="65">
        <f>VLOOKUP($A23,'Return Data'!$B$7:$R$2292,16,0)</f>
        <v>3.7431000000000001</v>
      </c>
      <c r="AA23" s="67">
        <f t="shared" si="13"/>
        <v>26</v>
      </c>
    </row>
    <row r="24" spans="1:27" x14ac:dyDescent="0.3">
      <c r="A24" s="63" t="s">
        <v>1463</v>
      </c>
      <c r="B24" s="64">
        <f>VLOOKUP($A24,'Return Data'!$B$7:$R$2292,3,0)</f>
        <v>44662</v>
      </c>
      <c r="C24" s="65">
        <f>VLOOKUP($A24,'Return Data'!$B$7:$R$2292,4,0)</f>
        <v>1118.7304999999999</v>
      </c>
      <c r="D24" s="65">
        <f>VLOOKUP($A24,'Return Data'!$B$7:$R$2292,5,0)</f>
        <v>2.0547</v>
      </c>
      <c r="E24" s="66">
        <f t="shared" si="0"/>
        <v>16</v>
      </c>
      <c r="F24" s="65">
        <f>VLOOKUP($A24,'Return Data'!$B$7:$R$2292,6,0)</f>
        <v>2.0547</v>
      </c>
      <c r="G24" s="66">
        <f t="shared" si="1"/>
        <v>16</v>
      </c>
      <c r="H24" s="65">
        <f>VLOOKUP($A24,'Return Data'!$B$7:$R$2292,7,0)</f>
        <v>0.9002</v>
      </c>
      <c r="I24" s="66">
        <f t="shared" si="2"/>
        <v>10</v>
      </c>
      <c r="J24" s="65">
        <f>VLOOKUP($A24,'Return Data'!$B$7:$R$2292,8,0)</f>
        <v>3.0305</v>
      </c>
      <c r="K24" s="66">
        <f t="shared" si="3"/>
        <v>11</v>
      </c>
      <c r="L24" s="65">
        <f>VLOOKUP($A24,'Return Data'!$B$7:$R$2292,9,0)</f>
        <v>3.91</v>
      </c>
      <c r="M24" s="66">
        <f t="shared" si="4"/>
        <v>18</v>
      </c>
      <c r="N24" s="65">
        <f>VLOOKUP($A24,'Return Data'!$B$7:$R$2292,10,0)</f>
        <v>3.4001999999999999</v>
      </c>
      <c r="O24" s="66">
        <f t="shared" si="5"/>
        <v>16</v>
      </c>
      <c r="P24" s="65">
        <f>VLOOKUP($A24,'Return Data'!$B$7:$R$2292,11,0)</f>
        <v>3.3267000000000002</v>
      </c>
      <c r="Q24" s="66">
        <f t="shared" si="6"/>
        <v>15</v>
      </c>
      <c r="R24" s="65">
        <f>VLOOKUP($A24,'Return Data'!$B$7:$R$2292,12,0)</f>
        <v>3.3567</v>
      </c>
      <c r="S24" s="66">
        <f t="shared" si="7"/>
        <v>15</v>
      </c>
      <c r="T24" s="65">
        <f>VLOOKUP($A24,'Return Data'!$B$7:$R$2292,13,0)</f>
        <v>3.4</v>
      </c>
      <c r="U24" s="66">
        <f t="shared" si="10"/>
        <v>14</v>
      </c>
      <c r="V24" s="65">
        <f>VLOOKUP($A24,'Return Data'!$B$7:$R$2292,17,0)</f>
        <v>4.1642999999999999</v>
      </c>
      <c r="W24" s="66">
        <f t="shared" si="11"/>
        <v>11</v>
      </c>
      <c r="X24" s="65"/>
      <c r="Y24" s="66"/>
      <c r="Z24" s="65">
        <f>VLOOKUP($A24,'Return Data'!$B$7:$R$2292,16,0)</f>
        <v>4.6185</v>
      </c>
      <c r="AA24" s="67">
        <f t="shared" si="13"/>
        <v>21</v>
      </c>
    </row>
    <row r="25" spans="1:27" x14ac:dyDescent="0.3">
      <c r="A25" s="63" t="s">
        <v>1465</v>
      </c>
      <c r="B25" s="64">
        <f>VLOOKUP($A25,'Return Data'!$B$7:$R$2292,3,0)</f>
        <v>44662</v>
      </c>
      <c r="C25" s="65">
        <f>VLOOKUP($A25,'Return Data'!$B$7:$R$2292,4,0)</f>
        <v>13.8858</v>
      </c>
      <c r="D25" s="65">
        <f>VLOOKUP($A25,'Return Data'!$B$7:$R$2292,5,0)</f>
        <v>1.4020999999999999</v>
      </c>
      <c r="E25" s="66">
        <f t="shared" si="0"/>
        <v>22</v>
      </c>
      <c r="F25" s="65">
        <f>VLOOKUP($A25,'Return Data'!$B$7:$R$2292,6,0)</f>
        <v>1.4020999999999999</v>
      </c>
      <c r="G25" s="66">
        <f t="shared" si="1"/>
        <v>22</v>
      </c>
      <c r="H25" s="65">
        <f>VLOOKUP($A25,'Return Data'!$B$7:$R$2292,7,0)</f>
        <v>-0.26279999999999998</v>
      </c>
      <c r="I25" s="66">
        <f t="shared" si="2"/>
        <v>23</v>
      </c>
      <c r="J25" s="65">
        <f>VLOOKUP($A25,'Return Data'!$B$7:$R$2292,8,0)</f>
        <v>2.3113999999999999</v>
      </c>
      <c r="K25" s="66">
        <f t="shared" si="3"/>
        <v>25</v>
      </c>
      <c r="L25" s="65">
        <f>VLOOKUP($A25,'Return Data'!$B$7:$R$2292,9,0)</f>
        <v>3.1968999999999999</v>
      </c>
      <c r="M25" s="66">
        <f t="shared" si="4"/>
        <v>24</v>
      </c>
      <c r="N25" s="65">
        <f>VLOOKUP($A25,'Return Data'!$B$7:$R$2292,10,0)</f>
        <v>2.6635</v>
      </c>
      <c r="O25" s="66">
        <f t="shared" si="5"/>
        <v>25</v>
      </c>
      <c r="P25" s="65">
        <f>VLOOKUP($A25,'Return Data'!$B$7:$R$2292,11,0)</f>
        <v>2.5124</v>
      </c>
      <c r="Q25" s="66">
        <f t="shared" si="6"/>
        <v>25</v>
      </c>
      <c r="R25" s="65">
        <f>VLOOKUP($A25,'Return Data'!$B$7:$R$2292,12,0)</f>
        <v>2.5550999999999999</v>
      </c>
      <c r="S25" s="66">
        <f t="shared" si="7"/>
        <v>25</v>
      </c>
      <c r="T25" s="65">
        <f>VLOOKUP($A25,'Return Data'!$B$7:$R$2292,13,0)</f>
        <v>2.5053999999999998</v>
      </c>
      <c r="U25" s="66">
        <f t="shared" si="10"/>
        <v>25</v>
      </c>
      <c r="V25" s="65">
        <f>VLOOKUP($A25,'Return Data'!$B$7:$R$2292,17,0)</f>
        <v>2.9325000000000001</v>
      </c>
      <c r="W25" s="66">
        <f t="shared" si="11"/>
        <v>24</v>
      </c>
      <c r="X25" s="65">
        <f>VLOOKUP($A25,'Return Data'!$B$7:$R$2292,14,0)</f>
        <v>3.9058999999999999</v>
      </c>
      <c r="Y25" s="66">
        <f t="shared" si="12"/>
        <v>21</v>
      </c>
      <c r="Z25" s="65">
        <f>VLOOKUP($A25,'Return Data'!$B$7:$R$2292,16,0)</f>
        <v>3.891</v>
      </c>
      <c r="AA25" s="67">
        <f t="shared" si="13"/>
        <v>24</v>
      </c>
    </row>
    <row r="26" spans="1:27" x14ac:dyDescent="0.3">
      <c r="A26" s="63" t="s">
        <v>1919</v>
      </c>
      <c r="B26" s="64">
        <f>VLOOKUP($A26,'Return Data'!$B$7:$R$2292,3,0)</f>
        <v>44662</v>
      </c>
      <c r="C26" s="65">
        <f>VLOOKUP($A26,'Return Data'!$B$7:$R$2292,4,0)</f>
        <v>2241.4061999999999</v>
      </c>
      <c r="D26" s="65">
        <f>VLOOKUP($A26,'Return Data'!$B$7:$R$2292,5,0)</f>
        <v>-1.3595999999999999</v>
      </c>
      <c r="E26" s="66">
        <f t="shared" si="0"/>
        <v>26</v>
      </c>
      <c r="F26" s="65">
        <f>VLOOKUP($A26,'Return Data'!$B$7:$R$2292,6,0)</f>
        <v>-1.3595999999999999</v>
      </c>
      <c r="G26" s="66">
        <f t="shared" si="1"/>
        <v>26</v>
      </c>
      <c r="H26" s="65">
        <f>VLOOKUP($A26,'Return Data'!$B$7:$R$2292,7,0)</f>
        <v>-1.6403000000000001</v>
      </c>
      <c r="I26" s="66">
        <f t="shared" si="2"/>
        <v>26</v>
      </c>
      <c r="J26" s="65">
        <f>VLOOKUP($A26,'Return Data'!$B$7:$R$2292,8,0)</f>
        <v>0.64419999999999999</v>
      </c>
      <c r="K26" s="66">
        <f t="shared" si="3"/>
        <v>26</v>
      </c>
      <c r="L26" s="65">
        <f>VLOOKUP($A26,'Return Data'!$B$7:$R$2292,9,0)</f>
        <v>1.8708</v>
      </c>
      <c r="M26" s="66">
        <f t="shared" si="4"/>
        <v>26</v>
      </c>
      <c r="N26" s="65">
        <f>VLOOKUP($A26,'Return Data'!$B$7:$R$2292,10,0)</f>
        <v>2.1663999999999999</v>
      </c>
      <c r="O26" s="66">
        <f t="shared" si="5"/>
        <v>26</v>
      </c>
      <c r="P26" s="65">
        <f>VLOOKUP($A26,'Return Data'!$B$7:$R$2292,11,0)</f>
        <v>2.1922000000000001</v>
      </c>
      <c r="Q26" s="66">
        <f t="shared" si="6"/>
        <v>26</v>
      </c>
      <c r="R26" s="65">
        <f>VLOOKUP($A26,'Return Data'!$B$7:$R$2292,12,0)</f>
        <v>2.1536</v>
      </c>
      <c r="S26" s="66">
        <f t="shared" si="7"/>
        <v>26</v>
      </c>
      <c r="T26" s="65">
        <f>VLOOKUP($A26,'Return Data'!$B$7:$R$2292,13,0)</f>
        <v>2.09</v>
      </c>
      <c r="U26" s="66">
        <f t="shared" si="10"/>
        <v>26</v>
      </c>
      <c r="V26" s="65">
        <f>VLOOKUP($A26,'Return Data'!$B$7:$R$2292,17,0)</f>
        <v>2.5381</v>
      </c>
      <c r="W26" s="66">
        <f t="shared" si="11"/>
        <v>25</v>
      </c>
      <c r="X26" s="65">
        <f>VLOOKUP($A26,'Return Data'!$B$7:$R$2292,14,0)</f>
        <v>3.5347</v>
      </c>
      <c r="Y26" s="66">
        <f t="shared" si="12"/>
        <v>22</v>
      </c>
      <c r="Z26" s="65">
        <f>VLOOKUP($A26,'Return Data'!$B$7:$R$2292,16,0)</f>
        <v>6.8696000000000002</v>
      </c>
      <c r="AA26" s="67">
        <f t="shared" si="13"/>
        <v>12</v>
      </c>
    </row>
    <row r="27" spans="1:27" x14ac:dyDescent="0.3">
      <c r="A27" s="63" t="s">
        <v>1466</v>
      </c>
      <c r="B27" s="64">
        <f>VLOOKUP($A27,'Return Data'!$B$7:$R$2292,3,0)</f>
        <v>44662</v>
      </c>
      <c r="C27" s="65">
        <f>VLOOKUP($A27,'Return Data'!$B$7:$R$2292,4,0)</f>
        <v>3282.97</v>
      </c>
      <c r="D27" s="65">
        <f>VLOOKUP($A27,'Return Data'!$B$7:$R$2292,5,0)</f>
        <v>2.1061000000000001</v>
      </c>
      <c r="E27" s="66">
        <f t="shared" si="0"/>
        <v>14</v>
      </c>
      <c r="F27" s="65">
        <f>VLOOKUP($A27,'Return Data'!$B$7:$R$2292,6,0)</f>
        <v>2.1061000000000001</v>
      </c>
      <c r="G27" s="66">
        <f t="shared" si="1"/>
        <v>14</v>
      </c>
      <c r="H27" s="65">
        <f>VLOOKUP($A27,'Return Data'!$B$7:$R$2292,7,0)</f>
        <v>1.6937</v>
      </c>
      <c r="I27" s="66">
        <f t="shared" si="2"/>
        <v>4</v>
      </c>
      <c r="J27" s="65">
        <f>VLOOKUP($A27,'Return Data'!$B$7:$R$2292,8,0)</f>
        <v>2.8382000000000001</v>
      </c>
      <c r="K27" s="66">
        <f t="shared" si="3"/>
        <v>17</v>
      </c>
      <c r="L27" s="65">
        <f>VLOOKUP($A27,'Return Data'!$B$7:$R$2292,9,0)</f>
        <v>4.2892000000000001</v>
      </c>
      <c r="M27" s="66">
        <f t="shared" si="4"/>
        <v>7</v>
      </c>
      <c r="N27" s="65">
        <f>VLOOKUP($A27,'Return Data'!$B$7:$R$2292,10,0)</f>
        <v>3.7751000000000001</v>
      </c>
      <c r="O27" s="66">
        <f t="shared" si="5"/>
        <v>4</v>
      </c>
      <c r="P27" s="65">
        <f>VLOOKUP($A27,'Return Data'!$B$7:$R$2292,11,0)</f>
        <v>3.8681999999999999</v>
      </c>
      <c r="Q27" s="66">
        <f t="shared" si="6"/>
        <v>4</v>
      </c>
      <c r="R27" s="65">
        <f>VLOOKUP($A27,'Return Data'!$B$7:$R$2292,12,0)</f>
        <v>3.9321000000000002</v>
      </c>
      <c r="S27" s="66">
        <f t="shared" si="7"/>
        <v>5</v>
      </c>
      <c r="T27" s="65">
        <f>VLOOKUP($A27,'Return Data'!$B$7:$R$2292,13,0)</f>
        <v>7.6158999999999999</v>
      </c>
      <c r="U27" s="66">
        <f t="shared" si="10"/>
        <v>2</v>
      </c>
      <c r="V27" s="65">
        <f>VLOOKUP($A27,'Return Data'!$B$7:$R$2292,17,0)</f>
        <v>6.2992999999999997</v>
      </c>
      <c r="W27" s="66">
        <f t="shared" si="11"/>
        <v>2</v>
      </c>
      <c r="X27" s="65">
        <f>VLOOKUP($A27,'Return Data'!$B$7:$R$2292,14,0)</f>
        <v>4.0174000000000003</v>
      </c>
      <c r="Y27" s="66">
        <f t="shared" si="12"/>
        <v>19</v>
      </c>
      <c r="Z27" s="65">
        <f>VLOOKUP($A27,'Return Data'!$B$7:$R$2292,16,0)</f>
        <v>6.0128000000000004</v>
      </c>
      <c r="AA27" s="67">
        <f t="shared" si="13"/>
        <v>14</v>
      </c>
    </row>
    <row r="28" spans="1:27" x14ac:dyDescent="0.3">
      <c r="A28" s="63" t="s">
        <v>1987</v>
      </c>
      <c r="B28" s="64">
        <f>VLOOKUP($A28,'Return Data'!$B$7:$R$2292,3,0)</f>
        <v>44662</v>
      </c>
      <c r="C28" s="65">
        <f>VLOOKUP($A28,'Return Data'!$B$7:$R$2292,4,0)</f>
        <v>27.9878</v>
      </c>
      <c r="D28" s="65">
        <f>VLOOKUP($A28,'Return Data'!$B$7:$R$2292,5,0)</f>
        <v>1.6956</v>
      </c>
      <c r="E28" s="66">
        <f t="shared" si="0"/>
        <v>21</v>
      </c>
      <c r="F28" s="65">
        <f>VLOOKUP($A28,'Return Data'!$B$7:$R$2292,6,0)</f>
        <v>1.6956</v>
      </c>
      <c r="G28" s="66">
        <f t="shared" si="1"/>
        <v>21</v>
      </c>
      <c r="H28" s="65">
        <f>VLOOKUP($A28,'Return Data'!$B$7:$R$2292,7,0)</f>
        <v>0.98760000000000003</v>
      </c>
      <c r="I28" s="66">
        <f t="shared" si="2"/>
        <v>8</v>
      </c>
      <c r="J28" s="65">
        <f>VLOOKUP($A28,'Return Data'!$B$7:$R$2292,8,0)</f>
        <v>2.9843000000000002</v>
      </c>
      <c r="K28" s="66">
        <f t="shared" si="3"/>
        <v>12</v>
      </c>
      <c r="L28" s="65">
        <f>VLOOKUP($A28,'Return Data'!$B$7:$R$2292,9,0)</f>
        <v>4.2347000000000001</v>
      </c>
      <c r="M28" s="66">
        <f t="shared" si="4"/>
        <v>8</v>
      </c>
      <c r="N28" s="65">
        <f>VLOOKUP($A28,'Return Data'!$B$7:$R$2292,10,0)</f>
        <v>3.4487999999999999</v>
      </c>
      <c r="O28" s="66">
        <f t="shared" si="5"/>
        <v>14</v>
      </c>
      <c r="P28" s="65">
        <f>VLOOKUP($A28,'Return Data'!$B$7:$R$2292,11,0)</f>
        <v>3.2860999999999998</v>
      </c>
      <c r="Q28" s="66">
        <f t="shared" si="6"/>
        <v>16</v>
      </c>
      <c r="R28" s="65">
        <f>VLOOKUP($A28,'Return Data'!$B$7:$R$2292,12,0)</f>
        <v>3.3054999999999999</v>
      </c>
      <c r="S28" s="66">
        <f t="shared" si="7"/>
        <v>17</v>
      </c>
      <c r="T28" s="65">
        <f>VLOOKUP($A28,'Return Data'!$B$7:$R$2292,13,0)</f>
        <v>3.3591000000000002</v>
      </c>
      <c r="U28" s="66">
        <f t="shared" si="10"/>
        <v>16</v>
      </c>
      <c r="V28" s="65">
        <f>VLOOKUP($A28,'Return Data'!$B$7:$R$2292,17,0)</f>
        <v>4.1181000000000001</v>
      </c>
      <c r="W28" s="66">
        <f t="shared" si="11"/>
        <v>13</v>
      </c>
      <c r="X28" s="65">
        <f>VLOOKUP($A28,'Return Data'!$B$7:$R$2292,14,0)</f>
        <v>7.0948000000000002</v>
      </c>
      <c r="Y28" s="66">
        <f t="shared" si="12"/>
        <v>2</v>
      </c>
      <c r="Z28" s="65">
        <f>VLOOKUP($A28,'Return Data'!$B$7:$R$2292,16,0)</f>
        <v>7.7557999999999998</v>
      </c>
      <c r="AA28" s="67">
        <f t="shared" si="13"/>
        <v>2</v>
      </c>
    </row>
    <row r="29" spans="1:27" x14ac:dyDescent="0.3">
      <c r="A29" s="63" t="s">
        <v>1471</v>
      </c>
      <c r="B29" s="64">
        <f>VLOOKUP($A29,'Return Data'!$B$7:$R$2292,3,0)</f>
        <v>44662</v>
      </c>
      <c r="C29" s="65">
        <f>VLOOKUP($A29,'Return Data'!$B$7:$R$2292,4,0)</f>
        <v>4847.5010000000002</v>
      </c>
      <c r="D29" s="65">
        <f>VLOOKUP($A29,'Return Data'!$B$7:$R$2292,5,0)</f>
        <v>0.98650000000000004</v>
      </c>
      <c r="E29" s="66">
        <f t="shared" si="0"/>
        <v>24</v>
      </c>
      <c r="F29" s="65">
        <f>VLOOKUP($A29,'Return Data'!$B$7:$R$2292,6,0)</f>
        <v>0.98650000000000004</v>
      </c>
      <c r="G29" s="66">
        <f t="shared" si="1"/>
        <v>24</v>
      </c>
      <c r="H29" s="65">
        <f>VLOOKUP($A29,'Return Data'!$B$7:$R$2292,7,0)</f>
        <v>-0.34150000000000003</v>
      </c>
      <c r="I29" s="66">
        <f t="shared" si="2"/>
        <v>24</v>
      </c>
      <c r="J29" s="65">
        <f>VLOOKUP($A29,'Return Data'!$B$7:$R$2292,8,0)</f>
        <v>2.7850000000000001</v>
      </c>
      <c r="K29" s="66">
        <f t="shared" si="3"/>
        <v>18</v>
      </c>
      <c r="L29" s="65">
        <f>VLOOKUP($A29,'Return Data'!$B$7:$R$2292,9,0)</f>
        <v>4.18</v>
      </c>
      <c r="M29" s="66">
        <f t="shared" si="4"/>
        <v>10</v>
      </c>
      <c r="N29" s="65">
        <f>VLOOKUP($A29,'Return Data'!$B$7:$R$2292,10,0)</f>
        <v>3.7309000000000001</v>
      </c>
      <c r="O29" s="66">
        <f t="shared" si="5"/>
        <v>5</v>
      </c>
      <c r="P29" s="65">
        <f>VLOOKUP($A29,'Return Data'!$B$7:$R$2292,11,0)</f>
        <v>3.5366</v>
      </c>
      <c r="Q29" s="66">
        <f t="shared" si="6"/>
        <v>7</v>
      </c>
      <c r="R29" s="65">
        <f>VLOOKUP($A29,'Return Data'!$B$7:$R$2292,12,0)</f>
        <v>3.5392999999999999</v>
      </c>
      <c r="S29" s="66">
        <f t="shared" si="7"/>
        <v>9</v>
      </c>
      <c r="T29" s="65">
        <f>VLOOKUP($A29,'Return Data'!$B$7:$R$2292,13,0)</f>
        <v>3.5436000000000001</v>
      </c>
      <c r="U29" s="66">
        <f t="shared" si="10"/>
        <v>9</v>
      </c>
      <c r="V29" s="65">
        <f>VLOOKUP($A29,'Return Data'!$B$7:$R$2292,17,0)</f>
        <v>4.3620000000000001</v>
      </c>
      <c r="W29" s="66">
        <f t="shared" si="11"/>
        <v>7</v>
      </c>
      <c r="X29" s="65">
        <f>VLOOKUP($A29,'Return Data'!$B$7:$R$2292,14,0)</f>
        <v>5.2656000000000001</v>
      </c>
      <c r="Y29" s="66">
        <f t="shared" si="12"/>
        <v>6</v>
      </c>
      <c r="Z29" s="65">
        <f>VLOOKUP($A29,'Return Data'!$B$7:$R$2292,16,0)</f>
        <v>7.1319999999999997</v>
      </c>
      <c r="AA29" s="67">
        <f t="shared" si="13"/>
        <v>9</v>
      </c>
    </row>
    <row r="30" spans="1:27" x14ac:dyDescent="0.3">
      <c r="A30" s="63" t="s">
        <v>1965</v>
      </c>
      <c r="B30" s="64">
        <f>VLOOKUP($A30,'Return Data'!$B$7:$R$2292,3,0)</f>
        <v>44662</v>
      </c>
      <c r="C30" s="65">
        <f>VLOOKUP($A30,'Return Data'!$B$7:$R$2292,4,0)</f>
        <v>2237.5664000000002</v>
      </c>
      <c r="D30" s="65">
        <f>VLOOKUP($A30,'Return Data'!$B$7:$R$2292,5,0)</f>
        <v>2.1747999999999998</v>
      </c>
      <c r="E30" s="66">
        <f t="shared" si="0"/>
        <v>13</v>
      </c>
      <c r="F30" s="65">
        <f>VLOOKUP($A30,'Return Data'!$B$7:$R$2292,6,0)</f>
        <v>2.1747999999999998</v>
      </c>
      <c r="G30" s="66">
        <f t="shared" si="1"/>
        <v>13</v>
      </c>
      <c r="H30" s="65">
        <f>VLOOKUP($A30,'Return Data'!$B$7:$R$2292,7,0)</f>
        <v>0.80289999999999995</v>
      </c>
      <c r="I30" s="66">
        <f t="shared" si="2"/>
        <v>12</v>
      </c>
      <c r="J30" s="65">
        <f>VLOOKUP($A30,'Return Data'!$B$7:$R$2292,8,0)</f>
        <v>2.6248999999999998</v>
      </c>
      <c r="K30" s="66">
        <f t="shared" si="3"/>
        <v>22</v>
      </c>
      <c r="L30" s="65">
        <f>VLOOKUP($A30,'Return Data'!$B$7:$R$2292,9,0)</f>
        <v>3.1735000000000002</v>
      </c>
      <c r="M30" s="66">
        <f t="shared" si="4"/>
        <v>25</v>
      </c>
      <c r="N30" s="65">
        <f>VLOOKUP($A30,'Return Data'!$B$7:$R$2292,10,0)</f>
        <v>2.6781999999999999</v>
      </c>
      <c r="O30" s="66">
        <f t="shared" si="5"/>
        <v>24</v>
      </c>
      <c r="P30" s="65">
        <f>VLOOKUP($A30,'Return Data'!$B$7:$R$2292,11,0)</f>
        <v>2.6888000000000001</v>
      </c>
      <c r="Q30" s="66">
        <f t="shared" si="6"/>
        <v>24</v>
      </c>
      <c r="R30" s="65">
        <f>VLOOKUP($A30,'Return Data'!$B$7:$R$2292,12,0)</f>
        <v>2.6867999999999999</v>
      </c>
      <c r="S30" s="66">
        <f t="shared" si="7"/>
        <v>24</v>
      </c>
      <c r="T30" s="65">
        <f>VLOOKUP($A30,'Return Data'!$B$7:$R$2292,13,0)</f>
        <v>2.7431000000000001</v>
      </c>
      <c r="U30" s="66">
        <f t="shared" si="10"/>
        <v>24</v>
      </c>
      <c r="V30" s="65">
        <f>VLOOKUP($A30,'Return Data'!$B$7:$R$2292,17,0)</f>
        <v>3.1074999999999999</v>
      </c>
      <c r="W30" s="66">
        <f t="shared" si="11"/>
        <v>23</v>
      </c>
      <c r="X30" s="65">
        <f>VLOOKUP($A30,'Return Data'!$B$7:$R$2292,14,0)</f>
        <v>3.9681000000000002</v>
      </c>
      <c r="Y30" s="66">
        <f t="shared" si="12"/>
        <v>20</v>
      </c>
      <c r="Z30" s="65">
        <f>VLOOKUP($A30,'Return Data'!$B$7:$R$2292,16,0)</f>
        <v>5.7953999999999999</v>
      </c>
      <c r="AA30" s="67">
        <f t="shared" si="13"/>
        <v>16</v>
      </c>
    </row>
    <row r="31" spans="1:27" x14ac:dyDescent="0.3">
      <c r="A31" s="63" t="s">
        <v>1475</v>
      </c>
      <c r="B31" s="64">
        <f>VLOOKUP($A31,'Return Data'!$B$7:$R$2292,3,0)</f>
        <v>44662</v>
      </c>
      <c r="C31" s="65">
        <f>VLOOKUP($A31,'Return Data'!$B$7:$R$2292,4,0)</f>
        <v>11.644</v>
      </c>
      <c r="D31" s="65">
        <f>VLOOKUP($A31,'Return Data'!$B$7:$R$2292,5,0)</f>
        <v>2.1947000000000001</v>
      </c>
      <c r="E31" s="66">
        <f t="shared" si="0"/>
        <v>11</v>
      </c>
      <c r="F31" s="65">
        <f>VLOOKUP($A31,'Return Data'!$B$7:$R$2292,6,0)</f>
        <v>2.1947000000000001</v>
      </c>
      <c r="G31" s="66">
        <f t="shared" si="1"/>
        <v>11</v>
      </c>
      <c r="H31" s="65">
        <f>VLOOKUP($A31,'Return Data'!$B$7:$R$2292,7,0)</f>
        <v>0.67179999999999995</v>
      </c>
      <c r="I31" s="66">
        <f t="shared" si="2"/>
        <v>15</v>
      </c>
      <c r="J31" s="65">
        <f>VLOOKUP($A31,'Return Data'!$B$7:$R$2292,8,0)</f>
        <v>2.8466999999999998</v>
      </c>
      <c r="K31" s="66">
        <f t="shared" si="3"/>
        <v>16</v>
      </c>
      <c r="L31" s="65">
        <f>VLOOKUP($A31,'Return Data'!$B$7:$R$2292,9,0)</f>
        <v>3.9060000000000001</v>
      </c>
      <c r="M31" s="66">
        <f t="shared" si="4"/>
        <v>19</v>
      </c>
      <c r="N31" s="65">
        <f>VLOOKUP($A31,'Return Data'!$B$7:$R$2292,10,0)</f>
        <v>3.3218999999999999</v>
      </c>
      <c r="O31" s="66">
        <f t="shared" si="5"/>
        <v>19</v>
      </c>
      <c r="P31" s="65">
        <f>VLOOKUP($A31,'Return Data'!$B$7:$R$2292,11,0)</f>
        <v>3.2147000000000001</v>
      </c>
      <c r="Q31" s="66">
        <f t="shared" si="6"/>
        <v>17</v>
      </c>
      <c r="R31" s="65">
        <f>VLOOKUP($A31,'Return Data'!$B$7:$R$2292,12,0)</f>
        <v>3.2501000000000002</v>
      </c>
      <c r="S31" s="66">
        <f t="shared" si="7"/>
        <v>18</v>
      </c>
      <c r="T31" s="65">
        <f>VLOOKUP($A31,'Return Data'!$B$7:$R$2292,13,0)</f>
        <v>3.2530999999999999</v>
      </c>
      <c r="U31" s="66">
        <f t="shared" si="10"/>
        <v>19</v>
      </c>
      <c r="V31" s="65">
        <f>VLOOKUP($A31,'Return Data'!$B$7:$R$2292,17,0)</f>
        <v>3.7572000000000001</v>
      </c>
      <c r="W31" s="66">
        <f t="shared" si="11"/>
        <v>18</v>
      </c>
      <c r="X31" s="65">
        <f>VLOOKUP($A31,'Return Data'!$B$7:$R$2292,14,0)</f>
        <v>4.5945</v>
      </c>
      <c r="Y31" s="66">
        <f t="shared" si="12"/>
        <v>15</v>
      </c>
      <c r="Z31" s="65">
        <f>VLOOKUP($A31,'Return Data'!$B$7:$R$2292,16,0)</f>
        <v>4.8417000000000003</v>
      </c>
      <c r="AA31" s="67">
        <f t="shared" si="13"/>
        <v>20</v>
      </c>
    </row>
    <row r="32" spans="1:27" x14ac:dyDescent="0.3">
      <c r="A32" s="63" t="s">
        <v>1477</v>
      </c>
      <c r="B32" s="64">
        <f>VLOOKUP($A32,'Return Data'!$B$7:$R$2292,3,0)</f>
        <v>44662</v>
      </c>
      <c r="C32" s="65">
        <f>VLOOKUP($A32,'Return Data'!$B$7:$R$2292,4,0)</f>
        <v>3462.8285999999998</v>
      </c>
      <c r="D32" s="65">
        <f>VLOOKUP($A32,'Return Data'!$B$7:$R$2292,5,0)</f>
        <v>2.0779000000000001</v>
      </c>
      <c r="E32" s="66">
        <f t="shared" si="0"/>
        <v>15</v>
      </c>
      <c r="F32" s="65">
        <f>VLOOKUP($A32,'Return Data'!$B$7:$R$2292,6,0)</f>
        <v>2.0779000000000001</v>
      </c>
      <c r="G32" s="66">
        <f t="shared" si="1"/>
        <v>15</v>
      </c>
      <c r="H32" s="65">
        <f>VLOOKUP($A32,'Return Data'!$B$7:$R$2292,7,0)</f>
        <v>0.75360000000000005</v>
      </c>
      <c r="I32" s="66">
        <f t="shared" si="2"/>
        <v>13</v>
      </c>
      <c r="J32" s="65">
        <f>VLOOKUP($A32,'Return Data'!$B$7:$R$2292,8,0)</f>
        <v>3.0609000000000002</v>
      </c>
      <c r="K32" s="66">
        <f t="shared" si="3"/>
        <v>10</v>
      </c>
      <c r="L32" s="65">
        <f>VLOOKUP($A32,'Return Data'!$B$7:$R$2292,9,0)</f>
        <v>4.1269</v>
      </c>
      <c r="M32" s="66">
        <f t="shared" si="4"/>
        <v>12</v>
      </c>
      <c r="N32" s="65">
        <f>VLOOKUP($A32,'Return Data'!$B$7:$R$2292,10,0)</f>
        <v>3.4468999999999999</v>
      </c>
      <c r="O32" s="66">
        <f t="shared" si="5"/>
        <v>15</v>
      </c>
      <c r="P32" s="65">
        <f>VLOOKUP($A32,'Return Data'!$B$7:$R$2292,11,0)</f>
        <v>3.4634</v>
      </c>
      <c r="Q32" s="66">
        <f t="shared" si="6"/>
        <v>11</v>
      </c>
      <c r="R32" s="65">
        <f>VLOOKUP($A32,'Return Data'!$B$7:$R$2292,12,0)</f>
        <v>7.0151000000000003</v>
      </c>
      <c r="S32" s="66">
        <f t="shared" si="7"/>
        <v>2</v>
      </c>
      <c r="T32" s="65">
        <f>VLOOKUP($A32,'Return Data'!$B$7:$R$2292,13,0)</f>
        <v>6.1365999999999996</v>
      </c>
      <c r="U32" s="66">
        <f t="shared" si="10"/>
        <v>3</v>
      </c>
      <c r="V32" s="65">
        <f>VLOOKUP($A32,'Return Data'!$B$7:$R$2292,17,0)</f>
        <v>5.5267999999999997</v>
      </c>
      <c r="W32" s="66">
        <f t="shared" si="11"/>
        <v>3</v>
      </c>
      <c r="X32" s="65">
        <f>VLOOKUP($A32,'Return Data'!$B$7:$R$2292,14,0)</f>
        <v>4.4752999999999998</v>
      </c>
      <c r="Y32" s="66">
        <f t="shared" si="12"/>
        <v>17</v>
      </c>
      <c r="Z32" s="65">
        <f>VLOOKUP($A32,'Return Data'!$B$7:$R$2292,16,0)</f>
        <v>6.8944000000000001</v>
      </c>
      <c r="AA32" s="67">
        <f t="shared" si="13"/>
        <v>11</v>
      </c>
    </row>
    <row r="33" spans="1:27" x14ac:dyDescent="0.3">
      <c r="A33" s="63" t="s">
        <v>1980</v>
      </c>
      <c r="B33" s="64">
        <f>VLOOKUP($A33,'Return Data'!$B$7:$R$2292,3,0)</f>
        <v>44662</v>
      </c>
      <c r="C33" s="65">
        <f>VLOOKUP($A33,'Return Data'!$B$7:$R$2292,4,0)</f>
        <v>1122.7750000000001</v>
      </c>
      <c r="D33" s="65">
        <f>VLOOKUP($A33,'Return Data'!$B$7:$R$2292,5,0)</f>
        <v>4.3446999999999996</v>
      </c>
      <c r="E33" s="66">
        <f t="shared" si="0"/>
        <v>3</v>
      </c>
      <c r="F33" s="65">
        <f>VLOOKUP($A33,'Return Data'!$B$7:$R$2292,6,0)</f>
        <v>4.3446999999999996</v>
      </c>
      <c r="G33" s="66">
        <f t="shared" si="1"/>
        <v>3</v>
      </c>
      <c r="H33" s="65">
        <f>VLOOKUP($A33,'Return Data'!$B$7:$R$2292,7,0)</f>
        <v>3.6095999999999999</v>
      </c>
      <c r="I33" s="66">
        <f t="shared" si="2"/>
        <v>2</v>
      </c>
      <c r="J33" s="65">
        <f>VLOOKUP($A33,'Return Data'!$B$7:$R$2292,8,0)</f>
        <v>3.8285999999999998</v>
      </c>
      <c r="K33" s="66">
        <f t="shared" si="3"/>
        <v>3</v>
      </c>
      <c r="L33" s="65">
        <f>VLOOKUP($A33,'Return Data'!$B$7:$R$2292,9,0)</f>
        <v>3.4891999999999999</v>
      </c>
      <c r="M33" s="66">
        <f t="shared" si="4"/>
        <v>23</v>
      </c>
      <c r="N33" s="65">
        <f>VLOOKUP($A33,'Return Data'!$B$7:$R$2292,10,0)</f>
        <v>2.9201000000000001</v>
      </c>
      <c r="O33" s="66">
        <f t="shared" si="5"/>
        <v>23</v>
      </c>
      <c r="P33" s="65">
        <f>VLOOKUP($A33,'Return Data'!$B$7:$R$2292,11,0)</f>
        <v>2.7919999999999998</v>
      </c>
      <c r="Q33" s="66">
        <f t="shared" si="6"/>
        <v>23</v>
      </c>
      <c r="R33" s="65">
        <f>VLOOKUP($A33,'Return Data'!$B$7:$R$2292,12,0)</f>
        <v>3.6393</v>
      </c>
      <c r="S33" s="66">
        <f t="shared" si="7"/>
        <v>8</v>
      </c>
      <c r="T33" s="65">
        <f>VLOOKUP($A33,'Return Data'!$B$7:$R$2292,13,0)</f>
        <v>3.3698999999999999</v>
      </c>
      <c r="U33" s="66">
        <f t="shared" si="10"/>
        <v>15</v>
      </c>
      <c r="V33" s="65">
        <f>VLOOKUP($A33,'Return Data'!$B$7:$R$2292,17,0)</f>
        <v>3.5301</v>
      </c>
      <c r="W33" s="66">
        <f t="shared" si="11"/>
        <v>21</v>
      </c>
      <c r="X33" s="65"/>
      <c r="Y33" s="66"/>
      <c r="Z33" s="65">
        <f>VLOOKUP($A33,'Return Data'!$B$7:$R$2292,16,0)</f>
        <v>4.1479999999999997</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2.2956499999999997</v>
      </c>
      <c r="E35" s="74"/>
      <c r="F35" s="75">
        <f>AVERAGE(F8:F33)</f>
        <v>2.2956499999999997</v>
      </c>
      <c r="G35" s="74"/>
      <c r="H35" s="75">
        <f>AVERAGE(H8:H33)</f>
        <v>1.0051846153846156</v>
      </c>
      <c r="I35" s="74"/>
      <c r="J35" s="75">
        <f>AVERAGE(J8:J33)</f>
        <v>3.1905384615384609</v>
      </c>
      <c r="K35" s="74"/>
      <c r="L35" s="75">
        <f>AVERAGE(L8:L33)</f>
        <v>5.4511076923076924</v>
      </c>
      <c r="M35" s="74"/>
      <c r="N35" s="75">
        <f>AVERAGE(N8:N33)</f>
        <v>4.0350346153846157</v>
      </c>
      <c r="O35" s="74"/>
      <c r="P35" s="75">
        <f>AVERAGE(P8:P33)</f>
        <v>3.8566346153846145</v>
      </c>
      <c r="Q35" s="74"/>
      <c r="R35" s="75">
        <f>AVERAGE(R8:R33)</f>
        <v>4.0134076923076929</v>
      </c>
      <c r="S35" s="74"/>
      <c r="T35" s="75">
        <f>AVERAGE(T8:T33)</f>
        <v>4.0526730769230772</v>
      </c>
      <c r="U35" s="74"/>
      <c r="V35" s="75">
        <f>AVERAGE(V8:V33)</f>
        <v>4.4032119999999999</v>
      </c>
      <c r="W35" s="74"/>
      <c r="X35" s="75">
        <f>AVERAGE(X8:X33)</f>
        <v>5.0787045454545456</v>
      </c>
      <c r="Y35" s="74"/>
      <c r="Z35" s="75">
        <f>AVERAGE(Z8:Z33)</f>
        <v>6.1422615384615398</v>
      </c>
      <c r="AA35" s="76"/>
    </row>
    <row r="36" spans="1:27" x14ac:dyDescent="0.3">
      <c r="A36" s="73" t="s">
        <v>28</v>
      </c>
      <c r="B36" s="74"/>
      <c r="C36" s="74"/>
      <c r="D36" s="75">
        <f>MIN(D8:D33)</f>
        <v>-1.3595999999999999</v>
      </c>
      <c r="E36" s="74"/>
      <c r="F36" s="75">
        <f>MIN(F8:F33)</f>
        <v>-1.3595999999999999</v>
      </c>
      <c r="G36" s="74"/>
      <c r="H36" s="75">
        <f>MIN(H8:H33)</f>
        <v>-1.6403000000000001</v>
      </c>
      <c r="I36" s="74"/>
      <c r="J36" s="75">
        <f>MIN(J8:J33)</f>
        <v>0.64419999999999999</v>
      </c>
      <c r="K36" s="74"/>
      <c r="L36" s="75">
        <f>MIN(L8:L33)</f>
        <v>1.8708</v>
      </c>
      <c r="M36" s="74"/>
      <c r="N36" s="75">
        <f>MIN(N8:N33)</f>
        <v>2.1663999999999999</v>
      </c>
      <c r="O36" s="74"/>
      <c r="P36" s="75">
        <f>MIN(P8:P33)</f>
        <v>2.1922000000000001</v>
      </c>
      <c r="Q36" s="74"/>
      <c r="R36" s="75">
        <f>MIN(R8:R33)</f>
        <v>2.1536</v>
      </c>
      <c r="S36" s="74"/>
      <c r="T36" s="75">
        <f>MIN(T8:T33)</f>
        <v>2.09</v>
      </c>
      <c r="U36" s="74"/>
      <c r="V36" s="75">
        <f>MIN(V8:V33)</f>
        <v>2.5381</v>
      </c>
      <c r="W36" s="74"/>
      <c r="X36" s="75">
        <f>MIN(X8:X33)</f>
        <v>3.5347</v>
      </c>
      <c r="Y36" s="74"/>
      <c r="Z36" s="75">
        <f>MIN(Z8:Z33)</f>
        <v>3.7431000000000001</v>
      </c>
      <c r="AA36" s="76"/>
    </row>
    <row r="37" spans="1:27" ht="15" thickBot="1" x14ac:dyDescent="0.35">
      <c r="A37" s="77" t="s">
        <v>29</v>
      </c>
      <c r="B37" s="78"/>
      <c r="C37" s="78"/>
      <c r="D37" s="79">
        <f>MAX(D8:D33)</f>
        <v>7.1894</v>
      </c>
      <c r="E37" s="78"/>
      <c r="F37" s="79">
        <f>MAX(F8:F33)</f>
        <v>7.1894</v>
      </c>
      <c r="G37" s="78"/>
      <c r="H37" s="79">
        <f>MAX(H8:H33)</f>
        <v>10.198499999999999</v>
      </c>
      <c r="I37" s="78"/>
      <c r="J37" s="79">
        <f>MAX(J8:J33)</f>
        <v>11.2738</v>
      </c>
      <c r="K37" s="78"/>
      <c r="L37" s="79">
        <f>MAX(L8:L33)</f>
        <v>43.418799999999997</v>
      </c>
      <c r="M37" s="78"/>
      <c r="N37" s="79">
        <f>MAX(N8:N33)</f>
        <v>20.3994</v>
      </c>
      <c r="O37" s="78"/>
      <c r="P37" s="79">
        <f>MAX(P8:P33)</f>
        <v>18.2624</v>
      </c>
      <c r="Q37" s="78"/>
      <c r="R37" s="79">
        <f>MAX(R8:R33)</f>
        <v>17.246500000000001</v>
      </c>
      <c r="S37" s="78"/>
      <c r="T37" s="79">
        <f>MAX(T8:T33)</f>
        <v>15.300800000000001</v>
      </c>
      <c r="U37" s="78"/>
      <c r="V37" s="79">
        <f>MAX(V8:V33)</f>
        <v>11.7303</v>
      </c>
      <c r="W37" s="78"/>
      <c r="X37" s="79">
        <f>MAX(X8:X33)</f>
        <v>9.2548999999999992</v>
      </c>
      <c r="Y37" s="78"/>
      <c r="Z37" s="79">
        <f>MAX(Z8:Z33)</f>
        <v>9.0028000000000006</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44662</v>
      </c>
      <c r="C8" s="65">
        <f>VLOOKUP($A8,'Return Data'!$B$7:$R$2292,4,0)</f>
        <v>299.15010000000001</v>
      </c>
      <c r="D8" s="65">
        <f>VLOOKUP($A8,'Return Data'!$B$7:$R$2292,5,0)</f>
        <v>3.0306999999999999</v>
      </c>
      <c r="E8" s="66">
        <f t="shared" ref="E8:E24" si="0">RANK(D8,D$8:D$24,0)</f>
        <v>3</v>
      </c>
      <c r="F8" s="65">
        <f>VLOOKUP($A8,'Return Data'!$B$7:$R$2292,6,0)</f>
        <v>3.0306999999999999</v>
      </c>
      <c r="G8" s="66">
        <f t="shared" ref="G8:G24" si="1">RANK(F8,F$8:F$24,0)</f>
        <v>3</v>
      </c>
      <c r="H8" s="65">
        <f>VLOOKUP($A8,'Return Data'!$B$7:$R$2292,7,0)</f>
        <v>1.135</v>
      </c>
      <c r="I8" s="66">
        <f t="shared" ref="I8:I24" si="2">RANK(H8,H$8:H$24,0)</f>
        <v>6</v>
      </c>
      <c r="J8" s="65">
        <f>VLOOKUP($A8,'Return Data'!$B$7:$R$2292,8,0)</f>
        <v>3.6436999999999999</v>
      </c>
      <c r="K8" s="66">
        <f t="shared" ref="K8:K24" si="3">RANK(J8,J$8:J$24,0)</f>
        <v>3</v>
      </c>
      <c r="L8" s="65">
        <f>VLOOKUP($A8,'Return Data'!$B$7:$R$2292,9,0)</f>
        <v>4.6965000000000003</v>
      </c>
      <c r="M8" s="66">
        <f t="shared" ref="M8:M24" si="4">RANK(L8,L$8:L$24,0)</f>
        <v>6</v>
      </c>
      <c r="N8" s="65">
        <f>VLOOKUP($A8,'Return Data'!$B$7:$R$2292,10,0)</f>
        <v>4.1623999999999999</v>
      </c>
      <c r="O8" s="66">
        <f t="shared" ref="O8:O24" si="5">RANK(N8,N$8:N$24,0)</f>
        <v>3</v>
      </c>
      <c r="P8" s="65">
        <f>VLOOKUP($A8,'Return Data'!$B$7:$R$2292,11,0)</f>
        <v>4.0221</v>
      </c>
      <c r="Q8" s="66">
        <f t="shared" ref="Q8:Q24" si="6">RANK(P8,P$8:P$24,0)</f>
        <v>3</v>
      </c>
      <c r="R8" s="65">
        <f>VLOOKUP($A8,'Return Data'!$B$7:$R$2292,12,0)</f>
        <v>4.01</v>
      </c>
      <c r="S8" s="66">
        <f t="shared" ref="S8:S24" si="7">RANK(R8,R$8:R$24,0)</f>
        <v>2</v>
      </c>
      <c r="T8" s="65">
        <f>VLOOKUP($A8,'Return Data'!$B$7:$R$2292,13,0)</f>
        <v>4.0529999999999999</v>
      </c>
      <c r="U8" s="66">
        <f t="shared" ref="U8:U19" si="8">RANK(T8,T$8:T$24,0)</f>
        <v>2</v>
      </c>
      <c r="V8" s="65">
        <f>VLOOKUP($A8,'Return Data'!$B$7:$R$2292,17,0)</f>
        <v>5.0087000000000002</v>
      </c>
      <c r="W8" s="66">
        <f>RANK(V8,V$8:V$24,0)</f>
        <v>3</v>
      </c>
      <c r="X8" s="65">
        <f>VLOOKUP($A8,'Return Data'!$B$7:$R$2292,14,0)</f>
        <v>5.8371000000000004</v>
      </c>
      <c r="Y8" s="66">
        <f>RANK(X8,X$8:X$24,0)</f>
        <v>2</v>
      </c>
      <c r="Z8" s="65">
        <f>VLOOKUP($A8,'Return Data'!$B$7:$R$2292,16,0)</f>
        <v>7.5227000000000004</v>
      </c>
      <c r="AA8" s="67">
        <f t="shared" ref="AA8:AA24" si="9">RANK(Z8,Z$8:Z$24,0)</f>
        <v>5</v>
      </c>
    </row>
    <row r="9" spans="1:27" x14ac:dyDescent="0.3">
      <c r="A9" s="63" t="s">
        <v>1154</v>
      </c>
      <c r="B9" s="64">
        <f>VLOOKUP($A9,'Return Data'!$B$7:$R$2292,3,0)</f>
        <v>44662</v>
      </c>
      <c r="C9" s="65">
        <f>VLOOKUP($A9,'Return Data'!$B$7:$R$2292,4,0)</f>
        <v>1152.4338</v>
      </c>
      <c r="D9" s="65">
        <f>VLOOKUP($A9,'Return Data'!$B$7:$R$2292,5,0)</f>
        <v>2.4138999999999999</v>
      </c>
      <c r="E9" s="66">
        <f t="shared" si="0"/>
        <v>12</v>
      </c>
      <c r="F9" s="65">
        <f>VLOOKUP($A9,'Return Data'!$B$7:$R$2292,6,0)</f>
        <v>2.4138999999999999</v>
      </c>
      <c r="G9" s="66">
        <f t="shared" si="1"/>
        <v>12</v>
      </c>
      <c r="H9" s="65">
        <f>VLOOKUP($A9,'Return Data'!$B$7:$R$2292,7,0)</f>
        <v>0.1</v>
      </c>
      <c r="I9" s="66">
        <f t="shared" si="2"/>
        <v>12</v>
      </c>
      <c r="J9" s="65">
        <f>VLOOKUP($A9,'Return Data'!$B$7:$R$2292,8,0)</f>
        <v>3.1132</v>
      </c>
      <c r="K9" s="66">
        <f t="shared" si="3"/>
        <v>12</v>
      </c>
      <c r="L9" s="65">
        <f>VLOOKUP($A9,'Return Data'!$B$7:$R$2292,9,0)</f>
        <v>4.6159999999999997</v>
      </c>
      <c r="M9" s="66">
        <f t="shared" si="4"/>
        <v>10</v>
      </c>
      <c r="N9" s="65">
        <f>VLOOKUP($A9,'Return Data'!$B$7:$R$2292,10,0)</f>
        <v>4.1169000000000002</v>
      </c>
      <c r="O9" s="66">
        <f t="shared" si="5"/>
        <v>8</v>
      </c>
      <c r="P9" s="65">
        <f>VLOOKUP($A9,'Return Data'!$B$7:$R$2292,11,0)</f>
        <v>3.9557000000000002</v>
      </c>
      <c r="Q9" s="66">
        <f t="shared" si="6"/>
        <v>7</v>
      </c>
      <c r="R9" s="65">
        <f>VLOOKUP($A9,'Return Data'!$B$7:$R$2292,12,0)</f>
        <v>3.964</v>
      </c>
      <c r="S9" s="66">
        <f t="shared" si="7"/>
        <v>4</v>
      </c>
      <c r="T9" s="65">
        <f>VLOOKUP($A9,'Return Data'!$B$7:$R$2292,13,0)</f>
        <v>3.9923999999999999</v>
      </c>
      <c r="U9" s="66">
        <f t="shared" si="8"/>
        <v>5</v>
      </c>
      <c r="V9" s="65"/>
      <c r="W9" s="66"/>
      <c r="X9" s="65"/>
      <c r="Y9" s="66"/>
      <c r="Z9" s="65">
        <f>VLOOKUP($A9,'Return Data'!$B$7:$R$2292,16,0)</f>
        <v>5.4320000000000004</v>
      </c>
      <c r="AA9" s="67">
        <f t="shared" si="9"/>
        <v>15</v>
      </c>
    </row>
    <row r="10" spans="1:27" x14ac:dyDescent="0.3">
      <c r="A10" s="63" t="s">
        <v>2024</v>
      </c>
      <c r="B10" s="64">
        <f>VLOOKUP($A10,'Return Data'!$B$7:$R$2292,3,0)</f>
        <v>44662</v>
      </c>
      <c r="C10" s="65">
        <f>VLOOKUP($A10,'Return Data'!$B$7:$R$2292,4,0)</f>
        <v>1129.7112</v>
      </c>
      <c r="D10" s="65">
        <f>VLOOKUP($A10,'Return Data'!$B$7:$R$2292,5,0)</f>
        <v>1.5381</v>
      </c>
      <c r="E10" s="66">
        <f t="shared" si="0"/>
        <v>15</v>
      </c>
      <c r="F10" s="65">
        <f>VLOOKUP($A10,'Return Data'!$B$7:$R$2292,6,0)</f>
        <v>1.5381</v>
      </c>
      <c r="G10" s="66">
        <f t="shared" si="1"/>
        <v>15</v>
      </c>
      <c r="H10" s="65">
        <f>VLOOKUP($A10,'Return Data'!$B$7:$R$2292,7,0)</f>
        <v>0.74639999999999995</v>
      </c>
      <c r="I10" s="66">
        <f t="shared" si="2"/>
        <v>7</v>
      </c>
      <c r="J10" s="65">
        <f>VLOOKUP($A10,'Return Data'!$B$7:$R$2292,8,0)</f>
        <v>2.6497000000000002</v>
      </c>
      <c r="K10" s="66">
        <f t="shared" si="3"/>
        <v>14</v>
      </c>
      <c r="L10" s="65">
        <f>VLOOKUP($A10,'Return Data'!$B$7:$R$2292,9,0)</f>
        <v>3.1768999999999998</v>
      </c>
      <c r="M10" s="66">
        <f t="shared" si="4"/>
        <v>17</v>
      </c>
      <c r="N10" s="65">
        <f>VLOOKUP($A10,'Return Data'!$B$7:$R$2292,10,0)</f>
        <v>3.7437999999999998</v>
      </c>
      <c r="O10" s="66">
        <f t="shared" si="5"/>
        <v>12</v>
      </c>
      <c r="P10" s="65">
        <f>VLOOKUP($A10,'Return Data'!$B$7:$R$2292,11,0)</f>
        <v>3.7077</v>
      </c>
      <c r="Q10" s="66">
        <f t="shared" si="6"/>
        <v>12</v>
      </c>
      <c r="R10" s="65">
        <f>VLOOKUP($A10,'Return Data'!$B$7:$R$2292,12,0)</f>
        <v>3.6297999999999999</v>
      </c>
      <c r="S10" s="66">
        <f t="shared" si="7"/>
        <v>16</v>
      </c>
      <c r="T10" s="65">
        <f>VLOOKUP($A10,'Return Data'!$B$7:$R$2292,13,0)</f>
        <v>3.4624000000000001</v>
      </c>
      <c r="U10" s="66">
        <f t="shared" si="8"/>
        <v>16</v>
      </c>
      <c r="V10" s="65"/>
      <c r="W10" s="66"/>
      <c r="X10" s="65"/>
      <c r="Y10" s="66"/>
      <c r="Z10" s="65">
        <f>VLOOKUP($A10,'Return Data'!$B$7:$R$2292,16,0)</f>
        <v>4.4298999999999999</v>
      </c>
      <c r="AA10" s="67">
        <f t="shared" si="9"/>
        <v>16</v>
      </c>
    </row>
    <row r="11" spans="1:27" x14ac:dyDescent="0.3">
      <c r="A11" s="63" t="s">
        <v>1156</v>
      </c>
      <c r="B11" s="64">
        <f>VLOOKUP($A11,'Return Data'!$B$7:$R$2292,3,0)</f>
        <v>44662</v>
      </c>
      <c r="C11" s="65">
        <f>VLOOKUP($A11,'Return Data'!$B$7:$R$2292,4,0)</f>
        <v>43.754399999999997</v>
      </c>
      <c r="D11" s="65">
        <f>VLOOKUP($A11,'Return Data'!$B$7:$R$2292,5,0)</f>
        <v>1.2791999999999999</v>
      </c>
      <c r="E11" s="66">
        <f t="shared" si="0"/>
        <v>16</v>
      </c>
      <c r="F11" s="65">
        <f>VLOOKUP($A11,'Return Data'!$B$7:$R$2292,6,0)</f>
        <v>1.2791999999999999</v>
      </c>
      <c r="G11" s="66">
        <f t="shared" si="1"/>
        <v>16</v>
      </c>
      <c r="H11" s="65">
        <f>VLOOKUP($A11,'Return Data'!$B$7:$R$2292,7,0)</f>
        <v>-4.1439000000000004</v>
      </c>
      <c r="I11" s="66">
        <f t="shared" si="2"/>
        <v>17</v>
      </c>
      <c r="J11" s="65">
        <f>VLOOKUP($A11,'Return Data'!$B$7:$R$2292,8,0)</f>
        <v>1.4964999999999999</v>
      </c>
      <c r="K11" s="66">
        <f t="shared" si="3"/>
        <v>17</v>
      </c>
      <c r="L11" s="65">
        <f>VLOOKUP($A11,'Return Data'!$B$7:$R$2292,9,0)</f>
        <v>3.6385999999999998</v>
      </c>
      <c r="M11" s="66">
        <f t="shared" si="4"/>
        <v>16</v>
      </c>
      <c r="N11" s="65">
        <f>VLOOKUP($A11,'Return Data'!$B$7:$R$2292,10,0)</f>
        <v>3.4266999999999999</v>
      </c>
      <c r="O11" s="66">
        <f t="shared" si="5"/>
        <v>17</v>
      </c>
      <c r="P11" s="65">
        <f>VLOOKUP($A11,'Return Data'!$B$7:$R$2292,11,0)</f>
        <v>3.4948000000000001</v>
      </c>
      <c r="Q11" s="66">
        <f t="shared" si="6"/>
        <v>16</v>
      </c>
      <c r="R11" s="65">
        <f>VLOOKUP($A11,'Return Data'!$B$7:$R$2292,12,0)</f>
        <v>3.6558000000000002</v>
      </c>
      <c r="S11" s="66">
        <f t="shared" si="7"/>
        <v>14</v>
      </c>
      <c r="T11" s="65">
        <f>VLOOKUP($A11,'Return Data'!$B$7:$R$2292,13,0)</f>
        <v>3.7810000000000001</v>
      </c>
      <c r="U11" s="66">
        <f t="shared" si="8"/>
        <v>11</v>
      </c>
      <c r="V11" s="65">
        <f>VLOOKUP($A11,'Return Data'!$B$7:$R$2292,17,0)</f>
        <v>4.7222999999999997</v>
      </c>
      <c r="W11" s="66">
        <f t="shared" ref="W11:W19" si="10">RANK(V11,V$8:V$24,0)</f>
        <v>8</v>
      </c>
      <c r="X11" s="65">
        <f>VLOOKUP($A11,'Return Data'!$B$7:$R$2292,14,0)</f>
        <v>5.4682000000000004</v>
      </c>
      <c r="Y11" s="66">
        <f t="shared" ref="Y11:Y19" si="11">RANK(X11,X$8:X$24,0)</f>
        <v>10</v>
      </c>
      <c r="Z11" s="65">
        <f>VLOOKUP($A11,'Return Data'!$B$7:$R$2292,16,0)</f>
        <v>7.0888</v>
      </c>
      <c r="AA11" s="67">
        <f t="shared" si="9"/>
        <v>12</v>
      </c>
    </row>
    <row r="12" spans="1:27" x14ac:dyDescent="0.3">
      <c r="A12" s="63" t="s">
        <v>1159</v>
      </c>
      <c r="B12" s="64">
        <f>VLOOKUP($A12,'Return Data'!$B$7:$R$2292,3,0)</f>
        <v>44662</v>
      </c>
      <c r="C12" s="65">
        <f>VLOOKUP($A12,'Return Data'!$B$7:$R$2292,4,0)</f>
        <v>41.5122</v>
      </c>
      <c r="D12" s="65">
        <f>VLOOKUP($A12,'Return Data'!$B$7:$R$2292,5,0)</f>
        <v>1.9054</v>
      </c>
      <c r="E12" s="66">
        <f t="shared" si="0"/>
        <v>13</v>
      </c>
      <c r="F12" s="65">
        <f>VLOOKUP($A12,'Return Data'!$B$7:$R$2292,6,0)</f>
        <v>1.9054</v>
      </c>
      <c r="G12" s="66">
        <f t="shared" si="1"/>
        <v>13</v>
      </c>
      <c r="H12" s="65">
        <f>VLOOKUP($A12,'Return Data'!$B$7:$R$2292,7,0)</f>
        <v>-0.56520000000000004</v>
      </c>
      <c r="I12" s="66">
        <f t="shared" si="2"/>
        <v>14</v>
      </c>
      <c r="J12" s="65">
        <f>VLOOKUP($A12,'Return Data'!$B$7:$R$2292,8,0)</f>
        <v>2.6907999999999999</v>
      </c>
      <c r="K12" s="66">
        <f t="shared" si="3"/>
        <v>13</v>
      </c>
      <c r="L12" s="65">
        <f>VLOOKUP($A12,'Return Data'!$B$7:$R$2292,9,0)</f>
        <v>4.1242000000000001</v>
      </c>
      <c r="M12" s="66">
        <f t="shared" si="4"/>
        <v>13</v>
      </c>
      <c r="N12" s="65">
        <f>VLOOKUP($A12,'Return Data'!$B$7:$R$2292,10,0)</f>
        <v>3.7010000000000001</v>
      </c>
      <c r="O12" s="66">
        <f t="shared" si="5"/>
        <v>14</v>
      </c>
      <c r="P12" s="65">
        <f>VLOOKUP($A12,'Return Data'!$B$7:$R$2292,11,0)</f>
        <v>3.6408999999999998</v>
      </c>
      <c r="Q12" s="66">
        <f t="shared" si="6"/>
        <v>13</v>
      </c>
      <c r="R12" s="65">
        <f>VLOOKUP($A12,'Return Data'!$B$7:$R$2292,12,0)</f>
        <v>3.7440000000000002</v>
      </c>
      <c r="S12" s="66">
        <f t="shared" si="7"/>
        <v>11</v>
      </c>
      <c r="T12" s="65">
        <f>VLOOKUP($A12,'Return Data'!$B$7:$R$2292,13,0)</f>
        <v>3.7833999999999999</v>
      </c>
      <c r="U12" s="66">
        <f t="shared" si="8"/>
        <v>10</v>
      </c>
      <c r="V12" s="65">
        <f>VLOOKUP($A12,'Return Data'!$B$7:$R$2292,17,0)</f>
        <v>4.5682999999999998</v>
      </c>
      <c r="W12" s="66">
        <f t="shared" si="10"/>
        <v>10</v>
      </c>
      <c r="X12" s="65">
        <f>VLOOKUP($A12,'Return Data'!$B$7:$R$2292,14,0)</f>
        <v>5.6191000000000004</v>
      </c>
      <c r="Y12" s="66">
        <f t="shared" si="11"/>
        <v>5</v>
      </c>
      <c r="Z12" s="65">
        <f>VLOOKUP($A12,'Return Data'!$B$7:$R$2292,16,0)</f>
        <v>7.64</v>
      </c>
      <c r="AA12" s="67">
        <f t="shared" si="9"/>
        <v>4</v>
      </c>
    </row>
    <row r="13" spans="1:27" x14ac:dyDescent="0.3">
      <c r="A13" s="63" t="s">
        <v>1161</v>
      </c>
      <c r="B13" s="64">
        <f>VLOOKUP($A13,'Return Data'!$B$7:$R$2292,3,0)</f>
        <v>44662</v>
      </c>
      <c r="C13" s="65">
        <f>VLOOKUP($A13,'Return Data'!$B$7:$R$2292,4,0)</f>
        <v>4658.4513999999999</v>
      </c>
      <c r="D13" s="65">
        <f>VLOOKUP($A13,'Return Data'!$B$7:$R$2292,5,0)</f>
        <v>2.9034</v>
      </c>
      <c r="E13" s="66">
        <f t="shared" si="0"/>
        <v>6</v>
      </c>
      <c r="F13" s="65">
        <f>VLOOKUP($A13,'Return Data'!$B$7:$R$2292,6,0)</f>
        <v>2.9034</v>
      </c>
      <c r="G13" s="66">
        <f t="shared" si="1"/>
        <v>6</v>
      </c>
      <c r="H13" s="65">
        <f>VLOOKUP($A13,'Return Data'!$B$7:$R$2292,7,0)</f>
        <v>1.163</v>
      </c>
      <c r="I13" s="66">
        <f t="shared" si="2"/>
        <v>4</v>
      </c>
      <c r="J13" s="65">
        <f>VLOOKUP($A13,'Return Data'!$B$7:$R$2292,8,0)</f>
        <v>3.7319</v>
      </c>
      <c r="K13" s="66">
        <f t="shared" si="3"/>
        <v>2</v>
      </c>
      <c r="L13" s="65">
        <f>VLOOKUP($A13,'Return Data'!$B$7:$R$2292,9,0)</f>
        <v>4.8072999999999997</v>
      </c>
      <c r="M13" s="66">
        <f t="shared" si="4"/>
        <v>4</v>
      </c>
      <c r="N13" s="65">
        <f>VLOOKUP($A13,'Return Data'!$B$7:$R$2292,10,0)</f>
        <v>4.1243999999999996</v>
      </c>
      <c r="O13" s="66">
        <f t="shared" si="5"/>
        <v>7</v>
      </c>
      <c r="P13" s="65">
        <f>VLOOKUP($A13,'Return Data'!$B$7:$R$2292,11,0)</f>
        <v>3.9636</v>
      </c>
      <c r="Q13" s="66">
        <f t="shared" si="6"/>
        <v>5</v>
      </c>
      <c r="R13" s="65">
        <f>VLOOKUP($A13,'Return Data'!$B$7:$R$2292,12,0)</f>
        <v>3.9556</v>
      </c>
      <c r="S13" s="66">
        <f t="shared" si="7"/>
        <v>5</v>
      </c>
      <c r="T13" s="65">
        <f>VLOOKUP($A13,'Return Data'!$B$7:$R$2292,13,0)</f>
        <v>4.0026999999999999</v>
      </c>
      <c r="U13" s="66">
        <f t="shared" si="8"/>
        <v>4</v>
      </c>
      <c r="V13" s="65">
        <f>VLOOKUP($A13,'Return Data'!$B$7:$R$2292,17,0)</f>
        <v>5.0350000000000001</v>
      </c>
      <c r="W13" s="66">
        <f t="shared" si="10"/>
        <v>2</v>
      </c>
      <c r="X13" s="65">
        <f>VLOOKUP($A13,'Return Data'!$B$7:$R$2292,14,0)</f>
        <v>5.8381999999999996</v>
      </c>
      <c r="Y13" s="66">
        <f t="shared" si="11"/>
        <v>1</v>
      </c>
      <c r="Z13" s="65">
        <f>VLOOKUP($A13,'Return Data'!$B$7:$R$2292,16,0)</f>
        <v>7.4103000000000003</v>
      </c>
      <c r="AA13" s="67">
        <f t="shared" si="9"/>
        <v>6</v>
      </c>
    </row>
    <row r="14" spans="1:27" x14ac:dyDescent="0.3">
      <c r="A14" s="63" t="s">
        <v>1163</v>
      </c>
      <c r="B14" s="64">
        <f>VLOOKUP($A14,'Return Data'!$B$7:$R$2292,3,0)</f>
        <v>44662</v>
      </c>
      <c r="C14" s="65">
        <f>VLOOKUP($A14,'Return Data'!$B$7:$R$2292,4,0)</f>
        <v>307.06979999999999</v>
      </c>
      <c r="D14" s="65">
        <f>VLOOKUP($A14,'Return Data'!$B$7:$R$2292,5,0)</f>
        <v>2.5165000000000002</v>
      </c>
      <c r="E14" s="66">
        <f t="shared" si="0"/>
        <v>10</v>
      </c>
      <c r="F14" s="65">
        <f>VLOOKUP($A14,'Return Data'!$B$7:$R$2292,6,0)</f>
        <v>2.5165000000000002</v>
      </c>
      <c r="G14" s="66">
        <f t="shared" si="1"/>
        <v>10</v>
      </c>
      <c r="H14" s="65">
        <f>VLOOKUP($A14,'Return Data'!$B$7:$R$2292,7,0)</f>
        <v>0.41949999999999998</v>
      </c>
      <c r="I14" s="66">
        <f t="shared" si="2"/>
        <v>10</v>
      </c>
      <c r="J14" s="65">
        <f>VLOOKUP($A14,'Return Data'!$B$7:$R$2292,8,0)</f>
        <v>3.2235</v>
      </c>
      <c r="K14" s="66">
        <f t="shared" si="3"/>
        <v>11</v>
      </c>
      <c r="L14" s="65">
        <f>VLOOKUP($A14,'Return Data'!$B$7:$R$2292,9,0)</f>
        <v>4.7328999999999999</v>
      </c>
      <c r="M14" s="66">
        <f t="shared" si="4"/>
        <v>5</v>
      </c>
      <c r="N14" s="65">
        <f>VLOOKUP($A14,'Return Data'!$B$7:$R$2292,10,0)</f>
        <v>3.9958999999999998</v>
      </c>
      <c r="O14" s="66">
        <f t="shared" si="5"/>
        <v>10</v>
      </c>
      <c r="P14" s="65">
        <f>VLOOKUP($A14,'Return Data'!$B$7:$R$2292,11,0)</f>
        <v>3.8226</v>
      </c>
      <c r="Q14" s="66">
        <f t="shared" si="6"/>
        <v>10</v>
      </c>
      <c r="R14" s="65">
        <f>VLOOKUP($A14,'Return Data'!$B$7:$R$2292,12,0)</f>
        <v>3.8416000000000001</v>
      </c>
      <c r="S14" s="66">
        <f t="shared" si="7"/>
        <v>10</v>
      </c>
      <c r="T14" s="65">
        <f>VLOOKUP($A14,'Return Data'!$B$7:$R$2292,13,0)</f>
        <v>3.8900999999999999</v>
      </c>
      <c r="U14" s="66">
        <f t="shared" si="8"/>
        <v>9</v>
      </c>
      <c r="V14" s="65">
        <f>VLOOKUP($A14,'Return Data'!$B$7:$R$2292,17,0)</f>
        <v>4.7994000000000003</v>
      </c>
      <c r="W14" s="66">
        <f t="shared" si="10"/>
        <v>4</v>
      </c>
      <c r="X14" s="65">
        <f>VLOOKUP($A14,'Return Data'!$B$7:$R$2292,14,0)</f>
        <v>5.5978000000000003</v>
      </c>
      <c r="Y14" s="66">
        <f t="shared" si="11"/>
        <v>7</v>
      </c>
      <c r="Z14" s="65">
        <f>VLOOKUP($A14,'Return Data'!$B$7:$R$2292,16,0)</f>
        <v>7.3560999999999996</v>
      </c>
      <c r="AA14" s="67">
        <f t="shared" si="9"/>
        <v>9</v>
      </c>
    </row>
    <row r="15" spans="1:27" x14ac:dyDescent="0.3">
      <c r="A15" s="63" t="s">
        <v>1164</v>
      </c>
      <c r="B15" s="64">
        <f>VLOOKUP($A15,'Return Data'!$B$7:$R$2292,3,0)</f>
        <v>44662</v>
      </c>
      <c r="C15" s="65">
        <f>VLOOKUP($A15,'Return Data'!$B$7:$R$2292,4,0)</f>
        <v>34.94</v>
      </c>
      <c r="D15" s="65">
        <f>VLOOKUP($A15,'Return Data'!$B$7:$R$2292,5,0)</f>
        <v>2.7515000000000001</v>
      </c>
      <c r="E15" s="66">
        <f t="shared" si="0"/>
        <v>8</v>
      </c>
      <c r="F15" s="65">
        <f>VLOOKUP($A15,'Return Data'!$B$7:$R$2292,6,0)</f>
        <v>2.7515000000000001</v>
      </c>
      <c r="G15" s="66">
        <f t="shared" si="1"/>
        <v>8</v>
      </c>
      <c r="H15" s="65">
        <f>VLOOKUP($A15,'Return Data'!$B$7:$R$2292,7,0)</f>
        <v>0.43280000000000002</v>
      </c>
      <c r="I15" s="66">
        <f t="shared" si="2"/>
        <v>9</v>
      </c>
      <c r="J15" s="65">
        <f>VLOOKUP($A15,'Return Data'!$B$7:$R$2292,8,0)</f>
        <v>3.2724000000000002</v>
      </c>
      <c r="K15" s="66">
        <f t="shared" si="3"/>
        <v>10</v>
      </c>
      <c r="L15" s="65">
        <f>VLOOKUP($A15,'Return Data'!$B$7:$R$2292,9,0)</f>
        <v>4.4549000000000003</v>
      </c>
      <c r="M15" s="66">
        <f t="shared" si="4"/>
        <v>11</v>
      </c>
      <c r="N15" s="65">
        <f>VLOOKUP($A15,'Return Data'!$B$7:$R$2292,10,0)</f>
        <v>3.9580000000000002</v>
      </c>
      <c r="O15" s="66">
        <f t="shared" si="5"/>
        <v>11</v>
      </c>
      <c r="P15" s="65">
        <f>VLOOKUP($A15,'Return Data'!$B$7:$R$2292,11,0)</f>
        <v>3.7945000000000002</v>
      </c>
      <c r="Q15" s="66">
        <f t="shared" si="6"/>
        <v>11</v>
      </c>
      <c r="R15" s="65">
        <f>VLOOKUP($A15,'Return Data'!$B$7:$R$2292,12,0)</f>
        <v>3.7298</v>
      </c>
      <c r="S15" s="66">
        <f t="shared" si="7"/>
        <v>12</v>
      </c>
      <c r="T15" s="65">
        <f>VLOOKUP($A15,'Return Data'!$B$7:$R$2292,13,0)</f>
        <v>3.7368999999999999</v>
      </c>
      <c r="U15" s="66">
        <f t="shared" si="8"/>
        <v>13</v>
      </c>
      <c r="V15" s="65">
        <f>VLOOKUP($A15,'Return Data'!$B$7:$R$2292,17,0)</f>
        <v>4.5014000000000003</v>
      </c>
      <c r="W15" s="66">
        <f t="shared" si="10"/>
        <v>11</v>
      </c>
      <c r="X15" s="65">
        <f>VLOOKUP($A15,'Return Data'!$B$7:$R$2292,14,0)</f>
        <v>5.2172999999999998</v>
      </c>
      <c r="Y15" s="66">
        <f t="shared" si="11"/>
        <v>13</v>
      </c>
      <c r="Z15" s="65">
        <f>VLOOKUP($A15,'Return Data'!$B$7:$R$2292,16,0)</f>
        <v>7.2900999999999998</v>
      </c>
      <c r="AA15" s="67">
        <f t="shared" si="9"/>
        <v>11</v>
      </c>
    </row>
    <row r="16" spans="1:27" x14ac:dyDescent="0.3">
      <c r="A16" s="63" t="s">
        <v>1169</v>
      </c>
      <c r="B16" s="64">
        <f>VLOOKUP($A16,'Return Data'!$B$7:$R$2292,3,0)</f>
        <v>44662</v>
      </c>
      <c r="C16" s="65">
        <f>VLOOKUP($A16,'Return Data'!$B$7:$R$2292,4,0)</f>
        <v>2540.183</v>
      </c>
      <c r="D16" s="65">
        <f>VLOOKUP($A16,'Return Data'!$B$7:$R$2292,5,0)</f>
        <v>0.80379999999999996</v>
      </c>
      <c r="E16" s="66">
        <f t="shared" si="0"/>
        <v>17</v>
      </c>
      <c r="F16" s="65">
        <f>VLOOKUP($A16,'Return Data'!$B$7:$R$2292,6,0)</f>
        <v>0.80379999999999996</v>
      </c>
      <c r="G16" s="66">
        <f t="shared" si="1"/>
        <v>17</v>
      </c>
      <c r="H16" s="65">
        <f>VLOOKUP($A16,'Return Data'!$B$7:$R$2292,7,0)</f>
        <v>-3.7477999999999998</v>
      </c>
      <c r="I16" s="66">
        <f t="shared" si="2"/>
        <v>16</v>
      </c>
      <c r="J16" s="65">
        <f>VLOOKUP($A16,'Return Data'!$B$7:$R$2292,8,0)</f>
        <v>1.6501999999999999</v>
      </c>
      <c r="K16" s="66">
        <f t="shared" si="3"/>
        <v>16</v>
      </c>
      <c r="L16" s="65">
        <f>VLOOKUP($A16,'Return Data'!$B$7:$R$2292,9,0)</f>
        <v>3.8694999999999999</v>
      </c>
      <c r="M16" s="66">
        <f t="shared" si="4"/>
        <v>15</v>
      </c>
      <c r="N16" s="65">
        <f>VLOOKUP($A16,'Return Data'!$B$7:$R$2292,10,0)</f>
        <v>3.5169000000000001</v>
      </c>
      <c r="O16" s="66">
        <f t="shared" si="5"/>
        <v>16</v>
      </c>
      <c r="P16" s="65">
        <f>VLOOKUP($A16,'Return Data'!$B$7:$R$2292,11,0)</f>
        <v>3.5508000000000002</v>
      </c>
      <c r="Q16" s="66">
        <f t="shared" si="6"/>
        <v>15</v>
      </c>
      <c r="R16" s="65">
        <f>VLOOKUP($A16,'Return Data'!$B$7:$R$2292,12,0)</f>
        <v>3.6783000000000001</v>
      </c>
      <c r="S16" s="66">
        <f t="shared" si="7"/>
        <v>13</v>
      </c>
      <c r="T16" s="65">
        <f>VLOOKUP($A16,'Return Data'!$B$7:$R$2292,13,0)</f>
        <v>3.7715999999999998</v>
      </c>
      <c r="U16" s="66">
        <f t="shared" si="8"/>
        <v>12</v>
      </c>
      <c r="V16" s="65">
        <f>VLOOKUP($A16,'Return Data'!$B$7:$R$2292,17,0)</f>
        <v>4.6875999999999998</v>
      </c>
      <c r="W16" s="66">
        <f t="shared" si="10"/>
        <v>9</v>
      </c>
      <c r="X16" s="65">
        <f>VLOOKUP($A16,'Return Data'!$B$7:$R$2292,14,0)</f>
        <v>5.2999000000000001</v>
      </c>
      <c r="Y16" s="66">
        <f t="shared" si="11"/>
        <v>12</v>
      </c>
      <c r="Z16" s="65">
        <f>VLOOKUP($A16,'Return Data'!$B$7:$R$2292,16,0)</f>
        <v>7.7251000000000003</v>
      </c>
      <c r="AA16" s="67">
        <f t="shared" si="9"/>
        <v>1</v>
      </c>
    </row>
    <row r="17" spans="1:27" x14ac:dyDescent="0.3">
      <c r="A17" s="63" t="s">
        <v>1173</v>
      </c>
      <c r="B17" s="64">
        <f>VLOOKUP($A17,'Return Data'!$B$7:$R$2292,3,0)</f>
        <v>44662</v>
      </c>
      <c r="C17" s="65">
        <f>VLOOKUP($A17,'Return Data'!$B$7:$R$2292,4,0)</f>
        <v>3623.7166999999999</v>
      </c>
      <c r="D17" s="65">
        <f>VLOOKUP($A17,'Return Data'!$B$7:$R$2292,5,0)</f>
        <v>2.8706999999999998</v>
      </c>
      <c r="E17" s="66">
        <f t="shared" si="0"/>
        <v>7</v>
      </c>
      <c r="F17" s="65">
        <f>VLOOKUP($A17,'Return Data'!$B$7:$R$2292,6,0)</f>
        <v>2.8706999999999998</v>
      </c>
      <c r="G17" s="66">
        <f t="shared" si="1"/>
        <v>7</v>
      </c>
      <c r="H17" s="65">
        <f>VLOOKUP($A17,'Return Data'!$B$7:$R$2292,7,0)</f>
        <v>1.4322999999999999</v>
      </c>
      <c r="I17" s="66">
        <f t="shared" si="2"/>
        <v>3</v>
      </c>
      <c r="J17" s="65">
        <f>VLOOKUP($A17,'Return Data'!$B$7:$R$2292,8,0)</f>
        <v>3.7566000000000002</v>
      </c>
      <c r="K17" s="66">
        <f t="shared" si="3"/>
        <v>1</v>
      </c>
      <c r="L17" s="65">
        <f>VLOOKUP($A17,'Return Data'!$B$7:$R$2292,9,0)</f>
        <v>4.9961000000000002</v>
      </c>
      <c r="M17" s="66">
        <f t="shared" si="4"/>
        <v>1</v>
      </c>
      <c r="N17" s="65">
        <f>VLOOKUP($A17,'Return Data'!$B$7:$R$2292,10,0)</f>
        <v>4.1298000000000004</v>
      </c>
      <c r="O17" s="66">
        <f t="shared" si="5"/>
        <v>5</v>
      </c>
      <c r="P17" s="65">
        <f>VLOOKUP($A17,'Return Data'!$B$7:$R$2292,11,0)</f>
        <v>3.9636</v>
      </c>
      <c r="Q17" s="66">
        <f t="shared" si="6"/>
        <v>5</v>
      </c>
      <c r="R17" s="65">
        <f>VLOOKUP($A17,'Return Data'!$B$7:$R$2292,12,0)</f>
        <v>3.9327999999999999</v>
      </c>
      <c r="S17" s="66">
        <f t="shared" si="7"/>
        <v>9</v>
      </c>
      <c r="T17" s="65">
        <f>VLOOKUP($A17,'Return Data'!$B$7:$R$2292,13,0)</f>
        <v>3.9112</v>
      </c>
      <c r="U17" s="66">
        <f t="shared" si="8"/>
        <v>8</v>
      </c>
      <c r="V17" s="65">
        <f>VLOOKUP($A17,'Return Data'!$B$7:$R$2292,17,0)</f>
        <v>4.4981999999999998</v>
      </c>
      <c r="W17" s="66">
        <f t="shared" si="10"/>
        <v>12</v>
      </c>
      <c r="X17" s="65">
        <f>VLOOKUP($A17,'Return Data'!$B$7:$R$2292,14,0)</f>
        <v>5.4084000000000003</v>
      </c>
      <c r="Y17" s="66">
        <f t="shared" si="11"/>
        <v>11</v>
      </c>
      <c r="Z17" s="65">
        <f>VLOOKUP($A17,'Return Data'!$B$7:$R$2292,16,0)</f>
        <v>7.3155999999999999</v>
      </c>
      <c r="AA17" s="67">
        <f t="shared" si="9"/>
        <v>10</v>
      </c>
    </row>
    <row r="18" spans="1:27" x14ac:dyDescent="0.3">
      <c r="A18" s="63" t="s">
        <v>1174</v>
      </c>
      <c r="B18" s="64">
        <f>VLOOKUP($A18,'Return Data'!$B$7:$R$2292,3,0)</f>
        <v>44662</v>
      </c>
      <c r="C18" s="65">
        <f>VLOOKUP($A18,'Return Data'!$B$7:$R$2292,4,0)</f>
        <v>33.367031648417601</v>
      </c>
      <c r="D18" s="65">
        <f>VLOOKUP($A18,'Return Data'!$B$7:$R$2292,5,0)</f>
        <v>1.7504</v>
      </c>
      <c r="E18" s="66">
        <f t="shared" si="0"/>
        <v>14</v>
      </c>
      <c r="F18" s="65">
        <f>VLOOKUP($A18,'Return Data'!$B$7:$R$2292,6,0)</f>
        <v>1.7504</v>
      </c>
      <c r="G18" s="66">
        <f t="shared" si="1"/>
        <v>14</v>
      </c>
      <c r="H18" s="65">
        <f>VLOOKUP($A18,'Return Data'!$B$7:$R$2292,7,0)</f>
        <v>-1.2887999999999999</v>
      </c>
      <c r="I18" s="66">
        <f t="shared" si="2"/>
        <v>15</v>
      </c>
      <c r="J18" s="65">
        <f>VLOOKUP($A18,'Return Data'!$B$7:$R$2292,8,0)</f>
        <v>2.6396000000000002</v>
      </c>
      <c r="K18" s="66">
        <f t="shared" si="3"/>
        <v>15</v>
      </c>
      <c r="L18" s="65">
        <f>VLOOKUP($A18,'Return Data'!$B$7:$R$2292,9,0)</f>
        <v>4.2495000000000003</v>
      </c>
      <c r="M18" s="66">
        <f t="shared" si="4"/>
        <v>12</v>
      </c>
      <c r="N18" s="65">
        <f>VLOOKUP($A18,'Return Data'!$B$7:$R$2292,10,0)</f>
        <v>3.7107999999999999</v>
      </c>
      <c r="O18" s="66">
        <f t="shared" si="5"/>
        <v>13</v>
      </c>
      <c r="P18" s="65">
        <f>VLOOKUP($A18,'Return Data'!$B$7:$R$2292,11,0)</f>
        <v>3.6347</v>
      </c>
      <c r="Q18" s="66">
        <f t="shared" si="6"/>
        <v>14</v>
      </c>
      <c r="R18" s="65">
        <f>VLOOKUP($A18,'Return Data'!$B$7:$R$2292,12,0)</f>
        <v>3.64</v>
      </c>
      <c r="S18" s="66">
        <f t="shared" si="7"/>
        <v>15</v>
      </c>
      <c r="T18" s="65">
        <f>VLOOKUP($A18,'Return Data'!$B$7:$R$2292,13,0)</f>
        <v>3.5682999999999998</v>
      </c>
      <c r="U18" s="66">
        <f t="shared" si="8"/>
        <v>14</v>
      </c>
      <c r="V18" s="65">
        <f>VLOOKUP($A18,'Return Data'!$B$7:$R$2292,17,0)</f>
        <v>4.2538</v>
      </c>
      <c r="W18" s="66">
        <f t="shared" si="10"/>
        <v>13</v>
      </c>
      <c r="X18" s="65">
        <f>VLOOKUP($A18,'Return Data'!$B$7:$R$2292,14,0)</f>
        <v>5.4790999999999999</v>
      </c>
      <c r="Y18" s="66">
        <f t="shared" si="11"/>
        <v>9</v>
      </c>
      <c r="Z18" s="65">
        <f>VLOOKUP($A18,'Return Data'!$B$7:$R$2292,16,0)</f>
        <v>7.6452999999999998</v>
      </c>
      <c r="AA18" s="67">
        <f t="shared" si="9"/>
        <v>3</v>
      </c>
    </row>
    <row r="19" spans="1:27" x14ac:dyDescent="0.3">
      <c r="A19" s="63" t="s">
        <v>1177</v>
      </c>
      <c r="B19" s="64">
        <f>VLOOKUP($A19,'Return Data'!$B$7:$R$2292,3,0)</f>
        <v>44662</v>
      </c>
      <c r="C19" s="65">
        <f>VLOOKUP($A19,'Return Data'!$B$7:$R$2292,4,0)</f>
        <v>3353.1230999999998</v>
      </c>
      <c r="D19" s="65">
        <f>VLOOKUP($A19,'Return Data'!$B$7:$R$2292,5,0)</f>
        <v>2.6322999999999999</v>
      </c>
      <c r="E19" s="66">
        <f t="shared" si="0"/>
        <v>9</v>
      </c>
      <c r="F19" s="65">
        <f>VLOOKUP($A19,'Return Data'!$B$7:$R$2292,6,0)</f>
        <v>2.6322999999999999</v>
      </c>
      <c r="G19" s="66">
        <f t="shared" si="1"/>
        <v>9</v>
      </c>
      <c r="H19" s="65">
        <f>VLOOKUP($A19,'Return Data'!$B$7:$R$2292,7,0)</f>
        <v>1.1575</v>
      </c>
      <c r="I19" s="66">
        <f t="shared" si="2"/>
        <v>5</v>
      </c>
      <c r="J19" s="65">
        <f>VLOOKUP($A19,'Return Data'!$B$7:$R$2292,8,0)</f>
        <v>3.6286</v>
      </c>
      <c r="K19" s="66">
        <f t="shared" si="3"/>
        <v>4</v>
      </c>
      <c r="L19" s="65">
        <f>VLOOKUP($A19,'Return Data'!$B$7:$R$2292,9,0)</f>
        <v>4.8837000000000002</v>
      </c>
      <c r="M19" s="66">
        <f t="shared" si="4"/>
        <v>3</v>
      </c>
      <c r="N19" s="65">
        <f>VLOOKUP($A19,'Return Data'!$B$7:$R$2292,10,0)</f>
        <v>4.2461000000000002</v>
      </c>
      <c r="O19" s="66">
        <f t="shared" si="5"/>
        <v>2</v>
      </c>
      <c r="P19" s="65">
        <f>VLOOKUP($A19,'Return Data'!$B$7:$R$2292,11,0)</f>
        <v>4.0641999999999996</v>
      </c>
      <c r="Q19" s="66">
        <f t="shared" si="6"/>
        <v>2</v>
      </c>
      <c r="R19" s="65">
        <f>VLOOKUP($A19,'Return Data'!$B$7:$R$2292,12,0)</f>
        <v>3.9906999999999999</v>
      </c>
      <c r="S19" s="66">
        <f t="shared" si="7"/>
        <v>3</v>
      </c>
      <c r="T19" s="65">
        <f>VLOOKUP($A19,'Return Data'!$B$7:$R$2292,13,0)</f>
        <v>4.0073999999999996</v>
      </c>
      <c r="U19" s="66">
        <f t="shared" si="8"/>
        <v>3</v>
      </c>
      <c r="V19" s="65">
        <f>VLOOKUP($A19,'Return Data'!$B$7:$R$2292,17,0)</f>
        <v>4.7346000000000004</v>
      </c>
      <c r="W19" s="66">
        <f t="shared" si="10"/>
        <v>7</v>
      </c>
      <c r="X19" s="65">
        <f>VLOOKUP($A19,'Return Data'!$B$7:$R$2292,14,0)</f>
        <v>5.6082000000000001</v>
      </c>
      <c r="Y19" s="66">
        <f t="shared" si="11"/>
        <v>6</v>
      </c>
      <c r="Z19" s="65">
        <f>VLOOKUP($A19,'Return Data'!$B$7:$R$2292,16,0)</f>
        <v>7.3905000000000003</v>
      </c>
      <c r="AA19" s="67">
        <f t="shared" si="9"/>
        <v>7</v>
      </c>
    </row>
    <row r="20" spans="1:27" x14ac:dyDescent="0.3">
      <c r="A20" s="63" t="s">
        <v>1178</v>
      </c>
      <c r="B20" s="64">
        <f>VLOOKUP($A20,'Return Data'!$B$7:$R$2292,3,0)</f>
        <v>44662</v>
      </c>
      <c r="C20" s="65">
        <f>VLOOKUP($A20,'Return Data'!$B$7:$R$2292,4,0)</f>
        <v>1095.1510000000001</v>
      </c>
      <c r="D20" s="65">
        <f>VLOOKUP($A20,'Return Data'!$B$7:$R$2292,5,0)</f>
        <v>3.4961000000000002</v>
      </c>
      <c r="E20" s="66">
        <f t="shared" si="0"/>
        <v>2</v>
      </c>
      <c r="F20" s="65">
        <f>VLOOKUP($A20,'Return Data'!$B$7:$R$2292,6,0)</f>
        <v>3.4961000000000002</v>
      </c>
      <c r="G20" s="66">
        <f t="shared" si="1"/>
        <v>2</v>
      </c>
      <c r="H20" s="65">
        <f>VLOOKUP($A20,'Return Data'!$B$7:$R$2292,7,0)</f>
        <v>2.2397</v>
      </c>
      <c r="I20" s="66">
        <f t="shared" si="2"/>
        <v>2</v>
      </c>
      <c r="J20" s="65">
        <f>VLOOKUP($A20,'Return Data'!$B$7:$R$2292,8,0)</f>
        <v>3.5562999999999998</v>
      </c>
      <c r="K20" s="66">
        <f t="shared" si="3"/>
        <v>5</v>
      </c>
      <c r="L20" s="65">
        <f>VLOOKUP($A20,'Return Data'!$B$7:$R$2292,9,0)</f>
        <v>4.6614000000000004</v>
      </c>
      <c r="M20" s="66">
        <f t="shared" si="4"/>
        <v>8</v>
      </c>
      <c r="N20" s="65">
        <f>VLOOKUP($A20,'Return Data'!$B$7:$R$2292,10,0)</f>
        <v>4.0522999999999998</v>
      </c>
      <c r="O20" s="66">
        <f t="shared" si="5"/>
        <v>9</v>
      </c>
      <c r="P20" s="65">
        <f>VLOOKUP($A20,'Return Data'!$B$7:$R$2292,11,0)</f>
        <v>3.8424999999999998</v>
      </c>
      <c r="Q20" s="66">
        <f t="shared" si="6"/>
        <v>9</v>
      </c>
      <c r="R20" s="65">
        <f>VLOOKUP($A20,'Return Data'!$B$7:$R$2292,12,0)</f>
        <v>3.9382999999999999</v>
      </c>
      <c r="S20" s="66">
        <f t="shared" si="7"/>
        <v>7</v>
      </c>
      <c r="T20" s="65"/>
      <c r="U20" s="66"/>
      <c r="V20" s="65"/>
      <c r="W20" s="66"/>
      <c r="X20" s="65"/>
      <c r="Y20" s="66"/>
      <c r="Z20" s="65">
        <f>VLOOKUP($A20,'Return Data'!$B$7:$R$2292,16,0)</f>
        <v>4.4261999999999997</v>
      </c>
      <c r="AA20" s="67">
        <f t="shared" si="9"/>
        <v>17</v>
      </c>
    </row>
    <row r="21" spans="1:27" x14ac:dyDescent="0.3">
      <c r="A21" s="63" t="s">
        <v>1182</v>
      </c>
      <c r="B21" s="64">
        <f>VLOOKUP($A21,'Return Data'!$B$7:$R$2292,3,0)</f>
        <v>44662</v>
      </c>
      <c r="C21" s="65">
        <f>VLOOKUP($A21,'Return Data'!$B$7:$R$2292,4,0)</f>
        <v>35.587699999999998</v>
      </c>
      <c r="D21" s="65">
        <f>VLOOKUP($A21,'Return Data'!$B$7:$R$2292,5,0)</f>
        <v>2.9409000000000001</v>
      </c>
      <c r="E21" s="66">
        <f t="shared" si="0"/>
        <v>4</v>
      </c>
      <c r="F21" s="65">
        <f>VLOOKUP($A21,'Return Data'!$B$7:$R$2292,6,0)</f>
        <v>2.9409000000000001</v>
      </c>
      <c r="G21" s="66">
        <f t="shared" si="1"/>
        <v>4</v>
      </c>
      <c r="H21" s="65">
        <f>VLOOKUP($A21,'Return Data'!$B$7:$R$2292,7,0)</f>
        <v>0.65939999999999999</v>
      </c>
      <c r="I21" s="66">
        <f t="shared" si="2"/>
        <v>8</v>
      </c>
      <c r="J21" s="65">
        <f>VLOOKUP($A21,'Return Data'!$B$7:$R$2292,8,0)</f>
        <v>3.5506000000000002</v>
      </c>
      <c r="K21" s="66">
        <f t="shared" si="3"/>
        <v>6</v>
      </c>
      <c r="L21" s="65">
        <f>VLOOKUP($A21,'Return Data'!$B$7:$R$2292,9,0)</f>
        <v>4.6802000000000001</v>
      </c>
      <c r="M21" s="66">
        <f t="shared" si="4"/>
        <v>7</v>
      </c>
      <c r="N21" s="65">
        <f>VLOOKUP($A21,'Return Data'!$B$7:$R$2292,10,0)</f>
        <v>4.1292999999999997</v>
      </c>
      <c r="O21" s="66">
        <f t="shared" si="5"/>
        <v>6</v>
      </c>
      <c r="P21" s="65">
        <f>VLOOKUP($A21,'Return Data'!$B$7:$R$2292,11,0)</f>
        <v>3.9348000000000001</v>
      </c>
      <c r="Q21" s="66">
        <f t="shared" si="6"/>
        <v>8</v>
      </c>
      <c r="R21" s="65">
        <f>VLOOKUP($A21,'Return Data'!$B$7:$R$2292,12,0)</f>
        <v>3.9377</v>
      </c>
      <c r="S21" s="66">
        <f t="shared" si="7"/>
        <v>8</v>
      </c>
      <c r="T21" s="65">
        <f>VLOOKUP($A21,'Return Data'!$B$7:$R$2292,13,0)</f>
        <v>3.9550999999999998</v>
      </c>
      <c r="U21" s="66">
        <f>RANK(T21,T$8:T$24,0)</f>
        <v>7</v>
      </c>
      <c r="V21" s="65">
        <f>VLOOKUP($A21,'Return Data'!$B$7:$R$2292,17,0)</f>
        <v>4.7868000000000004</v>
      </c>
      <c r="W21" s="66">
        <f>RANK(V21,V$8:V$24,0)</f>
        <v>5</v>
      </c>
      <c r="X21" s="65">
        <f>VLOOKUP($A21,'Return Data'!$B$7:$R$2292,14,0)</f>
        <v>5.7130999999999998</v>
      </c>
      <c r="Y21" s="66">
        <f>RANK(X21,X$8:X$24,0)</f>
        <v>4</v>
      </c>
      <c r="Z21" s="65">
        <f>VLOOKUP($A21,'Return Data'!$B$7:$R$2292,16,0)</f>
        <v>7.7093999999999996</v>
      </c>
      <c r="AA21" s="67">
        <f t="shared" si="9"/>
        <v>2</v>
      </c>
    </row>
    <row r="22" spans="1:27" x14ac:dyDescent="0.3">
      <c r="A22" s="63" t="s">
        <v>1184</v>
      </c>
      <c r="B22" s="64">
        <f>VLOOKUP($A22,'Return Data'!$B$7:$R$2292,3,0)</f>
        <v>44662</v>
      </c>
      <c r="C22" s="65">
        <f>VLOOKUP($A22,'Return Data'!$B$7:$R$2292,4,0)</f>
        <v>12.1333</v>
      </c>
      <c r="D22" s="65">
        <f>VLOOKUP($A22,'Return Data'!$B$7:$R$2292,5,0)</f>
        <v>4.4137000000000004</v>
      </c>
      <c r="E22" s="66">
        <f t="shared" si="0"/>
        <v>1</v>
      </c>
      <c r="F22" s="65">
        <f>VLOOKUP($A22,'Return Data'!$B$7:$R$2292,6,0)</f>
        <v>4.4137000000000004</v>
      </c>
      <c r="G22" s="66">
        <f t="shared" si="1"/>
        <v>1</v>
      </c>
      <c r="H22" s="65">
        <f>VLOOKUP($A22,'Return Data'!$B$7:$R$2292,7,0)</f>
        <v>2.2787000000000002</v>
      </c>
      <c r="I22" s="66">
        <f t="shared" si="2"/>
        <v>1</v>
      </c>
      <c r="J22" s="65">
        <f>VLOOKUP($A22,'Return Data'!$B$7:$R$2292,8,0)</f>
        <v>3.3132999999999999</v>
      </c>
      <c r="K22" s="66">
        <f t="shared" si="3"/>
        <v>9</v>
      </c>
      <c r="L22" s="65">
        <f>VLOOKUP($A22,'Return Data'!$B$7:$R$2292,9,0)</f>
        <v>4.0995999999999997</v>
      </c>
      <c r="M22" s="66">
        <f t="shared" si="4"/>
        <v>14</v>
      </c>
      <c r="N22" s="65">
        <f>VLOOKUP($A22,'Return Data'!$B$7:$R$2292,10,0)</f>
        <v>3.5947</v>
      </c>
      <c r="O22" s="66">
        <f t="shared" si="5"/>
        <v>15</v>
      </c>
      <c r="P22" s="65">
        <f>VLOOKUP($A22,'Return Data'!$B$7:$R$2292,11,0)</f>
        <v>3.4432</v>
      </c>
      <c r="Q22" s="66">
        <f t="shared" si="6"/>
        <v>17</v>
      </c>
      <c r="R22" s="65">
        <f>VLOOKUP($A22,'Return Data'!$B$7:$R$2292,12,0)</f>
        <v>3.4801000000000002</v>
      </c>
      <c r="S22" s="66">
        <f t="shared" si="7"/>
        <v>17</v>
      </c>
      <c r="T22" s="65">
        <f>VLOOKUP($A22,'Return Data'!$B$7:$R$2292,13,0)</f>
        <v>3.4870000000000001</v>
      </c>
      <c r="U22" s="66">
        <f>RANK(T22,T$8:T$24,0)</f>
        <v>15</v>
      </c>
      <c r="V22" s="65">
        <f>VLOOKUP($A22,'Return Data'!$B$7:$R$2292,17,0)</f>
        <v>4.0133999999999999</v>
      </c>
      <c r="W22" s="66">
        <f>RANK(V22,V$8:V$24,0)</f>
        <v>14</v>
      </c>
      <c r="X22" s="65"/>
      <c r="Y22" s="66"/>
      <c r="Z22" s="65">
        <f>VLOOKUP($A22,'Return Data'!$B$7:$R$2292,16,0)</f>
        <v>5.6102999999999996</v>
      </c>
      <c r="AA22" s="67">
        <f t="shared" si="9"/>
        <v>14</v>
      </c>
    </row>
    <row r="23" spans="1:27" x14ac:dyDescent="0.3">
      <c r="A23" s="63" t="s">
        <v>1186</v>
      </c>
      <c r="B23" s="64">
        <f>VLOOKUP($A23,'Return Data'!$B$7:$R$2292,3,0)</f>
        <v>44662</v>
      </c>
      <c r="C23" s="65">
        <f>VLOOKUP($A23,'Return Data'!$B$7:$R$2292,4,0)</f>
        <v>3827.2948000000001</v>
      </c>
      <c r="D23" s="65">
        <f>VLOOKUP($A23,'Return Data'!$B$7:$R$2292,5,0)</f>
        <v>2.5036</v>
      </c>
      <c r="E23" s="66">
        <f t="shared" si="0"/>
        <v>11</v>
      </c>
      <c r="F23" s="65">
        <f>VLOOKUP($A23,'Return Data'!$B$7:$R$2292,6,0)</f>
        <v>2.5036</v>
      </c>
      <c r="G23" s="66">
        <f t="shared" si="1"/>
        <v>11</v>
      </c>
      <c r="H23" s="65">
        <f>VLOOKUP($A23,'Return Data'!$B$7:$R$2292,7,0)</f>
        <v>-8.5000000000000006E-2</v>
      </c>
      <c r="I23" s="66">
        <f t="shared" si="2"/>
        <v>13</v>
      </c>
      <c r="J23" s="65">
        <f>VLOOKUP($A23,'Return Data'!$B$7:$R$2292,8,0)</f>
        <v>3.3372000000000002</v>
      </c>
      <c r="K23" s="66">
        <f t="shared" si="3"/>
        <v>8</v>
      </c>
      <c r="L23" s="65">
        <f>VLOOKUP($A23,'Return Data'!$B$7:$R$2292,9,0)</f>
        <v>4.9706000000000001</v>
      </c>
      <c r="M23" s="66">
        <f t="shared" si="4"/>
        <v>2</v>
      </c>
      <c r="N23" s="65">
        <f>VLOOKUP($A23,'Return Data'!$B$7:$R$2292,10,0)</f>
        <v>4.2908999999999997</v>
      </c>
      <c r="O23" s="66">
        <f t="shared" si="5"/>
        <v>1</v>
      </c>
      <c r="P23" s="65">
        <f>VLOOKUP($A23,'Return Data'!$B$7:$R$2292,11,0)</f>
        <v>4.0972</v>
      </c>
      <c r="Q23" s="66">
        <f t="shared" si="6"/>
        <v>1</v>
      </c>
      <c r="R23" s="65">
        <f>VLOOKUP($A23,'Return Data'!$B$7:$R$2292,12,0)</f>
        <v>4.1040999999999999</v>
      </c>
      <c r="S23" s="66">
        <f t="shared" si="7"/>
        <v>1</v>
      </c>
      <c r="T23" s="65">
        <f>VLOOKUP($A23,'Return Data'!$B$7:$R$2292,13,0)</f>
        <v>4.1374000000000004</v>
      </c>
      <c r="U23" s="66">
        <f>RANK(T23,T$8:T$24,0)</f>
        <v>1</v>
      </c>
      <c r="V23" s="65">
        <f>VLOOKUP($A23,'Return Data'!$B$7:$R$2292,17,0)</f>
        <v>5.0430000000000001</v>
      </c>
      <c r="W23" s="66">
        <f>RANK(V23,V$8:V$24,0)</f>
        <v>1</v>
      </c>
      <c r="X23" s="65">
        <f>VLOOKUP($A23,'Return Data'!$B$7:$R$2292,14,0)</f>
        <v>5.7914000000000003</v>
      </c>
      <c r="Y23" s="66">
        <f>RANK(X23,X$8:X$24,0)</f>
        <v>3</v>
      </c>
      <c r="Z23" s="65">
        <f>VLOOKUP($A23,'Return Data'!$B$7:$R$2292,16,0)</f>
        <v>6.5670999999999999</v>
      </c>
      <c r="AA23" s="67">
        <f t="shared" si="9"/>
        <v>13</v>
      </c>
    </row>
    <row r="24" spans="1:27" x14ac:dyDescent="0.3">
      <c r="A24" s="63" t="s">
        <v>1188</v>
      </c>
      <c r="B24" s="64">
        <f>VLOOKUP($A24,'Return Data'!$B$7:$R$2292,3,0)</f>
        <v>44662</v>
      </c>
      <c r="C24" s="65">
        <f>VLOOKUP($A24,'Return Data'!$B$7:$R$2292,4,0)</f>
        <v>2492.4204</v>
      </c>
      <c r="D24" s="65">
        <f>VLOOKUP($A24,'Return Data'!$B$7:$R$2292,5,0)</f>
        <v>2.9037000000000002</v>
      </c>
      <c r="E24" s="66">
        <f t="shared" si="0"/>
        <v>5</v>
      </c>
      <c r="F24" s="65">
        <f>VLOOKUP($A24,'Return Data'!$B$7:$R$2292,6,0)</f>
        <v>2.9037000000000002</v>
      </c>
      <c r="G24" s="66">
        <f t="shared" si="1"/>
        <v>5</v>
      </c>
      <c r="H24" s="65">
        <f>VLOOKUP($A24,'Return Data'!$B$7:$R$2292,7,0)</f>
        <v>0.39879999999999999</v>
      </c>
      <c r="I24" s="66">
        <f t="shared" si="2"/>
        <v>11</v>
      </c>
      <c r="J24" s="65">
        <f>VLOOKUP($A24,'Return Data'!$B$7:$R$2292,8,0)</f>
        <v>3.4847999999999999</v>
      </c>
      <c r="K24" s="66">
        <f t="shared" si="3"/>
        <v>7</v>
      </c>
      <c r="L24" s="65">
        <f>VLOOKUP($A24,'Return Data'!$B$7:$R$2292,9,0)</f>
        <v>4.6463999999999999</v>
      </c>
      <c r="M24" s="66">
        <f t="shared" si="4"/>
        <v>9</v>
      </c>
      <c r="N24" s="65">
        <f>VLOOKUP($A24,'Return Data'!$B$7:$R$2292,10,0)</f>
        <v>4.1590999999999996</v>
      </c>
      <c r="O24" s="66">
        <f t="shared" si="5"/>
        <v>4</v>
      </c>
      <c r="P24" s="65">
        <f>VLOOKUP($A24,'Return Data'!$B$7:$R$2292,11,0)</f>
        <v>3.9676</v>
      </c>
      <c r="Q24" s="66">
        <f t="shared" si="6"/>
        <v>4</v>
      </c>
      <c r="R24" s="65">
        <f>VLOOKUP($A24,'Return Data'!$B$7:$R$2292,12,0)</f>
        <v>3.9453999999999998</v>
      </c>
      <c r="S24" s="66">
        <f t="shared" si="7"/>
        <v>6</v>
      </c>
      <c r="T24" s="65">
        <f>VLOOKUP($A24,'Return Data'!$B$7:$R$2292,13,0)</f>
        <v>3.9567000000000001</v>
      </c>
      <c r="U24" s="66">
        <f>RANK(T24,T$8:T$24,0)</f>
        <v>6</v>
      </c>
      <c r="V24" s="65">
        <f>VLOOKUP($A24,'Return Data'!$B$7:$R$2292,17,0)</f>
        <v>4.7679</v>
      </c>
      <c r="W24" s="66">
        <f>RANK(V24,V$8:V$24,0)</f>
        <v>6</v>
      </c>
      <c r="X24" s="65">
        <f>VLOOKUP($A24,'Return Data'!$B$7:$R$2292,14,0)</f>
        <v>5.5656999999999996</v>
      </c>
      <c r="Y24" s="66">
        <f>RANK(X24,X$8:X$24,0)</f>
        <v>8</v>
      </c>
      <c r="Z24" s="65">
        <f>VLOOKUP($A24,'Return Data'!$B$7:$R$2292,16,0)</f>
        <v>7.3860999999999999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2.5090529411764702</v>
      </c>
      <c r="E26" s="74"/>
      <c r="F26" s="75">
        <f>AVERAGE(F8:F24)</f>
        <v>2.5090529411764702</v>
      </c>
      <c r="G26" s="74"/>
      <c r="H26" s="75">
        <f>AVERAGE(H8:H24)</f>
        <v>0.13719999999999996</v>
      </c>
      <c r="I26" s="74"/>
      <c r="J26" s="75">
        <f>AVERAGE(J8:J24)</f>
        <v>3.1022882352941181</v>
      </c>
      <c r="K26" s="74"/>
      <c r="L26" s="75">
        <f>AVERAGE(L8:L24)</f>
        <v>4.4296647058823524</v>
      </c>
      <c r="M26" s="74"/>
      <c r="N26" s="75">
        <f>AVERAGE(N8:N24)</f>
        <v>3.9446470588235294</v>
      </c>
      <c r="O26" s="74"/>
      <c r="P26" s="75">
        <f>AVERAGE(P8:P24)</f>
        <v>3.8176764705882356</v>
      </c>
      <c r="Q26" s="74"/>
      <c r="R26" s="75">
        <f>AVERAGE(R8:R24)</f>
        <v>3.8339999999999996</v>
      </c>
      <c r="S26" s="74"/>
      <c r="T26" s="75">
        <f>AVERAGE(T8:T24)</f>
        <v>3.8435375000000001</v>
      </c>
      <c r="U26" s="74"/>
      <c r="V26" s="75">
        <f>AVERAGE(V8:V24)</f>
        <v>4.6728857142857132</v>
      </c>
      <c r="W26" s="74"/>
      <c r="X26" s="75">
        <f>AVERAGE(X8:X24)</f>
        <v>5.5725769230769231</v>
      </c>
      <c r="Y26" s="74"/>
      <c r="Z26" s="75">
        <f>AVERAGE(Z8:Z24)</f>
        <v>6.8203235294117643</v>
      </c>
      <c r="AA26" s="76"/>
    </row>
    <row r="27" spans="1:27" x14ac:dyDescent="0.3">
      <c r="A27" s="73" t="s">
        <v>28</v>
      </c>
      <c r="B27" s="74"/>
      <c r="C27" s="74"/>
      <c r="D27" s="75">
        <f>MIN(D8:D24)</f>
        <v>0.80379999999999996</v>
      </c>
      <c r="E27" s="74"/>
      <c r="F27" s="75">
        <f>MIN(F8:F24)</f>
        <v>0.80379999999999996</v>
      </c>
      <c r="G27" s="74"/>
      <c r="H27" s="75">
        <f>MIN(H8:H24)</f>
        <v>-4.1439000000000004</v>
      </c>
      <c r="I27" s="74"/>
      <c r="J27" s="75">
        <f>MIN(J8:J24)</f>
        <v>1.4964999999999999</v>
      </c>
      <c r="K27" s="74"/>
      <c r="L27" s="75">
        <f>MIN(L8:L24)</f>
        <v>3.1768999999999998</v>
      </c>
      <c r="M27" s="74"/>
      <c r="N27" s="75">
        <f>MIN(N8:N24)</f>
        <v>3.4266999999999999</v>
      </c>
      <c r="O27" s="74"/>
      <c r="P27" s="75">
        <f>MIN(P8:P24)</f>
        <v>3.4432</v>
      </c>
      <c r="Q27" s="74"/>
      <c r="R27" s="75">
        <f>MIN(R8:R24)</f>
        <v>3.4801000000000002</v>
      </c>
      <c r="S27" s="74"/>
      <c r="T27" s="75">
        <f>MIN(T8:T24)</f>
        <v>3.4624000000000001</v>
      </c>
      <c r="U27" s="74"/>
      <c r="V27" s="75">
        <f>MIN(V8:V24)</f>
        <v>4.0133999999999999</v>
      </c>
      <c r="W27" s="74"/>
      <c r="X27" s="75">
        <f>MIN(X8:X24)</f>
        <v>5.2172999999999998</v>
      </c>
      <c r="Y27" s="74"/>
      <c r="Z27" s="75">
        <f>MIN(Z8:Z24)</f>
        <v>4.4261999999999997</v>
      </c>
      <c r="AA27" s="76"/>
    </row>
    <row r="28" spans="1:27" ht="15" thickBot="1" x14ac:dyDescent="0.35">
      <c r="A28" s="77" t="s">
        <v>29</v>
      </c>
      <c r="B28" s="78"/>
      <c r="C28" s="78"/>
      <c r="D28" s="79">
        <f>MAX(D8:D24)</f>
        <v>4.4137000000000004</v>
      </c>
      <c r="E28" s="78"/>
      <c r="F28" s="79">
        <f>MAX(F8:F24)</f>
        <v>4.4137000000000004</v>
      </c>
      <c r="G28" s="78"/>
      <c r="H28" s="79">
        <f>MAX(H8:H24)</f>
        <v>2.2787000000000002</v>
      </c>
      <c r="I28" s="78"/>
      <c r="J28" s="79">
        <f>MAX(J8:J24)</f>
        <v>3.7566000000000002</v>
      </c>
      <c r="K28" s="78"/>
      <c r="L28" s="79">
        <f>MAX(L8:L24)</f>
        <v>4.9961000000000002</v>
      </c>
      <c r="M28" s="78"/>
      <c r="N28" s="79">
        <f>MAX(N8:N24)</f>
        <v>4.2908999999999997</v>
      </c>
      <c r="O28" s="78"/>
      <c r="P28" s="79">
        <f>MAX(P8:P24)</f>
        <v>4.0972</v>
      </c>
      <c r="Q28" s="78"/>
      <c r="R28" s="79">
        <f>MAX(R8:R24)</f>
        <v>4.1040999999999999</v>
      </c>
      <c r="S28" s="78"/>
      <c r="T28" s="79">
        <f>MAX(T8:T24)</f>
        <v>4.1374000000000004</v>
      </c>
      <c r="U28" s="78"/>
      <c r="V28" s="79">
        <f>MAX(V8:V24)</f>
        <v>5.0430000000000001</v>
      </c>
      <c r="W28" s="78"/>
      <c r="X28" s="79">
        <f>MAX(X8:X24)</f>
        <v>5.8381999999999996</v>
      </c>
      <c r="Y28" s="78"/>
      <c r="Z28" s="79">
        <f>MAX(Z8:Z24)</f>
        <v>7.7251000000000003</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44662</v>
      </c>
      <c r="C8" s="65">
        <f>VLOOKUP($A8,'Return Data'!$B$7:$R$2292,4,0)</f>
        <v>296.50439999999998</v>
      </c>
      <c r="D8" s="65">
        <f>VLOOKUP($A8,'Return Data'!$B$7:$R$2292,5,0)</f>
        <v>2.9182000000000001</v>
      </c>
      <c r="E8" s="66">
        <f t="shared" ref="E8:E24" si="0">RANK(D8,D$8:D$24,0)</f>
        <v>2</v>
      </c>
      <c r="F8" s="65">
        <f>VLOOKUP($A8,'Return Data'!$B$7:$R$2292,6,0)</f>
        <v>2.9182000000000001</v>
      </c>
      <c r="G8" s="66">
        <f t="shared" ref="G8:G24" si="1">RANK(F8,F$8:F$24,0)</f>
        <v>2</v>
      </c>
      <c r="H8" s="65">
        <f>VLOOKUP($A8,'Return Data'!$B$7:$R$2292,7,0)</f>
        <v>1.0184</v>
      </c>
      <c r="I8" s="66">
        <f t="shared" ref="I8:I24" si="2">RANK(H8,H$8:H$24,0)</f>
        <v>5</v>
      </c>
      <c r="J8" s="65">
        <f>VLOOKUP($A8,'Return Data'!$B$7:$R$2292,8,0)</f>
        <v>3.5246</v>
      </c>
      <c r="K8" s="66">
        <f t="shared" ref="K8:K24" si="3">RANK(J8,J$8:J$24,0)</f>
        <v>3</v>
      </c>
      <c r="L8" s="65">
        <f>VLOOKUP($A8,'Return Data'!$B$7:$R$2292,9,0)</f>
        <v>4.5768000000000004</v>
      </c>
      <c r="M8" s="66">
        <f t="shared" ref="M8:M24" si="4">RANK(L8,L$8:L$24,0)</f>
        <v>6</v>
      </c>
      <c r="N8" s="65">
        <f>VLOOKUP($A8,'Return Data'!$B$7:$R$2292,10,0)</f>
        <v>4.0411000000000001</v>
      </c>
      <c r="O8" s="66">
        <f t="shared" ref="O8:O24" si="5">RANK(N8,N$8:N$24,0)</f>
        <v>4</v>
      </c>
      <c r="P8" s="65">
        <f>VLOOKUP($A8,'Return Data'!$B$7:$R$2292,11,0)</f>
        <v>3.899</v>
      </c>
      <c r="Q8" s="66">
        <f t="shared" ref="Q8:Q24" si="6">RANK(P8,P$8:P$24,0)</f>
        <v>2</v>
      </c>
      <c r="R8" s="65">
        <f>VLOOKUP($A8,'Return Data'!$B$7:$R$2292,12,0)</f>
        <v>3.8877000000000002</v>
      </c>
      <c r="S8" s="66">
        <f t="shared" ref="S8:S24" si="7">RANK(R8,R$8:R$24,0)</f>
        <v>1</v>
      </c>
      <c r="T8" s="65">
        <f>VLOOKUP($A8,'Return Data'!$B$7:$R$2292,13,0)</f>
        <v>3.9358</v>
      </c>
      <c r="U8" s="66">
        <f t="shared" ref="U8:U19" si="8">RANK(T8,T$8:T$24,0)</f>
        <v>1</v>
      </c>
      <c r="V8" s="65">
        <f>VLOOKUP($A8,'Return Data'!$B$7:$R$2292,17,0)</f>
        <v>4.8883000000000001</v>
      </c>
      <c r="W8" s="66">
        <f>RANK(V8,V$8:V$24,0)</f>
        <v>1</v>
      </c>
      <c r="X8" s="65">
        <f>VLOOKUP($A8,'Return Data'!$B$7:$R$2292,14,0)</f>
        <v>5.7122999999999999</v>
      </c>
      <c r="Y8" s="66">
        <f>RANK(X8,X$8:X$24,0)</f>
        <v>1</v>
      </c>
      <c r="Z8" s="65">
        <f>VLOOKUP($A8,'Return Data'!$B$7:$R$2292,16,0)</f>
        <v>6.8063000000000002</v>
      </c>
      <c r="AA8" s="67">
        <f t="shared" ref="AA8:AA24" si="9">RANK(Z8,Z$8:Z$24,0)</f>
        <v>10</v>
      </c>
    </row>
    <row r="9" spans="1:27" x14ac:dyDescent="0.3">
      <c r="A9" s="63" t="s">
        <v>1155</v>
      </c>
      <c r="B9" s="64">
        <f>VLOOKUP($A9,'Return Data'!$B$7:$R$2292,3,0)</f>
        <v>44662</v>
      </c>
      <c r="C9" s="65">
        <f>VLOOKUP($A9,'Return Data'!$B$7:$R$2292,4,0)</f>
        <v>1147.8442</v>
      </c>
      <c r="D9" s="65">
        <f>VLOOKUP($A9,'Return Data'!$B$7:$R$2292,5,0)</f>
        <v>2.2570999999999999</v>
      </c>
      <c r="E9" s="66">
        <f t="shared" si="0"/>
        <v>11</v>
      </c>
      <c r="F9" s="65">
        <f>VLOOKUP($A9,'Return Data'!$B$7:$R$2292,6,0)</f>
        <v>2.2570999999999999</v>
      </c>
      <c r="G9" s="66">
        <f t="shared" si="1"/>
        <v>11</v>
      </c>
      <c r="H9" s="65">
        <f>VLOOKUP($A9,'Return Data'!$B$7:$R$2292,7,0)</f>
        <v>-5.6800000000000003E-2</v>
      </c>
      <c r="I9" s="66">
        <f t="shared" si="2"/>
        <v>11</v>
      </c>
      <c r="J9" s="65">
        <f>VLOOKUP($A9,'Return Data'!$B$7:$R$2292,8,0)</f>
        <v>2.9559000000000002</v>
      </c>
      <c r="K9" s="66">
        <f t="shared" si="3"/>
        <v>11</v>
      </c>
      <c r="L9" s="65">
        <f>VLOOKUP($A9,'Return Data'!$B$7:$R$2292,9,0)</f>
        <v>4.4580000000000002</v>
      </c>
      <c r="M9" s="66">
        <f t="shared" si="4"/>
        <v>8</v>
      </c>
      <c r="N9" s="65">
        <f>VLOOKUP($A9,'Return Data'!$B$7:$R$2292,10,0)</f>
        <v>3.9578000000000002</v>
      </c>
      <c r="O9" s="66">
        <f t="shared" si="5"/>
        <v>6</v>
      </c>
      <c r="P9" s="65">
        <f>VLOOKUP($A9,'Return Data'!$B$7:$R$2292,11,0)</f>
        <v>3.8016999999999999</v>
      </c>
      <c r="Q9" s="66">
        <f t="shared" si="6"/>
        <v>7</v>
      </c>
      <c r="R9" s="65">
        <f>VLOOKUP($A9,'Return Data'!$B$7:$R$2292,12,0)</f>
        <v>3.8090000000000002</v>
      </c>
      <c r="S9" s="66">
        <f t="shared" si="7"/>
        <v>6</v>
      </c>
      <c r="T9" s="65">
        <f>VLOOKUP($A9,'Return Data'!$B$7:$R$2292,13,0)</f>
        <v>3.8317000000000001</v>
      </c>
      <c r="U9" s="66">
        <f t="shared" si="8"/>
        <v>7</v>
      </c>
      <c r="V9" s="65"/>
      <c r="W9" s="66"/>
      <c r="X9" s="65"/>
      <c r="Y9" s="66"/>
      <c r="Z9" s="65">
        <f>VLOOKUP($A9,'Return Data'!$B$7:$R$2292,16,0)</f>
        <v>5.2751999999999999</v>
      </c>
      <c r="AA9" s="67">
        <f t="shared" si="9"/>
        <v>15</v>
      </c>
    </row>
    <row r="10" spans="1:27" x14ac:dyDescent="0.3">
      <c r="A10" s="63" t="s">
        <v>2025</v>
      </c>
      <c r="B10" s="64">
        <f>VLOOKUP($A10,'Return Data'!$B$7:$R$2292,3,0)</f>
        <v>44662</v>
      </c>
      <c r="C10" s="65">
        <f>VLOOKUP($A10,'Return Data'!$B$7:$R$2292,4,0)</f>
        <v>1120.5632000000001</v>
      </c>
      <c r="D10" s="65">
        <f>VLOOKUP($A10,'Return Data'!$B$7:$R$2292,5,0)</f>
        <v>1.3302</v>
      </c>
      <c r="E10" s="66">
        <f t="shared" si="0"/>
        <v>14</v>
      </c>
      <c r="F10" s="65">
        <f>VLOOKUP($A10,'Return Data'!$B$7:$R$2292,6,0)</f>
        <v>1.3302</v>
      </c>
      <c r="G10" s="66">
        <f t="shared" si="1"/>
        <v>14</v>
      </c>
      <c r="H10" s="65">
        <f>VLOOKUP($A10,'Return Data'!$B$7:$R$2292,7,0)</f>
        <v>0.53800000000000003</v>
      </c>
      <c r="I10" s="66">
        <f t="shared" si="2"/>
        <v>7</v>
      </c>
      <c r="J10" s="65">
        <f>VLOOKUP($A10,'Return Data'!$B$7:$R$2292,8,0)</f>
        <v>2.4401000000000002</v>
      </c>
      <c r="K10" s="66">
        <f t="shared" si="3"/>
        <v>14</v>
      </c>
      <c r="L10" s="65">
        <f>VLOOKUP($A10,'Return Data'!$B$7:$R$2292,9,0)</f>
        <v>2.9668000000000001</v>
      </c>
      <c r="M10" s="66">
        <f t="shared" si="4"/>
        <v>17</v>
      </c>
      <c r="N10" s="65">
        <f>VLOOKUP($A10,'Return Data'!$B$7:$R$2292,10,0)</f>
        <v>3.5325000000000002</v>
      </c>
      <c r="O10" s="66">
        <f t="shared" si="5"/>
        <v>11</v>
      </c>
      <c r="P10" s="65">
        <f>VLOOKUP($A10,'Return Data'!$B$7:$R$2292,11,0)</f>
        <v>3.4807999999999999</v>
      </c>
      <c r="Q10" s="66">
        <f t="shared" si="6"/>
        <v>9</v>
      </c>
      <c r="R10" s="65">
        <f>VLOOKUP($A10,'Return Data'!$B$7:$R$2292,12,0)</f>
        <v>3.3774999999999999</v>
      </c>
      <c r="S10" s="66">
        <f t="shared" si="7"/>
        <v>13</v>
      </c>
      <c r="T10" s="65">
        <f>VLOOKUP($A10,'Return Data'!$B$7:$R$2292,13,0)</f>
        <v>3.1978</v>
      </c>
      <c r="U10" s="66">
        <f t="shared" si="8"/>
        <v>14</v>
      </c>
      <c r="V10" s="65"/>
      <c r="W10" s="66"/>
      <c r="X10" s="65"/>
      <c r="Y10" s="66"/>
      <c r="Z10" s="65">
        <f>VLOOKUP($A10,'Return Data'!$B$7:$R$2292,16,0)</f>
        <v>4.1285999999999996</v>
      </c>
      <c r="AA10" s="67">
        <f t="shared" si="9"/>
        <v>16</v>
      </c>
    </row>
    <row r="11" spans="1:27" x14ac:dyDescent="0.3">
      <c r="A11" s="63" t="s">
        <v>1157</v>
      </c>
      <c r="B11" s="64">
        <f>VLOOKUP($A11,'Return Data'!$B$7:$R$2292,3,0)</f>
        <v>44662</v>
      </c>
      <c r="C11" s="65">
        <f>VLOOKUP($A11,'Return Data'!$B$7:$R$2292,4,0)</f>
        <v>42.787100000000002</v>
      </c>
      <c r="D11" s="65">
        <f>VLOOKUP($A11,'Return Data'!$B$7:$R$2292,5,0)</f>
        <v>1.0238</v>
      </c>
      <c r="E11" s="66">
        <f t="shared" si="0"/>
        <v>16</v>
      </c>
      <c r="F11" s="65">
        <f>VLOOKUP($A11,'Return Data'!$B$7:$R$2292,6,0)</f>
        <v>1.0238</v>
      </c>
      <c r="G11" s="66">
        <f t="shared" si="1"/>
        <v>16</v>
      </c>
      <c r="H11" s="65">
        <f>VLOOKUP($A11,'Return Data'!$B$7:$R$2292,7,0)</f>
        <v>-4.3834999999999997</v>
      </c>
      <c r="I11" s="66">
        <f t="shared" si="2"/>
        <v>17</v>
      </c>
      <c r="J11" s="65">
        <f>VLOOKUP($A11,'Return Data'!$B$7:$R$2292,8,0)</f>
        <v>1.2497</v>
      </c>
      <c r="K11" s="66">
        <f t="shared" si="3"/>
        <v>17</v>
      </c>
      <c r="L11" s="65">
        <f>VLOOKUP($A11,'Return Data'!$B$7:$R$2292,9,0)</f>
        <v>3.3973</v>
      </c>
      <c r="M11" s="66">
        <f t="shared" si="4"/>
        <v>16</v>
      </c>
      <c r="N11" s="65">
        <f>VLOOKUP($A11,'Return Data'!$B$7:$R$2292,10,0)</f>
        <v>3.1848999999999998</v>
      </c>
      <c r="O11" s="66">
        <f t="shared" si="5"/>
        <v>16</v>
      </c>
      <c r="P11" s="65">
        <f>VLOOKUP($A11,'Return Data'!$B$7:$R$2292,11,0)</f>
        <v>3.2507999999999999</v>
      </c>
      <c r="Q11" s="66">
        <f t="shared" si="6"/>
        <v>13</v>
      </c>
      <c r="R11" s="65">
        <f>VLOOKUP($A11,'Return Data'!$B$7:$R$2292,12,0)</f>
        <v>3.4146999999999998</v>
      </c>
      <c r="S11" s="66">
        <f t="shared" si="7"/>
        <v>10</v>
      </c>
      <c r="T11" s="65">
        <f>VLOOKUP($A11,'Return Data'!$B$7:$R$2292,13,0)</f>
        <v>3.5421999999999998</v>
      </c>
      <c r="U11" s="66">
        <f t="shared" si="8"/>
        <v>10</v>
      </c>
      <c r="V11" s="65">
        <f>VLOOKUP($A11,'Return Data'!$B$7:$R$2292,17,0)</f>
        <v>4.4894999999999996</v>
      </c>
      <c r="W11" s="66">
        <f t="shared" ref="W11:W19" si="10">RANK(V11,V$8:V$24,0)</f>
        <v>7</v>
      </c>
      <c r="X11" s="65">
        <f>VLOOKUP($A11,'Return Data'!$B$7:$R$2292,14,0)</f>
        <v>5.2283999999999997</v>
      </c>
      <c r="Y11" s="66">
        <f t="shared" ref="Y11:Y19" si="11">RANK(X11,X$8:X$24,0)</f>
        <v>9</v>
      </c>
      <c r="Z11" s="65">
        <f>VLOOKUP($A11,'Return Data'!$B$7:$R$2292,16,0)</f>
        <v>6.6600999999999999</v>
      </c>
      <c r="AA11" s="67">
        <f t="shared" si="9"/>
        <v>12</v>
      </c>
    </row>
    <row r="12" spans="1:27" x14ac:dyDescent="0.3">
      <c r="A12" s="63" t="s">
        <v>1158</v>
      </c>
      <c r="B12" s="64">
        <f>VLOOKUP($A12,'Return Data'!$B$7:$R$2292,3,0)</f>
        <v>44662</v>
      </c>
      <c r="C12" s="65">
        <f>VLOOKUP($A12,'Return Data'!$B$7:$R$2292,4,0)</f>
        <v>40.383899999999997</v>
      </c>
      <c r="D12" s="65">
        <f>VLOOKUP($A12,'Return Data'!$B$7:$R$2292,5,0)</f>
        <v>1.7778</v>
      </c>
      <c r="E12" s="66">
        <f t="shared" si="0"/>
        <v>13</v>
      </c>
      <c r="F12" s="65">
        <f>VLOOKUP($A12,'Return Data'!$B$7:$R$2292,6,0)</f>
        <v>1.7778</v>
      </c>
      <c r="G12" s="66">
        <f t="shared" si="1"/>
        <v>13</v>
      </c>
      <c r="H12" s="65">
        <f>VLOOKUP($A12,'Return Data'!$B$7:$R$2292,7,0)</f>
        <v>-0.72299999999999998</v>
      </c>
      <c r="I12" s="66">
        <f t="shared" si="2"/>
        <v>14</v>
      </c>
      <c r="J12" s="65">
        <f>VLOOKUP($A12,'Return Data'!$B$7:$R$2292,8,0)</f>
        <v>2.5331999999999999</v>
      </c>
      <c r="K12" s="66">
        <f t="shared" si="3"/>
        <v>13</v>
      </c>
      <c r="L12" s="65">
        <f>VLOOKUP($A12,'Return Data'!$B$7:$R$2292,9,0)</f>
        <v>3.9639000000000002</v>
      </c>
      <c r="M12" s="66">
        <f t="shared" si="4"/>
        <v>12</v>
      </c>
      <c r="N12" s="65">
        <f>VLOOKUP($A12,'Return Data'!$B$7:$R$2292,10,0)</f>
        <v>3.5385</v>
      </c>
      <c r="O12" s="66">
        <f t="shared" si="5"/>
        <v>10</v>
      </c>
      <c r="P12" s="65">
        <f>VLOOKUP($A12,'Return Data'!$B$7:$R$2292,11,0)</f>
        <v>3.4759000000000002</v>
      </c>
      <c r="Q12" s="66">
        <f t="shared" si="6"/>
        <v>10</v>
      </c>
      <c r="R12" s="65">
        <f>VLOOKUP($A12,'Return Data'!$B$7:$R$2292,12,0)</f>
        <v>3.5758000000000001</v>
      </c>
      <c r="S12" s="66">
        <f t="shared" si="7"/>
        <v>9</v>
      </c>
      <c r="T12" s="65">
        <f>VLOOKUP($A12,'Return Data'!$B$7:$R$2292,13,0)</f>
        <v>3.6139999999999999</v>
      </c>
      <c r="U12" s="66">
        <f t="shared" si="8"/>
        <v>9</v>
      </c>
      <c r="V12" s="65">
        <f>VLOOKUP($A12,'Return Data'!$B$7:$R$2292,17,0)</f>
        <v>4.4035000000000002</v>
      </c>
      <c r="W12" s="66">
        <f t="shared" si="10"/>
        <v>9</v>
      </c>
      <c r="X12" s="65">
        <f>VLOOKUP($A12,'Return Data'!$B$7:$R$2292,14,0)</f>
        <v>5.4569000000000001</v>
      </c>
      <c r="Y12" s="66">
        <f t="shared" si="11"/>
        <v>7</v>
      </c>
      <c r="Z12" s="65">
        <f>VLOOKUP($A12,'Return Data'!$B$7:$R$2292,16,0)</f>
        <v>7.1635</v>
      </c>
      <c r="AA12" s="67">
        <f t="shared" si="9"/>
        <v>5</v>
      </c>
    </row>
    <row r="13" spans="1:27" x14ac:dyDescent="0.3">
      <c r="A13" s="63" t="s">
        <v>1160</v>
      </c>
      <c r="B13" s="64">
        <f>VLOOKUP($A13,'Return Data'!$B$7:$R$2292,3,0)</f>
        <v>44662</v>
      </c>
      <c r="C13" s="65">
        <f>VLOOKUP($A13,'Return Data'!$B$7:$R$2292,4,0)</f>
        <v>4593.9390000000003</v>
      </c>
      <c r="D13" s="65">
        <f>VLOOKUP($A13,'Return Data'!$B$7:$R$2292,5,0)</f>
        <v>2.7029999999999998</v>
      </c>
      <c r="E13" s="66">
        <f t="shared" si="0"/>
        <v>6</v>
      </c>
      <c r="F13" s="65">
        <f>VLOOKUP($A13,'Return Data'!$B$7:$R$2292,6,0)</f>
        <v>2.7029999999999998</v>
      </c>
      <c r="G13" s="66">
        <f t="shared" si="1"/>
        <v>6</v>
      </c>
      <c r="H13" s="65">
        <f>VLOOKUP($A13,'Return Data'!$B$7:$R$2292,7,0)</f>
        <v>0.96260000000000001</v>
      </c>
      <c r="I13" s="66">
        <f t="shared" si="2"/>
        <v>6</v>
      </c>
      <c r="J13" s="65">
        <f>VLOOKUP($A13,'Return Data'!$B$7:$R$2292,8,0)</f>
        <v>3.5314000000000001</v>
      </c>
      <c r="K13" s="66">
        <f t="shared" si="3"/>
        <v>2</v>
      </c>
      <c r="L13" s="65">
        <f>VLOOKUP($A13,'Return Data'!$B$7:$R$2292,9,0)</f>
        <v>4.6058000000000003</v>
      </c>
      <c r="M13" s="66">
        <f t="shared" si="4"/>
        <v>5</v>
      </c>
      <c r="N13" s="65">
        <f>VLOOKUP($A13,'Return Data'!$B$7:$R$2292,10,0)</f>
        <v>3.9554</v>
      </c>
      <c r="O13" s="66">
        <f t="shared" si="5"/>
        <v>7</v>
      </c>
      <c r="P13" s="65">
        <f>VLOOKUP($A13,'Return Data'!$B$7:$R$2292,11,0)</f>
        <v>3.8071999999999999</v>
      </c>
      <c r="Q13" s="66">
        <f t="shared" si="6"/>
        <v>6</v>
      </c>
      <c r="R13" s="65">
        <f>VLOOKUP($A13,'Return Data'!$B$7:$R$2292,12,0)</f>
        <v>3.8024</v>
      </c>
      <c r="S13" s="66">
        <f t="shared" si="7"/>
        <v>7</v>
      </c>
      <c r="T13" s="65">
        <f>VLOOKUP($A13,'Return Data'!$B$7:$R$2292,13,0)</f>
        <v>3.8502999999999998</v>
      </c>
      <c r="U13" s="66">
        <f t="shared" si="8"/>
        <v>5</v>
      </c>
      <c r="V13" s="65">
        <f>VLOOKUP($A13,'Return Data'!$B$7:$R$2292,17,0)</f>
        <v>4.8788999999999998</v>
      </c>
      <c r="W13" s="66">
        <f t="shared" si="10"/>
        <v>2</v>
      </c>
      <c r="X13" s="65">
        <f>VLOOKUP($A13,'Return Data'!$B$7:$R$2292,14,0)</f>
        <v>5.6631</v>
      </c>
      <c r="Y13" s="66">
        <f t="shared" si="11"/>
        <v>2</v>
      </c>
      <c r="Z13" s="65">
        <f>VLOOKUP($A13,'Return Data'!$B$7:$R$2292,16,0)</f>
        <v>7.0274000000000001</v>
      </c>
      <c r="AA13" s="67">
        <f t="shared" si="9"/>
        <v>9</v>
      </c>
    </row>
    <row r="14" spans="1:27" x14ac:dyDescent="0.3">
      <c r="A14" s="63" t="s">
        <v>1162</v>
      </c>
      <c r="B14" s="64">
        <f>VLOOKUP($A14,'Return Data'!$B$7:$R$2292,3,0)</f>
        <v>44662</v>
      </c>
      <c r="C14" s="65">
        <f>VLOOKUP($A14,'Return Data'!$B$7:$R$2292,4,0)</f>
        <v>304.39850000000001</v>
      </c>
      <c r="D14" s="65">
        <f>VLOOKUP($A14,'Return Data'!$B$7:$R$2292,5,0)</f>
        <v>2.3986000000000001</v>
      </c>
      <c r="E14" s="66">
        <f t="shared" si="0"/>
        <v>9</v>
      </c>
      <c r="F14" s="65">
        <f>VLOOKUP($A14,'Return Data'!$B$7:$R$2292,6,0)</f>
        <v>2.3986000000000001</v>
      </c>
      <c r="G14" s="66">
        <f t="shared" si="1"/>
        <v>9</v>
      </c>
      <c r="H14" s="65">
        <f>VLOOKUP($A14,'Return Data'!$B$7:$R$2292,7,0)</f>
        <v>0.29980000000000001</v>
      </c>
      <c r="I14" s="66">
        <f t="shared" si="2"/>
        <v>9</v>
      </c>
      <c r="J14" s="65">
        <f>VLOOKUP($A14,'Return Data'!$B$7:$R$2292,8,0)</f>
        <v>3.1042000000000001</v>
      </c>
      <c r="K14" s="66">
        <f t="shared" si="3"/>
        <v>7</v>
      </c>
      <c r="L14" s="65">
        <f>VLOOKUP($A14,'Return Data'!$B$7:$R$2292,9,0)</f>
        <v>4.6128</v>
      </c>
      <c r="M14" s="66">
        <f t="shared" si="4"/>
        <v>4</v>
      </c>
      <c r="N14" s="65">
        <f>VLOOKUP($A14,'Return Data'!$B$7:$R$2292,10,0)</f>
        <v>3.8748</v>
      </c>
      <c r="O14" s="66">
        <f t="shared" si="5"/>
        <v>8</v>
      </c>
      <c r="P14" s="65">
        <f>VLOOKUP($A14,'Return Data'!$B$7:$R$2292,11,0)</f>
        <v>3.7002999999999999</v>
      </c>
      <c r="Q14" s="66">
        <f t="shared" si="6"/>
        <v>8</v>
      </c>
      <c r="R14" s="65">
        <f>VLOOKUP($A14,'Return Data'!$B$7:$R$2292,12,0)</f>
        <v>3.7181999999999999</v>
      </c>
      <c r="S14" s="66">
        <f t="shared" si="7"/>
        <v>8</v>
      </c>
      <c r="T14" s="65">
        <f>VLOOKUP($A14,'Return Data'!$B$7:$R$2292,13,0)</f>
        <v>3.7656000000000001</v>
      </c>
      <c r="U14" s="66">
        <f t="shared" si="8"/>
        <v>8</v>
      </c>
      <c r="V14" s="65">
        <f>VLOOKUP($A14,'Return Data'!$B$7:$R$2292,17,0)</f>
        <v>4.6738</v>
      </c>
      <c r="W14" s="66">
        <f t="shared" si="10"/>
        <v>4</v>
      </c>
      <c r="X14" s="65">
        <f>VLOOKUP($A14,'Return Data'!$B$7:$R$2292,14,0)</f>
        <v>5.4720000000000004</v>
      </c>
      <c r="Y14" s="66">
        <f t="shared" si="11"/>
        <v>5</v>
      </c>
      <c r="Z14" s="65">
        <f>VLOOKUP($A14,'Return Data'!$B$7:$R$2292,16,0)</f>
        <v>7.1567999999999996</v>
      </c>
      <c r="AA14" s="67">
        <f t="shared" si="9"/>
        <v>6</v>
      </c>
    </row>
    <row r="15" spans="1:27" x14ac:dyDescent="0.3">
      <c r="A15" s="63" t="s">
        <v>1165</v>
      </c>
      <c r="B15" s="64">
        <f>VLOOKUP($A15,'Return Data'!$B$7:$R$2292,3,0)</f>
        <v>44662</v>
      </c>
      <c r="C15" s="65">
        <f>VLOOKUP($A15,'Return Data'!$B$7:$R$2292,4,0)</f>
        <v>32.899500000000003</v>
      </c>
      <c r="D15" s="65">
        <f>VLOOKUP($A15,'Return Data'!$B$7:$R$2292,5,0)</f>
        <v>2.1082999999999998</v>
      </c>
      <c r="E15" s="66">
        <f t="shared" si="0"/>
        <v>12</v>
      </c>
      <c r="F15" s="65">
        <f>VLOOKUP($A15,'Return Data'!$B$7:$R$2292,6,0)</f>
        <v>2.1082999999999998</v>
      </c>
      <c r="G15" s="66">
        <f t="shared" si="1"/>
        <v>12</v>
      </c>
      <c r="H15" s="65">
        <f>VLOOKUP($A15,'Return Data'!$B$7:$R$2292,7,0)</f>
        <v>-0.22189999999999999</v>
      </c>
      <c r="I15" s="66">
        <f t="shared" si="2"/>
        <v>12</v>
      </c>
      <c r="J15" s="65">
        <f>VLOOKUP($A15,'Return Data'!$B$7:$R$2292,8,0)</f>
        <v>2.6177000000000001</v>
      </c>
      <c r="K15" s="66">
        <f t="shared" si="3"/>
        <v>12</v>
      </c>
      <c r="L15" s="65">
        <f>VLOOKUP($A15,'Return Data'!$B$7:$R$2292,9,0)</f>
        <v>3.7877999999999998</v>
      </c>
      <c r="M15" s="66">
        <f t="shared" si="4"/>
        <v>14</v>
      </c>
      <c r="N15" s="65">
        <f>VLOOKUP($A15,'Return Data'!$B$7:$R$2292,10,0)</f>
        <v>3.2881999999999998</v>
      </c>
      <c r="O15" s="66">
        <f t="shared" si="5"/>
        <v>14</v>
      </c>
      <c r="P15" s="65">
        <f>VLOOKUP($A15,'Return Data'!$B$7:$R$2292,11,0)</f>
        <v>3.1181999999999999</v>
      </c>
      <c r="Q15" s="66">
        <f t="shared" si="6"/>
        <v>16</v>
      </c>
      <c r="R15" s="65">
        <f>VLOOKUP($A15,'Return Data'!$B$7:$R$2292,12,0)</f>
        <v>3.0476999999999999</v>
      </c>
      <c r="S15" s="66">
        <f t="shared" si="7"/>
        <v>17</v>
      </c>
      <c r="T15" s="65">
        <f>VLOOKUP($A15,'Return Data'!$B$7:$R$2292,13,0)</f>
        <v>3.0455000000000001</v>
      </c>
      <c r="U15" s="66">
        <f t="shared" si="8"/>
        <v>16</v>
      </c>
      <c r="V15" s="65">
        <f>VLOOKUP($A15,'Return Data'!$B$7:$R$2292,17,0)</f>
        <v>3.7563</v>
      </c>
      <c r="W15" s="66">
        <f t="shared" si="10"/>
        <v>14</v>
      </c>
      <c r="X15" s="65">
        <f>VLOOKUP($A15,'Return Data'!$B$7:$R$2292,14,0)</f>
        <v>4.4661</v>
      </c>
      <c r="Y15" s="66">
        <f t="shared" si="11"/>
        <v>13</v>
      </c>
      <c r="Z15" s="65">
        <f>VLOOKUP($A15,'Return Data'!$B$7:$R$2292,16,0)</f>
        <v>6.4139999999999997</v>
      </c>
      <c r="AA15" s="67">
        <f t="shared" si="9"/>
        <v>13</v>
      </c>
    </row>
    <row r="16" spans="1:27" x14ac:dyDescent="0.3">
      <c r="A16" s="63" t="s">
        <v>1168</v>
      </c>
      <c r="B16" s="64">
        <f>VLOOKUP($A16,'Return Data'!$B$7:$R$2292,3,0)</f>
        <v>44662</v>
      </c>
      <c r="C16" s="65">
        <f>VLOOKUP($A16,'Return Data'!$B$7:$R$2292,4,0)</f>
        <v>2476.3807000000002</v>
      </c>
      <c r="D16" s="65">
        <f>VLOOKUP($A16,'Return Data'!$B$7:$R$2292,5,0)</f>
        <v>0.56499999999999995</v>
      </c>
      <c r="E16" s="66">
        <f t="shared" si="0"/>
        <v>17</v>
      </c>
      <c r="F16" s="65">
        <f>VLOOKUP($A16,'Return Data'!$B$7:$R$2292,6,0)</f>
        <v>0.56499999999999995</v>
      </c>
      <c r="G16" s="66">
        <f t="shared" si="1"/>
        <v>17</v>
      </c>
      <c r="H16" s="65">
        <f>VLOOKUP($A16,'Return Data'!$B$7:$R$2292,7,0)</f>
        <v>-4.0411000000000001</v>
      </c>
      <c r="I16" s="66">
        <f t="shared" si="2"/>
        <v>16</v>
      </c>
      <c r="J16" s="65">
        <f>VLOOKUP($A16,'Return Data'!$B$7:$R$2292,8,0)</f>
        <v>1.3383</v>
      </c>
      <c r="K16" s="66">
        <f t="shared" si="3"/>
        <v>16</v>
      </c>
      <c r="L16" s="65">
        <f>VLOOKUP($A16,'Return Data'!$B$7:$R$2292,9,0)</f>
        <v>3.5261999999999998</v>
      </c>
      <c r="M16" s="66">
        <f t="shared" si="4"/>
        <v>15</v>
      </c>
      <c r="N16" s="65">
        <f>VLOOKUP($A16,'Return Data'!$B$7:$R$2292,10,0)</f>
        <v>3.1699000000000002</v>
      </c>
      <c r="O16" s="66">
        <f t="shared" si="5"/>
        <v>17</v>
      </c>
      <c r="P16" s="65">
        <f>VLOOKUP($A16,'Return Data'!$B$7:$R$2292,11,0)</f>
        <v>3.198</v>
      </c>
      <c r="Q16" s="66">
        <f t="shared" si="6"/>
        <v>14</v>
      </c>
      <c r="R16" s="65">
        <f>VLOOKUP($A16,'Return Data'!$B$7:$R$2292,12,0)</f>
        <v>3.3218000000000001</v>
      </c>
      <c r="S16" s="66">
        <f t="shared" si="7"/>
        <v>14</v>
      </c>
      <c r="T16" s="65">
        <f>VLOOKUP($A16,'Return Data'!$B$7:$R$2292,13,0)</f>
        <v>3.411</v>
      </c>
      <c r="U16" s="66">
        <f t="shared" si="8"/>
        <v>11</v>
      </c>
      <c r="V16" s="65">
        <f>VLOOKUP($A16,'Return Data'!$B$7:$R$2292,17,0)</f>
        <v>4.3228999999999997</v>
      </c>
      <c r="W16" s="66">
        <f t="shared" si="10"/>
        <v>10</v>
      </c>
      <c r="X16" s="65">
        <f>VLOOKUP($A16,'Return Data'!$B$7:$R$2292,14,0)</f>
        <v>4.9641999999999999</v>
      </c>
      <c r="Y16" s="66">
        <f t="shared" si="11"/>
        <v>12</v>
      </c>
      <c r="Z16" s="65">
        <f>VLOOKUP($A16,'Return Data'!$B$7:$R$2292,16,0)</f>
        <v>7.4452999999999996</v>
      </c>
      <c r="AA16" s="67">
        <f t="shared" si="9"/>
        <v>1</v>
      </c>
    </row>
    <row r="17" spans="1:27" x14ac:dyDescent="0.3">
      <c r="A17" s="63" t="s">
        <v>1172</v>
      </c>
      <c r="B17" s="64">
        <f>VLOOKUP($A17,'Return Data'!$B$7:$R$2292,3,0)</f>
        <v>44662</v>
      </c>
      <c r="C17" s="65">
        <f>VLOOKUP($A17,'Return Data'!$B$7:$R$2292,4,0)</f>
        <v>3603.4050000000002</v>
      </c>
      <c r="D17" s="65">
        <f>VLOOKUP($A17,'Return Data'!$B$7:$R$2292,5,0)</f>
        <v>2.7972999999999999</v>
      </c>
      <c r="E17" s="66">
        <f t="shared" si="0"/>
        <v>5</v>
      </c>
      <c r="F17" s="65">
        <f>VLOOKUP($A17,'Return Data'!$B$7:$R$2292,6,0)</f>
        <v>2.7972999999999999</v>
      </c>
      <c r="G17" s="66">
        <f t="shared" si="1"/>
        <v>5</v>
      </c>
      <c r="H17" s="65">
        <f>VLOOKUP($A17,'Return Data'!$B$7:$R$2292,7,0)</f>
        <v>1.3591</v>
      </c>
      <c r="I17" s="66">
        <f t="shared" si="2"/>
        <v>3</v>
      </c>
      <c r="J17" s="65">
        <f>VLOOKUP($A17,'Return Data'!$B$7:$R$2292,8,0)</f>
        <v>3.6831</v>
      </c>
      <c r="K17" s="66">
        <f t="shared" si="3"/>
        <v>1</v>
      </c>
      <c r="L17" s="65">
        <f>VLOOKUP($A17,'Return Data'!$B$7:$R$2292,9,0)</f>
        <v>4.9225000000000003</v>
      </c>
      <c r="M17" s="66">
        <f t="shared" si="4"/>
        <v>1</v>
      </c>
      <c r="N17" s="65">
        <f>VLOOKUP($A17,'Return Data'!$B$7:$R$2292,10,0)</f>
        <v>4.056</v>
      </c>
      <c r="O17" s="66">
        <f t="shared" si="5"/>
        <v>3</v>
      </c>
      <c r="P17" s="65">
        <f>VLOOKUP($A17,'Return Data'!$B$7:$R$2292,11,0)</f>
        <v>3.8887</v>
      </c>
      <c r="Q17" s="66">
        <f t="shared" si="6"/>
        <v>3</v>
      </c>
      <c r="R17" s="65">
        <f>VLOOKUP($A17,'Return Data'!$B$7:$R$2292,12,0)</f>
        <v>3.8569</v>
      </c>
      <c r="S17" s="66">
        <f t="shared" si="7"/>
        <v>4</v>
      </c>
      <c r="T17" s="65">
        <f>VLOOKUP($A17,'Return Data'!$B$7:$R$2292,13,0)</f>
        <v>3.8340000000000001</v>
      </c>
      <c r="U17" s="66">
        <f t="shared" si="8"/>
        <v>6</v>
      </c>
      <c r="V17" s="65">
        <f>VLOOKUP($A17,'Return Data'!$B$7:$R$2292,17,0)</f>
        <v>4.4077000000000002</v>
      </c>
      <c r="W17" s="66">
        <f t="shared" si="10"/>
        <v>8</v>
      </c>
      <c r="X17" s="65">
        <f>VLOOKUP($A17,'Return Data'!$B$7:$R$2292,14,0)</f>
        <v>5.3220000000000001</v>
      </c>
      <c r="Y17" s="66">
        <f t="shared" si="11"/>
        <v>8</v>
      </c>
      <c r="Z17" s="65">
        <f>VLOOKUP($A17,'Return Data'!$B$7:$R$2292,16,0)</f>
        <v>7.0734000000000004</v>
      </c>
      <c r="AA17" s="67">
        <f t="shared" si="9"/>
        <v>8</v>
      </c>
    </row>
    <row r="18" spans="1:27" x14ac:dyDescent="0.3">
      <c r="A18" s="63" t="s">
        <v>1175</v>
      </c>
      <c r="B18" s="64">
        <f>VLOOKUP($A18,'Return Data'!$B$7:$R$2292,3,0)</f>
        <v>44662</v>
      </c>
      <c r="C18" s="65">
        <f>VLOOKUP($A18,'Return Data'!$B$7:$R$2292,4,0)</f>
        <v>32.142642867856601</v>
      </c>
      <c r="D18" s="65">
        <f>VLOOKUP($A18,'Return Data'!$B$7:$R$2292,5,0)</f>
        <v>1.306</v>
      </c>
      <c r="E18" s="66">
        <f t="shared" si="0"/>
        <v>15</v>
      </c>
      <c r="F18" s="65">
        <f>VLOOKUP($A18,'Return Data'!$B$7:$R$2292,6,0)</f>
        <v>1.306</v>
      </c>
      <c r="G18" s="66">
        <f t="shared" si="1"/>
        <v>15</v>
      </c>
      <c r="H18" s="65">
        <f>VLOOKUP($A18,'Return Data'!$B$7:$R$2292,7,0)</f>
        <v>-1.7513000000000001</v>
      </c>
      <c r="I18" s="66">
        <f t="shared" si="2"/>
        <v>15</v>
      </c>
      <c r="J18" s="65">
        <f>VLOOKUP($A18,'Return Data'!$B$7:$R$2292,8,0)</f>
        <v>2.2039</v>
      </c>
      <c r="K18" s="66">
        <f t="shared" si="3"/>
        <v>15</v>
      </c>
      <c r="L18" s="65">
        <f>VLOOKUP($A18,'Return Data'!$B$7:$R$2292,9,0)</f>
        <v>3.8753000000000002</v>
      </c>
      <c r="M18" s="66">
        <f t="shared" si="4"/>
        <v>13</v>
      </c>
      <c r="N18" s="65">
        <f>VLOOKUP($A18,'Return Data'!$B$7:$R$2292,10,0)</f>
        <v>3.2660999999999998</v>
      </c>
      <c r="O18" s="66">
        <f t="shared" si="5"/>
        <v>15</v>
      </c>
      <c r="P18" s="65">
        <f>VLOOKUP($A18,'Return Data'!$B$7:$R$2292,11,0)</f>
        <v>3.1656</v>
      </c>
      <c r="Q18" s="66">
        <f t="shared" si="6"/>
        <v>15</v>
      </c>
      <c r="R18" s="65">
        <f>VLOOKUP($A18,'Return Data'!$B$7:$R$2292,12,0)</f>
        <v>3.1606000000000001</v>
      </c>
      <c r="S18" s="66">
        <f t="shared" si="7"/>
        <v>15</v>
      </c>
      <c r="T18" s="65">
        <f>VLOOKUP($A18,'Return Data'!$B$7:$R$2292,13,0)</f>
        <v>3.0819000000000001</v>
      </c>
      <c r="U18" s="66">
        <f t="shared" si="8"/>
        <v>15</v>
      </c>
      <c r="V18" s="65">
        <f>VLOOKUP($A18,'Return Data'!$B$7:$R$2292,17,0)</f>
        <v>3.7597999999999998</v>
      </c>
      <c r="W18" s="66">
        <f t="shared" si="10"/>
        <v>13</v>
      </c>
      <c r="X18" s="65">
        <f>VLOOKUP($A18,'Return Data'!$B$7:$R$2292,14,0)</f>
        <v>4.9808000000000003</v>
      </c>
      <c r="Y18" s="66">
        <f t="shared" si="11"/>
        <v>11</v>
      </c>
      <c r="Z18" s="65">
        <f>VLOOKUP($A18,'Return Data'!$B$7:$R$2292,16,0)</f>
        <v>7.2511000000000001</v>
      </c>
      <c r="AA18" s="67">
        <f t="shared" si="9"/>
        <v>4</v>
      </c>
    </row>
    <row r="19" spans="1:27" x14ac:dyDescent="0.3">
      <c r="A19" s="63" t="s">
        <v>1176</v>
      </c>
      <c r="B19" s="64">
        <f>VLOOKUP($A19,'Return Data'!$B$7:$R$2292,3,0)</f>
        <v>44662</v>
      </c>
      <c r="C19" s="65">
        <f>VLOOKUP($A19,'Return Data'!$B$7:$R$2292,4,0)</f>
        <v>3323.8966999999998</v>
      </c>
      <c r="D19" s="65">
        <f>VLOOKUP($A19,'Return Data'!$B$7:$R$2292,5,0)</f>
        <v>2.5324</v>
      </c>
      <c r="E19" s="66">
        <f t="shared" si="0"/>
        <v>7</v>
      </c>
      <c r="F19" s="65">
        <f>VLOOKUP($A19,'Return Data'!$B$7:$R$2292,6,0)</f>
        <v>2.5324</v>
      </c>
      <c r="G19" s="66">
        <f t="shared" si="1"/>
        <v>7</v>
      </c>
      <c r="H19" s="65">
        <f>VLOOKUP($A19,'Return Data'!$B$7:$R$2292,7,0)</f>
        <v>1.0575000000000001</v>
      </c>
      <c r="I19" s="66">
        <f t="shared" si="2"/>
        <v>4</v>
      </c>
      <c r="J19" s="65">
        <f>VLOOKUP($A19,'Return Data'!$B$7:$R$2292,8,0)</f>
        <v>3.4695999999999998</v>
      </c>
      <c r="K19" s="66">
        <f t="shared" si="3"/>
        <v>4</v>
      </c>
      <c r="L19" s="65">
        <f>VLOOKUP($A19,'Return Data'!$B$7:$R$2292,9,0)</f>
        <v>4.7336</v>
      </c>
      <c r="M19" s="66">
        <f t="shared" si="4"/>
        <v>2</v>
      </c>
      <c r="N19" s="65">
        <f>VLOOKUP($A19,'Return Data'!$B$7:$R$2292,10,0)</f>
        <v>4.1277999999999997</v>
      </c>
      <c r="O19" s="66">
        <f t="shared" si="5"/>
        <v>1</v>
      </c>
      <c r="P19" s="65">
        <f>VLOOKUP($A19,'Return Data'!$B$7:$R$2292,11,0)</f>
        <v>3.9535999999999998</v>
      </c>
      <c r="Q19" s="66">
        <f t="shared" si="6"/>
        <v>1</v>
      </c>
      <c r="R19" s="65">
        <f>VLOOKUP($A19,'Return Data'!$B$7:$R$2292,12,0)</f>
        <v>3.8820000000000001</v>
      </c>
      <c r="S19" s="66">
        <f t="shared" si="7"/>
        <v>2</v>
      </c>
      <c r="T19" s="65">
        <f>VLOOKUP($A19,'Return Data'!$B$7:$R$2292,13,0)</f>
        <v>3.8990999999999998</v>
      </c>
      <c r="U19" s="66">
        <f t="shared" si="8"/>
        <v>3</v>
      </c>
      <c r="V19" s="65">
        <f>VLOOKUP($A19,'Return Data'!$B$7:$R$2292,17,0)</f>
        <v>4.6276999999999999</v>
      </c>
      <c r="W19" s="66">
        <f t="shared" si="10"/>
        <v>6</v>
      </c>
      <c r="X19" s="65">
        <f>VLOOKUP($A19,'Return Data'!$B$7:$R$2292,14,0)</f>
        <v>5.5012999999999996</v>
      </c>
      <c r="Y19" s="66">
        <f t="shared" si="11"/>
        <v>4</v>
      </c>
      <c r="Z19" s="65">
        <f>VLOOKUP($A19,'Return Data'!$B$7:$R$2292,16,0)</f>
        <v>7.3963999999999999</v>
      </c>
      <c r="AA19" s="67">
        <f t="shared" si="9"/>
        <v>2</v>
      </c>
    </row>
    <row r="20" spans="1:27" x14ac:dyDescent="0.3">
      <c r="A20" s="63" t="s">
        <v>1179</v>
      </c>
      <c r="B20" s="64">
        <f>VLOOKUP($A20,'Return Data'!$B$7:$R$2292,3,0)</f>
        <v>44662</v>
      </c>
      <c r="C20" s="65">
        <f>VLOOKUP($A20,'Return Data'!$B$7:$R$2292,4,0)</f>
        <v>1075.8122000000001</v>
      </c>
      <c r="D20" s="65">
        <f>VLOOKUP($A20,'Return Data'!$B$7:$R$2292,5,0)</f>
        <v>2.9083000000000001</v>
      </c>
      <c r="E20" s="66">
        <f t="shared" si="0"/>
        <v>3</v>
      </c>
      <c r="F20" s="65">
        <f>VLOOKUP($A20,'Return Data'!$B$7:$R$2292,6,0)</f>
        <v>2.9083000000000001</v>
      </c>
      <c r="G20" s="66">
        <f t="shared" si="1"/>
        <v>3</v>
      </c>
      <c r="H20" s="65">
        <f>VLOOKUP($A20,'Return Data'!$B$7:$R$2292,7,0)</f>
        <v>1.6509</v>
      </c>
      <c r="I20" s="66">
        <f t="shared" si="2"/>
        <v>2</v>
      </c>
      <c r="J20" s="65">
        <f>VLOOKUP($A20,'Return Data'!$B$7:$R$2292,8,0)</f>
        <v>2.9658000000000002</v>
      </c>
      <c r="K20" s="66">
        <f t="shared" si="3"/>
        <v>10</v>
      </c>
      <c r="L20" s="65">
        <f>VLOOKUP($A20,'Return Data'!$B$7:$R$2292,9,0)</f>
        <v>4.0689000000000002</v>
      </c>
      <c r="M20" s="66">
        <f t="shared" si="4"/>
        <v>10</v>
      </c>
      <c r="N20" s="65">
        <f>VLOOKUP($A20,'Return Data'!$B$7:$R$2292,10,0)</f>
        <v>3.3628999999999998</v>
      </c>
      <c r="O20" s="66">
        <f t="shared" si="5"/>
        <v>13</v>
      </c>
      <c r="P20" s="65">
        <f>VLOOKUP($A20,'Return Data'!$B$7:$R$2292,11,0)</f>
        <v>3.0465</v>
      </c>
      <c r="Q20" s="66">
        <f t="shared" si="6"/>
        <v>17</v>
      </c>
      <c r="R20" s="65">
        <f>VLOOKUP($A20,'Return Data'!$B$7:$R$2292,12,0)</f>
        <v>3.1004</v>
      </c>
      <c r="S20" s="66">
        <f t="shared" si="7"/>
        <v>16</v>
      </c>
      <c r="T20" s="65"/>
      <c r="U20" s="66"/>
      <c r="V20" s="65"/>
      <c r="W20" s="66"/>
      <c r="X20" s="65"/>
      <c r="Y20" s="66"/>
      <c r="Z20" s="65">
        <f>VLOOKUP($A20,'Return Data'!$B$7:$R$2292,16,0)</f>
        <v>3.5434000000000001</v>
      </c>
      <c r="AA20" s="67">
        <f t="shared" si="9"/>
        <v>17</v>
      </c>
    </row>
    <row r="21" spans="1:27" x14ac:dyDescent="0.3">
      <c r="A21" s="63" t="s">
        <v>1183</v>
      </c>
      <c r="B21" s="64">
        <f>VLOOKUP($A21,'Return Data'!$B$7:$R$2292,3,0)</f>
        <v>44662</v>
      </c>
      <c r="C21" s="65">
        <f>VLOOKUP($A21,'Return Data'!$B$7:$R$2292,4,0)</f>
        <v>33.712200000000003</v>
      </c>
      <c r="D21" s="65">
        <f>VLOOKUP($A21,'Return Data'!$B$7:$R$2292,5,0)</f>
        <v>2.4184999999999999</v>
      </c>
      <c r="E21" s="66">
        <f t="shared" si="0"/>
        <v>8</v>
      </c>
      <c r="F21" s="65">
        <f>VLOOKUP($A21,'Return Data'!$B$7:$R$2292,6,0)</f>
        <v>2.4184999999999999</v>
      </c>
      <c r="G21" s="66">
        <f t="shared" si="1"/>
        <v>8</v>
      </c>
      <c r="H21" s="65">
        <f>VLOOKUP($A21,'Return Data'!$B$7:$R$2292,7,0)</f>
        <v>0.1237</v>
      </c>
      <c r="I21" s="66">
        <f t="shared" si="2"/>
        <v>10</v>
      </c>
      <c r="J21" s="65">
        <f>VLOOKUP($A21,'Return Data'!$B$7:$R$2292,8,0)</f>
        <v>3.0196000000000001</v>
      </c>
      <c r="K21" s="66">
        <f t="shared" si="3"/>
        <v>8</v>
      </c>
      <c r="L21" s="65">
        <f>VLOOKUP($A21,'Return Data'!$B$7:$R$2292,9,0)</f>
        <v>4.1497999999999999</v>
      </c>
      <c r="M21" s="66">
        <f t="shared" si="4"/>
        <v>9</v>
      </c>
      <c r="N21" s="65">
        <f>VLOOKUP($A21,'Return Data'!$B$7:$R$2292,10,0)</f>
        <v>3.5949</v>
      </c>
      <c r="O21" s="66">
        <f t="shared" si="5"/>
        <v>9</v>
      </c>
      <c r="P21" s="65">
        <f>VLOOKUP($A21,'Return Data'!$B$7:$R$2292,11,0)</f>
        <v>3.395</v>
      </c>
      <c r="Q21" s="66">
        <f t="shared" si="6"/>
        <v>11</v>
      </c>
      <c r="R21" s="65">
        <f>VLOOKUP($A21,'Return Data'!$B$7:$R$2292,12,0)</f>
        <v>3.3925999999999998</v>
      </c>
      <c r="S21" s="66">
        <f t="shared" si="7"/>
        <v>11</v>
      </c>
      <c r="T21" s="65">
        <f>VLOOKUP($A21,'Return Data'!$B$7:$R$2292,13,0)</f>
        <v>3.4051</v>
      </c>
      <c r="U21" s="66">
        <f>RANK(T21,T$8:T$24,0)</f>
        <v>12</v>
      </c>
      <c r="V21" s="65">
        <f>VLOOKUP($A21,'Return Data'!$B$7:$R$2292,17,0)</f>
        <v>4.2267999999999999</v>
      </c>
      <c r="W21" s="66">
        <f>RANK(V21,V$8:V$24,0)</f>
        <v>11</v>
      </c>
      <c r="X21" s="65">
        <f>VLOOKUP($A21,'Return Data'!$B$7:$R$2292,14,0)</f>
        <v>5.1334999999999997</v>
      </c>
      <c r="Y21" s="66">
        <f>RANK(X21,X$8:X$24,0)</f>
        <v>10</v>
      </c>
      <c r="Z21" s="65">
        <f>VLOOKUP($A21,'Return Data'!$B$7:$R$2292,16,0)</f>
        <v>7.085</v>
      </c>
      <c r="AA21" s="67">
        <f t="shared" si="9"/>
        <v>7</v>
      </c>
    </row>
    <row r="22" spans="1:27" x14ac:dyDescent="0.3">
      <c r="A22" s="63" t="s">
        <v>1185</v>
      </c>
      <c r="B22" s="64">
        <f>VLOOKUP($A22,'Return Data'!$B$7:$R$2292,3,0)</f>
        <v>44662</v>
      </c>
      <c r="C22" s="65">
        <f>VLOOKUP($A22,'Return Data'!$B$7:$R$2292,4,0)</f>
        <v>12.092499999999999</v>
      </c>
      <c r="D22" s="65">
        <f>VLOOKUP($A22,'Return Data'!$B$7:$R$2292,5,0)</f>
        <v>4.3278999999999996</v>
      </c>
      <c r="E22" s="66">
        <f t="shared" si="0"/>
        <v>1</v>
      </c>
      <c r="F22" s="65">
        <f>VLOOKUP($A22,'Return Data'!$B$7:$R$2292,6,0)</f>
        <v>4.3278999999999996</v>
      </c>
      <c r="G22" s="66">
        <f t="shared" si="1"/>
        <v>1</v>
      </c>
      <c r="H22" s="65">
        <f>VLOOKUP($A22,'Return Data'!$B$7:$R$2292,7,0)</f>
        <v>2.2000000000000002</v>
      </c>
      <c r="I22" s="66">
        <f t="shared" si="2"/>
        <v>1</v>
      </c>
      <c r="J22" s="65">
        <f>VLOOKUP($A22,'Return Data'!$B$7:$R$2292,8,0)</f>
        <v>3.238</v>
      </c>
      <c r="K22" s="66">
        <f t="shared" si="3"/>
        <v>6</v>
      </c>
      <c r="L22" s="65">
        <f>VLOOKUP($A22,'Return Data'!$B$7:$R$2292,9,0)</f>
        <v>4.0155000000000003</v>
      </c>
      <c r="M22" s="66">
        <f t="shared" si="4"/>
        <v>11</v>
      </c>
      <c r="N22" s="65">
        <f>VLOOKUP($A22,'Return Data'!$B$7:$R$2292,10,0)</f>
        <v>3.5045000000000002</v>
      </c>
      <c r="O22" s="66">
        <f t="shared" si="5"/>
        <v>12</v>
      </c>
      <c r="P22" s="65">
        <f>VLOOKUP($A22,'Return Data'!$B$7:$R$2292,11,0)</f>
        <v>3.3521000000000001</v>
      </c>
      <c r="Q22" s="66">
        <f t="shared" si="6"/>
        <v>12</v>
      </c>
      <c r="R22" s="65">
        <f>VLOOKUP($A22,'Return Data'!$B$7:$R$2292,12,0)</f>
        <v>3.3885000000000001</v>
      </c>
      <c r="S22" s="66">
        <f t="shared" si="7"/>
        <v>12</v>
      </c>
      <c r="T22" s="65">
        <f>VLOOKUP($A22,'Return Data'!$B$7:$R$2292,13,0)</f>
        <v>3.4032</v>
      </c>
      <c r="U22" s="66">
        <f>RANK(T22,T$8:T$24,0)</f>
        <v>13</v>
      </c>
      <c r="V22" s="65">
        <f>VLOOKUP($A22,'Return Data'!$B$7:$R$2292,17,0)</f>
        <v>3.9424999999999999</v>
      </c>
      <c r="W22" s="66">
        <f>RANK(V22,V$8:V$24,0)</f>
        <v>12</v>
      </c>
      <c r="X22" s="65"/>
      <c r="Y22" s="66"/>
      <c r="Z22" s="65">
        <f>VLOOKUP($A22,'Return Data'!$B$7:$R$2292,16,0)</f>
        <v>5.5099</v>
      </c>
      <c r="AA22" s="67">
        <f t="shared" si="9"/>
        <v>14</v>
      </c>
    </row>
    <row r="23" spans="1:27" x14ac:dyDescent="0.3">
      <c r="A23" s="63" t="s">
        <v>1187</v>
      </c>
      <c r="B23" s="64">
        <f>VLOOKUP($A23,'Return Data'!$B$7:$R$2292,3,0)</f>
        <v>44662</v>
      </c>
      <c r="C23" s="65">
        <f>VLOOKUP($A23,'Return Data'!$B$7:$R$2292,4,0)</f>
        <v>3787.6179000000002</v>
      </c>
      <c r="D23" s="65">
        <f>VLOOKUP($A23,'Return Data'!$B$7:$R$2292,5,0)</f>
        <v>2.3938999999999999</v>
      </c>
      <c r="E23" s="66">
        <f t="shared" si="0"/>
        <v>10</v>
      </c>
      <c r="F23" s="65">
        <f>VLOOKUP($A23,'Return Data'!$B$7:$R$2292,6,0)</f>
        <v>2.3938999999999999</v>
      </c>
      <c r="G23" s="66">
        <f t="shared" si="1"/>
        <v>10</v>
      </c>
      <c r="H23" s="65">
        <f>VLOOKUP($A23,'Return Data'!$B$7:$R$2292,7,0)</f>
        <v>-0.22850000000000001</v>
      </c>
      <c r="I23" s="66">
        <f t="shared" si="2"/>
        <v>13</v>
      </c>
      <c r="J23" s="65">
        <f>VLOOKUP($A23,'Return Data'!$B$7:$R$2292,8,0)</f>
        <v>3.0123000000000002</v>
      </c>
      <c r="K23" s="66">
        <f t="shared" si="3"/>
        <v>9</v>
      </c>
      <c r="L23" s="65">
        <f>VLOOKUP($A23,'Return Data'!$B$7:$R$2292,9,0)</f>
        <v>4.6683000000000003</v>
      </c>
      <c r="M23" s="66">
        <f t="shared" si="4"/>
        <v>3</v>
      </c>
      <c r="N23" s="65">
        <f>VLOOKUP($A23,'Return Data'!$B$7:$R$2292,10,0)</f>
        <v>4.0102000000000002</v>
      </c>
      <c r="O23" s="66">
        <f t="shared" si="5"/>
        <v>5</v>
      </c>
      <c r="P23" s="65">
        <f>VLOOKUP($A23,'Return Data'!$B$7:$R$2292,11,0)</f>
        <v>3.8334999999999999</v>
      </c>
      <c r="Q23" s="66">
        <f t="shared" si="6"/>
        <v>5</v>
      </c>
      <c r="R23" s="65">
        <f>VLOOKUP($A23,'Return Data'!$B$7:$R$2292,12,0)</f>
        <v>3.8580999999999999</v>
      </c>
      <c r="S23" s="66">
        <f t="shared" si="7"/>
        <v>3</v>
      </c>
      <c r="T23" s="65">
        <f>VLOOKUP($A23,'Return Data'!$B$7:$R$2292,13,0)</f>
        <v>3.9104999999999999</v>
      </c>
      <c r="U23" s="66">
        <f>RANK(T23,T$8:T$24,0)</f>
        <v>2</v>
      </c>
      <c r="V23" s="65">
        <f>VLOOKUP($A23,'Return Data'!$B$7:$R$2292,17,0)</f>
        <v>4.827</v>
      </c>
      <c r="W23" s="66">
        <f>RANK(V23,V$8:V$24,0)</f>
        <v>3</v>
      </c>
      <c r="X23" s="65">
        <f>VLOOKUP($A23,'Return Data'!$B$7:$R$2292,14,0)</f>
        <v>5.5976999999999997</v>
      </c>
      <c r="Y23" s="66">
        <f>RANK(X23,X$8:X$24,0)</f>
        <v>3</v>
      </c>
      <c r="Z23" s="65">
        <f>VLOOKUP($A23,'Return Data'!$B$7:$R$2292,16,0)</f>
        <v>6.7031000000000001</v>
      </c>
      <c r="AA23" s="67">
        <f t="shared" si="9"/>
        <v>11</v>
      </c>
    </row>
    <row r="24" spans="1:27" x14ac:dyDescent="0.3">
      <c r="A24" s="63" t="s">
        <v>1189</v>
      </c>
      <c r="B24" s="64">
        <f>VLOOKUP($A24,'Return Data'!$B$7:$R$2292,3,0)</f>
        <v>44662</v>
      </c>
      <c r="C24" s="65">
        <f>VLOOKUP($A24,'Return Data'!$B$7:$R$2292,4,0)</f>
        <v>2468.9331000000002</v>
      </c>
      <c r="D24" s="65">
        <f>VLOOKUP($A24,'Return Data'!$B$7:$R$2292,5,0)</f>
        <v>2.8134999999999999</v>
      </c>
      <c r="E24" s="66">
        <f t="shared" si="0"/>
        <v>4</v>
      </c>
      <c r="F24" s="65">
        <f>VLOOKUP($A24,'Return Data'!$B$7:$R$2292,6,0)</f>
        <v>2.8134999999999999</v>
      </c>
      <c r="G24" s="66">
        <f t="shared" si="1"/>
        <v>4</v>
      </c>
      <c r="H24" s="65">
        <f>VLOOKUP($A24,'Return Data'!$B$7:$R$2292,7,0)</f>
        <v>0.30880000000000002</v>
      </c>
      <c r="I24" s="66">
        <f t="shared" si="2"/>
        <v>8</v>
      </c>
      <c r="J24" s="65">
        <f>VLOOKUP($A24,'Return Data'!$B$7:$R$2292,8,0)</f>
        <v>3.3946999999999998</v>
      </c>
      <c r="K24" s="66">
        <f t="shared" si="3"/>
        <v>5</v>
      </c>
      <c r="L24" s="65">
        <f>VLOOKUP($A24,'Return Data'!$B$7:$R$2292,9,0)</f>
        <v>4.5560999999999998</v>
      </c>
      <c r="M24" s="66">
        <f t="shared" si="4"/>
        <v>7</v>
      </c>
      <c r="N24" s="65">
        <f>VLOOKUP($A24,'Return Data'!$B$7:$R$2292,10,0)</f>
        <v>4.0678999999999998</v>
      </c>
      <c r="O24" s="66">
        <f t="shared" si="5"/>
        <v>2</v>
      </c>
      <c r="P24" s="65">
        <f>VLOOKUP($A24,'Return Data'!$B$7:$R$2292,11,0)</f>
        <v>3.8757000000000001</v>
      </c>
      <c r="Q24" s="66">
        <f t="shared" si="6"/>
        <v>4</v>
      </c>
      <c r="R24" s="65">
        <f>VLOOKUP($A24,'Return Data'!$B$7:$R$2292,12,0)</f>
        <v>3.8527</v>
      </c>
      <c r="S24" s="66">
        <f t="shared" si="7"/>
        <v>5</v>
      </c>
      <c r="T24" s="65">
        <f>VLOOKUP($A24,'Return Data'!$B$7:$R$2292,13,0)</f>
        <v>3.8635000000000002</v>
      </c>
      <c r="U24" s="66">
        <f>RANK(T24,T$8:T$24,0)</f>
        <v>4</v>
      </c>
      <c r="V24" s="65">
        <f>VLOOKUP($A24,'Return Data'!$B$7:$R$2292,17,0)</f>
        <v>4.6711999999999998</v>
      </c>
      <c r="W24" s="66">
        <f>RANK(V24,V$8:V$24,0)</f>
        <v>5</v>
      </c>
      <c r="X24" s="65">
        <f>VLOOKUP($A24,'Return Data'!$B$7:$R$2292,14,0)</f>
        <v>5.4637000000000002</v>
      </c>
      <c r="Y24" s="66">
        <f>RANK(X24,X$8:X$24,0)</f>
        <v>6</v>
      </c>
      <c r="Z24" s="65">
        <f>VLOOKUP($A24,'Return Data'!$B$7:$R$2292,16,0)</f>
        <v>7.3372000000000002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2.2694000000000001</v>
      </c>
      <c r="E26" s="74"/>
      <c r="F26" s="75">
        <f>AVERAGE(F8:F24)</f>
        <v>2.2694000000000001</v>
      </c>
      <c r="G26" s="74"/>
      <c r="H26" s="75">
        <f>AVERAGE(H8:H24)</f>
        <v>-0.11101764705882353</v>
      </c>
      <c r="I26" s="74"/>
      <c r="J26" s="75">
        <f>AVERAGE(J8:J24)</f>
        <v>2.8401235294117653</v>
      </c>
      <c r="K26" s="74"/>
      <c r="L26" s="75">
        <f>AVERAGE(L8:L24)</f>
        <v>4.1697294117647061</v>
      </c>
      <c r="M26" s="74"/>
      <c r="N26" s="75">
        <f>AVERAGE(N8:N24)</f>
        <v>3.6784352941176475</v>
      </c>
      <c r="O26" s="74"/>
      <c r="P26" s="75">
        <f>AVERAGE(P8:P24)</f>
        <v>3.5436823529411772</v>
      </c>
      <c r="Q26" s="74"/>
      <c r="R26" s="75">
        <f>AVERAGE(R8:R24)</f>
        <v>3.5556823529411763</v>
      </c>
      <c r="S26" s="74"/>
      <c r="T26" s="75">
        <f>AVERAGE(T8:T24)</f>
        <v>3.5994499999999996</v>
      </c>
      <c r="U26" s="74"/>
      <c r="V26" s="75">
        <f>AVERAGE(V8:V24)</f>
        <v>4.4197071428571428</v>
      </c>
      <c r="W26" s="74"/>
      <c r="X26" s="75">
        <f>AVERAGE(X8:X24)</f>
        <v>5.3047692307692307</v>
      </c>
      <c r="Y26" s="74"/>
      <c r="Z26" s="75">
        <f>AVERAGE(Z8:Z24)</f>
        <v>6.469217647058823</v>
      </c>
      <c r="AA26" s="76"/>
    </row>
    <row r="27" spans="1:27" x14ac:dyDescent="0.3">
      <c r="A27" s="73" t="s">
        <v>28</v>
      </c>
      <c r="B27" s="74"/>
      <c r="C27" s="74"/>
      <c r="D27" s="75">
        <f>MIN(D8:D24)</f>
        <v>0.56499999999999995</v>
      </c>
      <c r="E27" s="74"/>
      <c r="F27" s="75">
        <f>MIN(F8:F24)</f>
        <v>0.56499999999999995</v>
      </c>
      <c r="G27" s="74"/>
      <c r="H27" s="75">
        <f>MIN(H8:H24)</f>
        <v>-4.3834999999999997</v>
      </c>
      <c r="I27" s="74"/>
      <c r="J27" s="75">
        <f>MIN(J8:J24)</f>
        <v>1.2497</v>
      </c>
      <c r="K27" s="74"/>
      <c r="L27" s="75">
        <f>MIN(L8:L24)</f>
        <v>2.9668000000000001</v>
      </c>
      <c r="M27" s="74"/>
      <c r="N27" s="75">
        <f>MIN(N8:N24)</f>
        <v>3.1699000000000002</v>
      </c>
      <c r="O27" s="74"/>
      <c r="P27" s="75">
        <f>MIN(P8:P24)</f>
        <v>3.0465</v>
      </c>
      <c r="Q27" s="74"/>
      <c r="R27" s="75">
        <f>MIN(R8:R24)</f>
        <v>3.0476999999999999</v>
      </c>
      <c r="S27" s="74"/>
      <c r="T27" s="75">
        <f>MIN(T8:T24)</f>
        <v>3.0455000000000001</v>
      </c>
      <c r="U27" s="74"/>
      <c r="V27" s="75">
        <f>MIN(V8:V24)</f>
        <v>3.7563</v>
      </c>
      <c r="W27" s="74"/>
      <c r="X27" s="75">
        <f>MIN(X8:X24)</f>
        <v>4.4661</v>
      </c>
      <c r="Y27" s="74"/>
      <c r="Z27" s="75">
        <f>MIN(Z8:Z24)</f>
        <v>3.5434000000000001</v>
      </c>
      <c r="AA27" s="76"/>
    </row>
    <row r="28" spans="1:27" ht="15" thickBot="1" x14ac:dyDescent="0.35">
      <c r="A28" s="77" t="s">
        <v>29</v>
      </c>
      <c r="B28" s="78"/>
      <c r="C28" s="78"/>
      <c r="D28" s="79">
        <f>MAX(D8:D24)</f>
        <v>4.3278999999999996</v>
      </c>
      <c r="E28" s="78"/>
      <c r="F28" s="79">
        <f>MAX(F8:F24)</f>
        <v>4.3278999999999996</v>
      </c>
      <c r="G28" s="78"/>
      <c r="H28" s="79">
        <f>MAX(H8:H24)</f>
        <v>2.2000000000000002</v>
      </c>
      <c r="I28" s="78"/>
      <c r="J28" s="79">
        <f>MAX(J8:J24)</f>
        <v>3.6831</v>
      </c>
      <c r="K28" s="78"/>
      <c r="L28" s="79">
        <f>MAX(L8:L24)</f>
        <v>4.9225000000000003</v>
      </c>
      <c r="M28" s="78"/>
      <c r="N28" s="79">
        <f>MAX(N8:N24)</f>
        <v>4.1277999999999997</v>
      </c>
      <c r="O28" s="78"/>
      <c r="P28" s="79">
        <f>MAX(P8:P24)</f>
        <v>3.9535999999999998</v>
      </c>
      <c r="Q28" s="78"/>
      <c r="R28" s="79">
        <f>MAX(R8:R24)</f>
        <v>3.8877000000000002</v>
      </c>
      <c r="S28" s="78"/>
      <c r="T28" s="79">
        <f>MAX(T8:T24)</f>
        <v>3.9358</v>
      </c>
      <c r="U28" s="78"/>
      <c r="V28" s="79">
        <f>MAX(V8:V24)</f>
        <v>4.8883000000000001</v>
      </c>
      <c r="W28" s="78"/>
      <c r="X28" s="79">
        <f>MAX(X8:X24)</f>
        <v>5.7122999999999999</v>
      </c>
      <c r="Y28" s="78"/>
      <c r="Z28" s="79">
        <f>MAX(Z8:Z24)</f>
        <v>7.4452999999999996</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44662</v>
      </c>
      <c r="C8" s="65">
        <f>VLOOKUP($A8,'Return Data'!$B$7:$R$2292,4,0)</f>
        <v>33.954000000000001</v>
      </c>
      <c r="D8" s="65">
        <f>VLOOKUP($A8,'Return Data'!$B$7:$R$2292,10,0)</f>
        <v>-3.8468</v>
      </c>
      <c r="E8" s="66">
        <f t="shared" ref="E8:E16" si="0">RANK(D8,D$8:D$16,0)</f>
        <v>9</v>
      </c>
      <c r="F8" s="65">
        <f>VLOOKUP($A8,'Return Data'!$B$7:$R$2292,11,0)</f>
        <v>-1.9538</v>
      </c>
      <c r="G8" s="66">
        <f t="shared" ref="G8:G16" si="1">RANK(F8,F$8:F$16,0)</f>
        <v>9</v>
      </c>
      <c r="H8" s="65">
        <f>VLOOKUP($A8,'Return Data'!$B$7:$R$2292,12,0)</f>
        <v>9.6350999999999996</v>
      </c>
      <c r="I8" s="66">
        <f t="shared" ref="I8:I16" si="2">RANK(H8,H$8:H$16,0)</f>
        <v>5</v>
      </c>
      <c r="J8" s="65">
        <f>VLOOKUP($A8,'Return Data'!$B$7:$R$2292,13,0)</f>
        <v>18.496500000000001</v>
      </c>
      <c r="K8" s="66">
        <f t="shared" ref="K8:K16" si="3">RANK(J8,J$8:J$16,0)</f>
        <v>5</v>
      </c>
      <c r="L8" s="65">
        <f>VLOOKUP($A8,'Return Data'!$B$7:$R$2292,17,0)</f>
        <v>30.213699999999999</v>
      </c>
      <c r="M8" s="66">
        <f t="shared" ref="M8:M14" si="4">RANK(L8,L$8:L$16,0)</f>
        <v>5</v>
      </c>
      <c r="N8" s="65">
        <f>VLOOKUP($A8,'Return Data'!$B$7:$R$2292,14,0)</f>
        <v>18.569500000000001</v>
      </c>
      <c r="O8" s="66">
        <f t="shared" ref="O8:O14" si="5">RANK(N8,N$8:N$16,0)</f>
        <v>3</v>
      </c>
      <c r="P8" s="65">
        <f>VLOOKUP($A8,'Return Data'!$B$7:$R$2292,15,0)</f>
        <v>14.064399999999999</v>
      </c>
      <c r="Q8" s="66">
        <f t="shared" ref="Q8:Q14" si="6">RANK(P8,P$8:P$16,0)</f>
        <v>3</v>
      </c>
      <c r="R8" s="65">
        <f>VLOOKUP($A8,'Return Data'!$B$7:$R$2292,16,0)</f>
        <v>11.1914</v>
      </c>
      <c r="S8" s="67">
        <f t="shared" ref="S8:S16" si="7">RANK(R8,R$8:R$16,0)</f>
        <v>6</v>
      </c>
    </row>
    <row r="9" spans="1:20" x14ac:dyDescent="0.3">
      <c r="A9" s="63" t="s">
        <v>1195</v>
      </c>
      <c r="B9" s="64">
        <f>VLOOKUP($A9,'Return Data'!$B$7:$R$2292,3,0)</f>
        <v>44662</v>
      </c>
      <c r="C9" s="65">
        <f>VLOOKUP($A9,'Return Data'!$B$7:$R$2292,4,0)</f>
        <v>51.701999999999998</v>
      </c>
      <c r="D9" s="65">
        <f>VLOOKUP($A9,'Return Data'!$B$7:$R$2292,10,0)</f>
        <v>-1.9300000000000001E-2</v>
      </c>
      <c r="E9" s="66">
        <f t="shared" si="0"/>
        <v>6</v>
      </c>
      <c r="F9" s="65">
        <f>VLOOKUP($A9,'Return Data'!$B$7:$R$2292,11,0)</f>
        <v>2.3963999999999999</v>
      </c>
      <c r="G9" s="66">
        <f t="shared" si="1"/>
        <v>5</v>
      </c>
      <c r="H9" s="65">
        <f>VLOOKUP($A9,'Return Data'!$B$7:$R$2292,12,0)</f>
        <v>9.5776000000000003</v>
      </c>
      <c r="I9" s="66">
        <f t="shared" si="2"/>
        <v>6</v>
      </c>
      <c r="J9" s="65">
        <f>VLOOKUP($A9,'Return Data'!$B$7:$R$2292,13,0)</f>
        <v>17.6677</v>
      </c>
      <c r="K9" s="66">
        <f t="shared" si="3"/>
        <v>6</v>
      </c>
      <c r="L9" s="65">
        <f>VLOOKUP($A9,'Return Data'!$B$7:$R$2292,17,0)</f>
        <v>30.8246</v>
      </c>
      <c r="M9" s="66">
        <f t="shared" si="4"/>
        <v>3</v>
      </c>
      <c r="N9" s="65">
        <f>VLOOKUP($A9,'Return Data'!$B$7:$R$2292,14,0)</f>
        <v>15.63</v>
      </c>
      <c r="O9" s="66">
        <f t="shared" si="5"/>
        <v>4</v>
      </c>
      <c r="P9" s="65">
        <f>VLOOKUP($A9,'Return Data'!$B$7:$R$2292,15,0)</f>
        <v>11.5372</v>
      </c>
      <c r="Q9" s="66">
        <f t="shared" si="6"/>
        <v>4</v>
      </c>
      <c r="R9" s="65">
        <f>VLOOKUP($A9,'Return Data'!$B$7:$R$2292,16,0)</f>
        <v>11.2974</v>
      </c>
      <c r="S9" s="67">
        <f t="shared" si="7"/>
        <v>5</v>
      </c>
    </row>
    <row r="10" spans="1:20" x14ac:dyDescent="0.3">
      <c r="A10" s="63" t="s">
        <v>1197</v>
      </c>
      <c r="B10" s="64">
        <f>VLOOKUP($A10,'Return Data'!$B$7:$R$2292,3,0)</f>
        <v>44662</v>
      </c>
      <c r="C10" s="65">
        <f>VLOOKUP($A10,'Return Data'!$B$7:$R$2292,4,0)</f>
        <v>479.82049999999998</v>
      </c>
      <c r="D10" s="65">
        <f>VLOOKUP($A10,'Return Data'!$B$7:$R$2292,10,0)</f>
        <v>5.4194000000000004</v>
      </c>
      <c r="E10" s="66">
        <f t="shared" si="0"/>
        <v>2</v>
      </c>
      <c r="F10" s="65">
        <f>VLOOKUP($A10,'Return Data'!$B$7:$R$2292,11,0)</f>
        <v>7.3331</v>
      </c>
      <c r="G10" s="66">
        <f t="shared" si="1"/>
        <v>2</v>
      </c>
      <c r="H10" s="65">
        <f>VLOOKUP($A10,'Return Data'!$B$7:$R$2292,12,0)</f>
        <v>23.160699999999999</v>
      </c>
      <c r="I10" s="66">
        <f t="shared" si="2"/>
        <v>1</v>
      </c>
      <c r="J10" s="65">
        <f>VLOOKUP($A10,'Return Data'!$B$7:$R$2292,13,0)</f>
        <v>33.5946</v>
      </c>
      <c r="K10" s="66">
        <f t="shared" si="3"/>
        <v>2</v>
      </c>
      <c r="L10" s="65">
        <f>VLOOKUP($A10,'Return Data'!$B$7:$R$2292,17,0)</f>
        <v>40.818600000000004</v>
      </c>
      <c r="M10" s="66">
        <f t="shared" si="4"/>
        <v>2</v>
      </c>
      <c r="N10" s="65">
        <f>VLOOKUP($A10,'Return Data'!$B$7:$R$2292,14,0)</f>
        <v>19.299600000000002</v>
      </c>
      <c r="O10" s="66">
        <f t="shared" si="5"/>
        <v>2</v>
      </c>
      <c r="P10" s="65">
        <f>VLOOKUP($A10,'Return Data'!$B$7:$R$2292,15,0)</f>
        <v>14.970700000000001</v>
      </c>
      <c r="Q10" s="66">
        <f t="shared" si="6"/>
        <v>2</v>
      </c>
      <c r="R10" s="65">
        <f>VLOOKUP($A10,'Return Data'!$B$7:$R$2292,16,0)</f>
        <v>16.417400000000001</v>
      </c>
      <c r="S10" s="67">
        <f t="shared" si="7"/>
        <v>2</v>
      </c>
    </row>
    <row r="11" spans="1:20" x14ac:dyDescent="0.3">
      <c r="A11" s="63" t="s">
        <v>1917</v>
      </c>
      <c r="B11" s="64">
        <f>VLOOKUP($A11,'Return Data'!$B$7:$R$2292,3,0)</f>
        <v>44662</v>
      </c>
      <c r="C11" s="65">
        <f>VLOOKUP($A11,'Return Data'!$B$7:$R$2292,4,0)</f>
        <v>29.133600000000001</v>
      </c>
      <c r="D11" s="65">
        <f>VLOOKUP($A11,'Return Data'!$B$7:$R$2292,10,0)</f>
        <v>-1.3591</v>
      </c>
      <c r="E11" s="66">
        <f t="shared" si="0"/>
        <v>8</v>
      </c>
      <c r="F11" s="65">
        <f>VLOOKUP($A11,'Return Data'!$B$7:$R$2292,11,0)</f>
        <v>1.3868</v>
      </c>
      <c r="G11" s="66">
        <f t="shared" si="1"/>
        <v>7</v>
      </c>
      <c r="H11" s="65">
        <f>VLOOKUP($A11,'Return Data'!$B$7:$R$2292,12,0)</f>
        <v>12.7514</v>
      </c>
      <c r="I11" s="66">
        <f t="shared" si="2"/>
        <v>3</v>
      </c>
      <c r="J11" s="65">
        <f>VLOOKUP($A11,'Return Data'!$B$7:$R$2292,13,0)</f>
        <v>20.318200000000001</v>
      </c>
      <c r="K11" s="66">
        <f t="shared" si="3"/>
        <v>3</v>
      </c>
      <c r="L11" s="65">
        <f>VLOOKUP($A11,'Return Data'!$B$7:$R$2292,17,0)</f>
        <v>30.667300000000001</v>
      </c>
      <c r="M11" s="66">
        <f t="shared" si="4"/>
        <v>4</v>
      </c>
      <c r="N11" s="65">
        <f>VLOOKUP($A11,'Return Data'!$B$7:$R$2292,14,0)</f>
        <v>14.9984</v>
      </c>
      <c r="O11" s="66">
        <f t="shared" si="5"/>
        <v>5</v>
      </c>
      <c r="P11" s="65">
        <f>VLOOKUP($A11,'Return Data'!$B$7:$R$2292,15,0)</f>
        <v>11.2211</v>
      </c>
      <c r="Q11" s="66">
        <f t="shared" si="6"/>
        <v>5</v>
      </c>
      <c r="R11" s="65">
        <f>VLOOKUP($A11,'Return Data'!$B$7:$R$2292,16,0)</f>
        <v>10.026999999999999</v>
      </c>
      <c r="S11" s="67">
        <f t="shared" si="7"/>
        <v>7</v>
      </c>
    </row>
    <row r="12" spans="1:20" x14ac:dyDescent="0.3">
      <c r="A12" s="63" t="s">
        <v>1199</v>
      </c>
      <c r="B12" s="64">
        <f>VLOOKUP($A12,'Return Data'!$B$7:$R$2292,3,0)</f>
        <v>44662</v>
      </c>
      <c r="C12" s="65">
        <f>VLOOKUP($A12,'Return Data'!$B$7:$R$2292,4,0)</f>
        <v>86.836600000000004</v>
      </c>
      <c r="D12" s="65">
        <f>VLOOKUP($A12,'Return Data'!$B$7:$R$2292,10,0)</f>
        <v>4.7590000000000003</v>
      </c>
      <c r="E12" s="66">
        <f t="shared" si="0"/>
        <v>3</v>
      </c>
      <c r="F12" s="65">
        <f>VLOOKUP($A12,'Return Data'!$B$7:$R$2292,11,0)</f>
        <v>13.1463</v>
      </c>
      <c r="G12" s="66">
        <f t="shared" si="1"/>
        <v>1</v>
      </c>
      <c r="H12" s="65">
        <f>VLOOKUP($A12,'Return Data'!$B$7:$R$2292,12,0)</f>
        <v>21.015499999999999</v>
      </c>
      <c r="I12" s="66">
        <f t="shared" si="2"/>
        <v>2</v>
      </c>
      <c r="J12" s="65">
        <f>VLOOKUP($A12,'Return Data'!$B$7:$R$2292,13,0)</f>
        <v>45.784799999999997</v>
      </c>
      <c r="K12" s="66">
        <f t="shared" si="3"/>
        <v>1</v>
      </c>
      <c r="L12" s="65">
        <f>VLOOKUP($A12,'Return Data'!$B$7:$R$2292,17,0)</f>
        <v>60.746600000000001</v>
      </c>
      <c r="M12" s="66">
        <f t="shared" si="4"/>
        <v>1</v>
      </c>
      <c r="N12" s="65">
        <f>VLOOKUP($A12,'Return Data'!$B$7:$R$2292,14,0)</f>
        <v>33.369700000000002</v>
      </c>
      <c r="O12" s="66">
        <f t="shared" si="5"/>
        <v>1</v>
      </c>
      <c r="P12" s="65">
        <f>VLOOKUP($A12,'Return Data'!$B$7:$R$2292,15,0)</f>
        <v>20.866599999999998</v>
      </c>
      <c r="Q12" s="66">
        <f t="shared" si="6"/>
        <v>1</v>
      </c>
      <c r="R12" s="65">
        <f>VLOOKUP($A12,'Return Data'!$B$7:$R$2292,16,0)</f>
        <v>14.670999999999999</v>
      </c>
      <c r="S12" s="67">
        <f t="shared" si="7"/>
        <v>3</v>
      </c>
    </row>
    <row r="13" spans="1:20" x14ac:dyDescent="0.3">
      <c r="A13" s="63" t="s">
        <v>742</v>
      </c>
      <c r="B13" s="64">
        <f>VLOOKUP($A13,'Return Data'!$B$7:$R$2292,3,0)</f>
        <v>44662</v>
      </c>
      <c r="C13" s="65">
        <f>VLOOKUP($A13,'Return Data'!$B$7:$R$2292,4,0)</f>
        <v>24.191500000000001</v>
      </c>
      <c r="D13" s="65">
        <f>VLOOKUP($A13,'Return Data'!$B$7:$R$2292,10,0)</f>
        <v>6.5829000000000004</v>
      </c>
      <c r="E13" s="66">
        <f t="shared" si="0"/>
        <v>1</v>
      </c>
      <c r="F13" s="65">
        <f>VLOOKUP($A13,'Return Data'!$B$7:$R$2292,11,0)</f>
        <v>4.9558999999999997</v>
      </c>
      <c r="G13" s="66">
        <f t="shared" si="1"/>
        <v>3</v>
      </c>
      <c r="H13" s="65">
        <f>VLOOKUP($A13,'Return Data'!$B$7:$R$2292,12,0)</f>
        <v>7.6788999999999996</v>
      </c>
      <c r="I13" s="66">
        <f t="shared" si="2"/>
        <v>8</v>
      </c>
      <c r="J13" s="65">
        <f>VLOOKUP($A13,'Return Data'!$B$7:$R$2292,13,0)</f>
        <v>8.5676000000000005</v>
      </c>
      <c r="K13" s="66">
        <f t="shared" si="3"/>
        <v>9</v>
      </c>
      <c r="L13" s="65">
        <f>VLOOKUP($A13,'Return Data'!$B$7:$R$2292,17,0)</f>
        <v>14.6091</v>
      </c>
      <c r="M13" s="66">
        <f t="shared" si="4"/>
        <v>8</v>
      </c>
      <c r="N13" s="65">
        <f>VLOOKUP($A13,'Return Data'!$B$7:$R$2292,14,0)</f>
        <v>9.5289000000000001</v>
      </c>
      <c r="O13" s="66">
        <f t="shared" si="5"/>
        <v>8</v>
      </c>
      <c r="P13" s="65">
        <f>VLOOKUP($A13,'Return Data'!$B$7:$R$2292,15,0)</f>
        <v>8.4640000000000004</v>
      </c>
      <c r="Q13" s="66">
        <f t="shared" si="6"/>
        <v>7</v>
      </c>
      <c r="R13" s="65">
        <f>VLOOKUP($A13,'Return Data'!$B$7:$R$2292,16,0)</f>
        <v>9.4776000000000007</v>
      </c>
      <c r="S13" s="67">
        <f t="shared" si="7"/>
        <v>8</v>
      </c>
    </row>
    <row r="14" spans="1:20" x14ac:dyDescent="0.3">
      <c r="A14" s="63" t="s">
        <v>1200</v>
      </c>
      <c r="B14" s="64">
        <f>VLOOKUP($A14,'Return Data'!$B$7:$R$2292,3,0)</f>
        <v>44662</v>
      </c>
      <c r="C14" s="65">
        <f>VLOOKUP($A14,'Return Data'!$B$7:$R$2292,4,0)</f>
        <v>41.100700000000003</v>
      </c>
      <c r="D14" s="65">
        <f>VLOOKUP($A14,'Return Data'!$B$7:$R$2292,10,0)</f>
        <v>2.1823000000000001</v>
      </c>
      <c r="E14" s="66">
        <f t="shared" si="0"/>
        <v>4</v>
      </c>
      <c r="F14" s="65">
        <f>VLOOKUP($A14,'Return Data'!$B$7:$R$2292,11,0)</f>
        <v>2.0922000000000001</v>
      </c>
      <c r="G14" s="66">
        <f t="shared" si="1"/>
        <v>6</v>
      </c>
      <c r="H14" s="65">
        <f>VLOOKUP($A14,'Return Data'!$B$7:$R$2292,12,0)</f>
        <v>7.8163999999999998</v>
      </c>
      <c r="I14" s="66">
        <f t="shared" si="2"/>
        <v>7</v>
      </c>
      <c r="J14" s="65">
        <f>VLOOKUP($A14,'Return Data'!$B$7:$R$2292,13,0)</f>
        <v>14.905900000000001</v>
      </c>
      <c r="K14" s="66">
        <f t="shared" si="3"/>
        <v>7</v>
      </c>
      <c r="L14" s="65">
        <f>VLOOKUP($A14,'Return Data'!$B$7:$R$2292,17,0)</f>
        <v>18.889700000000001</v>
      </c>
      <c r="M14" s="66">
        <f t="shared" si="4"/>
        <v>7</v>
      </c>
      <c r="N14" s="65">
        <f>VLOOKUP($A14,'Return Data'!$B$7:$R$2292,14,0)</f>
        <v>13.5077</v>
      </c>
      <c r="O14" s="66">
        <f t="shared" si="5"/>
        <v>6</v>
      </c>
      <c r="P14" s="65">
        <f>VLOOKUP($A14,'Return Data'!$B$7:$R$2292,15,0)</f>
        <v>10.455399999999999</v>
      </c>
      <c r="Q14" s="66">
        <f t="shared" si="6"/>
        <v>6</v>
      </c>
      <c r="R14" s="65">
        <f>VLOOKUP($A14,'Return Data'!$B$7:$R$2292,16,0)</f>
        <v>11.323600000000001</v>
      </c>
      <c r="S14" s="67">
        <f t="shared" si="7"/>
        <v>4</v>
      </c>
    </row>
    <row r="15" spans="1:20" x14ac:dyDescent="0.3">
      <c r="A15" s="63" t="s">
        <v>1202</v>
      </c>
      <c r="B15" s="64">
        <f>VLOOKUP($A15,'Return Data'!$B$7:$R$2292,3,0)</f>
        <v>44662</v>
      </c>
      <c r="C15" s="65">
        <f>VLOOKUP($A15,'Return Data'!$B$7:$R$2292,4,0)</f>
        <v>16.396799999999999</v>
      </c>
      <c r="D15" s="65">
        <f>VLOOKUP($A15,'Return Data'!$B$7:$R$2292,10,0)</f>
        <v>1.1717</v>
      </c>
      <c r="E15" s="66">
        <f t="shared" si="0"/>
        <v>5</v>
      </c>
      <c r="F15" s="65">
        <f>VLOOKUP($A15,'Return Data'!$B$7:$R$2292,11,0)</f>
        <v>3.5007999999999999</v>
      </c>
      <c r="G15" s="66">
        <f t="shared" si="1"/>
        <v>4</v>
      </c>
      <c r="H15" s="65">
        <f>VLOOKUP($A15,'Return Data'!$B$7:$R$2292,12,0)</f>
        <v>11.898300000000001</v>
      </c>
      <c r="I15" s="66">
        <f t="shared" si="2"/>
        <v>4</v>
      </c>
      <c r="J15" s="65">
        <f>VLOOKUP($A15,'Return Data'!$B$7:$R$2292,13,0)</f>
        <v>19.1005</v>
      </c>
      <c r="K15" s="66">
        <f t="shared" si="3"/>
        <v>4</v>
      </c>
      <c r="L15" s="65"/>
      <c r="M15" s="66"/>
      <c r="N15" s="65"/>
      <c r="O15" s="66"/>
      <c r="P15" s="65"/>
      <c r="Q15" s="66"/>
      <c r="R15" s="65">
        <f>VLOOKUP($A15,'Return Data'!$B$7:$R$2292,16,0)</f>
        <v>26.492999999999999</v>
      </c>
      <c r="S15" s="67">
        <f t="shared" si="7"/>
        <v>1</v>
      </c>
    </row>
    <row r="16" spans="1:20" x14ac:dyDescent="0.3">
      <c r="A16" s="63" t="s">
        <v>1204</v>
      </c>
      <c r="B16" s="64">
        <f>VLOOKUP($A16,'Return Data'!$B$7:$R$2292,3,0)</f>
        <v>44662</v>
      </c>
      <c r="C16" s="65">
        <f>VLOOKUP($A16,'Return Data'!$B$7:$R$2292,4,0)</f>
        <v>47.627600000000001</v>
      </c>
      <c r="D16" s="65">
        <f>VLOOKUP($A16,'Return Data'!$B$7:$R$2292,10,0)</f>
        <v>-0.2346</v>
      </c>
      <c r="E16" s="66">
        <f t="shared" si="0"/>
        <v>7</v>
      </c>
      <c r="F16" s="65">
        <f>VLOOKUP($A16,'Return Data'!$B$7:$R$2292,11,0)</f>
        <v>0.51959999999999995</v>
      </c>
      <c r="G16" s="66">
        <f t="shared" si="1"/>
        <v>8</v>
      </c>
      <c r="H16" s="65">
        <f>VLOOKUP($A16,'Return Data'!$B$7:$R$2292,12,0)</f>
        <v>6.4874999999999998</v>
      </c>
      <c r="I16" s="66">
        <f t="shared" si="2"/>
        <v>9</v>
      </c>
      <c r="J16" s="65">
        <f>VLOOKUP($A16,'Return Data'!$B$7:$R$2292,13,0)</f>
        <v>10.8186</v>
      </c>
      <c r="K16" s="66">
        <f t="shared" si="3"/>
        <v>8</v>
      </c>
      <c r="L16" s="65">
        <f>VLOOKUP($A16,'Return Data'!$B$7:$R$2292,17,0)</f>
        <v>21.1008</v>
      </c>
      <c r="M16" s="66">
        <f>RANK(L16,L$8:L$16,0)</f>
        <v>6</v>
      </c>
      <c r="N16" s="65">
        <f>VLOOKUP($A16,'Return Data'!$B$7:$R$2292,14,0)</f>
        <v>10.3649</v>
      </c>
      <c r="O16" s="66">
        <f>RANK(N16,N$8:N$16,0)</f>
        <v>7</v>
      </c>
      <c r="P16" s="65">
        <f>VLOOKUP($A16,'Return Data'!$B$7:$R$2292,15,0)</f>
        <v>8.3391000000000002</v>
      </c>
      <c r="Q16" s="66">
        <f>RANK(P16,P$8:P$16,0)</f>
        <v>8</v>
      </c>
      <c r="R16" s="65">
        <f>VLOOKUP($A16,'Return Data'!$B$7:$R$2292,16,0)</f>
        <v>7.8506999999999998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1.6283888888888889</v>
      </c>
      <c r="E18" s="74"/>
      <c r="F18" s="75">
        <f>AVERAGE(F8:F16)</f>
        <v>3.708588888888888</v>
      </c>
      <c r="G18" s="74"/>
      <c r="H18" s="75">
        <f>AVERAGE(H8:H16)</f>
        <v>12.224600000000001</v>
      </c>
      <c r="I18" s="74"/>
      <c r="J18" s="75">
        <f>AVERAGE(J8:J16)</f>
        <v>21.028266666666671</v>
      </c>
      <c r="K18" s="74"/>
      <c r="L18" s="75">
        <f>AVERAGE(L8:L16)</f>
        <v>30.983800000000002</v>
      </c>
      <c r="M18" s="74"/>
      <c r="N18" s="75">
        <f>AVERAGE(N8:N16)</f>
        <v>16.908587499999999</v>
      </c>
      <c r="O18" s="74"/>
      <c r="P18" s="75">
        <f>AVERAGE(P8:P16)</f>
        <v>12.489812499999999</v>
      </c>
      <c r="Q18" s="74"/>
      <c r="R18" s="75">
        <f>AVERAGE(R8:R16)</f>
        <v>13.194344444444445</v>
      </c>
      <c r="S18" s="76"/>
    </row>
    <row r="19" spans="1:19" x14ac:dyDescent="0.3">
      <c r="A19" s="73" t="s">
        <v>28</v>
      </c>
      <c r="B19" s="74"/>
      <c r="C19" s="74"/>
      <c r="D19" s="75">
        <f>MIN(D8:D16)</f>
        <v>-3.8468</v>
      </c>
      <c r="E19" s="74"/>
      <c r="F19" s="75">
        <f>MIN(F8:F16)</f>
        <v>-1.9538</v>
      </c>
      <c r="G19" s="74"/>
      <c r="H19" s="75">
        <f>MIN(H8:H16)</f>
        <v>6.4874999999999998</v>
      </c>
      <c r="I19" s="74"/>
      <c r="J19" s="75">
        <f>MIN(J8:J16)</f>
        <v>8.5676000000000005</v>
      </c>
      <c r="K19" s="74"/>
      <c r="L19" s="75">
        <f>MIN(L8:L16)</f>
        <v>14.6091</v>
      </c>
      <c r="M19" s="74"/>
      <c r="N19" s="75">
        <f>MIN(N8:N16)</f>
        <v>9.5289000000000001</v>
      </c>
      <c r="O19" s="74"/>
      <c r="P19" s="75">
        <f>MIN(P8:P16)</f>
        <v>8.3391000000000002</v>
      </c>
      <c r="Q19" s="74"/>
      <c r="R19" s="75">
        <f>MIN(R8:R16)</f>
        <v>7.8506999999999998</v>
      </c>
      <c r="S19" s="76"/>
    </row>
    <row r="20" spans="1:19" ht="15" thickBot="1" x14ac:dyDescent="0.35">
      <c r="A20" s="77" t="s">
        <v>29</v>
      </c>
      <c r="B20" s="78"/>
      <c r="C20" s="78"/>
      <c r="D20" s="79">
        <f>MAX(D8:D16)</f>
        <v>6.5829000000000004</v>
      </c>
      <c r="E20" s="78"/>
      <c r="F20" s="79">
        <f>MAX(F8:F16)</f>
        <v>13.1463</v>
      </c>
      <c r="G20" s="78"/>
      <c r="H20" s="79">
        <f>MAX(H8:H16)</f>
        <v>23.160699999999999</v>
      </c>
      <c r="I20" s="78"/>
      <c r="J20" s="79">
        <f>MAX(J8:J16)</f>
        <v>45.784799999999997</v>
      </c>
      <c r="K20" s="78"/>
      <c r="L20" s="79">
        <f>MAX(L8:L16)</f>
        <v>60.746600000000001</v>
      </c>
      <c r="M20" s="78"/>
      <c r="N20" s="79">
        <f>MAX(N8:N16)</f>
        <v>33.369700000000002</v>
      </c>
      <c r="O20" s="78"/>
      <c r="P20" s="79">
        <f>MAX(P8:P16)</f>
        <v>20.866599999999998</v>
      </c>
      <c r="Q20" s="78"/>
      <c r="R20" s="79">
        <f>MAX(R8:R16)</f>
        <v>26.492999999999999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44662</v>
      </c>
      <c r="C8" s="65">
        <f>VLOOKUP($A8,'Return Data'!$B$7:$R$2292,4,0)</f>
        <v>283.58749999999998</v>
      </c>
      <c r="D8" s="65">
        <f>VLOOKUP($A8,'Return Data'!$B$7:$R$2292,5,0)</f>
        <v>-0.81510000000000005</v>
      </c>
      <c r="E8" s="66">
        <f>RANK(D8,D$8:D$14,0)</f>
        <v>4</v>
      </c>
      <c r="F8" s="65">
        <f>VLOOKUP($A8,'Return Data'!$B$7:$R$2292,6,0)</f>
        <v>-0.81510000000000005</v>
      </c>
      <c r="G8" s="66">
        <f>RANK(F8,F$8:F$14,0)</f>
        <v>4</v>
      </c>
      <c r="H8" s="65">
        <f>VLOOKUP($A8,'Return Data'!$B$7:$R$2292,7,0)</f>
        <v>2.327</v>
      </c>
      <c r="I8" s="66">
        <f>RANK(H8,H$8:H$14,0)</f>
        <v>3</v>
      </c>
      <c r="J8" s="65">
        <f>VLOOKUP($A8,'Return Data'!$B$7:$R$2292,8,0)</f>
        <v>2.4220000000000002</v>
      </c>
      <c r="K8" s="66">
        <f>RANK(J8,J$8:J$14,0)</f>
        <v>3</v>
      </c>
      <c r="L8" s="65">
        <f>VLOOKUP($A8,'Return Data'!$B$7:$R$2292,9,0)</f>
        <v>7.6355000000000004</v>
      </c>
      <c r="M8" s="66">
        <f>RANK(L8,L$8:L$14,0)</f>
        <v>2</v>
      </c>
      <c r="N8" s="65">
        <f>VLOOKUP($A8,'Return Data'!$B$7:$R$2292,10,0)</f>
        <v>4.6456</v>
      </c>
      <c r="O8" s="66">
        <f>RANK(N8,N$8:N$14,0)</f>
        <v>1</v>
      </c>
      <c r="P8" s="65">
        <f>VLOOKUP($A8,'Return Data'!$B$7:$R$2292,11,0)</f>
        <v>3.8157000000000001</v>
      </c>
      <c r="Q8" s="66">
        <f>RANK(P8,P$8:P$14,0)</f>
        <v>1</v>
      </c>
      <c r="R8" s="65">
        <f>VLOOKUP($A8,'Return Data'!$B$7:$R$2292,12,0)</f>
        <v>4.1504000000000003</v>
      </c>
      <c r="S8" s="66">
        <f>RANK(R8,R$8:R$14,0)</f>
        <v>2</v>
      </c>
      <c r="T8" s="65">
        <f>VLOOKUP($A8,'Return Data'!$B$7:$R$2292,13,0)</f>
        <v>4.5091999999999999</v>
      </c>
      <c r="U8" s="66">
        <f>RANK(T8,T$8:T$14,0)</f>
        <v>4</v>
      </c>
      <c r="V8" s="65">
        <f>VLOOKUP($A8,'Return Data'!$B$7:$R$2292,17,0)</f>
        <v>6.1195000000000004</v>
      </c>
      <c r="W8" s="66">
        <f>RANK(V8,V$8:V$14,0)</f>
        <v>4</v>
      </c>
      <c r="X8" s="65">
        <f>VLOOKUP($A8,'Return Data'!$B$7:$R$2292,14,0)</f>
        <v>6.6750999999999996</v>
      </c>
      <c r="Y8" s="66">
        <f>RANK(X8,X$8:X$14,0)</f>
        <v>4</v>
      </c>
      <c r="Z8" s="65">
        <f>VLOOKUP($A8,'Return Data'!$B$7:$R$2292,16,0)</f>
        <v>8.1960999999999995</v>
      </c>
      <c r="AA8" s="67">
        <f>RANK(Z8,Z$8:Z$14,0)</f>
        <v>3</v>
      </c>
    </row>
    <row r="9" spans="1:27" x14ac:dyDescent="0.3">
      <c r="A9" s="63" t="s">
        <v>784</v>
      </c>
      <c r="B9" s="64">
        <f>VLOOKUP($A9,'Return Data'!$B$7:$R$2292,3,0)</f>
        <v>44662</v>
      </c>
      <c r="C9" s="65">
        <f>VLOOKUP($A9,'Return Data'!$B$7:$R$2292,4,0)</f>
        <v>34.664999999999999</v>
      </c>
      <c r="D9" s="65">
        <f>VLOOKUP($A9,'Return Data'!$B$7:$R$2292,5,0)</f>
        <v>3.4054000000000002</v>
      </c>
      <c r="E9" s="66">
        <f t="shared" ref="E9:E14" si="0">RANK(D9,D$8:D$14,0)</f>
        <v>1</v>
      </c>
      <c r="F9" s="65">
        <f>VLOOKUP($A9,'Return Data'!$B$7:$R$2292,6,0)</f>
        <v>3.4054000000000002</v>
      </c>
      <c r="G9" s="66">
        <f t="shared" ref="G9:G14" si="1">RANK(F9,F$8:F$14,0)</f>
        <v>1</v>
      </c>
      <c r="H9" s="65">
        <f>VLOOKUP($A9,'Return Data'!$B$7:$R$2292,7,0)</f>
        <v>5.0740999999999996</v>
      </c>
      <c r="I9" s="66">
        <f t="shared" ref="I9:I14" si="2">RANK(H9,H$8:H$14,0)</f>
        <v>1</v>
      </c>
      <c r="J9" s="65">
        <f>VLOOKUP($A9,'Return Data'!$B$7:$R$2292,8,0)</f>
        <v>6.7637999999999998</v>
      </c>
      <c r="K9" s="66">
        <f t="shared" ref="K9:K14" si="3">RANK(J9,J$8:J$14,0)</f>
        <v>1</v>
      </c>
      <c r="L9" s="65">
        <f>VLOOKUP($A9,'Return Data'!$B$7:$R$2292,9,0)</f>
        <v>6.9081999999999999</v>
      </c>
      <c r="M9" s="66">
        <f t="shared" ref="M9:M14" si="4">RANK(L9,L$8:L$14,0)</f>
        <v>3</v>
      </c>
      <c r="N9" s="65">
        <f>VLOOKUP($A9,'Return Data'!$B$7:$R$2292,10,0)</f>
        <v>3.9992999999999999</v>
      </c>
      <c r="O9" s="66">
        <f t="shared" ref="O9:O14" si="5">RANK(N9,N$8:N$14,0)</f>
        <v>2</v>
      </c>
      <c r="P9" s="65">
        <f>VLOOKUP($A9,'Return Data'!$B$7:$R$2292,11,0)</f>
        <v>2.8041</v>
      </c>
      <c r="Q9" s="66">
        <f t="shared" ref="Q9:Q14" si="6">RANK(P9,P$8:P$14,0)</f>
        <v>4</v>
      </c>
      <c r="R9" s="65">
        <f>VLOOKUP($A9,'Return Data'!$B$7:$R$2292,12,0)</f>
        <v>3.9424999999999999</v>
      </c>
      <c r="S9" s="66">
        <f t="shared" ref="S9:S14" si="7">RANK(R9,R$8:R$14,0)</f>
        <v>5</v>
      </c>
      <c r="T9" s="65">
        <f>VLOOKUP($A9,'Return Data'!$B$7:$R$2292,13,0)</f>
        <v>4.1745000000000001</v>
      </c>
      <c r="U9" s="66">
        <f t="shared" ref="U9:U14" si="8">RANK(T9,T$8:T$14,0)</f>
        <v>6</v>
      </c>
      <c r="V9" s="65">
        <f>VLOOKUP($A9,'Return Data'!$B$7:$R$2292,17,0)</f>
        <v>5.1691000000000003</v>
      </c>
      <c r="W9" s="66">
        <f t="shared" ref="W9:W13" si="9">RANK(V9,V$8:V$14,0)</f>
        <v>6</v>
      </c>
      <c r="X9" s="65">
        <f>VLOOKUP($A9,'Return Data'!$B$7:$R$2292,14,0)</f>
        <v>5.8723999999999998</v>
      </c>
      <c r="Y9" s="66">
        <f t="shared" ref="Y9:Y13" si="10">RANK(X9,X$8:X$14,0)</f>
        <v>5</v>
      </c>
      <c r="Z9" s="65">
        <f>VLOOKUP($A9,'Return Data'!$B$7:$R$2292,16,0)</f>
        <v>6.8270999999999997</v>
      </c>
      <c r="AA9" s="67">
        <f t="shared" ref="AA9:AA14" si="11">RANK(Z9,Z$8:Z$14,0)</f>
        <v>7</v>
      </c>
    </row>
    <row r="10" spans="1:27" x14ac:dyDescent="0.3">
      <c r="A10" s="63" t="s">
        <v>786</v>
      </c>
      <c r="B10" s="64">
        <f>VLOOKUP($A10,'Return Data'!$B$7:$R$2292,3,0)</f>
        <v>44662</v>
      </c>
      <c r="C10" s="65">
        <f>VLOOKUP($A10,'Return Data'!$B$7:$R$2292,4,0)</f>
        <v>40.102899999999998</v>
      </c>
      <c r="D10" s="65">
        <f>VLOOKUP($A10,'Return Data'!$B$7:$R$2292,5,0)</f>
        <v>1.0316000000000001</v>
      </c>
      <c r="E10" s="66">
        <f t="shared" si="0"/>
        <v>2</v>
      </c>
      <c r="F10" s="65">
        <f>VLOOKUP($A10,'Return Data'!$B$7:$R$2292,6,0)</f>
        <v>1.0316000000000001</v>
      </c>
      <c r="G10" s="66">
        <f t="shared" si="1"/>
        <v>2</v>
      </c>
      <c r="H10" s="65">
        <f>VLOOKUP($A10,'Return Data'!$B$7:$R$2292,7,0)</f>
        <v>-1.4688000000000001</v>
      </c>
      <c r="I10" s="66">
        <f t="shared" si="2"/>
        <v>4</v>
      </c>
      <c r="J10" s="65">
        <f>VLOOKUP($A10,'Return Data'!$B$7:$R$2292,8,0)</f>
        <v>2.1861999999999999</v>
      </c>
      <c r="K10" s="66">
        <f t="shared" si="3"/>
        <v>4</v>
      </c>
      <c r="L10" s="65">
        <f>VLOOKUP($A10,'Return Data'!$B$7:$R$2292,9,0)</f>
        <v>6.5541999999999998</v>
      </c>
      <c r="M10" s="66">
        <f t="shared" si="4"/>
        <v>4</v>
      </c>
      <c r="N10" s="65">
        <f>VLOOKUP($A10,'Return Data'!$B$7:$R$2292,10,0)</f>
        <v>3.5655000000000001</v>
      </c>
      <c r="O10" s="66">
        <f t="shared" si="5"/>
        <v>4</v>
      </c>
      <c r="P10" s="65">
        <f>VLOOKUP($A10,'Return Data'!$B$7:$R$2292,11,0)</f>
        <v>2.9708999999999999</v>
      </c>
      <c r="Q10" s="66">
        <f t="shared" si="6"/>
        <v>3</v>
      </c>
      <c r="R10" s="65">
        <f>VLOOKUP($A10,'Return Data'!$B$7:$R$2292,12,0)</f>
        <v>4.0190000000000001</v>
      </c>
      <c r="S10" s="66">
        <f t="shared" si="7"/>
        <v>3</v>
      </c>
      <c r="T10" s="65">
        <f>VLOOKUP($A10,'Return Data'!$B$7:$R$2292,13,0)</f>
        <v>4.5084999999999997</v>
      </c>
      <c r="U10" s="66">
        <f t="shared" si="8"/>
        <v>5</v>
      </c>
      <c r="V10" s="65">
        <f>VLOOKUP($A10,'Return Data'!$B$7:$R$2292,17,0)</f>
        <v>6.6436000000000002</v>
      </c>
      <c r="W10" s="66">
        <f t="shared" si="9"/>
        <v>3</v>
      </c>
      <c r="X10" s="65">
        <f>VLOOKUP($A10,'Return Data'!$B$7:$R$2292,14,0)</f>
        <v>6.9344999999999999</v>
      </c>
      <c r="Y10" s="66">
        <f t="shared" si="10"/>
        <v>3</v>
      </c>
      <c r="Z10" s="65">
        <f>VLOOKUP($A10,'Return Data'!$B$7:$R$2292,16,0)</f>
        <v>8.0027000000000008</v>
      </c>
      <c r="AA10" s="67">
        <f t="shared" si="11"/>
        <v>4</v>
      </c>
    </row>
    <row r="11" spans="1:27" x14ac:dyDescent="0.3">
      <c r="A11" s="63" t="s">
        <v>788</v>
      </c>
      <c r="B11" s="64">
        <f>VLOOKUP($A11,'Return Data'!$B$7:$R$2292,3,0)</f>
        <v>44662</v>
      </c>
      <c r="C11" s="65">
        <f>VLOOKUP($A11,'Return Data'!$B$7:$R$2292,4,0)</f>
        <v>360.49020000000002</v>
      </c>
      <c r="D11" s="65">
        <f>VLOOKUP($A11,'Return Data'!$B$7:$R$2292,5,0)</f>
        <v>-4.3253000000000004</v>
      </c>
      <c r="E11" s="66">
        <f t="shared" si="0"/>
        <v>5</v>
      </c>
      <c r="F11" s="65">
        <f>VLOOKUP($A11,'Return Data'!$B$7:$R$2292,6,0)</f>
        <v>-4.3253000000000004</v>
      </c>
      <c r="G11" s="66">
        <f t="shared" si="1"/>
        <v>5</v>
      </c>
      <c r="H11" s="65">
        <f>VLOOKUP($A11,'Return Data'!$B$7:$R$2292,7,0)</f>
        <v>2.7105999999999999</v>
      </c>
      <c r="I11" s="66">
        <f t="shared" si="2"/>
        <v>2</v>
      </c>
      <c r="J11" s="65">
        <f>VLOOKUP($A11,'Return Data'!$B$7:$R$2292,8,0)</f>
        <v>3.9714999999999998</v>
      </c>
      <c r="K11" s="66">
        <f t="shared" si="3"/>
        <v>2</v>
      </c>
      <c r="L11" s="65">
        <f>VLOOKUP($A11,'Return Data'!$B$7:$R$2292,9,0)</f>
        <v>8.0124999999999993</v>
      </c>
      <c r="M11" s="66">
        <f t="shared" si="4"/>
        <v>1</v>
      </c>
      <c r="N11" s="65">
        <f>VLOOKUP($A11,'Return Data'!$B$7:$R$2292,10,0)</f>
        <v>2.2959999999999998</v>
      </c>
      <c r="O11" s="66">
        <f t="shared" si="5"/>
        <v>7</v>
      </c>
      <c r="P11" s="65">
        <f>VLOOKUP($A11,'Return Data'!$B$7:$R$2292,11,0)</f>
        <v>1.2279</v>
      </c>
      <c r="Q11" s="66">
        <f t="shared" si="6"/>
        <v>7</v>
      </c>
      <c r="R11" s="65">
        <f>VLOOKUP($A11,'Return Data'!$B$7:$R$2292,12,0)</f>
        <v>3.7254999999999998</v>
      </c>
      <c r="S11" s="66">
        <f t="shared" si="7"/>
        <v>6</v>
      </c>
      <c r="T11" s="65">
        <f>VLOOKUP($A11,'Return Data'!$B$7:$R$2292,13,0)</f>
        <v>4.6478999999999999</v>
      </c>
      <c r="U11" s="66">
        <f t="shared" si="8"/>
        <v>2</v>
      </c>
      <c r="V11" s="65">
        <f>VLOOKUP($A11,'Return Data'!$B$7:$R$2292,17,0)</f>
        <v>6.931</v>
      </c>
      <c r="W11" s="66">
        <f t="shared" si="9"/>
        <v>2</v>
      </c>
      <c r="X11" s="65">
        <f>VLOOKUP($A11,'Return Data'!$B$7:$R$2292,14,0)</f>
        <v>7.2994000000000003</v>
      </c>
      <c r="Y11" s="66">
        <f t="shared" si="10"/>
        <v>2</v>
      </c>
      <c r="Z11" s="65">
        <f>VLOOKUP($A11,'Return Data'!$B$7:$R$2292,16,0)</f>
        <v>8.3969000000000005</v>
      </c>
      <c r="AA11" s="67">
        <f t="shared" si="11"/>
        <v>1</v>
      </c>
    </row>
    <row r="12" spans="1:27" x14ac:dyDescent="0.3">
      <c r="A12" s="63" t="s">
        <v>789</v>
      </c>
      <c r="B12" s="64">
        <f>VLOOKUP($A12,'Return Data'!$B$7:$R$2292,3,0)</f>
        <v>44662</v>
      </c>
      <c r="C12" s="65">
        <f>VLOOKUP($A12,'Return Data'!$B$7:$R$2292,4,0)</f>
        <v>1224.4869000000001</v>
      </c>
      <c r="D12" s="65">
        <f>VLOOKUP($A12,'Return Data'!$B$7:$R$2292,5,0)</f>
        <v>-5.2480000000000002</v>
      </c>
      <c r="E12" s="66">
        <f t="shared" si="0"/>
        <v>6</v>
      </c>
      <c r="F12" s="65">
        <f>VLOOKUP($A12,'Return Data'!$B$7:$R$2292,6,0)</f>
        <v>-5.2480000000000002</v>
      </c>
      <c r="G12" s="66">
        <f t="shared" si="1"/>
        <v>6</v>
      </c>
      <c r="H12" s="65">
        <f>VLOOKUP($A12,'Return Data'!$B$7:$R$2292,7,0)</f>
        <v>-13.798299999999999</v>
      </c>
      <c r="I12" s="66">
        <f t="shared" si="2"/>
        <v>7</v>
      </c>
      <c r="J12" s="65">
        <f>VLOOKUP($A12,'Return Data'!$B$7:$R$2292,8,0)</f>
        <v>-2.5888</v>
      </c>
      <c r="K12" s="66">
        <f t="shared" si="3"/>
        <v>7</v>
      </c>
      <c r="L12" s="65">
        <f>VLOOKUP($A12,'Return Data'!$B$7:$R$2292,9,0)</f>
        <v>4.4539</v>
      </c>
      <c r="M12" s="66">
        <f t="shared" si="4"/>
        <v>5</v>
      </c>
      <c r="N12" s="65">
        <f>VLOOKUP($A12,'Return Data'!$B$7:$R$2292,10,0)</f>
        <v>3.2385000000000002</v>
      </c>
      <c r="O12" s="66">
        <f t="shared" si="5"/>
        <v>5</v>
      </c>
      <c r="P12" s="65">
        <f>VLOOKUP($A12,'Return Data'!$B$7:$R$2292,11,0)</f>
        <v>2.7924000000000002</v>
      </c>
      <c r="Q12" s="66">
        <f t="shared" si="6"/>
        <v>5</v>
      </c>
      <c r="R12" s="65">
        <f>VLOOKUP($A12,'Return Data'!$B$7:$R$2292,12,0)</f>
        <v>4.5976999999999997</v>
      </c>
      <c r="S12" s="66">
        <f t="shared" si="7"/>
        <v>1</v>
      </c>
      <c r="T12" s="65">
        <f>VLOOKUP($A12,'Return Data'!$B$7:$R$2292,13,0)</f>
        <v>5.3395999999999999</v>
      </c>
      <c r="U12" s="66">
        <f t="shared" si="8"/>
        <v>1</v>
      </c>
      <c r="V12" s="65"/>
      <c r="W12" s="66"/>
      <c r="X12" s="65"/>
      <c r="Y12" s="66"/>
      <c r="Z12" s="65">
        <f>VLOOKUP($A12,'Return Data'!$B$7:$R$2292,16,0)</f>
        <v>7.2013999999999996</v>
      </c>
      <c r="AA12" s="67">
        <f t="shared" si="11"/>
        <v>5</v>
      </c>
    </row>
    <row r="13" spans="1:27" x14ac:dyDescent="0.3">
      <c r="A13" s="63" t="s">
        <v>792</v>
      </c>
      <c r="B13" s="64">
        <f>VLOOKUP($A13,'Return Data'!$B$7:$R$2292,3,0)</f>
        <v>44662</v>
      </c>
      <c r="C13" s="65">
        <f>VLOOKUP($A13,'Return Data'!$B$7:$R$2292,4,0)</f>
        <v>37.710099999999997</v>
      </c>
      <c r="D13" s="65">
        <f>VLOOKUP($A13,'Return Data'!$B$7:$R$2292,5,0)</f>
        <v>-6.0625</v>
      </c>
      <c r="E13" s="66">
        <f t="shared" si="0"/>
        <v>7</v>
      </c>
      <c r="F13" s="65">
        <f>VLOOKUP($A13,'Return Data'!$B$7:$R$2292,6,0)</f>
        <v>-6.0625</v>
      </c>
      <c r="G13" s="66">
        <f t="shared" si="1"/>
        <v>7</v>
      </c>
      <c r="H13" s="65">
        <f>VLOOKUP($A13,'Return Data'!$B$7:$R$2292,7,0)</f>
        <v>-7.3044000000000002</v>
      </c>
      <c r="I13" s="66">
        <f t="shared" si="2"/>
        <v>6</v>
      </c>
      <c r="J13" s="65">
        <f>VLOOKUP($A13,'Return Data'!$B$7:$R$2292,8,0)</f>
        <v>-1.2370000000000001</v>
      </c>
      <c r="K13" s="66">
        <f t="shared" si="3"/>
        <v>6</v>
      </c>
      <c r="L13" s="65">
        <f>VLOOKUP($A13,'Return Data'!$B$7:$R$2292,9,0)</f>
        <v>2.8231000000000002</v>
      </c>
      <c r="M13" s="66">
        <f t="shared" si="4"/>
        <v>7</v>
      </c>
      <c r="N13" s="65">
        <f>VLOOKUP($A13,'Return Data'!$B$7:$R$2292,10,0)</f>
        <v>3.5781000000000001</v>
      </c>
      <c r="O13" s="66">
        <f t="shared" si="5"/>
        <v>3</v>
      </c>
      <c r="P13" s="65">
        <f>VLOOKUP($A13,'Return Data'!$B$7:$R$2292,11,0)</f>
        <v>3.2875000000000001</v>
      </c>
      <c r="Q13" s="66">
        <f t="shared" si="6"/>
        <v>2</v>
      </c>
      <c r="R13" s="65">
        <f>VLOOKUP($A13,'Return Data'!$B$7:$R$2292,12,0)</f>
        <v>3.9784000000000002</v>
      </c>
      <c r="S13" s="66">
        <f t="shared" si="7"/>
        <v>4</v>
      </c>
      <c r="T13" s="65">
        <f>VLOOKUP($A13,'Return Data'!$B$7:$R$2292,13,0)</f>
        <v>4.5172999999999996</v>
      </c>
      <c r="U13" s="66">
        <f t="shared" si="8"/>
        <v>3</v>
      </c>
      <c r="V13" s="65">
        <f>VLOOKUP($A13,'Return Data'!$B$7:$R$2292,17,0)</f>
        <v>7.3941999999999997</v>
      </c>
      <c r="W13" s="66">
        <f t="shared" si="9"/>
        <v>1</v>
      </c>
      <c r="X13" s="65">
        <f>VLOOKUP($A13,'Return Data'!$B$7:$R$2292,14,0)</f>
        <v>7.7028999999999996</v>
      </c>
      <c r="Y13" s="66">
        <f t="shared" si="10"/>
        <v>1</v>
      </c>
      <c r="Z13" s="65">
        <f>VLOOKUP($A13,'Return Data'!$B$7:$R$2292,16,0)</f>
        <v>8.2118000000000002</v>
      </c>
      <c r="AA13" s="67">
        <f t="shared" si="11"/>
        <v>2</v>
      </c>
    </row>
    <row r="14" spans="1:27" x14ac:dyDescent="0.3">
      <c r="A14" s="63" t="s">
        <v>793</v>
      </c>
      <c r="B14" s="64">
        <f>VLOOKUP($A14,'Return Data'!$B$7:$R$2292,3,0)</f>
        <v>44662</v>
      </c>
      <c r="C14" s="65">
        <f>VLOOKUP($A14,'Return Data'!$B$7:$R$2292,4,0)</f>
        <v>1257.5572</v>
      </c>
      <c r="D14" s="65">
        <f>VLOOKUP($A14,'Return Data'!$B$7:$R$2292,5,0)</f>
        <v>0.41120000000000001</v>
      </c>
      <c r="E14" s="66">
        <f t="shared" si="0"/>
        <v>3</v>
      </c>
      <c r="F14" s="65">
        <f>VLOOKUP($A14,'Return Data'!$B$7:$R$2292,6,0)</f>
        <v>0.41120000000000001</v>
      </c>
      <c r="G14" s="66">
        <f t="shared" si="1"/>
        <v>3</v>
      </c>
      <c r="H14" s="65">
        <f>VLOOKUP($A14,'Return Data'!$B$7:$R$2292,7,0)</f>
        <v>-6.4242999999999997</v>
      </c>
      <c r="I14" s="66">
        <f t="shared" si="2"/>
        <v>5</v>
      </c>
      <c r="J14" s="65">
        <f>VLOOKUP($A14,'Return Data'!$B$7:$R$2292,8,0)</f>
        <v>0.68100000000000005</v>
      </c>
      <c r="K14" s="66">
        <f t="shared" si="3"/>
        <v>5</v>
      </c>
      <c r="L14" s="65">
        <f>VLOOKUP($A14,'Return Data'!$B$7:$R$2292,9,0)</f>
        <v>4.1577999999999999</v>
      </c>
      <c r="M14" s="66">
        <f t="shared" si="4"/>
        <v>6</v>
      </c>
      <c r="N14" s="65">
        <f>VLOOKUP($A14,'Return Data'!$B$7:$R$2292,10,0)</f>
        <v>2.6208</v>
      </c>
      <c r="O14" s="66">
        <f t="shared" si="5"/>
        <v>6</v>
      </c>
      <c r="P14" s="65">
        <f>VLOOKUP($A14,'Return Data'!$B$7:$R$2292,11,0)</f>
        <v>2.1827999999999999</v>
      </c>
      <c r="Q14" s="66">
        <f t="shared" si="6"/>
        <v>6</v>
      </c>
      <c r="R14" s="65">
        <f>VLOOKUP($A14,'Return Data'!$B$7:$R$2292,12,0)</f>
        <v>3.4134000000000002</v>
      </c>
      <c r="S14" s="66">
        <f t="shared" si="7"/>
        <v>7</v>
      </c>
      <c r="T14" s="65">
        <f>VLOOKUP($A14,'Return Data'!$B$7:$R$2292,13,0)</f>
        <v>3.7843</v>
      </c>
      <c r="U14" s="66">
        <f t="shared" si="8"/>
        <v>7</v>
      </c>
      <c r="V14" s="65">
        <f>VLOOKUP($A14,'Return Data'!$B$7:$R$2292,17,0)</f>
        <v>5.5785</v>
      </c>
      <c r="W14" s="66">
        <f t="shared" ref="W14" si="12">RANK(V14,V$8:V$14,0)</f>
        <v>5</v>
      </c>
      <c r="X14" s="65"/>
      <c r="Y14" s="66"/>
      <c r="Z14" s="65">
        <f>VLOOKUP($A14,'Return Data'!$B$7:$R$2292,16,0)</f>
        <v>6.8696000000000002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-1.6575285714285712</v>
      </c>
      <c r="E16" s="74"/>
      <c r="F16" s="75">
        <f>AVERAGE(F8:F14)</f>
        <v>-1.6575285714285712</v>
      </c>
      <c r="G16" s="74"/>
      <c r="H16" s="75">
        <f>AVERAGE(H8:H14)</f>
        <v>-2.6977285714285713</v>
      </c>
      <c r="I16" s="74"/>
      <c r="J16" s="75">
        <f>AVERAGE(J8:J14)</f>
        <v>1.7426714285714284</v>
      </c>
      <c r="K16" s="74"/>
      <c r="L16" s="75">
        <f>AVERAGE(L8:L14)</f>
        <v>5.7921714285714287</v>
      </c>
      <c r="M16" s="74"/>
      <c r="N16" s="75">
        <f>AVERAGE(N8:N14)</f>
        <v>3.4205428571428569</v>
      </c>
      <c r="O16" s="74"/>
      <c r="P16" s="75">
        <f>AVERAGE(P8:P14)</f>
        <v>2.7259000000000002</v>
      </c>
      <c r="Q16" s="74"/>
      <c r="R16" s="75">
        <f>AVERAGE(R8:R14)</f>
        <v>3.9752714285714283</v>
      </c>
      <c r="S16" s="74"/>
      <c r="T16" s="75">
        <f>AVERAGE(T8:T14)</f>
        <v>4.4973285714285707</v>
      </c>
      <c r="U16" s="74"/>
      <c r="V16" s="75">
        <f>AVERAGE(V8:V14)</f>
        <v>6.3059833333333337</v>
      </c>
      <c r="W16" s="74"/>
      <c r="X16" s="75">
        <f>AVERAGE(X8:X14)</f>
        <v>6.8968599999999993</v>
      </c>
      <c r="Y16" s="74"/>
      <c r="Z16" s="75">
        <f>AVERAGE(Z8:Z14)</f>
        <v>7.6722285714285707</v>
      </c>
      <c r="AA16" s="76"/>
    </row>
    <row r="17" spans="1:27" x14ac:dyDescent="0.3">
      <c r="A17" s="73" t="s">
        <v>28</v>
      </c>
      <c r="B17" s="74"/>
      <c r="C17" s="74"/>
      <c r="D17" s="75">
        <f>MIN(D8:D14)</f>
        <v>-6.0625</v>
      </c>
      <c r="E17" s="74"/>
      <c r="F17" s="75">
        <f>MIN(F8:F14)</f>
        <v>-6.0625</v>
      </c>
      <c r="G17" s="74"/>
      <c r="H17" s="75">
        <f>MIN(H8:H14)</f>
        <v>-13.798299999999999</v>
      </c>
      <c r="I17" s="74"/>
      <c r="J17" s="75">
        <f>MIN(J8:J14)</f>
        <v>-2.5888</v>
      </c>
      <c r="K17" s="74"/>
      <c r="L17" s="75">
        <f>MIN(L8:L14)</f>
        <v>2.8231000000000002</v>
      </c>
      <c r="M17" s="74"/>
      <c r="N17" s="75">
        <f>MIN(N8:N14)</f>
        <v>2.2959999999999998</v>
      </c>
      <c r="O17" s="74"/>
      <c r="P17" s="75">
        <f>MIN(P8:P14)</f>
        <v>1.2279</v>
      </c>
      <c r="Q17" s="74"/>
      <c r="R17" s="75">
        <f>MIN(R8:R14)</f>
        <v>3.4134000000000002</v>
      </c>
      <c r="S17" s="74"/>
      <c r="T17" s="75">
        <f>MIN(T8:T14)</f>
        <v>3.7843</v>
      </c>
      <c r="U17" s="74"/>
      <c r="V17" s="75">
        <f>MIN(V8:V14)</f>
        <v>5.1691000000000003</v>
      </c>
      <c r="W17" s="74"/>
      <c r="X17" s="75">
        <f>MIN(X8:X14)</f>
        <v>5.8723999999999998</v>
      </c>
      <c r="Y17" s="74"/>
      <c r="Z17" s="75">
        <f>MIN(Z8:Z14)</f>
        <v>6.8270999999999997</v>
      </c>
      <c r="AA17" s="76"/>
    </row>
    <row r="18" spans="1:27" ht="15" thickBot="1" x14ac:dyDescent="0.35">
      <c r="A18" s="77" t="s">
        <v>29</v>
      </c>
      <c r="B18" s="78"/>
      <c r="C18" s="78"/>
      <c r="D18" s="79">
        <f>MAX(D8:D14)</f>
        <v>3.4054000000000002</v>
      </c>
      <c r="E18" s="78"/>
      <c r="F18" s="79">
        <f>MAX(F8:F14)</f>
        <v>3.4054000000000002</v>
      </c>
      <c r="G18" s="78"/>
      <c r="H18" s="79">
        <f>MAX(H8:H14)</f>
        <v>5.0740999999999996</v>
      </c>
      <c r="I18" s="78"/>
      <c r="J18" s="79">
        <f>MAX(J8:J14)</f>
        <v>6.7637999999999998</v>
      </c>
      <c r="K18" s="78"/>
      <c r="L18" s="79">
        <f>MAX(L8:L14)</f>
        <v>8.0124999999999993</v>
      </c>
      <c r="M18" s="78"/>
      <c r="N18" s="79">
        <f>MAX(N8:N14)</f>
        <v>4.6456</v>
      </c>
      <c r="O18" s="78"/>
      <c r="P18" s="79">
        <f>MAX(P8:P14)</f>
        <v>3.8157000000000001</v>
      </c>
      <c r="Q18" s="78"/>
      <c r="R18" s="79">
        <f>MAX(R8:R14)</f>
        <v>4.5976999999999997</v>
      </c>
      <c r="S18" s="78"/>
      <c r="T18" s="79">
        <f>MAX(T8:T14)</f>
        <v>5.3395999999999999</v>
      </c>
      <c r="U18" s="78"/>
      <c r="V18" s="79">
        <f>MAX(V8:V14)</f>
        <v>7.3941999999999997</v>
      </c>
      <c r="W18" s="78"/>
      <c r="X18" s="79">
        <f>MAX(X8:X14)</f>
        <v>7.7028999999999996</v>
      </c>
      <c r="Y18" s="78"/>
      <c r="Z18" s="79">
        <f>MAX(Z8:Z14)</f>
        <v>8.3969000000000005</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44662</v>
      </c>
      <c r="C8" s="65">
        <f>VLOOKUP($A8,'Return Data'!$B$7:$R$2292,4,0)</f>
        <v>277.9298</v>
      </c>
      <c r="D8" s="65">
        <f>VLOOKUP($A8,'Return Data'!$B$7:$R$2292,5,0)</f>
        <v>-1.0768</v>
      </c>
      <c r="E8" s="66">
        <f>RANK(D8,D$8:D$14,0)</f>
        <v>4</v>
      </c>
      <c r="F8" s="65">
        <f>VLOOKUP($A8,'Return Data'!$B$7:$R$2292,6,0)</f>
        <v>-1.0768</v>
      </c>
      <c r="G8" s="66">
        <f>RANK(F8,F$8:F$14,0)</f>
        <v>4</v>
      </c>
      <c r="H8" s="65">
        <f>VLOOKUP($A8,'Return Data'!$B$7:$R$2292,7,0)</f>
        <v>2.0701999999999998</v>
      </c>
      <c r="I8" s="66">
        <f>RANK(H8,H$8:H$14,0)</f>
        <v>2</v>
      </c>
      <c r="J8" s="65">
        <f>VLOOKUP($A8,'Return Data'!$B$7:$R$2292,8,0)</f>
        <v>2.165</v>
      </c>
      <c r="K8" s="66">
        <f>RANK(J8,J$8:J$14,0)</f>
        <v>3</v>
      </c>
      <c r="L8" s="65">
        <f>VLOOKUP($A8,'Return Data'!$B$7:$R$2292,9,0)</f>
        <v>7.3779000000000003</v>
      </c>
      <c r="M8" s="66">
        <f>RANK(L8,L$8:L$14,0)</f>
        <v>1</v>
      </c>
      <c r="N8" s="65">
        <f>VLOOKUP($A8,'Return Data'!$B$7:$R$2292,10,0)</f>
        <v>4.4005000000000001</v>
      </c>
      <c r="O8" s="66">
        <f>RANK(N8,N$8:N$14,0)</f>
        <v>1</v>
      </c>
      <c r="P8" s="65">
        <f>VLOOKUP($A8,'Return Data'!$B$7:$R$2292,11,0)</f>
        <v>3.5859000000000001</v>
      </c>
      <c r="Q8" s="66">
        <f>RANK(P8,P$8:P$14,0)</f>
        <v>1</v>
      </c>
      <c r="R8" s="65">
        <f>VLOOKUP($A8,'Return Data'!$B$7:$R$2292,12,0)</f>
        <v>3.9333</v>
      </c>
      <c r="S8" s="66">
        <f>RANK(R8,R$8:R$14,0)</f>
        <v>2</v>
      </c>
      <c r="T8" s="65">
        <f>VLOOKUP($A8,'Return Data'!$B$7:$R$2292,13,0)</f>
        <v>4.3047000000000004</v>
      </c>
      <c r="U8" s="66">
        <f>RANK(T8,T$8:T$14,0)</f>
        <v>2</v>
      </c>
      <c r="V8" s="65">
        <f>VLOOKUP($A8,'Return Data'!$B$7:$R$2292,17,0)</f>
        <v>5.9260999999999999</v>
      </c>
      <c r="W8" s="66">
        <f>RANK(V8,V$8:V$14,0)</f>
        <v>4</v>
      </c>
      <c r="X8" s="65">
        <f>VLOOKUP($A8,'Return Data'!$B$7:$R$2292,14,0)</f>
        <v>6.4676</v>
      </c>
      <c r="Y8" s="66">
        <f>RANK(X8,X$8:X$14,0)</f>
        <v>4</v>
      </c>
      <c r="Z8" s="65">
        <f>VLOOKUP($A8,'Return Data'!$B$7:$R$2292,16,0)</f>
        <v>8.1430000000000007</v>
      </c>
      <c r="AA8" s="67">
        <f>RANK(Z8,Z$8:Z$14,0)</f>
        <v>1</v>
      </c>
    </row>
    <row r="9" spans="1:27" x14ac:dyDescent="0.3">
      <c r="A9" s="63" t="s">
        <v>783</v>
      </c>
      <c r="B9" s="64">
        <f>VLOOKUP($A9,'Return Data'!$B$7:$R$2292,3,0)</f>
        <v>44662</v>
      </c>
      <c r="C9" s="65">
        <f>VLOOKUP($A9,'Return Data'!$B$7:$R$2292,4,0)</f>
        <v>32.501199999999997</v>
      </c>
      <c r="D9" s="65">
        <f>VLOOKUP($A9,'Return Data'!$B$7:$R$2292,5,0)</f>
        <v>2.6959</v>
      </c>
      <c r="E9" s="66">
        <f t="shared" ref="E9:E14" si="0">RANK(D9,D$8:D$14,0)</f>
        <v>1</v>
      </c>
      <c r="F9" s="65">
        <f>VLOOKUP($A9,'Return Data'!$B$7:$R$2292,6,0)</f>
        <v>2.6959</v>
      </c>
      <c r="G9" s="66">
        <f t="shared" ref="G9:G14" si="1">RANK(F9,F$8:F$14,0)</f>
        <v>1</v>
      </c>
      <c r="H9" s="65">
        <f>VLOOKUP($A9,'Return Data'!$B$7:$R$2292,7,0)</f>
        <v>4.3674999999999997</v>
      </c>
      <c r="I9" s="66">
        <f t="shared" ref="I9:I14" si="2">RANK(H9,H$8:H$14,0)</f>
        <v>1</v>
      </c>
      <c r="J9" s="65">
        <f>VLOOKUP($A9,'Return Data'!$B$7:$R$2292,8,0)</f>
        <v>6.0624000000000002</v>
      </c>
      <c r="K9" s="66">
        <f t="shared" ref="K9:K14" si="3">RANK(J9,J$8:J$14,0)</f>
        <v>1</v>
      </c>
      <c r="L9" s="65">
        <f>VLOOKUP($A9,'Return Data'!$B$7:$R$2292,9,0)</f>
        <v>6.2239000000000004</v>
      </c>
      <c r="M9" s="66">
        <f t="shared" ref="M9:M14" si="4">RANK(L9,L$8:L$14,0)</f>
        <v>4</v>
      </c>
      <c r="N9" s="65">
        <f>VLOOKUP($A9,'Return Data'!$B$7:$R$2292,10,0)</f>
        <v>3.3250000000000002</v>
      </c>
      <c r="O9" s="66">
        <f t="shared" ref="O9:O14" si="5">RANK(N9,N$8:N$14,0)</f>
        <v>2</v>
      </c>
      <c r="P9" s="65">
        <f>VLOOKUP($A9,'Return Data'!$B$7:$R$2292,11,0)</f>
        <v>2.1377999999999999</v>
      </c>
      <c r="Q9" s="66">
        <f t="shared" ref="Q9:Q14" si="6">RANK(P9,P$8:P$14,0)</f>
        <v>5</v>
      </c>
      <c r="R9" s="65">
        <f>VLOOKUP($A9,'Return Data'!$B$7:$R$2292,12,0)</f>
        <v>3.2574000000000001</v>
      </c>
      <c r="S9" s="66">
        <f t="shared" ref="S9:S14" si="7">RANK(R9,R$8:R$14,0)</f>
        <v>5</v>
      </c>
      <c r="T9" s="65">
        <f>VLOOKUP($A9,'Return Data'!$B$7:$R$2292,13,0)</f>
        <v>3.4813000000000001</v>
      </c>
      <c r="U9" s="66">
        <f t="shared" ref="U9:U14" si="8">RANK(T9,T$8:T$14,0)</f>
        <v>6</v>
      </c>
      <c r="V9" s="65">
        <f>VLOOKUP($A9,'Return Data'!$B$7:$R$2292,17,0)</f>
        <v>4.4446000000000003</v>
      </c>
      <c r="W9" s="66">
        <f t="shared" ref="W9:W11" si="9">RANK(V9,V$8:V$14,0)</f>
        <v>6</v>
      </c>
      <c r="X9" s="65">
        <f>VLOOKUP($A9,'Return Data'!$B$7:$R$2292,14,0)</f>
        <v>5.1962999999999999</v>
      </c>
      <c r="Y9" s="66">
        <f t="shared" ref="Y9:Y11" si="10">RANK(X9,X$8:X$14,0)</f>
        <v>5</v>
      </c>
      <c r="Z9" s="65">
        <f>VLOOKUP($A9,'Return Data'!$B$7:$R$2292,16,0)</f>
        <v>5.7788000000000004</v>
      </c>
      <c r="AA9" s="67">
        <f t="shared" ref="AA9:AA14" si="11">RANK(Z9,Z$8:Z$14,0)</f>
        <v>7</v>
      </c>
    </row>
    <row r="10" spans="1:27" x14ac:dyDescent="0.3">
      <c r="A10" s="63" t="s">
        <v>785</v>
      </c>
      <c r="B10" s="64">
        <f>VLOOKUP($A10,'Return Data'!$B$7:$R$2292,3,0)</f>
        <v>44662</v>
      </c>
      <c r="C10" s="65">
        <f>VLOOKUP($A10,'Return Data'!$B$7:$R$2292,4,0)</f>
        <v>39.6038</v>
      </c>
      <c r="D10" s="65">
        <f>VLOOKUP($A10,'Return Data'!$B$7:$R$2292,5,0)</f>
        <v>0.79879999999999995</v>
      </c>
      <c r="E10" s="66">
        <f t="shared" si="0"/>
        <v>2</v>
      </c>
      <c r="F10" s="65">
        <f>VLOOKUP($A10,'Return Data'!$B$7:$R$2292,6,0)</f>
        <v>0.79879999999999995</v>
      </c>
      <c r="G10" s="66">
        <f t="shared" si="1"/>
        <v>2</v>
      </c>
      <c r="H10" s="65">
        <f>VLOOKUP($A10,'Return Data'!$B$7:$R$2292,7,0)</f>
        <v>-1.7242</v>
      </c>
      <c r="I10" s="66">
        <f t="shared" si="2"/>
        <v>4</v>
      </c>
      <c r="J10" s="65">
        <f>VLOOKUP($A10,'Return Data'!$B$7:$R$2292,8,0)</f>
        <v>1.9369000000000001</v>
      </c>
      <c r="K10" s="66">
        <f t="shared" si="3"/>
        <v>4</v>
      </c>
      <c r="L10" s="65">
        <f>VLOOKUP($A10,'Return Data'!$B$7:$R$2292,9,0)</f>
        <v>6.3036000000000003</v>
      </c>
      <c r="M10" s="66">
        <f t="shared" si="4"/>
        <v>3</v>
      </c>
      <c r="N10" s="65">
        <f>VLOOKUP($A10,'Return Data'!$B$7:$R$2292,10,0)</f>
        <v>3.3130000000000002</v>
      </c>
      <c r="O10" s="66">
        <f t="shared" si="5"/>
        <v>3</v>
      </c>
      <c r="P10" s="65">
        <f>VLOOKUP($A10,'Return Data'!$B$7:$R$2292,11,0)</f>
        <v>2.7176999999999998</v>
      </c>
      <c r="Q10" s="66">
        <f t="shared" si="6"/>
        <v>3</v>
      </c>
      <c r="R10" s="65">
        <f>VLOOKUP($A10,'Return Data'!$B$7:$R$2292,12,0)</f>
        <v>3.7618</v>
      </c>
      <c r="S10" s="66">
        <f t="shared" si="7"/>
        <v>3</v>
      </c>
      <c r="T10" s="65">
        <f>VLOOKUP($A10,'Return Data'!$B$7:$R$2292,13,0)</f>
        <v>4.2474999999999996</v>
      </c>
      <c r="U10" s="66">
        <f t="shared" si="8"/>
        <v>3</v>
      </c>
      <c r="V10" s="65">
        <f>VLOOKUP($A10,'Return Data'!$B$7:$R$2292,17,0)</f>
        <v>6.3869999999999996</v>
      </c>
      <c r="W10" s="66">
        <f t="shared" si="9"/>
        <v>2</v>
      </c>
      <c r="X10" s="65">
        <f>VLOOKUP($A10,'Return Data'!$B$7:$R$2292,14,0)</f>
        <v>6.7096</v>
      </c>
      <c r="Y10" s="66">
        <f t="shared" si="10"/>
        <v>2</v>
      </c>
      <c r="Z10" s="65">
        <f>VLOOKUP($A10,'Return Data'!$B$7:$R$2292,16,0)</f>
        <v>7.8949999999999996</v>
      </c>
      <c r="AA10" s="67">
        <f t="shared" si="11"/>
        <v>2</v>
      </c>
    </row>
    <row r="11" spans="1:27" x14ac:dyDescent="0.3">
      <c r="A11" s="63" t="s">
        <v>787</v>
      </c>
      <c r="B11" s="64">
        <f>VLOOKUP($A11,'Return Data'!$B$7:$R$2292,3,0)</f>
        <v>44662</v>
      </c>
      <c r="C11" s="65">
        <f>VLOOKUP($A11,'Return Data'!$B$7:$R$2292,4,0)</f>
        <v>337.10169999999999</v>
      </c>
      <c r="D11" s="65">
        <f>VLOOKUP($A11,'Return Data'!$B$7:$R$2292,5,0)</f>
        <v>-5.0435999999999996</v>
      </c>
      <c r="E11" s="66">
        <f t="shared" si="0"/>
        <v>5</v>
      </c>
      <c r="F11" s="65">
        <f>VLOOKUP($A11,'Return Data'!$B$7:$R$2292,6,0)</f>
        <v>-5.0435999999999996</v>
      </c>
      <c r="G11" s="66">
        <f t="shared" si="1"/>
        <v>5</v>
      </c>
      <c r="H11" s="65">
        <f>VLOOKUP($A11,'Return Data'!$B$7:$R$2292,7,0)</f>
        <v>1.9899</v>
      </c>
      <c r="I11" s="66">
        <f t="shared" si="2"/>
        <v>3</v>
      </c>
      <c r="J11" s="65">
        <f>VLOOKUP($A11,'Return Data'!$B$7:$R$2292,8,0)</f>
        <v>3.2507999999999999</v>
      </c>
      <c r="K11" s="66">
        <f t="shared" si="3"/>
        <v>2</v>
      </c>
      <c r="L11" s="65">
        <f>VLOOKUP($A11,'Return Data'!$B$7:$R$2292,9,0)</f>
        <v>7.2877999999999998</v>
      </c>
      <c r="M11" s="66">
        <f t="shared" si="4"/>
        <v>2</v>
      </c>
      <c r="N11" s="65">
        <f>VLOOKUP($A11,'Return Data'!$B$7:$R$2292,10,0)</f>
        <v>1.5727</v>
      </c>
      <c r="O11" s="66">
        <f t="shared" si="5"/>
        <v>7</v>
      </c>
      <c r="P11" s="65">
        <f>VLOOKUP($A11,'Return Data'!$B$7:$R$2292,11,0)</f>
        <v>0.50480000000000003</v>
      </c>
      <c r="Q11" s="66">
        <f t="shared" si="6"/>
        <v>7</v>
      </c>
      <c r="R11" s="65">
        <f>VLOOKUP($A11,'Return Data'!$B$7:$R$2292,12,0)</f>
        <v>2.9872000000000001</v>
      </c>
      <c r="S11" s="66">
        <f t="shared" si="7"/>
        <v>6</v>
      </c>
      <c r="T11" s="65">
        <f>VLOOKUP($A11,'Return Data'!$B$7:$R$2292,13,0)</f>
        <v>3.8969</v>
      </c>
      <c r="U11" s="66">
        <f t="shared" si="8"/>
        <v>5</v>
      </c>
      <c r="V11" s="65">
        <f>VLOOKUP($A11,'Return Data'!$B$7:$R$2292,17,0)</f>
        <v>6.1631</v>
      </c>
      <c r="W11" s="66">
        <f t="shared" si="9"/>
        <v>3</v>
      </c>
      <c r="X11" s="65">
        <f>VLOOKUP($A11,'Return Data'!$B$7:$R$2292,14,0)</f>
        <v>6.5198</v>
      </c>
      <c r="Y11" s="66">
        <f t="shared" si="10"/>
        <v>3</v>
      </c>
      <c r="Z11" s="65">
        <f>VLOOKUP($A11,'Return Data'!$B$7:$R$2292,16,0)</f>
        <v>7.6872999999999996</v>
      </c>
      <c r="AA11" s="67">
        <f t="shared" si="11"/>
        <v>3</v>
      </c>
    </row>
    <row r="12" spans="1:27" x14ac:dyDescent="0.3">
      <c r="A12" s="63" t="s">
        <v>790</v>
      </c>
      <c r="B12" s="64">
        <f>VLOOKUP($A12,'Return Data'!$B$7:$R$2292,3,0)</f>
        <v>44662</v>
      </c>
      <c r="C12" s="65">
        <f>VLOOKUP($A12,'Return Data'!$B$7:$R$2292,4,0)</f>
        <v>1211.8598</v>
      </c>
      <c r="D12" s="65">
        <f>VLOOKUP($A12,'Return Data'!$B$7:$R$2292,5,0)</f>
        <v>-5.6477000000000004</v>
      </c>
      <c r="E12" s="66">
        <f t="shared" si="0"/>
        <v>6</v>
      </c>
      <c r="F12" s="65">
        <f>VLOOKUP($A12,'Return Data'!$B$7:$R$2292,6,0)</f>
        <v>-5.6477000000000004</v>
      </c>
      <c r="G12" s="66">
        <f t="shared" si="1"/>
        <v>6</v>
      </c>
      <c r="H12" s="65">
        <f>VLOOKUP($A12,'Return Data'!$B$7:$R$2292,7,0)</f>
        <v>-14.1972</v>
      </c>
      <c r="I12" s="66">
        <f t="shared" si="2"/>
        <v>7</v>
      </c>
      <c r="J12" s="65">
        <f>VLOOKUP($A12,'Return Data'!$B$7:$R$2292,8,0)</f>
        <v>-2.9885000000000002</v>
      </c>
      <c r="K12" s="66">
        <f t="shared" si="3"/>
        <v>7</v>
      </c>
      <c r="L12" s="65">
        <f>VLOOKUP($A12,'Return Data'!$B$7:$R$2292,9,0)</f>
        <v>4.0525000000000002</v>
      </c>
      <c r="M12" s="66">
        <f t="shared" si="4"/>
        <v>5</v>
      </c>
      <c r="N12" s="65">
        <f>VLOOKUP($A12,'Return Data'!$B$7:$R$2292,10,0)</f>
        <v>2.8355000000000001</v>
      </c>
      <c r="O12" s="66">
        <f t="shared" si="5"/>
        <v>5</v>
      </c>
      <c r="P12" s="65">
        <f>VLOOKUP($A12,'Return Data'!$B$7:$R$2292,11,0)</f>
        <v>2.3873000000000002</v>
      </c>
      <c r="Q12" s="66">
        <f t="shared" si="6"/>
        <v>4</v>
      </c>
      <c r="R12" s="65">
        <f>VLOOKUP($A12,'Return Data'!$B$7:$R$2292,12,0)</f>
        <v>4.1848999999999998</v>
      </c>
      <c r="S12" s="66">
        <f t="shared" si="7"/>
        <v>1</v>
      </c>
      <c r="T12" s="65">
        <f>VLOOKUP($A12,'Return Data'!$B$7:$R$2292,13,0)</f>
        <v>4.9194000000000004</v>
      </c>
      <c r="U12" s="66">
        <f t="shared" si="8"/>
        <v>1</v>
      </c>
      <c r="V12" s="65"/>
      <c r="W12" s="66"/>
      <c r="X12" s="65"/>
      <c r="Y12" s="66"/>
      <c r="Z12" s="65">
        <f>VLOOKUP($A12,'Return Data'!$B$7:$R$2292,16,0)</f>
        <v>6.8205999999999998</v>
      </c>
      <c r="AA12" s="67">
        <f t="shared" si="11"/>
        <v>5</v>
      </c>
    </row>
    <row r="13" spans="1:27" x14ac:dyDescent="0.3">
      <c r="A13" s="63" t="s">
        <v>791</v>
      </c>
      <c r="B13" s="64">
        <f>VLOOKUP($A13,'Return Data'!$B$7:$R$2292,3,0)</f>
        <v>44662</v>
      </c>
      <c r="C13" s="65">
        <f>VLOOKUP($A13,'Return Data'!$B$7:$R$2292,4,0)</f>
        <v>36.193199999999997</v>
      </c>
      <c r="D13" s="65">
        <f>VLOOKUP($A13,'Return Data'!$B$7:$R$2292,5,0)</f>
        <v>-6.3837000000000002</v>
      </c>
      <c r="E13" s="66">
        <f t="shared" si="0"/>
        <v>7</v>
      </c>
      <c r="F13" s="65">
        <f>VLOOKUP($A13,'Return Data'!$B$7:$R$2292,6,0)</f>
        <v>-6.3837000000000002</v>
      </c>
      <c r="G13" s="66">
        <f t="shared" si="1"/>
        <v>7</v>
      </c>
      <c r="H13" s="65">
        <f>VLOOKUP($A13,'Return Data'!$B$7:$R$2292,7,0)</f>
        <v>-7.6387999999999998</v>
      </c>
      <c r="I13" s="66">
        <f t="shared" si="2"/>
        <v>6</v>
      </c>
      <c r="J13" s="65">
        <f>VLOOKUP($A13,'Return Data'!$B$7:$R$2292,8,0)</f>
        <v>-1.5693999999999999</v>
      </c>
      <c r="K13" s="66">
        <f t="shared" si="3"/>
        <v>6</v>
      </c>
      <c r="L13" s="65">
        <f>VLOOKUP($A13,'Return Data'!$B$7:$R$2292,9,0)</f>
        <v>2.4906999999999999</v>
      </c>
      <c r="M13" s="66">
        <f t="shared" si="4"/>
        <v>7</v>
      </c>
      <c r="N13" s="65">
        <f>VLOOKUP($A13,'Return Data'!$B$7:$R$2292,10,0)</f>
        <v>3.2439</v>
      </c>
      <c r="O13" s="66">
        <f t="shared" si="5"/>
        <v>4</v>
      </c>
      <c r="P13" s="65">
        <f>VLOOKUP($A13,'Return Data'!$B$7:$R$2292,11,0)</f>
        <v>2.9519000000000002</v>
      </c>
      <c r="Q13" s="66">
        <f t="shared" si="6"/>
        <v>2</v>
      </c>
      <c r="R13" s="65">
        <f>VLOOKUP($A13,'Return Data'!$B$7:$R$2292,12,0)</f>
        <v>3.6383999999999999</v>
      </c>
      <c r="S13" s="66">
        <f t="shared" si="7"/>
        <v>4</v>
      </c>
      <c r="T13" s="65">
        <f>VLOOKUP($A13,'Return Data'!$B$7:$R$2292,13,0)</f>
        <v>4.1725000000000003</v>
      </c>
      <c r="U13" s="66">
        <f t="shared" si="8"/>
        <v>4</v>
      </c>
      <c r="V13" s="65">
        <f>VLOOKUP($A13,'Return Data'!$B$7:$R$2292,17,0)</f>
        <v>7.0326000000000004</v>
      </c>
      <c r="W13" s="66">
        <f t="shared" ref="W13:W14" si="12">RANK(V13,V$8:V$14,0)</f>
        <v>1</v>
      </c>
      <c r="X13" s="65">
        <f>VLOOKUP($A13,'Return Data'!$B$7:$R$2292,14,0)</f>
        <v>7.3042999999999996</v>
      </c>
      <c r="Y13" s="66">
        <f t="shared" ref="Y13" si="13">RANK(X13,X$8:X$14,0)</f>
        <v>1</v>
      </c>
      <c r="Z13" s="65">
        <f>VLOOKUP($A13,'Return Data'!$B$7:$R$2292,16,0)</f>
        <v>7.5747999999999998</v>
      </c>
      <c r="AA13" s="67">
        <f t="shared" si="11"/>
        <v>4</v>
      </c>
    </row>
    <row r="14" spans="1:27" x14ac:dyDescent="0.3">
      <c r="A14" s="63" t="s">
        <v>794</v>
      </c>
      <c r="B14" s="64">
        <f>VLOOKUP($A14,'Return Data'!$B$7:$R$2292,3,0)</f>
        <v>44662</v>
      </c>
      <c r="C14" s="65">
        <f>VLOOKUP($A14,'Return Data'!$B$7:$R$2292,4,0)</f>
        <v>1220.2826</v>
      </c>
      <c r="D14" s="65">
        <f>VLOOKUP($A14,'Return Data'!$B$7:$R$2292,5,0)</f>
        <v>-8.8700000000000001E-2</v>
      </c>
      <c r="E14" s="66">
        <f t="shared" si="0"/>
        <v>3</v>
      </c>
      <c r="F14" s="65">
        <f>VLOOKUP($A14,'Return Data'!$B$7:$R$2292,6,0)</f>
        <v>-8.8700000000000001E-2</v>
      </c>
      <c r="G14" s="66">
        <f t="shared" si="1"/>
        <v>3</v>
      </c>
      <c r="H14" s="65">
        <f>VLOOKUP($A14,'Return Data'!$B$7:$R$2292,7,0)</f>
        <v>-6.9233000000000002</v>
      </c>
      <c r="I14" s="66">
        <f t="shared" si="2"/>
        <v>5</v>
      </c>
      <c r="J14" s="65">
        <f>VLOOKUP($A14,'Return Data'!$B$7:$R$2292,8,0)</f>
        <v>0.18099999999999999</v>
      </c>
      <c r="K14" s="66">
        <f t="shared" si="3"/>
        <v>5</v>
      </c>
      <c r="L14" s="65">
        <f>VLOOKUP($A14,'Return Data'!$B$7:$R$2292,9,0)</f>
        <v>3.6560999999999999</v>
      </c>
      <c r="M14" s="66">
        <f t="shared" si="4"/>
        <v>6</v>
      </c>
      <c r="N14" s="65">
        <f>VLOOKUP($A14,'Return Data'!$B$7:$R$2292,10,0)</f>
        <v>2.1179000000000001</v>
      </c>
      <c r="O14" s="66">
        <f t="shared" si="5"/>
        <v>6</v>
      </c>
      <c r="P14" s="65">
        <f>VLOOKUP($A14,'Return Data'!$B$7:$R$2292,11,0)</f>
        <v>1.6778999999999999</v>
      </c>
      <c r="Q14" s="66">
        <f t="shared" si="6"/>
        <v>6</v>
      </c>
      <c r="R14" s="65">
        <f>VLOOKUP($A14,'Return Data'!$B$7:$R$2292,12,0)</f>
        <v>2.8355999999999999</v>
      </c>
      <c r="S14" s="66">
        <f t="shared" si="7"/>
        <v>7</v>
      </c>
      <c r="T14" s="65">
        <f>VLOOKUP($A14,'Return Data'!$B$7:$R$2292,13,0)</f>
        <v>3.1217000000000001</v>
      </c>
      <c r="U14" s="66">
        <f t="shared" si="8"/>
        <v>7</v>
      </c>
      <c r="V14" s="65">
        <f>VLOOKUP($A14,'Return Data'!$B$7:$R$2292,17,0)</f>
        <v>4.7584999999999997</v>
      </c>
      <c r="W14" s="66">
        <f t="shared" si="12"/>
        <v>5</v>
      </c>
      <c r="X14" s="65"/>
      <c r="Y14" s="66"/>
      <c r="Z14" s="65">
        <f>VLOOKUP($A14,'Return Data'!$B$7:$R$2292,16,0)</f>
        <v>5.9414999999999996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-2.1065428571428568</v>
      </c>
      <c r="E16" s="74"/>
      <c r="F16" s="75">
        <f>AVERAGE(F8:F14)</f>
        <v>-2.1065428571428568</v>
      </c>
      <c r="G16" s="74"/>
      <c r="H16" s="75">
        <f>AVERAGE(H8:H14)</f>
        <v>-3.1508428571428575</v>
      </c>
      <c r="I16" s="74"/>
      <c r="J16" s="75">
        <f>AVERAGE(J8:J14)</f>
        <v>1.2911714285714282</v>
      </c>
      <c r="K16" s="74"/>
      <c r="L16" s="75">
        <f>AVERAGE(L8:L14)</f>
        <v>5.3417857142857139</v>
      </c>
      <c r="M16" s="74"/>
      <c r="N16" s="75">
        <f>AVERAGE(N8:N14)</f>
        <v>2.9726428571428571</v>
      </c>
      <c r="O16" s="74"/>
      <c r="P16" s="75">
        <f>AVERAGE(P8:P14)</f>
        <v>2.2804714285714285</v>
      </c>
      <c r="Q16" s="74"/>
      <c r="R16" s="75">
        <f>AVERAGE(R8:R14)</f>
        <v>3.5140857142857143</v>
      </c>
      <c r="S16" s="74"/>
      <c r="T16" s="75">
        <f>AVERAGE(T8:T14)</f>
        <v>4.0205714285714285</v>
      </c>
      <c r="U16" s="74"/>
      <c r="V16" s="75">
        <f>AVERAGE(V8:V14)</f>
        <v>5.7853166666666667</v>
      </c>
      <c r="W16" s="74"/>
      <c r="X16" s="75">
        <f>AVERAGE(X8:X14)</f>
        <v>6.4395199999999999</v>
      </c>
      <c r="Y16" s="74"/>
      <c r="Z16" s="75">
        <f>AVERAGE(Z8:Z14)</f>
        <v>7.1201428571428576</v>
      </c>
      <c r="AA16" s="76"/>
    </row>
    <row r="17" spans="1:27" x14ac:dyDescent="0.3">
      <c r="A17" s="73" t="s">
        <v>28</v>
      </c>
      <c r="B17" s="74"/>
      <c r="C17" s="74"/>
      <c r="D17" s="75">
        <f>MIN(D8:D14)</f>
        <v>-6.3837000000000002</v>
      </c>
      <c r="E17" s="74"/>
      <c r="F17" s="75">
        <f>MIN(F8:F14)</f>
        <v>-6.3837000000000002</v>
      </c>
      <c r="G17" s="74"/>
      <c r="H17" s="75">
        <f>MIN(H8:H14)</f>
        <v>-14.1972</v>
      </c>
      <c r="I17" s="74"/>
      <c r="J17" s="75">
        <f>MIN(J8:J14)</f>
        <v>-2.9885000000000002</v>
      </c>
      <c r="K17" s="74"/>
      <c r="L17" s="75">
        <f>MIN(L8:L14)</f>
        <v>2.4906999999999999</v>
      </c>
      <c r="M17" s="74"/>
      <c r="N17" s="75">
        <f>MIN(N8:N14)</f>
        <v>1.5727</v>
      </c>
      <c r="O17" s="74"/>
      <c r="P17" s="75">
        <f>MIN(P8:P14)</f>
        <v>0.50480000000000003</v>
      </c>
      <c r="Q17" s="74"/>
      <c r="R17" s="75">
        <f>MIN(R8:R14)</f>
        <v>2.8355999999999999</v>
      </c>
      <c r="S17" s="74"/>
      <c r="T17" s="75">
        <f>MIN(T8:T14)</f>
        <v>3.1217000000000001</v>
      </c>
      <c r="U17" s="74"/>
      <c r="V17" s="75">
        <f>MIN(V8:V14)</f>
        <v>4.4446000000000003</v>
      </c>
      <c r="W17" s="74"/>
      <c r="X17" s="75">
        <f>MIN(X8:X14)</f>
        <v>5.1962999999999999</v>
      </c>
      <c r="Y17" s="74"/>
      <c r="Z17" s="75">
        <f>MIN(Z8:Z14)</f>
        <v>5.7788000000000004</v>
      </c>
      <c r="AA17" s="76"/>
    </row>
    <row r="18" spans="1:27" ht="15" thickBot="1" x14ac:dyDescent="0.35">
      <c r="A18" s="77" t="s">
        <v>29</v>
      </c>
      <c r="B18" s="78"/>
      <c r="C18" s="78"/>
      <c r="D18" s="79">
        <f>MAX(D8:D14)</f>
        <v>2.6959</v>
      </c>
      <c r="E18" s="78"/>
      <c r="F18" s="79">
        <f>MAX(F8:F14)</f>
        <v>2.6959</v>
      </c>
      <c r="G18" s="78"/>
      <c r="H18" s="79">
        <f>MAX(H8:H14)</f>
        <v>4.3674999999999997</v>
      </c>
      <c r="I18" s="78"/>
      <c r="J18" s="79">
        <f>MAX(J8:J14)</f>
        <v>6.0624000000000002</v>
      </c>
      <c r="K18" s="78"/>
      <c r="L18" s="79">
        <f>MAX(L8:L14)</f>
        <v>7.3779000000000003</v>
      </c>
      <c r="M18" s="78"/>
      <c r="N18" s="79">
        <f>MAX(N8:N14)</f>
        <v>4.4005000000000001</v>
      </c>
      <c r="O18" s="78"/>
      <c r="P18" s="79">
        <f>MAX(P8:P14)</f>
        <v>3.5859000000000001</v>
      </c>
      <c r="Q18" s="78"/>
      <c r="R18" s="79">
        <f>MAX(R8:R14)</f>
        <v>4.1848999999999998</v>
      </c>
      <c r="S18" s="78"/>
      <c r="T18" s="79">
        <f>MAX(T8:T14)</f>
        <v>4.9194000000000004</v>
      </c>
      <c r="U18" s="78"/>
      <c r="V18" s="79">
        <f>MAX(V8:V14)</f>
        <v>7.0326000000000004</v>
      </c>
      <c r="W18" s="78"/>
      <c r="X18" s="79">
        <f>MAX(X8:X14)</f>
        <v>7.3042999999999996</v>
      </c>
      <c r="Y18" s="78"/>
      <c r="Z18" s="79">
        <f>MAX(Z8:Z14)</f>
        <v>8.1430000000000007</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44662</v>
      </c>
      <c r="C8" s="65">
        <f>VLOOKUP($A8,'Return Data'!$B$7:$R$2292,4,0)</f>
        <v>343.51650000000001</v>
      </c>
      <c r="D8" s="65">
        <f>VLOOKUP($A8,'Return Data'!$B$7:$R$2292,5,0)</f>
        <v>4.2613000000000003</v>
      </c>
      <c r="E8" s="66">
        <f t="shared" ref="E8:E43" si="0">RANK(D8,D$8:D$43,0)</f>
        <v>26</v>
      </c>
      <c r="F8" s="65">
        <f>VLOOKUP($A8,'Return Data'!$B$7:$R$2292,6,0)</f>
        <v>3.9681000000000002</v>
      </c>
      <c r="G8" s="66">
        <f t="shared" ref="G8:G43" si="1">RANK(F8,F$8:F$43,0)</f>
        <v>10</v>
      </c>
      <c r="H8" s="65">
        <f>VLOOKUP($A8,'Return Data'!$B$7:$R$2292,7,0)</f>
        <v>3.2700999999999998</v>
      </c>
      <c r="I8" s="66">
        <f t="shared" ref="I8:I43" si="2">RANK(H8,H$8:H$43,0)</f>
        <v>8</v>
      </c>
      <c r="J8" s="65">
        <f>VLOOKUP($A8,'Return Data'!$B$7:$R$2292,8,0)</f>
        <v>4.0987</v>
      </c>
      <c r="K8" s="66">
        <f t="shared" ref="K8:K43" si="3">RANK(J8,J$8:J$43,0)</f>
        <v>6</v>
      </c>
      <c r="L8" s="65">
        <f>VLOOKUP($A8,'Return Data'!$B$7:$R$2292,9,0)</f>
        <v>3.9973999999999998</v>
      </c>
      <c r="M8" s="66">
        <f t="shared" ref="M8:M43" si="4">RANK(L8,L$8:L$43,0)</f>
        <v>4</v>
      </c>
      <c r="N8" s="65">
        <f>VLOOKUP($A8,'Return Data'!$B$7:$R$2292,10,0)</f>
        <v>3.681</v>
      </c>
      <c r="O8" s="66">
        <f t="shared" ref="O8:O43" si="5">RANK(N8,N$8:N$43,0)</f>
        <v>8</v>
      </c>
      <c r="P8" s="65">
        <f>VLOOKUP($A8,'Return Data'!$B$7:$R$2292,11,0)</f>
        <v>3.6120999999999999</v>
      </c>
      <c r="Q8" s="66">
        <f t="shared" ref="Q8:Q43" si="6">RANK(P8,P$8:P$43,0)</f>
        <v>6</v>
      </c>
      <c r="R8" s="65">
        <f>VLOOKUP($A8,'Return Data'!$B$7:$R$2292,12,0)</f>
        <v>3.5526</v>
      </c>
      <c r="S8" s="66">
        <f t="shared" ref="S8:S43" si="7">RANK(R8,R$8:R$43,0)</f>
        <v>4</v>
      </c>
      <c r="T8" s="65">
        <f>VLOOKUP($A8,'Return Data'!$B$7:$R$2292,13,0)</f>
        <v>3.5133000000000001</v>
      </c>
      <c r="U8" s="66">
        <f t="shared" ref="U8:U43" si="8">RANK(T8,T$8:T$43,0)</f>
        <v>7</v>
      </c>
      <c r="V8" s="65">
        <f>VLOOKUP($A8,'Return Data'!$B$7:$R$2292,17,0)</f>
        <v>3.6040999999999999</v>
      </c>
      <c r="W8" s="66">
        <f t="shared" ref="W8:W43" si="9">RANK(V8,V$8:V$43,0)</f>
        <v>5</v>
      </c>
      <c r="X8" s="65">
        <f>VLOOKUP($A8,'Return Data'!$B$7:$R$2292,14,0)</f>
        <v>4.4875999999999996</v>
      </c>
      <c r="Y8" s="66">
        <f t="shared" ref="Y8:Y23" si="10">RANK(X8,X$8:X$43,0)</f>
        <v>6</v>
      </c>
      <c r="Z8" s="65">
        <f>VLOOKUP($A8,'Return Data'!$B$7:$R$2292,16,0)</f>
        <v>6.9588999999999999</v>
      </c>
      <c r="AA8" s="67">
        <f t="shared" ref="AA8:AA43" si="11">RANK(Z8,Z$8:Z$43,0)</f>
        <v>3</v>
      </c>
    </row>
    <row r="9" spans="1:27" x14ac:dyDescent="0.3">
      <c r="A9" s="63" t="s">
        <v>119</v>
      </c>
      <c r="B9" s="64">
        <f>VLOOKUP($A9,'Return Data'!$B$7:$R$2292,3,0)</f>
        <v>44662</v>
      </c>
      <c r="C9" s="65">
        <f>VLOOKUP($A9,'Return Data'!$B$7:$R$2292,4,0)</f>
        <v>2366.7757999999999</v>
      </c>
      <c r="D9" s="65">
        <f>VLOOKUP($A9,'Return Data'!$B$7:$R$2292,5,0)</f>
        <v>4.3617999999999997</v>
      </c>
      <c r="E9" s="66">
        <f t="shared" si="0"/>
        <v>21</v>
      </c>
      <c r="F9" s="65">
        <f>VLOOKUP($A9,'Return Data'!$B$7:$R$2292,6,0)</f>
        <v>3.8999000000000001</v>
      </c>
      <c r="G9" s="66">
        <f t="shared" si="1"/>
        <v>18</v>
      </c>
      <c r="H9" s="65">
        <f>VLOOKUP($A9,'Return Data'!$B$7:$R$2292,7,0)</f>
        <v>3.2534000000000001</v>
      </c>
      <c r="I9" s="66">
        <f t="shared" si="2"/>
        <v>9</v>
      </c>
      <c r="J9" s="65">
        <f>VLOOKUP($A9,'Return Data'!$B$7:$R$2292,8,0)</f>
        <v>4.0297999999999998</v>
      </c>
      <c r="K9" s="66">
        <f t="shared" si="3"/>
        <v>9</v>
      </c>
      <c r="L9" s="65">
        <f>VLOOKUP($A9,'Return Data'!$B$7:$R$2292,9,0)</f>
        <v>3.9232999999999998</v>
      </c>
      <c r="M9" s="66">
        <f t="shared" si="4"/>
        <v>6</v>
      </c>
      <c r="N9" s="65">
        <f>VLOOKUP($A9,'Return Data'!$B$7:$R$2292,10,0)</f>
        <v>3.6709999999999998</v>
      </c>
      <c r="O9" s="66">
        <f t="shared" si="5"/>
        <v>12</v>
      </c>
      <c r="P9" s="65">
        <f>VLOOKUP($A9,'Return Data'!$B$7:$R$2292,11,0)</f>
        <v>3.5956999999999999</v>
      </c>
      <c r="Q9" s="66">
        <f t="shared" si="6"/>
        <v>9</v>
      </c>
      <c r="R9" s="65">
        <f>VLOOKUP($A9,'Return Data'!$B$7:$R$2292,12,0)</f>
        <v>3.5325000000000002</v>
      </c>
      <c r="S9" s="66">
        <f t="shared" si="7"/>
        <v>12</v>
      </c>
      <c r="T9" s="65">
        <f>VLOOKUP($A9,'Return Data'!$B$7:$R$2292,13,0)</f>
        <v>3.4872000000000001</v>
      </c>
      <c r="U9" s="66">
        <f t="shared" si="8"/>
        <v>15</v>
      </c>
      <c r="V9" s="65">
        <f>VLOOKUP($A9,'Return Data'!$B$7:$R$2292,17,0)</f>
        <v>3.5407000000000002</v>
      </c>
      <c r="W9" s="66">
        <f t="shared" si="9"/>
        <v>14</v>
      </c>
      <c r="X9" s="65">
        <f>VLOOKUP($A9,'Return Data'!$B$7:$R$2292,14,0)</f>
        <v>4.4276</v>
      </c>
      <c r="Y9" s="66">
        <f t="shared" si="10"/>
        <v>13</v>
      </c>
      <c r="Z9" s="65">
        <f>VLOOKUP($A9,'Return Data'!$B$7:$R$2292,16,0)</f>
        <v>6.9096000000000002</v>
      </c>
      <c r="AA9" s="67">
        <f t="shared" si="11"/>
        <v>10</v>
      </c>
    </row>
    <row r="10" spans="1:27" x14ac:dyDescent="0.3">
      <c r="A10" s="63" t="s">
        <v>2018</v>
      </c>
      <c r="B10" s="64">
        <f>VLOOKUP($A10,'Return Data'!$B$7:$R$2292,3,0)</f>
        <v>44662</v>
      </c>
      <c r="C10" s="65">
        <f>VLOOKUP($A10,'Return Data'!$B$7:$R$2292,4,0)</f>
        <v>2455.7808</v>
      </c>
      <c r="D10" s="65">
        <f>VLOOKUP($A10,'Return Data'!$B$7:$R$2292,5,0)</f>
        <v>4.3182</v>
      </c>
      <c r="E10" s="66">
        <f t="shared" si="0"/>
        <v>24</v>
      </c>
      <c r="F10" s="65">
        <f>VLOOKUP($A10,'Return Data'!$B$7:$R$2292,6,0)</f>
        <v>3.8254000000000001</v>
      </c>
      <c r="G10" s="66">
        <f t="shared" si="1"/>
        <v>27</v>
      </c>
      <c r="H10" s="65">
        <f>VLOOKUP($A10,'Return Data'!$B$7:$R$2292,7,0)</f>
        <v>3.1596000000000002</v>
      </c>
      <c r="I10" s="66">
        <f t="shared" si="2"/>
        <v>17</v>
      </c>
      <c r="J10" s="65">
        <f>VLOOKUP($A10,'Return Data'!$B$7:$R$2292,8,0)</f>
        <v>4.1841999999999997</v>
      </c>
      <c r="K10" s="66">
        <f t="shared" si="3"/>
        <v>3</v>
      </c>
      <c r="L10" s="65">
        <f>VLOOKUP($A10,'Return Data'!$B$7:$R$2292,9,0)</f>
        <v>3.9885000000000002</v>
      </c>
      <c r="M10" s="66">
        <f t="shared" si="4"/>
        <v>5</v>
      </c>
      <c r="N10" s="65">
        <f>VLOOKUP($A10,'Return Data'!$B$7:$R$2292,10,0)</f>
        <v>3.7313000000000001</v>
      </c>
      <c r="O10" s="66">
        <f t="shared" si="5"/>
        <v>3</v>
      </c>
      <c r="P10" s="65">
        <f>VLOOKUP($A10,'Return Data'!$B$7:$R$2292,11,0)</f>
        <v>3.6292</v>
      </c>
      <c r="Q10" s="66">
        <f t="shared" si="6"/>
        <v>4</v>
      </c>
      <c r="R10" s="65">
        <f>VLOOKUP($A10,'Return Data'!$B$7:$R$2292,12,0)</f>
        <v>3.5750999999999999</v>
      </c>
      <c r="S10" s="66">
        <f t="shared" si="7"/>
        <v>3</v>
      </c>
      <c r="T10" s="65">
        <f>VLOOKUP($A10,'Return Data'!$B$7:$R$2292,13,0)</f>
        <v>3.5425</v>
      </c>
      <c r="U10" s="66">
        <f t="shared" si="8"/>
        <v>4</v>
      </c>
      <c r="V10" s="65">
        <f>VLOOKUP($A10,'Return Data'!$B$7:$R$2292,17,0)</f>
        <v>3.4986999999999999</v>
      </c>
      <c r="W10" s="66">
        <f t="shared" si="9"/>
        <v>20</v>
      </c>
      <c r="X10" s="65">
        <f>VLOOKUP($A10,'Return Data'!$B$7:$R$2292,14,0)</f>
        <v>4.4272999999999998</v>
      </c>
      <c r="Y10" s="66">
        <f t="shared" si="10"/>
        <v>14</v>
      </c>
      <c r="Z10" s="65">
        <f>VLOOKUP($A10,'Return Data'!$B$7:$R$2292,16,0)</f>
        <v>6.9504000000000001</v>
      </c>
      <c r="AA10" s="67">
        <f t="shared" si="11"/>
        <v>4</v>
      </c>
    </row>
    <row r="11" spans="1:27" x14ac:dyDescent="0.3">
      <c r="A11" s="63" t="s">
        <v>122</v>
      </c>
      <c r="B11" s="64">
        <f>VLOOKUP($A11,'Return Data'!$B$7:$R$2292,3,0)</f>
        <v>44662</v>
      </c>
      <c r="C11" s="65">
        <f>VLOOKUP($A11,'Return Data'!$B$7:$R$2292,4,0)</f>
        <v>2452.0270999999998</v>
      </c>
      <c r="D11" s="65">
        <f>VLOOKUP($A11,'Return Data'!$B$7:$R$2292,5,0)</f>
        <v>4.4499000000000004</v>
      </c>
      <c r="E11" s="66">
        <f t="shared" si="0"/>
        <v>16</v>
      </c>
      <c r="F11" s="65">
        <f>VLOOKUP($A11,'Return Data'!$B$7:$R$2292,6,0)</f>
        <v>3.9672999999999998</v>
      </c>
      <c r="G11" s="66">
        <f t="shared" si="1"/>
        <v>11</v>
      </c>
      <c r="H11" s="65">
        <f>VLOOKUP($A11,'Return Data'!$B$7:$R$2292,7,0)</f>
        <v>3.0278</v>
      </c>
      <c r="I11" s="66">
        <f t="shared" si="2"/>
        <v>30</v>
      </c>
      <c r="J11" s="65">
        <f>VLOOKUP($A11,'Return Data'!$B$7:$R$2292,8,0)</f>
        <v>4.1791</v>
      </c>
      <c r="K11" s="66">
        <f t="shared" si="3"/>
        <v>4</v>
      </c>
      <c r="L11" s="65">
        <f>VLOOKUP($A11,'Return Data'!$B$7:$R$2292,9,0)</f>
        <v>4.0213999999999999</v>
      </c>
      <c r="M11" s="66">
        <f t="shared" si="4"/>
        <v>3</v>
      </c>
      <c r="N11" s="65">
        <f>VLOOKUP($A11,'Return Data'!$B$7:$R$2292,10,0)</f>
        <v>3.7124999999999999</v>
      </c>
      <c r="O11" s="66">
        <f t="shared" si="5"/>
        <v>4</v>
      </c>
      <c r="P11" s="65">
        <f>VLOOKUP($A11,'Return Data'!$B$7:$R$2292,11,0)</f>
        <v>3.6480999999999999</v>
      </c>
      <c r="Q11" s="66">
        <f t="shared" si="6"/>
        <v>3</v>
      </c>
      <c r="R11" s="65">
        <f>VLOOKUP($A11,'Return Data'!$B$7:$R$2292,12,0)</f>
        <v>3.5495000000000001</v>
      </c>
      <c r="S11" s="66">
        <f t="shared" si="7"/>
        <v>5</v>
      </c>
      <c r="T11" s="65">
        <f>VLOOKUP($A11,'Return Data'!$B$7:$R$2292,13,0)</f>
        <v>3.4849999999999999</v>
      </c>
      <c r="U11" s="66">
        <f t="shared" si="8"/>
        <v>16</v>
      </c>
      <c r="V11" s="65">
        <f>VLOOKUP($A11,'Return Data'!$B$7:$R$2292,17,0)</f>
        <v>3.53</v>
      </c>
      <c r="W11" s="66">
        <f t="shared" si="9"/>
        <v>15</v>
      </c>
      <c r="X11" s="65">
        <f>VLOOKUP($A11,'Return Data'!$B$7:$R$2292,14,0)</f>
        <v>4.3299000000000003</v>
      </c>
      <c r="Y11" s="66">
        <f t="shared" si="10"/>
        <v>24</v>
      </c>
      <c r="Z11" s="65">
        <f>VLOOKUP($A11,'Return Data'!$B$7:$R$2292,16,0)</f>
        <v>6.8811</v>
      </c>
      <c r="AA11" s="67">
        <f t="shared" si="11"/>
        <v>14</v>
      </c>
    </row>
    <row r="12" spans="1:27" x14ac:dyDescent="0.3">
      <c r="A12" s="63" t="s">
        <v>123</v>
      </c>
      <c r="B12" s="64">
        <f>VLOOKUP($A12,'Return Data'!$B$7:$R$2292,3,0)</f>
        <v>44662</v>
      </c>
      <c r="C12" s="65">
        <f>VLOOKUP($A12,'Return Data'!$B$7:$R$2292,4,0)</f>
        <v>2552.4331000000002</v>
      </c>
      <c r="D12" s="65">
        <f>VLOOKUP($A12,'Return Data'!$B$7:$R$2292,5,0)</f>
        <v>4.0530999999999997</v>
      </c>
      <c r="E12" s="66">
        <f t="shared" si="0"/>
        <v>33</v>
      </c>
      <c r="F12" s="65">
        <f>VLOOKUP($A12,'Return Data'!$B$7:$R$2292,6,0)</f>
        <v>3.7568000000000001</v>
      </c>
      <c r="G12" s="66">
        <f t="shared" si="1"/>
        <v>31</v>
      </c>
      <c r="H12" s="65">
        <f>VLOOKUP($A12,'Return Data'!$B$7:$R$2292,7,0)</f>
        <v>3.2784</v>
      </c>
      <c r="I12" s="66">
        <f t="shared" si="2"/>
        <v>6</v>
      </c>
      <c r="J12" s="65">
        <f>VLOOKUP($A12,'Return Data'!$B$7:$R$2292,8,0)</f>
        <v>3.6415999999999999</v>
      </c>
      <c r="K12" s="66">
        <f t="shared" si="3"/>
        <v>31</v>
      </c>
      <c r="L12" s="65">
        <f>VLOOKUP($A12,'Return Data'!$B$7:$R$2292,9,0)</f>
        <v>3.6008</v>
      </c>
      <c r="M12" s="66">
        <f t="shared" si="4"/>
        <v>32</v>
      </c>
      <c r="N12" s="65">
        <f>VLOOKUP($A12,'Return Data'!$B$7:$R$2292,10,0)</f>
        <v>3.5194000000000001</v>
      </c>
      <c r="O12" s="66">
        <f t="shared" si="5"/>
        <v>29</v>
      </c>
      <c r="P12" s="65">
        <f>VLOOKUP($A12,'Return Data'!$B$7:$R$2292,11,0)</f>
        <v>3.4502000000000002</v>
      </c>
      <c r="Q12" s="66">
        <f t="shared" si="6"/>
        <v>29</v>
      </c>
      <c r="R12" s="65">
        <f>VLOOKUP($A12,'Return Data'!$B$7:$R$2292,12,0)</f>
        <v>3.3996</v>
      </c>
      <c r="S12" s="66">
        <f t="shared" si="7"/>
        <v>29</v>
      </c>
      <c r="T12" s="65">
        <f>VLOOKUP($A12,'Return Data'!$B$7:$R$2292,13,0)</f>
        <v>3.3664999999999998</v>
      </c>
      <c r="U12" s="66">
        <f t="shared" si="8"/>
        <v>29</v>
      </c>
      <c r="V12" s="65">
        <f>VLOOKUP($A12,'Return Data'!$B$7:$R$2292,17,0)</f>
        <v>3.286</v>
      </c>
      <c r="W12" s="66">
        <f t="shared" si="9"/>
        <v>29</v>
      </c>
      <c r="X12" s="65">
        <f>VLOOKUP($A12,'Return Data'!$B$7:$R$2292,14,0)</f>
        <v>4.0807000000000002</v>
      </c>
      <c r="Y12" s="66">
        <f t="shared" si="10"/>
        <v>30</v>
      </c>
      <c r="Z12" s="65">
        <f>VLOOKUP($A12,'Return Data'!$B$7:$R$2292,16,0)</f>
        <v>6.71</v>
      </c>
      <c r="AA12" s="67">
        <f t="shared" si="11"/>
        <v>27</v>
      </c>
    </row>
    <row r="13" spans="1:27" x14ac:dyDescent="0.3">
      <c r="A13" s="63" t="s">
        <v>124</v>
      </c>
      <c r="B13" s="64">
        <f>VLOOKUP($A13,'Return Data'!$B$7:$R$2292,3,0)</f>
        <v>44662</v>
      </c>
      <c r="C13" s="65">
        <f>VLOOKUP($A13,'Return Data'!$B$7:$R$2292,4,0)</f>
        <v>3046.4231</v>
      </c>
      <c r="D13" s="65">
        <f>VLOOKUP($A13,'Return Data'!$B$7:$R$2292,5,0)</f>
        <v>4.1159999999999997</v>
      </c>
      <c r="E13" s="66">
        <f t="shared" si="0"/>
        <v>32</v>
      </c>
      <c r="F13" s="65">
        <f>VLOOKUP($A13,'Return Data'!$B$7:$R$2292,6,0)</f>
        <v>3.8260000000000001</v>
      </c>
      <c r="G13" s="66">
        <f t="shared" si="1"/>
        <v>26</v>
      </c>
      <c r="H13" s="65">
        <f>VLOOKUP($A13,'Return Data'!$B$7:$R$2292,7,0)</f>
        <v>3.3340999999999998</v>
      </c>
      <c r="I13" s="66">
        <f t="shared" si="2"/>
        <v>5</v>
      </c>
      <c r="J13" s="65">
        <f>VLOOKUP($A13,'Return Data'!$B$7:$R$2292,8,0)</f>
        <v>3.9577</v>
      </c>
      <c r="K13" s="66">
        <f t="shared" si="3"/>
        <v>19</v>
      </c>
      <c r="L13" s="65">
        <f>VLOOKUP($A13,'Return Data'!$B$7:$R$2292,9,0)</f>
        <v>3.8976999999999999</v>
      </c>
      <c r="M13" s="66">
        <f t="shared" si="4"/>
        <v>11</v>
      </c>
      <c r="N13" s="65">
        <f>VLOOKUP($A13,'Return Data'!$B$7:$R$2292,10,0)</f>
        <v>3.6467000000000001</v>
      </c>
      <c r="O13" s="66">
        <f t="shared" si="5"/>
        <v>18</v>
      </c>
      <c r="P13" s="65">
        <f>VLOOKUP($A13,'Return Data'!$B$7:$R$2292,11,0)</f>
        <v>3.5766</v>
      </c>
      <c r="Q13" s="66">
        <f t="shared" si="6"/>
        <v>16</v>
      </c>
      <c r="R13" s="65">
        <f>VLOOKUP($A13,'Return Data'!$B$7:$R$2292,12,0)</f>
        <v>3.5137999999999998</v>
      </c>
      <c r="S13" s="66">
        <f t="shared" si="7"/>
        <v>21</v>
      </c>
      <c r="T13" s="65">
        <f>VLOOKUP($A13,'Return Data'!$B$7:$R$2292,13,0)</f>
        <v>3.4758</v>
      </c>
      <c r="U13" s="66">
        <f t="shared" si="8"/>
        <v>21</v>
      </c>
      <c r="V13" s="65">
        <f>VLOOKUP($A13,'Return Data'!$B$7:$R$2292,17,0)</f>
        <v>3.4813999999999998</v>
      </c>
      <c r="W13" s="66">
        <f t="shared" si="9"/>
        <v>23</v>
      </c>
      <c r="X13" s="65">
        <f>VLOOKUP($A13,'Return Data'!$B$7:$R$2292,14,0)</f>
        <v>4.3689</v>
      </c>
      <c r="Y13" s="66">
        <f t="shared" si="10"/>
        <v>18</v>
      </c>
      <c r="Z13" s="65">
        <f>VLOOKUP($A13,'Return Data'!$B$7:$R$2292,16,0)</f>
        <v>6.8735999999999997</v>
      </c>
      <c r="AA13" s="67">
        <f t="shared" si="11"/>
        <v>17</v>
      </c>
    </row>
    <row r="14" spans="1:27" x14ac:dyDescent="0.3">
      <c r="A14" s="63" t="s">
        <v>125</v>
      </c>
      <c r="B14" s="64">
        <f>VLOOKUP($A14,'Return Data'!$B$7:$R$2292,3,0)</f>
        <v>44662</v>
      </c>
      <c r="C14" s="65">
        <f>VLOOKUP($A14,'Return Data'!$B$7:$R$2292,4,0)</f>
        <v>2750.5781999999999</v>
      </c>
      <c r="D14" s="65">
        <f>VLOOKUP($A14,'Return Data'!$B$7:$R$2292,5,0)</f>
        <v>4.1738999999999997</v>
      </c>
      <c r="E14" s="66">
        <f t="shared" si="0"/>
        <v>30</v>
      </c>
      <c r="F14" s="65">
        <f>VLOOKUP($A14,'Return Data'!$B$7:$R$2292,6,0)</f>
        <v>3.8353000000000002</v>
      </c>
      <c r="G14" s="66">
        <f t="shared" si="1"/>
        <v>25</v>
      </c>
      <c r="H14" s="65">
        <f>VLOOKUP($A14,'Return Data'!$B$7:$R$2292,7,0)</f>
        <v>3.1257999999999999</v>
      </c>
      <c r="I14" s="66">
        <f t="shared" si="2"/>
        <v>23</v>
      </c>
      <c r="J14" s="65">
        <f>VLOOKUP($A14,'Return Data'!$B$7:$R$2292,8,0)</f>
        <v>3.8187000000000002</v>
      </c>
      <c r="K14" s="66">
        <f t="shared" si="3"/>
        <v>28</v>
      </c>
      <c r="L14" s="65">
        <f>VLOOKUP($A14,'Return Data'!$B$7:$R$2292,9,0)</f>
        <v>3.7829999999999999</v>
      </c>
      <c r="M14" s="66">
        <f t="shared" si="4"/>
        <v>26</v>
      </c>
      <c r="N14" s="65">
        <f>VLOOKUP($A14,'Return Data'!$B$7:$R$2292,10,0)</f>
        <v>3.5933999999999999</v>
      </c>
      <c r="O14" s="66">
        <f t="shared" si="5"/>
        <v>27</v>
      </c>
      <c r="P14" s="65">
        <f>VLOOKUP($A14,'Return Data'!$B$7:$R$2292,11,0)</f>
        <v>3.5670999999999999</v>
      </c>
      <c r="Q14" s="66">
        <f t="shared" si="6"/>
        <v>19</v>
      </c>
      <c r="R14" s="65">
        <f>VLOOKUP($A14,'Return Data'!$B$7:$R$2292,12,0)</f>
        <v>3.5419</v>
      </c>
      <c r="S14" s="66">
        <f t="shared" si="7"/>
        <v>10</v>
      </c>
      <c r="T14" s="65">
        <f>VLOOKUP($A14,'Return Data'!$B$7:$R$2292,13,0)</f>
        <v>3.5453000000000001</v>
      </c>
      <c r="U14" s="66">
        <f t="shared" si="8"/>
        <v>3</v>
      </c>
      <c r="V14" s="65">
        <f>VLOOKUP($A14,'Return Data'!$B$7:$R$2292,17,0)</f>
        <v>3.6198999999999999</v>
      </c>
      <c r="W14" s="66">
        <f t="shared" si="9"/>
        <v>4</v>
      </c>
      <c r="X14" s="65">
        <f>VLOOKUP($A14,'Return Data'!$B$7:$R$2292,14,0)</f>
        <v>4.5171000000000001</v>
      </c>
      <c r="Y14" s="66">
        <f t="shared" si="10"/>
        <v>3</v>
      </c>
      <c r="Z14" s="65">
        <f>VLOOKUP($A14,'Return Data'!$B$7:$R$2292,16,0)</f>
        <v>6.8349000000000002</v>
      </c>
      <c r="AA14" s="67">
        <f t="shared" si="11"/>
        <v>24</v>
      </c>
    </row>
    <row r="15" spans="1:27" x14ac:dyDescent="0.3">
      <c r="A15" s="63" t="s">
        <v>127</v>
      </c>
      <c r="B15" s="64">
        <f>VLOOKUP($A15,'Return Data'!$B$7:$R$2292,3,0)</f>
        <v>44662</v>
      </c>
      <c r="C15" s="65">
        <f>VLOOKUP($A15,'Return Data'!$B$7:$R$2292,4,0)</f>
        <v>3202.5508</v>
      </c>
      <c r="D15" s="65">
        <f>VLOOKUP($A15,'Return Data'!$B$7:$R$2292,5,0)</f>
        <v>4.3861999999999997</v>
      </c>
      <c r="E15" s="66">
        <f t="shared" si="0"/>
        <v>19</v>
      </c>
      <c r="F15" s="65">
        <f>VLOOKUP($A15,'Return Data'!$B$7:$R$2292,6,0)</f>
        <v>3.9009999999999998</v>
      </c>
      <c r="G15" s="66">
        <f t="shared" si="1"/>
        <v>17</v>
      </c>
      <c r="H15" s="65">
        <f>VLOOKUP($A15,'Return Data'!$B$7:$R$2292,7,0)</f>
        <v>3.0769000000000002</v>
      </c>
      <c r="I15" s="66">
        <f t="shared" si="2"/>
        <v>26</v>
      </c>
      <c r="J15" s="65">
        <f>VLOOKUP($A15,'Return Data'!$B$7:$R$2292,8,0)</f>
        <v>4.0243000000000002</v>
      </c>
      <c r="K15" s="66">
        <f t="shared" si="3"/>
        <v>10</v>
      </c>
      <c r="L15" s="65">
        <f>VLOOKUP($A15,'Return Data'!$B$7:$R$2292,9,0)</f>
        <v>3.8092999999999999</v>
      </c>
      <c r="M15" s="66">
        <f t="shared" si="4"/>
        <v>24</v>
      </c>
      <c r="N15" s="65">
        <f>VLOOKUP($A15,'Return Data'!$B$7:$R$2292,10,0)</f>
        <v>3.6494</v>
      </c>
      <c r="O15" s="66">
        <f t="shared" si="5"/>
        <v>16</v>
      </c>
      <c r="P15" s="65">
        <f>VLOOKUP($A15,'Return Data'!$B$7:$R$2292,11,0)</f>
        <v>3.5842999999999998</v>
      </c>
      <c r="Q15" s="66">
        <f t="shared" si="6"/>
        <v>13</v>
      </c>
      <c r="R15" s="65">
        <f>VLOOKUP($A15,'Return Data'!$B$7:$R$2292,12,0)</f>
        <v>3.5264000000000002</v>
      </c>
      <c r="S15" s="66">
        <f t="shared" si="7"/>
        <v>14</v>
      </c>
      <c r="T15" s="65">
        <f>VLOOKUP($A15,'Return Data'!$B$7:$R$2292,13,0)</f>
        <v>3.4836</v>
      </c>
      <c r="U15" s="66">
        <f t="shared" si="8"/>
        <v>18</v>
      </c>
      <c r="V15" s="65">
        <f>VLOOKUP($A15,'Return Data'!$B$7:$R$2292,17,0)</f>
        <v>3.5242</v>
      </c>
      <c r="W15" s="66">
        <f t="shared" si="9"/>
        <v>16</v>
      </c>
      <c r="X15" s="65">
        <f>VLOOKUP($A15,'Return Data'!$B$7:$R$2292,14,0)</f>
        <v>4.5149999999999997</v>
      </c>
      <c r="Y15" s="66">
        <f t="shared" si="10"/>
        <v>4</v>
      </c>
      <c r="Z15" s="65">
        <f>VLOOKUP($A15,'Return Data'!$B$7:$R$2292,16,0)</f>
        <v>6.9966999999999997</v>
      </c>
      <c r="AA15" s="67">
        <f t="shared" si="11"/>
        <v>2</v>
      </c>
    </row>
    <row r="16" spans="1:27" x14ac:dyDescent="0.3">
      <c r="A16" s="63" t="s">
        <v>128</v>
      </c>
      <c r="B16" s="64">
        <f>VLOOKUP($A16,'Return Data'!$B$7:$R$2292,3,0)</f>
        <v>44662</v>
      </c>
      <c r="C16" s="65">
        <f>VLOOKUP($A16,'Return Data'!$B$7:$R$2292,4,0)</f>
        <v>4189.3100000000004</v>
      </c>
      <c r="D16" s="65">
        <f>VLOOKUP($A16,'Return Data'!$B$7:$R$2292,5,0)</f>
        <v>4.2016999999999998</v>
      </c>
      <c r="E16" s="66">
        <f t="shared" si="0"/>
        <v>27</v>
      </c>
      <c r="F16" s="65">
        <f>VLOOKUP($A16,'Return Data'!$B$7:$R$2292,6,0)</f>
        <v>3.8504999999999998</v>
      </c>
      <c r="G16" s="66">
        <f t="shared" si="1"/>
        <v>24</v>
      </c>
      <c r="H16" s="65">
        <f>VLOOKUP($A16,'Return Data'!$B$7:$R$2292,7,0)</f>
        <v>3.0308999999999999</v>
      </c>
      <c r="I16" s="66">
        <f t="shared" si="2"/>
        <v>28</v>
      </c>
      <c r="J16" s="65">
        <f>VLOOKUP($A16,'Return Data'!$B$7:$R$2292,8,0)</f>
        <v>3.9767000000000001</v>
      </c>
      <c r="K16" s="66">
        <f t="shared" si="3"/>
        <v>16</v>
      </c>
      <c r="L16" s="65">
        <f>VLOOKUP($A16,'Return Data'!$B$7:$R$2292,9,0)</f>
        <v>3.8824999999999998</v>
      </c>
      <c r="M16" s="66">
        <f t="shared" si="4"/>
        <v>17</v>
      </c>
      <c r="N16" s="65">
        <f>VLOOKUP($A16,'Return Data'!$B$7:$R$2292,10,0)</f>
        <v>3.6276000000000002</v>
      </c>
      <c r="O16" s="66">
        <f t="shared" si="5"/>
        <v>22</v>
      </c>
      <c r="P16" s="65">
        <f>VLOOKUP($A16,'Return Data'!$B$7:$R$2292,11,0)</f>
        <v>3.5608</v>
      </c>
      <c r="Q16" s="66">
        <f t="shared" si="6"/>
        <v>22</v>
      </c>
      <c r="R16" s="65">
        <f>VLOOKUP($A16,'Return Data'!$B$7:$R$2292,12,0)</f>
        <v>3.5038</v>
      </c>
      <c r="S16" s="66">
        <f t="shared" si="7"/>
        <v>24</v>
      </c>
      <c r="T16" s="65">
        <f>VLOOKUP($A16,'Return Data'!$B$7:$R$2292,13,0)</f>
        <v>3.4592000000000001</v>
      </c>
      <c r="U16" s="66">
        <f t="shared" si="8"/>
        <v>24</v>
      </c>
      <c r="V16" s="65">
        <f>VLOOKUP($A16,'Return Data'!$B$7:$R$2292,17,0)</f>
        <v>3.4801000000000002</v>
      </c>
      <c r="W16" s="66">
        <f t="shared" si="9"/>
        <v>24</v>
      </c>
      <c r="X16" s="65">
        <f>VLOOKUP($A16,'Return Data'!$B$7:$R$2292,14,0)</f>
        <v>4.3525999999999998</v>
      </c>
      <c r="Y16" s="66">
        <f t="shared" si="10"/>
        <v>20</v>
      </c>
      <c r="Z16" s="65">
        <f>VLOOKUP($A16,'Return Data'!$B$7:$R$2292,16,0)</f>
        <v>6.8483999999999998</v>
      </c>
      <c r="AA16" s="67">
        <f t="shared" si="11"/>
        <v>21</v>
      </c>
    </row>
    <row r="17" spans="1:27" x14ac:dyDescent="0.3">
      <c r="A17" s="63" t="s">
        <v>129</v>
      </c>
      <c r="B17" s="64">
        <f>VLOOKUP($A17,'Return Data'!$B$7:$R$2292,3,0)</f>
        <v>44662</v>
      </c>
      <c r="C17" s="65">
        <f>VLOOKUP($A17,'Return Data'!$B$7:$R$2292,4,0)</f>
        <v>2122.2037</v>
      </c>
      <c r="D17" s="65">
        <f>VLOOKUP($A17,'Return Data'!$B$7:$R$2292,5,0)</f>
        <v>4.5532000000000004</v>
      </c>
      <c r="E17" s="66">
        <f t="shared" si="0"/>
        <v>5</v>
      </c>
      <c r="F17" s="65">
        <f>VLOOKUP($A17,'Return Data'!$B$7:$R$2292,6,0)</f>
        <v>3.9891999999999999</v>
      </c>
      <c r="G17" s="66">
        <f t="shared" si="1"/>
        <v>9</v>
      </c>
      <c r="H17" s="65">
        <f>VLOOKUP($A17,'Return Data'!$B$7:$R$2292,7,0)</f>
        <v>3.2709000000000001</v>
      </c>
      <c r="I17" s="66">
        <f t="shared" si="2"/>
        <v>7</v>
      </c>
      <c r="J17" s="65">
        <f>VLOOKUP($A17,'Return Data'!$B$7:$R$2292,8,0)</f>
        <v>4.1489000000000003</v>
      </c>
      <c r="K17" s="66">
        <f t="shared" si="3"/>
        <v>5</v>
      </c>
      <c r="L17" s="65">
        <f>VLOOKUP($A17,'Return Data'!$B$7:$R$2292,9,0)</f>
        <v>3.8917000000000002</v>
      </c>
      <c r="M17" s="66">
        <f t="shared" si="4"/>
        <v>15</v>
      </c>
      <c r="N17" s="65">
        <f>VLOOKUP($A17,'Return Data'!$B$7:$R$2292,10,0)</f>
        <v>3.6533000000000002</v>
      </c>
      <c r="O17" s="66">
        <f t="shared" si="5"/>
        <v>14</v>
      </c>
      <c r="P17" s="65">
        <f>VLOOKUP($A17,'Return Data'!$B$7:$R$2292,11,0)</f>
        <v>3.577</v>
      </c>
      <c r="Q17" s="66">
        <f t="shared" si="6"/>
        <v>15</v>
      </c>
      <c r="R17" s="65">
        <f>VLOOKUP($A17,'Return Data'!$B$7:$R$2292,12,0)</f>
        <v>3.5207999999999999</v>
      </c>
      <c r="S17" s="66">
        <f t="shared" si="7"/>
        <v>15</v>
      </c>
      <c r="T17" s="65">
        <f>VLOOKUP($A17,'Return Data'!$B$7:$R$2292,13,0)</f>
        <v>3.4830000000000001</v>
      </c>
      <c r="U17" s="66">
        <f t="shared" si="8"/>
        <v>19</v>
      </c>
      <c r="V17" s="65">
        <f>VLOOKUP($A17,'Return Data'!$B$7:$R$2292,17,0)</f>
        <v>3.5169000000000001</v>
      </c>
      <c r="W17" s="66">
        <f t="shared" si="9"/>
        <v>18</v>
      </c>
      <c r="X17" s="65">
        <f>VLOOKUP($A17,'Return Data'!$B$7:$R$2292,14,0)</f>
        <v>4.3718000000000004</v>
      </c>
      <c r="Y17" s="66">
        <f t="shared" si="10"/>
        <v>17</v>
      </c>
      <c r="Z17" s="65">
        <f>VLOOKUP($A17,'Return Data'!$B$7:$R$2292,16,0)</f>
        <v>6.8688000000000002</v>
      </c>
      <c r="AA17" s="67">
        <f t="shared" si="11"/>
        <v>19</v>
      </c>
    </row>
    <row r="18" spans="1:27" x14ac:dyDescent="0.3">
      <c r="A18" s="63" t="s">
        <v>130</v>
      </c>
      <c r="B18" s="64">
        <f>VLOOKUP($A18,'Return Data'!$B$7:$R$2292,3,0)</f>
        <v>44662</v>
      </c>
      <c r="C18" s="65">
        <f>VLOOKUP($A18,'Return Data'!$B$7:$R$2292,4,0)</f>
        <v>315.60169999999999</v>
      </c>
      <c r="D18" s="65">
        <f>VLOOKUP($A18,'Return Data'!$B$7:$R$2292,5,0)</f>
        <v>4.1871</v>
      </c>
      <c r="E18" s="66">
        <f t="shared" si="0"/>
        <v>29</v>
      </c>
      <c r="F18" s="65">
        <f>VLOOKUP($A18,'Return Data'!$B$7:$R$2292,6,0)</f>
        <v>3.7829999999999999</v>
      </c>
      <c r="G18" s="66">
        <f t="shared" si="1"/>
        <v>30</v>
      </c>
      <c r="H18" s="65">
        <f>VLOOKUP($A18,'Return Data'!$B$7:$R$2292,7,0)</f>
        <v>3.0285000000000002</v>
      </c>
      <c r="I18" s="66">
        <f t="shared" si="2"/>
        <v>29</v>
      </c>
      <c r="J18" s="65">
        <f>VLOOKUP($A18,'Return Data'!$B$7:$R$2292,8,0)</f>
        <v>4.016</v>
      </c>
      <c r="K18" s="66">
        <f t="shared" si="3"/>
        <v>12</v>
      </c>
      <c r="L18" s="65">
        <f>VLOOKUP($A18,'Return Data'!$B$7:$R$2292,9,0)</f>
        <v>3.9007000000000001</v>
      </c>
      <c r="M18" s="66">
        <f t="shared" si="4"/>
        <v>9</v>
      </c>
      <c r="N18" s="65">
        <f>VLOOKUP($A18,'Return Data'!$B$7:$R$2292,10,0)</f>
        <v>3.6244999999999998</v>
      </c>
      <c r="O18" s="66">
        <f t="shared" si="5"/>
        <v>24</v>
      </c>
      <c r="P18" s="65">
        <f>VLOOKUP($A18,'Return Data'!$B$7:$R$2292,11,0)</f>
        <v>3.5556000000000001</v>
      </c>
      <c r="Q18" s="66">
        <f t="shared" si="6"/>
        <v>23</v>
      </c>
      <c r="R18" s="65">
        <f>VLOOKUP($A18,'Return Data'!$B$7:$R$2292,12,0)</f>
        <v>3.5057999999999998</v>
      </c>
      <c r="S18" s="66">
        <f t="shared" si="7"/>
        <v>23</v>
      </c>
      <c r="T18" s="65">
        <f>VLOOKUP($A18,'Return Data'!$B$7:$R$2292,13,0)</f>
        <v>3.4672000000000001</v>
      </c>
      <c r="U18" s="66">
        <f t="shared" si="8"/>
        <v>23</v>
      </c>
      <c r="V18" s="65">
        <f>VLOOKUP($A18,'Return Data'!$B$7:$R$2292,17,0)</f>
        <v>3.5676000000000001</v>
      </c>
      <c r="W18" s="66">
        <f t="shared" si="9"/>
        <v>9</v>
      </c>
      <c r="X18" s="65">
        <f>VLOOKUP($A18,'Return Data'!$B$7:$R$2292,14,0)</f>
        <v>4.4394</v>
      </c>
      <c r="Y18" s="66">
        <f t="shared" si="10"/>
        <v>11</v>
      </c>
      <c r="Z18" s="65">
        <f>VLOOKUP($A18,'Return Data'!$B$7:$R$2292,16,0)</f>
        <v>6.9015000000000004</v>
      </c>
      <c r="AA18" s="67">
        <f t="shared" si="11"/>
        <v>12</v>
      </c>
    </row>
    <row r="19" spans="1:27" x14ac:dyDescent="0.3">
      <c r="A19" s="63" t="s">
        <v>131</v>
      </c>
      <c r="B19" s="64">
        <f>VLOOKUP($A19,'Return Data'!$B$7:$R$2292,3,0)</f>
        <v>44662</v>
      </c>
      <c r="C19" s="65">
        <f>VLOOKUP($A19,'Return Data'!$B$7:$R$2292,4,0)</f>
        <v>2293.7332000000001</v>
      </c>
      <c r="D19" s="65">
        <f>VLOOKUP($A19,'Return Data'!$B$7:$R$2292,5,0)</f>
        <v>4.4816000000000003</v>
      </c>
      <c r="E19" s="66">
        <f t="shared" si="0"/>
        <v>12</v>
      </c>
      <c r="F19" s="65">
        <f>VLOOKUP($A19,'Return Data'!$B$7:$R$2292,6,0)</f>
        <v>4.0548999999999999</v>
      </c>
      <c r="G19" s="66">
        <f t="shared" si="1"/>
        <v>3</v>
      </c>
      <c r="H19" s="65">
        <f>VLOOKUP($A19,'Return Data'!$B$7:$R$2292,7,0)</f>
        <v>2.9742000000000002</v>
      </c>
      <c r="I19" s="66">
        <f t="shared" si="2"/>
        <v>32</v>
      </c>
      <c r="J19" s="65">
        <f>VLOOKUP($A19,'Return Data'!$B$7:$R$2292,8,0)</f>
        <v>4.0842999999999998</v>
      </c>
      <c r="K19" s="66">
        <f t="shared" si="3"/>
        <v>7</v>
      </c>
      <c r="L19" s="65">
        <f>VLOOKUP($A19,'Return Data'!$B$7:$R$2292,9,0)</f>
        <v>3.8511000000000002</v>
      </c>
      <c r="M19" s="66">
        <f t="shared" si="4"/>
        <v>21</v>
      </c>
      <c r="N19" s="65">
        <f>VLOOKUP($A19,'Return Data'!$B$7:$R$2292,10,0)</f>
        <v>3.6850000000000001</v>
      </c>
      <c r="O19" s="66">
        <f t="shared" si="5"/>
        <v>5</v>
      </c>
      <c r="P19" s="65">
        <f>VLOOKUP($A19,'Return Data'!$B$7:$R$2292,11,0)</f>
        <v>3.5899000000000001</v>
      </c>
      <c r="Q19" s="66">
        <f t="shared" si="6"/>
        <v>12</v>
      </c>
      <c r="R19" s="65">
        <f>VLOOKUP($A19,'Return Data'!$B$7:$R$2292,12,0)</f>
        <v>3.5388999999999999</v>
      </c>
      <c r="S19" s="66">
        <f t="shared" si="7"/>
        <v>11</v>
      </c>
      <c r="T19" s="65">
        <f>VLOOKUP($A19,'Return Data'!$B$7:$R$2292,13,0)</f>
        <v>3.5284</v>
      </c>
      <c r="U19" s="66">
        <f t="shared" si="8"/>
        <v>6</v>
      </c>
      <c r="V19" s="65">
        <f>VLOOKUP($A19,'Return Data'!$B$7:$R$2292,17,0)</f>
        <v>3.6722999999999999</v>
      </c>
      <c r="W19" s="66">
        <f t="shared" si="9"/>
        <v>2</v>
      </c>
      <c r="X19" s="65">
        <f>VLOOKUP($A19,'Return Data'!$B$7:$R$2292,14,0)</f>
        <v>4.54</v>
      </c>
      <c r="Y19" s="66">
        <f t="shared" si="10"/>
        <v>2</v>
      </c>
      <c r="Z19" s="65">
        <f>VLOOKUP($A19,'Return Data'!$B$7:$R$2292,16,0)</f>
        <v>6.9188999999999998</v>
      </c>
      <c r="AA19" s="67">
        <f t="shared" si="11"/>
        <v>8</v>
      </c>
    </row>
    <row r="20" spans="1:27" x14ac:dyDescent="0.3">
      <c r="A20" s="63" t="s">
        <v>132</v>
      </c>
      <c r="B20" s="64">
        <f>VLOOKUP($A20,'Return Data'!$B$7:$R$2292,3,0)</f>
        <v>44662</v>
      </c>
      <c r="C20" s="65">
        <f>VLOOKUP($A20,'Return Data'!$B$7:$R$2292,4,0)</f>
        <v>2573.8168000000001</v>
      </c>
      <c r="D20" s="65">
        <f>VLOOKUP($A20,'Return Data'!$B$7:$R$2292,5,0)</f>
        <v>4.6294000000000004</v>
      </c>
      <c r="E20" s="66">
        <f t="shared" si="0"/>
        <v>3</v>
      </c>
      <c r="F20" s="65">
        <f>VLOOKUP($A20,'Return Data'!$B$7:$R$2292,6,0)</f>
        <v>4.0088999999999997</v>
      </c>
      <c r="G20" s="66">
        <f t="shared" si="1"/>
        <v>5</v>
      </c>
      <c r="H20" s="65">
        <f>VLOOKUP($A20,'Return Data'!$B$7:$R$2292,7,0)</f>
        <v>3.1286</v>
      </c>
      <c r="I20" s="66">
        <f t="shared" si="2"/>
        <v>22</v>
      </c>
      <c r="J20" s="65">
        <f>VLOOKUP($A20,'Return Data'!$B$7:$R$2292,8,0)</f>
        <v>3.8759999999999999</v>
      </c>
      <c r="K20" s="66">
        <f t="shared" si="3"/>
        <v>25</v>
      </c>
      <c r="L20" s="65">
        <f>VLOOKUP($A20,'Return Data'!$B$7:$R$2292,9,0)</f>
        <v>3.8092000000000001</v>
      </c>
      <c r="M20" s="66">
        <f t="shared" si="4"/>
        <v>25</v>
      </c>
      <c r="N20" s="65">
        <f>VLOOKUP($A20,'Return Data'!$B$7:$R$2292,10,0)</f>
        <v>3.6328</v>
      </c>
      <c r="O20" s="66">
        <f t="shared" si="5"/>
        <v>20</v>
      </c>
      <c r="P20" s="65">
        <f>VLOOKUP($A20,'Return Data'!$B$7:$R$2292,11,0)</f>
        <v>3.5244</v>
      </c>
      <c r="Q20" s="66">
        <f t="shared" si="6"/>
        <v>27</v>
      </c>
      <c r="R20" s="65">
        <f>VLOOKUP($A20,'Return Data'!$B$7:$R$2292,12,0)</f>
        <v>3.4695999999999998</v>
      </c>
      <c r="S20" s="66">
        <f t="shared" si="7"/>
        <v>26</v>
      </c>
      <c r="T20" s="65">
        <f>VLOOKUP($A20,'Return Data'!$B$7:$R$2292,13,0)</f>
        <v>3.4348999999999998</v>
      </c>
      <c r="U20" s="66">
        <f t="shared" si="8"/>
        <v>26</v>
      </c>
      <c r="V20" s="65">
        <f>VLOOKUP($A20,'Return Data'!$B$7:$R$2292,17,0)</f>
        <v>3.4436</v>
      </c>
      <c r="W20" s="66">
        <f t="shared" si="9"/>
        <v>27</v>
      </c>
      <c r="X20" s="65">
        <f>VLOOKUP($A20,'Return Data'!$B$7:$R$2292,14,0)</f>
        <v>4.2519</v>
      </c>
      <c r="Y20" s="66">
        <f t="shared" si="10"/>
        <v>26</v>
      </c>
      <c r="Z20" s="65">
        <f>VLOOKUP($A20,'Return Data'!$B$7:$R$2292,16,0)</f>
        <v>6.8087</v>
      </c>
      <c r="AA20" s="67">
        <f t="shared" si="11"/>
        <v>26</v>
      </c>
    </row>
    <row r="21" spans="1:27" x14ac:dyDescent="0.3">
      <c r="A21" s="63" t="s">
        <v>133</v>
      </c>
      <c r="B21" s="64">
        <f>VLOOKUP($A21,'Return Data'!$B$7:$R$2292,3,0)</f>
        <v>44662</v>
      </c>
      <c r="C21" s="65">
        <f>VLOOKUP($A21,'Return Data'!$B$7:$R$2292,4,0)</f>
        <v>1642.8748000000001</v>
      </c>
      <c r="D21" s="65">
        <f>VLOOKUP($A21,'Return Data'!$B$7:$R$2292,5,0)</f>
        <v>4.0016999999999996</v>
      </c>
      <c r="E21" s="66">
        <f t="shared" si="0"/>
        <v>34</v>
      </c>
      <c r="F21" s="65">
        <f>VLOOKUP($A21,'Return Data'!$B$7:$R$2292,6,0)</f>
        <v>3.6002000000000001</v>
      </c>
      <c r="G21" s="66">
        <f t="shared" si="1"/>
        <v>34</v>
      </c>
      <c r="H21" s="65">
        <f>VLOOKUP($A21,'Return Data'!$B$7:$R$2292,7,0)</f>
        <v>3.2429000000000001</v>
      </c>
      <c r="I21" s="66">
        <f t="shared" si="2"/>
        <v>10</v>
      </c>
      <c r="J21" s="65">
        <f>VLOOKUP($A21,'Return Data'!$B$7:$R$2292,8,0)</f>
        <v>3.8216999999999999</v>
      </c>
      <c r="K21" s="66">
        <f t="shared" si="3"/>
        <v>27</v>
      </c>
      <c r="L21" s="65">
        <f>VLOOKUP($A21,'Return Data'!$B$7:$R$2292,9,0)</f>
        <v>3.6749999999999998</v>
      </c>
      <c r="M21" s="66">
        <f t="shared" si="4"/>
        <v>30</v>
      </c>
      <c r="N21" s="65">
        <f>VLOOKUP($A21,'Return Data'!$B$7:$R$2292,10,0)</f>
        <v>3.4813999999999998</v>
      </c>
      <c r="O21" s="66">
        <f t="shared" si="5"/>
        <v>32</v>
      </c>
      <c r="P21" s="65">
        <f>VLOOKUP($A21,'Return Data'!$B$7:$R$2292,11,0)</f>
        <v>3.3691</v>
      </c>
      <c r="Q21" s="66">
        <f t="shared" si="6"/>
        <v>33</v>
      </c>
      <c r="R21" s="65">
        <f>VLOOKUP($A21,'Return Data'!$B$7:$R$2292,12,0)</f>
        <v>3.3045</v>
      </c>
      <c r="S21" s="66">
        <f t="shared" si="7"/>
        <v>32</v>
      </c>
      <c r="T21" s="65">
        <f>VLOOKUP($A21,'Return Data'!$B$7:$R$2292,13,0)</f>
        <v>3.2338</v>
      </c>
      <c r="U21" s="66">
        <f t="shared" si="8"/>
        <v>33</v>
      </c>
      <c r="V21" s="65">
        <f>VLOOKUP($A21,'Return Data'!$B$7:$R$2292,17,0)</f>
        <v>3.1198999999999999</v>
      </c>
      <c r="W21" s="66">
        <f t="shared" si="9"/>
        <v>35</v>
      </c>
      <c r="X21" s="65">
        <f>VLOOKUP($A21,'Return Data'!$B$7:$R$2292,14,0)</f>
        <v>3.8553999999999999</v>
      </c>
      <c r="Y21" s="66">
        <f t="shared" si="10"/>
        <v>34</v>
      </c>
      <c r="Z21" s="65">
        <f>VLOOKUP($A21,'Return Data'!$B$7:$R$2292,16,0)</f>
        <v>6.0750999999999999</v>
      </c>
      <c r="AA21" s="67">
        <f t="shared" si="11"/>
        <v>30</v>
      </c>
    </row>
    <row r="22" spans="1:27" x14ac:dyDescent="0.3">
      <c r="A22" s="63" t="s">
        <v>134</v>
      </c>
      <c r="B22" s="64">
        <f>VLOOKUP($A22,'Return Data'!$B$7:$R$2292,3,0)</f>
        <v>44662</v>
      </c>
      <c r="C22" s="65">
        <f>VLOOKUP($A22,'Return Data'!$B$7:$R$2292,4,0)</f>
        <v>2071.4600999999998</v>
      </c>
      <c r="D22" s="65">
        <f>VLOOKUP($A22,'Return Data'!$B$7:$R$2292,5,0)</f>
        <v>2.9304999999999999</v>
      </c>
      <c r="E22" s="66">
        <f t="shared" si="0"/>
        <v>36</v>
      </c>
      <c r="F22" s="65">
        <f>VLOOKUP($A22,'Return Data'!$B$7:$R$2292,6,0)</f>
        <v>3.0626000000000002</v>
      </c>
      <c r="G22" s="66">
        <f t="shared" si="1"/>
        <v>36</v>
      </c>
      <c r="H22" s="65">
        <f>VLOOKUP($A22,'Return Data'!$B$7:$R$2292,7,0)</f>
        <v>3.1454</v>
      </c>
      <c r="I22" s="66">
        <f t="shared" si="2"/>
        <v>19</v>
      </c>
      <c r="J22" s="65">
        <f>VLOOKUP($A22,'Return Data'!$B$7:$R$2292,8,0)</f>
        <v>3.3990999999999998</v>
      </c>
      <c r="K22" s="66">
        <f t="shared" si="3"/>
        <v>33</v>
      </c>
      <c r="L22" s="65">
        <f>VLOOKUP($A22,'Return Data'!$B$7:$R$2292,9,0)</f>
        <v>3.3561999999999999</v>
      </c>
      <c r="M22" s="66">
        <f t="shared" si="4"/>
        <v>35</v>
      </c>
      <c r="N22" s="65">
        <f>VLOOKUP($A22,'Return Data'!$B$7:$R$2292,10,0)</f>
        <v>3.3574000000000002</v>
      </c>
      <c r="O22" s="66">
        <f t="shared" si="5"/>
        <v>35</v>
      </c>
      <c r="P22" s="65">
        <f>VLOOKUP($A22,'Return Data'!$B$7:$R$2292,11,0)</f>
        <v>3.2545999999999999</v>
      </c>
      <c r="Q22" s="66">
        <f t="shared" si="6"/>
        <v>35</v>
      </c>
      <c r="R22" s="65">
        <f>VLOOKUP($A22,'Return Data'!$B$7:$R$2292,12,0)</f>
        <v>3.2037</v>
      </c>
      <c r="S22" s="66">
        <f t="shared" si="7"/>
        <v>35</v>
      </c>
      <c r="T22" s="65">
        <f>VLOOKUP($A22,'Return Data'!$B$7:$R$2292,13,0)</f>
        <v>3.1596000000000002</v>
      </c>
      <c r="U22" s="66">
        <f t="shared" si="8"/>
        <v>35</v>
      </c>
      <c r="V22" s="65">
        <f>VLOOKUP($A22,'Return Data'!$B$7:$R$2292,17,0)</f>
        <v>3.286</v>
      </c>
      <c r="W22" s="66">
        <f t="shared" si="9"/>
        <v>29</v>
      </c>
      <c r="X22" s="65">
        <f>VLOOKUP($A22,'Return Data'!$B$7:$R$2292,14,0)</f>
        <v>4.2245999999999997</v>
      </c>
      <c r="Y22" s="66">
        <f t="shared" si="10"/>
        <v>27</v>
      </c>
      <c r="Z22" s="65">
        <f>VLOOKUP($A22,'Return Data'!$B$7:$R$2292,16,0)</f>
        <v>6.8788</v>
      </c>
      <c r="AA22" s="67">
        <f t="shared" si="11"/>
        <v>15</v>
      </c>
    </row>
    <row r="23" spans="1:27" x14ac:dyDescent="0.3">
      <c r="A23" s="63" t="s">
        <v>139</v>
      </c>
      <c r="B23" s="64">
        <f>VLOOKUP($A23,'Return Data'!$B$7:$R$2292,3,0)</f>
        <v>44662</v>
      </c>
      <c r="C23" s="65">
        <f>VLOOKUP($A23,'Return Data'!$B$7:$R$2292,4,0)</f>
        <v>2926.4989999999998</v>
      </c>
      <c r="D23" s="65">
        <f>VLOOKUP($A23,'Return Data'!$B$7:$R$2292,5,0)</f>
        <v>4.5179999999999998</v>
      </c>
      <c r="E23" s="66">
        <f t="shared" si="0"/>
        <v>6</v>
      </c>
      <c r="F23" s="65">
        <f>VLOOKUP($A23,'Return Data'!$B$7:$R$2292,6,0)</f>
        <v>3.9487000000000001</v>
      </c>
      <c r="G23" s="66">
        <f t="shared" si="1"/>
        <v>12</v>
      </c>
      <c r="H23" s="65">
        <f>VLOOKUP($A23,'Return Data'!$B$7:$R$2292,7,0)</f>
        <v>3.1749000000000001</v>
      </c>
      <c r="I23" s="66">
        <f t="shared" si="2"/>
        <v>15</v>
      </c>
      <c r="J23" s="65">
        <f>VLOOKUP($A23,'Return Data'!$B$7:$R$2292,8,0)</f>
        <v>3.9125999999999999</v>
      </c>
      <c r="K23" s="66">
        <f t="shared" si="3"/>
        <v>22</v>
      </c>
      <c r="L23" s="65">
        <f>VLOOKUP($A23,'Return Data'!$B$7:$R$2292,9,0)</f>
        <v>3.8704000000000001</v>
      </c>
      <c r="M23" s="66">
        <f t="shared" si="4"/>
        <v>18</v>
      </c>
      <c r="N23" s="65">
        <f>VLOOKUP($A23,'Return Data'!$B$7:$R$2292,10,0)</f>
        <v>3.6305000000000001</v>
      </c>
      <c r="O23" s="66">
        <f t="shared" si="5"/>
        <v>21</v>
      </c>
      <c r="P23" s="65">
        <f>VLOOKUP($A23,'Return Data'!$B$7:$R$2292,11,0)</f>
        <v>3.5472000000000001</v>
      </c>
      <c r="Q23" s="66">
        <f t="shared" si="6"/>
        <v>25</v>
      </c>
      <c r="R23" s="65">
        <f>VLOOKUP($A23,'Return Data'!$B$7:$R$2292,12,0)</f>
        <v>3.4963000000000002</v>
      </c>
      <c r="S23" s="66">
        <f t="shared" si="7"/>
        <v>25</v>
      </c>
      <c r="T23" s="65">
        <f>VLOOKUP($A23,'Return Data'!$B$7:$R$2292,13,0)</f>
        <v>3.456</v>
      </c>
      <c r="U23" s="66">
        <f t="shared" si="8"/>
        <v>25</v>
      </c>
      <c r="V23" s="65">
        <f>VLOOKUP($A23,'Return Data'!$B$7:$R$2292,17,0)</f>
        <v>3.4943</v>
      </c>
      <c r="W23" s="66">
        <f t="shared" si="9"/>
        <v>21</v>
      </c>
      <c r="X23" s="65">
        <f>VLOOKUP($A23,'Return Data'!$B$7:$R$2292,14,0)</f>
        <v>4.3125999999999998</v>
      </c>
      <c r="Y23" s="66">
        <f t="shared" si="10"/>
        <v>25</v>
      </c>
      <c r="Z23" s="65">
        <f>VLOOKUP($A23,'Return Data'!$B$7:$R$2292,16,0)</f>
        <v>6.8723999999999998</v>
      </c>
      <c r="AA23" s="67">
        <f t="shared" si="11"/>
        <v>18</v>
      </c>
    </row>
    <row r="24" spans="1:27" x14ac:dyDescent="0.3">
      <c r="A24" s="63" t="s">
        <v>140</v>
      </c>
      <c r="B24" s="64">
        <f>VLOOKUP($A24,'Return Data'!$B$7:$R$2292,3,0)</f>
        <v>44662</v>
      </c>
      <c r="C24" s="65">
        <f>VLOOKUP($A24,'Return Data'!$B$7:$R$2292,4,0)</f>
        <v>1116.3896999999999</v>
      </c>
      <c r="D24" s="65">
        <f>VLOOKUP($A24,'Return Data'!$B$7:$R$2292,5,0)</f>
        <v>3.7700999999999998</v>
      </c>
      <c r="E24" s="66">
        <f t="shared" si="0"/>
        <v>35</v>
      </c>
      <c r="F24" s="65">
        <f>VLOOKUP($A24,'Return Data'!$B$7:$R$2292,6,0)</f>
        <v>3.5789</v>
      </c>
      <c r="G24" s="66">
        <f t="shared" si="1"/>
        <v>35</v>
      </c>
      <c r="H24" s="65">
        <f>VLOOKUP($A24,'Return Data'!$B$7:$R$2292,7,0)</f>
        <v>3.4056999999999999</v>
      </c>
      <c r="I24" s="66">
        <f t="shared" si="2"/>
        <v>3</v>
      </c>
      <c r="J24" s="65">
        <f>VLOOKUP($A24,'Return Data'!$B$7:$R$2292,8,0)</f>
        <v>3.7633999999999999</v>
      </c>
      <c r="K24" s="66">
        <f t="shared" si="3"/>
        <v>30</v>
      </c>
      <c r="L24" s="65">
        <f>VLOOKUP($A24,'Return Data'!$B$7:$R$2292,9,0)</f>
        <v>3.6974999999999998</v>
      </c>
      <c r="M24" s="66">
        <f t="shared" si="4"/>
        <v>29</v>
      </c>
      <c r="N24" s="65">
        <f>VLOOKUP($A24,'Return Data'!$B$7:$R$2292,10,0)</f>
        <v>3.5154999999999998</v>
      </c>
      <c r="O24" s="66">
        <f t="shared" si="5"/>
        <v>30</v>
      </c>
      <c r="P24" s="65">
        <f>VLOOKUP($A24,'Return Data'!$B$7:$R$2292,11,0)</f>
        <v>3.3849999999999998</v>
      </c>
      <c r="Q24" s="66">
        <f t="shared" si="6"/>
        <v>32</v>
      </c>
      <c r="R24" s="65">
        <f>VLOOKUP($A24,'Return Data'!$B$7:$R$2292,12,0)</f>
        <v>3.3007</v>
      </c>
      <c r="S24" s="66">
        <f t="shared" si="7"/>
        <v>33</v>
      </c>
      <c r="T24" s="65">
        <f>VLOOKUP($A24,'Return Data'!$B$7:$R$2292,13,0)</f>
        <v>3.2783000000000002</v>
      </c>
      <c r="U24" s="66">
        <f t="shared" si="8"/>
        <v>32</v>
      </c>
      <c r="V24" s="65">
        <f>VLOOKUP($A24,'Return Data'!$B$7:$R$2292,17,0)</f>
        <v>3.121</v>
      </c>
      <c r="W24" s="66">
        <f t="shared" si="9"/>
        <v>34</v>
      </c>
      <c r="X24" s="65"/>
      <c r="Y24" s="66"/>
      <c r="Z24" s="65">
        <f>VLOOKUP($A24,'Return Data'!$B$7:$R$2292,16,0)</f>
        <v>3.7772999999999999</v>
      </c>
      <c r="AA24" s="67">
        <f t="shared" si="11"/>
        <v>36</v>
      </c>
    </row>
    <row r="25" spans="1:27" x14ac:dyDescent="0.3">
      <c r="A25" s="63" t="s">
        <v>141</v>
      </c>
      <c r="B25" s="64">
        <f>VLOOKUP($A25,'Return Data'!$B$7:$R$2292,3,0)</f>
        <v>44662</v>
      </c>
      <c r="C25" s="65">
        <f>VLOOKUP($A25,'Return Data'!$B$7:$R$2292,4,0)</f>
        <v>58.274900000000002</v>
      </c>
      <c r="D25" s="65">
        <f>VLOOKUP($A25,'Return Data'!$B$7:$R$2292,5,0)</f>
        <v>4.1970000000000001</v>
      </c>
      <c r="E25" s="66">
        <f t="shared" si="0"/>
        <v>28</v>
      </c>
      <c r="F25" s="65">
        <f>VLOOKUP($A25,'Return Data'!$B$7:$R$2292,6,0)</f>
        <v>3.8218999999999999</v>
      </c>
      <c r="G25" s="66">
        <f t="shared" si="1"/>
        <v>28</v>
      </c>
      <c r="H25" s="65">
        <f>VLOOKUP($A25,'Return Data'!$B$7:$R$2292,7,0)</f>
        <v>3.1067</v>
      </c>
      <c r="I25" s="66">
        <f t="shared" si="2"/>
        <v>24</v>
      </c>
      <c r="J25" s="65">
        <f>VLOOKUP($A25,'Return Data'!$B$7:$R$2292,8,0)</f>
        <v>3.8712</v>
      </c>
      <c r="K25" s="66">
        <f t="shared" si="3"/>
        <v>26</v>
      </c>
      <c r="L25" s="65">
        <f>VLOOKUP($A25,'Return Data'!$B$7:$R$2292,9,0)</f>
        <v>3.8494000000000002</v>
      </c>
      <c r="M25" s="66">
        <f t="shared" si="4"/>
        <v>22</v>
      </c>
      <c r="N25" s="65">
        <f>VLOOKUP($A25,'Return Data'!$B$7:$R$2292,10,0)</f>
        <v>3.6486000000000001</v>
      </c>
      <c r="O25" s="66">
        <f t="shared" si="5"/>
        <v>17</v>
      </c>
      <c r="P25" s="65">
        <f>VLOOKUP($A25,'Return Data'!$B$7:$R$2292,11,0)</f>
        <v>3.5977999999999999</v>
      </c>
      <c r="Q25" s="66">
        <f t="shared" si="6"/>
        <v>7</v>
      </c>
      <c r="R25" s="65">
        <f>VLOOKUP($A25,'Return Data'!$B$7:$R$2292,12,0)</f>
        <v>3.5449999999999999</v>
      </c>
      <c r="S25" s="66">
        <f t="shared" si="7"/>
        <v>6</v>
      </c>
      <c r="T25" s="65">
        <f>VLOOKUP($A25,'Return Data'!$B$7:$R$2292,13,0)</f>
        <v>3.508</v>
      </c>
      <c r="U25" s="66">
        <f t="shared" si="8"/>
        <v>8</v>
      </c>
      <c r="V25" s="65">
        <f>VLOOKUP($A25,'Return Data'!$B$7:$R$2292,17,0)</f>
        <v>3.4868999999999999</v>
      </c>
      <c r="W25" s="66">
        <f t="shared" si="9"/>
        <v>22</v>
      </c>
      <c r="X25" s="65">
        <f>VLOOKUP($A25,'Return Data'!$B$7:$R$2292,14,0)</f>
        <v>4.3323999999999998</v>
      </c>
      <c r="Y25" s="66">
        <f t="shared" ref="Y25:Y43" si="12">RANK(X25,X$8:X$43,0)</f>
        <v>23</v>
      </c>
      <c r="Z25" s="65">
        <f>VLOOKUP($A25,'Return Data'!$B$7:$R$2292,16,0)</f>
        <v>6.9206000000000003</v>
      </c>
      <c r="AA25" s="67">
        <f t="shared" si="11"/>
        <v>7</v>
      </c>
    </row>
    <row r="26" spans="1:27" x14ac:dyDescent="0.3">
      <c r="A26" s="63" t="s">
        <v>142</v>
      </c>
      <c r="B26" s="64">
        <f>VLOOKUP($A26,'Return Data'!$B$7:$R$2292,3,0)</f>
        <v>44662</v>
      </c>
      <c r="C26" s="65">
        <f>VLOOKUP($A26,'Return Data'!$B$7:$R$2292,4,0)</f>
        <v>4307.8905999999997</v>
      </c>
      <c r="D26" s="65">
        <f>VLOOKUP($A26,'Return Data'!$B$7:$R$2292,5,0)</f>
        <v>4.3844000000000003</v>
      </c>
      <c r="E26" s="66">
        <f t="shared" si="0"/>
        <v>20</v>
      </c>
      <c r="F26" s="65">
        <f>VLOOKUP($A26,'Return Data'!$B$7:$R$2292,6,0)</f>
        <v>3.8727</v>
      </c>
      <c r="G26" s="66">
        <f t="shared" si="1"/>
        <v>22</v>
      </c>
      <c r="H26" s="65">
        <f>VLOOKUP($A26,'Return Data'!$B$7:$R$2292,7,0)</f>
        <v>3.1421999999999999</v>
      </c>
      <c r="I26" s="66">
        <f t="shared" si="2"/>
        <v>20</v>
      </c>
      <c r="J26" s="65">
        <f>VLOOKUP($A26,'Return Data'!$B$7:$R$2292,8,0)</f>
        <v>4.0007999999999999</v>
      </c>
      <c r="K26" s="66">
        <f t="shared" si="3"/>
        <v>13</v>
      </c>
      <c r="L26" s="65">
        <f>VLOOKUP($A26,'Return Data'!$B$7:$R$2292,9,0)</f>
        <v>3.9073000000000002</v>
      </c>
      <c r="M26" s="66">
        <f t="shared" si="4"/>
        <v>8</v>
      </c>
      <c r="N26" s="65">
        <f>VLOOKUP($A26,'Return Data'!$B$7:$R$2292,10,0)</f>
        <v>3.6164000000000001</v>
      </c>
      <c r="O26" s="66">
        <f t="shared" si="5"/>
        <v>25</v>
      </c>
      <c r="P26" s="65">
        <f>VLOOKUP($A26,'Return Data'!$B$7:$R$2292,11,0)</f>
        <v>3.5750000000000002</v>
      </c>
      <c r="Q26" s="66">
        <f t="shared" si="6"/>
        <v>17</v>
      </c>
      <c r="R26" s="65">
        <f>VLOOKUP($A26,'Return Data'!$B$7:$R$2292,12,0)</f>
        <v>3.5150000000000001</v>
      </c>
      <c r="S26" s="66">
        <f t="shared" si="7"/>
        <v>19</v>
      </c>
      <c r="T26" s="65">
        <f>VLOOKUP($A26,'Return Data'!$B$7:$R$2292,13,0)</f>
        <v>3.4773000000000001</v>
      </c>
      <c r="U26" s="66">
        <f t="shared" si="8"/>
        <v>20</v>
      </c>
      <c r="V26" s="65">
        <f>VLOOKUP($A26,'Return Data'!$B$7:$R$2292,17,0)</f>
        <v>3.5135000000000001</v>
      </c>
      <c r="W26" s="66">
        <f t="shared" si="9"/>
        <v>19</v>
      </c>
      <c r="X26" s="65">
        <f>VLOOKUP($A26,'Return Data'!$B$7:$R$2292,14,0)</f>
        <v>4.3346</v>
      </c>
      <c r="Y26" s="66">
        <f t="shared" si="12"/>
        <v>22</v>
      </c>
      <c r="Z26" s="65">
        <f>VLOOKUP($A26,'Return Data'!$B$7:$R$2292,16,0)</f>
        <v>6.8453999999999997</v>
      </c>
      <c r="AA26" s="67">
        <f t="shared" si="11"/>
        <v>22</v>
      </c>
    </row>
    <row r="27" spans="1:27" x14ac:dyDescent="0.3">
      <c r="A27" s="63" t="s">
        <v>143</v>
      </c>
      <c r="B27" s="64">
        <f>VLOOKUP($A27,'Return Data'!$B$7:$R$2292,3,0)</f>
        <v>44662</v>
      </c>
      <c r="C27" s="65">
        <f>VLOOKUP($A27,'Return Data'!$B$7:$R$2292,4,0)</f>
        <v>2918.2127</v>
      </c>
      <c r="D27" s="65">
        <f>VLOOKUP($A27,'Return Data'!$B$7:$R$2292,5,0)</f>
        <v>4.4970999999999997</v>
      </c>
      <c r="E27" s="66">
        <f t="shared" si="0"/>
        <v>11</v>
      </c>
      <c r="F27" s="65">
        <f>VLOOKUP($A27,'Return Data'!$B$7:$R$2292,6,0)</f>
        <v>3.9045000000000001</v>
      </c>
      <c r="G27" s="66">
        <f t="shared" si="1"/>
        <v>16</v>
      </c>
      <c r="H27" s="65">
        <f>VLOOKUP($A27,'Return Data'!$B$7:$R$2292,7,0)</f>
        <v>3.1936</v>
      </c>
      <c r="I27" s="66">
        <f t="shared" si="2"/>
        <v>13</v>
      </c>
      <c r="J27" s="65">
        <f>VLOOKUP($A27,'Return Data'!$B$7:$R$2292,8,0)</f>
        <v>3.9516</v>
      </c>
      <c r="K27" s="66">
        <f t="shared" si="3"/>
        <v>20</v>
      </c>
      <c r="L27" s="65">
        <f>VLOOKUP($A27,'Return Data'!$B$7:$R$2292,9,0)</f>
        <v>3.8380999999999998</v>
      </c>
      <c r="M27" s="66">
        <f t="shared" si="4"/>
        <v>23</v>
      </c>
      <c r="N27" s="65">
        <f>VLOOKUP($A27,'Return Data'!$B$7:$R$2292,10,0)</f>
        <v>3.6036000000000001</v>
      </c>
      <c r="O27" s="66">
        <f t="shared" si="5"/>
        <v>26</v>
      </c>
      <c r="P27" s="65">
        <f>VLOOKUP($A27,'Return Data'!$B$7:$R$2292,11,0)</f>
        <v>3.5295999999999998</v>
      </c>
      <c r="Q27" s="66">
        <f t="shared" si="6"/>
        <v>26</v>
      </c>
      <c r="R27" s="65">
        <f>VLOOKUP($A27,'Return Data'!$B$7:$R$2292,12,0)</f>
        <v>3.4636</v>
      </c>
      <c r="S27" s="66">
        <f t="shared" si="7"/>
        <v>27</v>
      </c>
      <c r="T27" s="65">
        <f>VLOOKUP($A27,'Return Data'!$B$7:$R$2292,13,0)</f>
        <v>3.4232999999999998</v>
      </c>
      <c r="U27" s="66">
        <f t="shared" si="8"/>
        <v>27</v>
      </c>
      <c r="V27" s="65">
        <f>VLOOKUP($A27,'Return Data'!$B$7:$R$2292,17,0)</f>
        <v>3.4704000000000002</v>
      </c>
      <c r="W27" s="66">
        <f t="shared" si="9"/>
        <v>25</v>
      </c>
      <c r="X27" s="65">
        <f>VLOOKUP($A27,'Return Data'!$B$7:$R$2292,14,0)</f>
        <v>4.3455000000000004</v>
      </c>
      <c r="Y27" s="66">
        <f t="shared" si="12"/>
        <v>21</v>
      </c>
      <c r="Z27" s="65">
        <f>VLOOKUP($A27,'Return Data'!$B$7:$R$2292,16,0)</f>
        <v>6.8654000000000002</v>
      </c>
      <c r="AA27" s="67">
        <f t="shared" si="11"/>
        <v>20</v>
      </c>
    </row>
    <row r="28" spans="1:27" x14ac:dyDescent="0.3">
      <c r="A28" s="63" t="s">
        <v>144</v>
      </c>
      <c r="B28" s="64">
        <f>VLOOKUP($A28,'Return Data'!$B$7:$R$2292,3,0)</f>
        <v>44662</v>
      </c>
      <c r="C28" s="65">
        <f>VLOOKUP($A28,'Return Data'!$B$7:$R$2292,4,0)</f>
        <v>3870.9766</v>
      </c>
      <c r="D28" s="65">
        <f>VLOOKUP($A28,'Return Data'!$B$7:$R$2292,5,0)</f>
        <v>4.2850999999999999</v>
      </c>
      <c r="E28" s="66">
        <f t="shared" si="0"/>
        <v>25</v>
      </c>
      <c r="F28" s="65">
        <f>VLOOKUP($A28,'Return Data'!$B$7:$R$2292,6,0)</f>
        <v>3.8527</v>
      </c>
      <c r="G28" s="66">
        <f t="shared" si="1"/>
        <v>23</v>
      </c>
      <c r="H28" s="65">
        <f>VLOOKUP($A28,'Return Data'!$B$7:$R$2292,7,0)</f>
        <v>3.0933999999999999</v>
      </c>
      <c r="I28" s="66">
        <f t="shared" si="2"/>
        <v>25</v>
      </c>
      <c r="J28" s="65">
        <f>VLOOKUP($A28,'Return Data'!$B$7:$R$2292,8,0)</f>
        <v>3.9043000000000001</v>
      </c>
      <c r="K28" s="66">
        <f t="shared" si="3"/>
        <v>23</v>
      </c>
      <c r="L28" s="65">
        <f>VLOOKUP($A28,'Return Data'!$B$7:$R$2292,9,0)</f>
        <v>3.7686999999999999</v>
      </c>
      <c r="M28" s="66">
        <f t="shared" si="4"/>
        <v>27</v>
      </c>
      <c r="N28" s="65">
        <f>VLOOKUP($A28,'Return Data'!$B$7:$R$2292,10,0)</f>
        <v>3.6267999999999998</v>
      </c>
      <c r="O28" s="66">
        <f t="shared" si="5"/>
        <v>23</v>
      </c>
      <c r="P28" s="65">
        <f>VLOOKUP($A28,'Return Data'!$B$7:$R$2292,11,0)</f>
        <v>3.5529000000000002</v>
      </c>
      <c r="Q28" s="66">
        <f t="shared" si="6"/>
        <v>24</v>
      </c>
      <c r="R28" s="65">
        <f>VLOOKUP($A28,'Return Data'!$B$7:$R$2292,12,0)</f>
        <v>3.5160999999999998</v>
      </c>
      <c r="S28" s="66">
        <f t="shared" si="7"/>
        <v>18</v>
      </c>
      <c r="T28" s="65">
        <f>VLOOKUP($A28,'Return Data'!$B$7:$R$2292,13,0)</f>
        <v>3.4882</v>
      </c>
      <c r="U28" s="66">
        <f t="shared" si="8"/>
        <v>14</v>
      </c>
      <c r="V28" s="65">
        <f>VLOOKUP($A28,'Return Data'!$B$7:$R$2292,17,0)</f>
        <v>3.5613000000000001</v>
      </c>
      <c r="W28" s="66">
        <f t="shared" si="9"/>
        <v>10</v>
      </c>
      <c r="X28" s="65">
        <f>VLOOKUP($A28,'Return Data'!$B$7:$R$2292,14,0)</f>
        <v>4.4541000000000004</v>
      </c>
      <c r="Y28" s="66">
        <f t="shared" si="12"/>
        <v>10</v>
      </c>
      <c r="Z28" s="65">
        <f>VLOOKUP($A28,'Return Data'!$B$7:$R$2292,16,0)</f>
        <v>6.8937999999999997</v>
      </c>
      <c r="AA28" s="67">
        <f t="shared" si="11"/>
        <v>13</v>
      </c>
    </row>
    <row r="29" spans="1:27" x14ac:dyDescent="0.3">
      <c r="A29" s="63" t="s">
        <v>434</v>
      </c>
      <c r="B29" s="64">
        <f>VLOOKUP($A29,'Return Data'!$B$7:$R$2292,3,0)</f>
        <v>44662</v>
      </c>
      <c r="C29" s="65">
        <f>VLOOKUP($A29,'Return Data'!$B$7:$R$2292,4,0)</f>
        <v>1385.7591</v>
      </c>
      <c r="D29" s="65">
        <f>VLOOKUP($A29,'Return Data'!$B$7:$R$2292,5,0)</f>
        <v>4.5045999999999999</v>
      </c>
      <c r="E29" s="66">
        <f t="shared" si="0"/>
        <v>9</v>
      </c>
      <c r="F29" s="65">
        <f>VLOOKUP($A29,'Return Data'!$B$7:$R$2292,6,0)</f>
        <v>4.0075000000000003</v>
      </c>
      <c r="G29" s="66">
        <f t="shared" si="1"/>
        <v>7</v>
      </c>
      <c r="H29" s="65">
        <f>VLOOKUP($A29,'Return Data'!$B$7:$R$2292,7,0)</f>
        <v>3.2307999999999999</v>
      </c>
      <c r="I29" s="66">
        <f t="shared" si="2"/>
        <v>11</v>
      </c>
      <c r="J29" s="65">
        <f>VLOOKUP($A29,'Return Data'!$B$7:$R$2292,8,0)</f>
        <v>4.0182000000000002</v>
      </c>
      <c r="K29" s="66">
        <f t="shared" si="3"/>
        <v>11</v>
      </c>
      <c r="L29" s="65">
        <f>VLOOKUP($A29,'Return Data'!$B$7:$R$2292,9,0)</f>
        <v>3.8990999999999998</v>
      </c>
      <c r="M29" s="66">
        <f t="shared" si="4"/>
        <v>10</v>
      </c>
      <c r="N29" s="65">
        <f>VLOOKUP($A29,'Return Data'!$B$7:$R$2292,10,0)</f>
        <v>3.6724000000000001</v>
      </c>
      <c r="O29" s="66">
        <f t="shared" si="5"/>
        <v>11</v>
      </c>
      <c r="P29" s="65">
        <f>VLOOKUP($A29,'Return Data'!$B$7:$R$2292,11,0)</f>
        <v>3.5931000000000002</v>
      </c>
      <c r="Q29" s="66">
        <f t="shared" si="6"/>
        <v>11</v>
      </c>
      <c r="R29" s="65">
        <f>VLOOKUP($A29,'Return Data'!$B$7:$R$2292,12,0)</f>
        <v>3.5444</v>
      </c>
      <c r="S29" s="66">
        <f t="shared" si="7"/>
        <v>8</v>
      </c>
      <c r="T29" s="65">
        <f>VLOOKUP($A29,'Return Data'!$B$7:$R$2292,13,0)</f>
        <v>3.5295000000000001</v>
      </c>
      <c r="U29" s="66">
        <f t="shared" si="8"/>
        <v>5</v>
      </c>
      <c r="V29" s="65">
        <f>VLOOKUP($A29,'Return Data'!$B$7:$R$2292,17,0)</f>
        <v>3.6225999999999998</v>
      </c>
      <c r="W29" s="66">
        <f t="shared" si="9"/>
        <v>3</v>
      </c>
      <c r="X29" s="65">
        <f>VLOOKUP($A29,'Return Data'!$B$7:$R$2292,14,0)</f>
        <v>4.5030000000000001</v>
      </c>
      <c r="Y29" s="66">
        <f t="shared" si="12"/>
        <v>5</v>
      </c>
      <c r="Z29" s="65">
        <f>VLOOKUP($A29,'Return Data'!$B$7:$R$2292,16,0)</f>
        <v>5.8114999999999997</v>
      </c>
      <c r="AA29" s="67">
        <f t="shared" si="11"/>
        <v>31</v>
      </c>
    </row>
    <row r="30" spans="1:27" x14ac:dyDescent="0.3">
      <c r="A30" s="63" t="s">
        <v>146</v>
      </c>
      <c r="B30" s="64">
        <f>VLOOKUP($A30,'Return Data'!$B$7:$R$2292,3,0)</f>
        <v>44662</v>
      </c>
      <c r="C30" s="65">
        <f>VLOOKUP($A30,'Return Data'!$B$7:$R$2292,4,0)</f>
        <v>2249.5329000000002</v>
      </c>
      <c r="D30" s="65">
        <f>VLOOKUP($A30,'Return Data'!$B$7:$R$2292,5,0)</f>
        <v>4.4382000000000001</v>
      </c>
      <c r="E30" s="66">
        <f t="shared" si="0"/>
        <v>17</v>
      </c>
      <c r="F30" s="65">
        <f>VLOOKUP($A30,'Return Data'!$B$7:$R$2292,6,0)</f>
        <v>3.8889</v>
      </c>
      <c r="G30" s="66">
        <f t="shared" si="1"/>
        <v>19</v>
      </c>
      <c r="H30" s="65">
        <f>VLOOKUP($A30,'Return Data'!$B$7:$R$2292,7,0)</f>
        <v>3.1938</v>
      </c>
      <c r="I30" s="66">
        <f t="shared" si="2"/>
        <v>12</v>
      </c>
      <c r="J30" s="65">
        <f>VLOOKUP($A30,'Return Data'!$B$7:$R$2292,8,0)</f>
        <v>3.9762</v>
      </c>
      <c r="K30" s="66">
        <f t="shared" si="3"/>
        <v>17</v>
      </c>
      <c r="L30" s="65">
        <f>VLOOKUP($A30,'Return Data'!$B$7:$R$2292,9,0)</f>
        <v>3.8681999999999999</v>
      </c>
      <c r="M30" s="66">
        <f t="shared" si="4"/>
        <v>19</v>
      </c>
      <c r="N30" s="65">
        <f>VLOOKUP($A30,'Return Data'!$B$7:$R$2292,10,0)</f>
        <v>3.6375999999999999</v>
      </c>
      <c r="O30" s="66">
        <f t="shared" si="5"/>
        <v>19</v>
      </c>
      <c r="P30" s="65">
        <f>VLOOKUP($A30,'Return Data'!$B$7:$R$2292,11,0)</f>
        <v>3.5621999999999998</v>
      </c>
      <c r="Q30" s="66">
        <f t="shared" si="6"/>
        <v>21</v>
      </c>
      <c r="R30" s="65">
        <f>VLOOKUP($A30,'Return Data'!$B$7:$R$2292,12,0)</f>
        <v>3.5102000000000002</v>
      </c>
      <c r="S30" s="66">
        <f t="shared" si="7"/>
        <v>22</v>
      </c>
      <c r="T30" s="65">
        <f>VLOOKUP($A30,'Return Data'!$B$7:$R$2292,13,0)</f>
        <v>3.4939</v>
      </c>
      <c r="U30" s="66">
        <f t="shared" si="8"/>
        <v>12</v>
      </c>
      <c r="V30" s="65">
        <f>VLOOKUP($A30,'Return Data'!$B$7:$R$2292,17,0)</f>
        <v>3.5579000000000001</v>
      </c>
      <c r="W30" s="66">
        <f t="shared" si="9"/>
        <v>11</v>
      </c>
      <c r="X30" s="65">
        <f>VLOOKUP($A30,'Return Data'!$B$7:$R$2292,14,0)</f>
        <v>4.4139999999999997</v>
      </c>
      <c r="Y30" s="66">
        <f t="shared" si="12"/>
        <v>15</v>
      </c>
      <c r="Z30" s="65">
        <f>VLOOKUP($A30,'Return Data'!$B$7:$R$2292,16,0)</f>
        <v>6.7003000000000004</v>
      </c>
      <c r="AA30" s="67">
        <f t="shared" si="11"/>
        <v>28</v>
      </c>
    </row>
    <row r="31" spans="1:27" x14ac:dyDescent="0.3">
      <c r="A31" s="63" t="s">
        <v>147</v>
      </c>
      <c r="B31" s="64">
        <f>VLOOKUP($A31,'Return Data'!$B$7:$R$2292,3,0)</f>
        <v>44662</v>
      </c>
      <c r="C31" s="65">
        <f>VLOOKUP($A31,'Return Data'!$B$7:$R$2292,4,0)</f>
        <v>11.401400000000001</v>
      </c>
      <c r="D31" s="65">
        <f>VLOOKUP($A31,'Return Data'!$B$7:$R$2292,5,0)</f>
        <v>4.1622000000000003</v>
      </c>
      <c r="E31" s="66">
        <f t="shared" si="0"/>
        <v>31</v>
      </c>
      <c r="F31" s="65">
        <f>VLOOKUP($A31,'Return Data'!$B$7:$R$2292,6,0)</f>
        <v>3.6293000000000002</v>
      </c>
      <c r="G31" s="66">
        <f t="shared" si="1"/>
        <v>33</v>
      </c>
      <c r="H31" s="65">
        <f>VLOOKUP($A31,'Return Data'!$B$7:$R$2292,7,0)</f>
        <v>2.7454999999999998</v>
      </c>
      <c r="I31" s="66">
        <f t="shared" si="2"/>
        <v>33</v>
      </c>
      <c r="J31" s="65">
        <f>VLOOKUP($A31,'Return Data'!$B$7:$R$2292,8,0)</f>
        <v>3.2282000000000002</v>
      </c>
      <c r="K31" s="66">
        <f t="shared" si="3"/>
        <v>35</v>
      </c>
      <c r="L31" s="65">
        <f>VLOOKUP($A31,'Return Data'!$B$7:$R$2292,9,0)</f>
        <v>3.4592999999999998</v>
      </c>
      <c r="M31" s="66">
        <f t="shared" si="4"/>
        <v>34</v>
      </c>
      <c r="N31" s="65">
        <f>VLOOKUP($A31,'Return Data'!$B$7:$R$2292,10,0)</f>
        <v>3.4076</v>
      </c>
      <c r="O31" s="66">
        <f t="shared" si="5"/>
        <v>34</v>
      </c>
      <c r="P31" s="65">
        <f>VLOOKUP($A31,'Return Data'!$B$7:$R$2292,11,0)</f>
        <v>3.3041999999999998</v>
      </c>
      <c r="Q31" s="66">
        <f t="shared" si="6"/>
        <v>34</v>
      </c>
      <c r="R31" s="65">
        <f>VLOOKUP($A31,'Return Data'!$B$7:$R$2292,12,0)</f>
        <v>3.2483</v>
      </c>
      <c r="S31" s="66">
        <f t="shared" si="7"/>
        <v>34</v>
      </c>
      <c r="T31" s="65">
        <f>VLOOKUP($A31,'Return Data'!$B$7:$R$2292,13,0)</f>
        <v>3.2155999999999998</v>
      </c>
      <c r="U31" s="66">
        <f t="shared" si="8"/>
        <v>34</v>
      </c>
      <c r="V31" s="65">
        <f>VLOOKUP($A31,'Return Data'!$B$7:$R$2292,17,0)</f>
        <v>3.1623000000000001</v>
      </c>
      <c r="W31" s="66">
        <f t="shared" si="9"/>
        <v>33</v>
      </c>
      <c r="X31" s="65">
        <f>VLOOKUP($A31,'Return Data'!$B$7:$R$2292,14,0)</f>
        <v>3.8096999999999999</v>
      </c>
      <c r="Y31" s="66">
        <f t="shared" si="12"/>
        <v>35</v>
      </c>
      <c r="Z31" s="65">
        <f>VLOOKUP($A31,'Return Data'!$B$7:$R$2292,16,0)</f>
        <v>4.0388999999999999</v>
      </c>
      <c r="AA31" s="67">
        <f t="shared" si="11"/>
        <v>35</v>
      </c>
    </row>
    <row r="32" spans="1:27" x14ac:dyDescent="0.3">
      <c r="A32" s="63" t="s">
        <v>1915</v>
      </c>
      <c r="B32" s="64">
        <f>VLOOKUP($A32,'Return Data'!$B$7:$R$2292,3,0)</f>
        <v>44662</v>
      </c>
      <c r="C32" s="65">
        <f>VLOOKUP($A32,'Return Data'!$B$7:$R$2292,4,0)</f>
        <v>2335.8780999999999</v>
      </c>
      <c r="D32" s="65">
        <f>VLOOKUP($A32,'Return Data'!$B$7:$R$2292,5,0)</f>
        <v>4.4554999999999998</v>
      </c>
      <c r="E32" s="66">
        <f t="shared" si="0"/>
        <v>15</v>
      </c>
      <c r="F32" s="65">
        <f>VLOOKUP($A32,'Return Data'!$B$7:$R$2292,6,0)</f>
        <v>3.9437000000000002</v>
      </c>
      <c r="G32" s="66">
        <f t="shared" si="1"/>
        <v>13</v>
      </c>
      <c r="H32" s="65">
        <f>VLOOKUP($A32,'Return Data'!$B$7:$R$2292,7,0)</f>
        <v>3.8649</v>
      </c>
      <c r="I32" s="66">
        <f t="shared" si="2"/>
        <v>1</v>
      </c>
      <c r="J32" s="65">
        <f>VLOOKUP($A32,'Return Data'!$B$7:$R$2292,8,0)</f>
        <v>4.6234000000000002</v>
      </c>
      <c r="K32" s="66">
        <f t="shared" si="3"/>
        <v>1</v>
      </c>
      <c r="L32" s="65">
        <f>VLOOKUP($A32,'Return Data'!$B$7:$R$2292,9,0)</f>
        <v>4.5412999999999997</v>
      </c>
      <c r="M32" s="66">
        <f t="shared" si="4"/>
        <v>1</v>
      </c>
      <c r="N32" s="65">
        <f>VLOOKUP($A32,'Return Data'!$B$7:$R$2292,10,0)</f>
        <v>4.3426</v>
      </c>
      <c r="O32" s="66">
        <f t="shared" si="5"/>
        <v>1</v>
      </c>
      <c r="P32" s="65">
        <f>VLOOKUP($A32,'Return Data'!$B$7:$R$2292,11,0)</f>
        <v>4.1586999999999996</v>
      </c>
      <c r="Q32" s="66">
        <f t="shared" si="6"/>
        <v>2</v>
      </c>
      <c r="R32" s="65">
        <f>VLOOKUP($A32,'Return Data'!$B$7:$R$2292,12,0)</f>
        <v>3.9624999999999999</v>
      </c>
      <c r="S32" s="66">
        <f t="shared" si="7"/>
        <v>2</v>
      </c>
      <c r="T32" s="65">
        <f>VLOOKUP($A32,'Return Data'!$B$7:$R$2292,13,0)</f>
        <v>3.7814000000000001</v>
      </c>
      <c r="U32" s="66">
        <f t="shared" si="8"/>
        <v>2</v>
      </c>
      <c r="V32" s="65">
        <f>VLOOKUP($A32,'Return Data'!$B$7:$R$2292,17,0)</f>
        <v>3.4668999999999999</v>
      </c>
      <c r="W32" s="66">
        <f t="shared" si="9"/>
        <v>26</v>
      </c>
      <c r="X32" s="65">
        <f>VLOOKUP($A32,'Return Data'!$B$7:$R$2292,14,0)</f>
        <v>4.1772</v>
      </c>
      <c r="Y32" s="66">
        <f t="shared" si="12"/>
        <v>28</v>
      </c>
      <c r="Z32" s="65">
        <f>VLOOKUP($A32,'Return Data'!$B$7:$R$2292,16,0)</f>
        <v>6.9093999999999998</v>
      </c>
      <c r="AA32" s="67">
        <f t="shared" si="11"/>
        <v>11</v>
      </c>
    </row>
    <row r="33" spans="1:27" x14ac:dyDescent="0.3">
      <c r="A33" s="63" t="s">
        <v>148</v>
      </c>
      <c r="B33" s="64">
        <f>VLOOKUP($A33,'Return Data'!$B$7:$R$2292,3,0)</f>
        <v>44662</v>
      </c>
      <c r="C33" s="65">
        <f>VLOOKUP($A33,'Return Data'!$B$7:$R$2292,4,0)</f>
        <v>5213.7197999999999</v>
      </c>
      <c r="D33" s="65">
        <f>VLOOKUP($A33,'Return Data'!$B$7:$R$2292,5,0)</f>
        <v>4.4725999999999999</v>
      </c>
      <c r="E33" s="66">
        <f t="shared" si="0"/>
        <v>13</v>
      </c>
      <c r="F33" s="65">
        <f>VLOOKUP($A33,'Return Data'!$B$7:$R$2292,6,0)</f>
        <v>3.9114</v>
      </c>
      <c r="G33" s="66">
        <f t="shared" si="1"/>
        <v>15</v>
      </c>
      <c r="H33" s="65">
        <f>VLOOKUP($A33,'Return Data'!$B$7:$R$2292,7,0)</f>
        <v>3.0059999999999998</v>
      </c>
      <c r="I33" s="66">
        <f t="shared" si="2"/>
        <v>31</v>
      </c>
      <c r="J33" s="65">
        <f>VLOOKUP($A33,'Return Data'!$B$7:$R$2292,8,0)</f>
        <v>3.9639000000000002</v>
      </c>
      <c r="K33" s="66">
        <f t="shared" si="3"/>
        <v>18</v>
      </c>
      <c r="L33" s="65">
        <f>VLOOKUP($A33,'Return Data'!$B$7:$R$2292,9,0)</f>
        <v>3.8912</v>
      </c>
      <c r="M33" s="66">
        <f t="shared" si="4"/>
        <v>16</v>
      </c>
      <c r="N33" s="65">
        <f>VLOOKUP($A33,'Return Data'!$B$7:$R$2292,10,0)</f>
        <v>3.6810999999999998</v>
      </c>
      <c r="O33" s="66">
        <f t="shared" si="5"/>
        <v>7</v>
      </c>
      <c r="P33" s="65">
        <f>VLOOKUP($A33,'Return Data'!$B$7:$R$2292,11,0)</f>
        <v>3.6158000000000001</v>
      </c>
      <c r="Q33" s="66">
        <f t="shared" si="6"/>
        <v>5</v>
      </c>
      <c r="R33" s="65">
        <f>VLOOKUP($A33,'Return Data'!$B$7:$R$2292,12,0)</f>
        <v>3.5445000000000002</v>
      </c>
      <c r="S33" s="66">
        <f t="shared" si="7"/>
        <v>7</v>
      </c>
      <c r="T33" s="65">
        <f>VLOOKUP($A33,'Return Data'!$B$7:$R$2292,13,0)</f>
        <v>3.4982000000000002</v>
      </c>
      <c r="U33" s="66">
        <f t="shared" si="8"/>
        <v>10</v>
      </c>
      <c r="V33" s="65">
        <f>VLOOKUP($A33,'Return Data'!$B$7:$R$2292,17,0)</f>
        <v>3.5888</v>
      </c>
      <c r="W33" s="66">
        <f t="shared" si="9"/>
        <v>7</v>
      </c>
      <c r="X33" s="65">
        <f>VLOOKUP($A33,'Return Data'!$B$7:$R$2292,14,0)</f>
        <v>4.4702999999999999</v>
      </c>
      <c r="Y33" s="66">
        <f t="shared" si="12"/>
        <v>7</v>
      </c>
      <c r="Z33" s="65">
        <f>VLOOKUP($A33,'Return Data'!$B$7:$R$2292,16,0)</f>
        <v>6.9367000000000001</v>
      </c>
      <c r="AA33" s="67">
        <f t="shared" si="11"/>
        <v>5</v>
      </c>
    </row>
    <row r="34" spans="1:27" x14ac:dyDescent="0.3">
      <c r="A34" s="63" t="s">
        <v>149</v>
      </c>
      <c r="B34" s="64">
        <f>VLOOKUP($A34,'Return Data'!$B$7:$R$2292,3,0)</f>
        <v>44662</v>
      </c>
      <c r="C34" s="65">
        <f>VLOOKUP($A34,'Return Data'!$B$7:$R$2292,4,0)</f>
        <v>1192.5706</v>
      </c>
      <c r="D34" s="65">
        <f>VLOOKUP($A34,'Return Data'!$B$7:$R$2292,5,0)</f>
        <v>4.5179999999999998</v>
      </c>
      <c r="E34" s="66">
        <f t="shared" si="0"/>
        <v>6</v>
      </c>
      <c r="F34" s="65">
        <f>VLOOKUP($A34,'Return Data'!$B$7:$R$2292,6,0)</f>
        <v>3.8769999999999998</v>
      </c>
      <c r="G34" s="66">
        <f t="shared" si="1"/>
        <v>21</v>
      </c>
      <c r="H34" s="65">
        <f>VLOOKUP($A34,'Return Data'!$B$7:$R$2292,7,0)</f>
        <v>2.7244999999999999</v>
      </c>
      <c r="I34" s="66">
        <f t="shared" si="2"/>
        <v>34</v>
      </c>
      <c r="J34" s="65">
        <f>VLOOKUP($A34,'Return Data'!$B$7:$R$2292,8,0)</f>
        <v>3.2389000000000001</v>
      </c>
      <c r="K34" s="66">
        <f t="shared" si="3"/>
        <v>34</v>
      </c>
      <c r="L34" s="65">
        <f>VLOOKUP($A34,'Return Data'!$B$7:$R$2292,9,0)</f>
        <v>3.4666999999999999</v>
      </c>
      <c r="M34" s="66">
        <f t="shared" si="4"/>
        <v>33</v>
      </c>
      <c r="N34" s="65">
        <f>VLOOKUP($A34,'Return Data'!$B$7:$R$2292,10,0)</f>
        <v>3.4697</v>
      </c>
      <c r="O34" s="66">
        <f t="shared" si="5"/>
        <v>33</v>
      </c>
      <c r="P34" s="65">
        <f>VLOOKUP($A34,'Return Data'!$B$7:$R$2292,11,0)</f>
        <v>3.3934000000000002</v>
      </c>
      <c r="Q34" s="66">
        <f t="shared" si="6"/>
        <v>31</v>
      </c>
      <c r="R34" s="65">
        <f>VLOOKUP($A34,'Return Data'!$B$7:$R$2292,12,0)</f>
        <v>3.3578999999999999</v>
      </c>
      <c r="S34" s="66">
        <f t="shared" si="7"/>
        <v>31</v>
      </c>
      <c r="T34" s="65">
        <f>VLOOKUP($A34,'Return Data'!$B$7:$R$2292,13,0)</f>
        <v>3.3349000000000002</v>
      </c>
      <c r="U34" s="66">
        <f t="shared" si="8"/>
        <v>30</v>
      </c>
      <c r="V34" s="65">
        <f>VLOOKUP($A34,'Return Data'!$B$7:$R$2292,17,0)</f>
        <v>3.2705000000000002</v>
      </c>
      <c r="W34" s="66">
        <f t="shared" si="9"/>
        <v>31</v>
      </c>
      <c r="X34" s="65">
        <f>VLOOKUP($A34,'Return Data'!$B$7:$R$2292,14,0)</f>
        <v>4.0138999999999996</v>
      </c>
      <c r="Y34" s="66">
        <f t="shared" si="12"/>
        <v>32</v>
      </c>
      <c r="Z34" s="65">
        <f>VLOOKUP($A34,'Return Data'!$B$7:$R$2292,16,0)</f>
        <v>4.5944000000000003</v>
      </c>
      <c r="AA34" s="67">
        <f t="shared" si="11"/>
        <v>33</v>
      </c>
    </row>
    <row r="35" spans="1:27" x14ac:dyDescent="0.3">
      <c r="A35" s="63" t="s">
        <v>1984</v>
      </c>
      <c r="B35" s="64">
        <f>VLOOKUP($A35,'Return Data'!$B$7:$R$2292,3,0)</f>
        <v>44662</v>
      </c>
      <c r="C35" s="65">
        <f>VLOOKUP($A35,'Return Data'!$B$7:$R$2292,4,0)</f>
        <v>277.7199</v>
      </c>
      <c r="D35" s="65">
        <f>VLOOKUP($A35,'Return Data'!$B$7:$R$2292,5,0)</f>
        <v>4.4165000000000001</v>
      </c>
      <c r="E35" s="66">
        <f t="shared" si="0"/>
        <v>18</v>
      </c>
      <c r="F35" s="65">
        <f>VLOOKUP($A35,'Return Data'!$B$7:$R$2292,6,0)</f>
        <v>4.1414</v>
      </c>
      <c r="G35" s="66">
        <f t="shared" si="1"/>
        <v>1</v>
      </c>
      <c r="H35" s="65">
        <f>VLOOKUP($A35,'Return Data'!$B$7:$R$2292,7,0)</f>
        <v>3.3666999999999998</v>
      </c>
      <c r="I35" s="66">
        <f t="shared" si="2"/>
        <v>4</v>
      </c>
      <c r="J35" s="65">
        <f>VLOOKUP($A35,'Return Data'!$B$7:$R$2292,8,0)</f>
        <v>3.8782000000000001</v>
      </c>
      <c r="K35" s="66">
        <f t="shared" si="3"/>
        <v>24</v>
      </c>
      <c r="L35" s="65">
        <f>VLOOKUP($A35,'Return Data'!$B$7:$R$2292,9,0)</f>
        <v>3.8664000000000001</v>
      </c>
      <c r="M35" s="66">
        <f t="shared" si="4"/>
        <v>20</v>
      </c>
      <c r="N35" s="65">
        <f>VLOOKUP($A35,'Return Data'!$B$7:$R$2292,10,0)</f>
        <v>3.6833</v>
      </c>
      <c r="O35" s="66">
        <f t="shared" si="5"/>
        <v>6</v>
      </c>
      <c r="P35" s="65">
        <f>VLOOKUP($A35,'Return Data'!$B$7:$R$2292,11,0)</f>
        <v>3.5684999999999998</v>
      </c>
      <c r="Q35" s="66">
        <f t="shared" si="6"/>
        <v>18</v>
      </c>
      <c r="R35" s="65">
        <f>VLOOKUP($A35,'Return Data'!$B$7:$R$2292,12,0)</f>
        <v>3.5186999999999999</v>
      </c>
      <c r="S35" s="66">
        <f t="shared" si="7"/>
        <v>17</v>
      </c>
      <c r="T35" s="65">
        <f>VLOOKUP($A35,'Return Data'!$B$7:$R$2292,13,0)</f>
        <v>3.4964</v>
      </c>
      <c r="U35" s="66">
        <f t="shared" si="8"/>
        <v>11</v>
      </c>
      <c r="V35" s="65">
        <f>VLOOKUP($A35,'Return Data'!$B$7:$R$2292,17,0)</f>
        <v>3.6027</v>
      </c>
      <c r="W35" s="66">
        <f t="shared" si="9"/>
        <v>6</v>
      </c>
      <c r="X35" s="65">
        <f>VLOOKUP($A35,'Return Data'!$B$7:$R$2292,14,0)</f>
        <v>4.4695</v>
      </c>
      <c r="Y35" s="66">
        <f t="shared" si="12"/>
        <v>8</v>
      </c>
      <c r="Z35" s="65">
        <f>VLOOKUP($A35,'Return Data'!$B$7:$R$2292,16,0)</f>
        <v>6.9179000000000004</v>
      </c>
      <c r="AA35" s="67">
        <f t="shared" si="11"/>
        <v>9</v>
      </c>
    </row>
    <row r="36" spans="1:27" x14ac:dyDescent="0.3">
      <c r="A36" s="63" t="s">
        <v>152</v>
      </c>
      <c r="B36" s="64">
        <f>VLOOKUP($A36,'Return Data'!$B$7:$R$2292,3,0)</f>
        <v>44662</v>
      </c>
      <c r="C36" s="65">
        <f>VLOOKUP($A36,'Return Data'!$B$7:$R$2292,4,0)</f>
        <v>34.341099999999997</v>
      </c>
      <c r="D36" s="65">
        <f>VLOOKUP($A36,'Return Data'!$B$7:$R$2292,5,0)</f>
        <v>4.4645999999999999</v>
      </c>
      <c r="E36" s="66">
        <f t="shared" si="0"/>
        <v>14</v>
      </c>
      <c r="F36" s="65">
        <f>VLOOKUP($A36,'Return Data'!$B$7:$R$2292,6,0)</f>
        <v>4.0757000000000003</v>
      </c>
      <c r="G36" s="66">
        <f t="shared" si="1"/>
        <v>2</v>
      </c>
      <c r="H36" s="65">
        <f>VLOOKUP($A36,'Return Data'!$B$7:$R$2292,7,0)</f>
        <v>3.6619000000000002</v>
      </c>
      <c r="I36" s="66">
        <f t="shared" si="2"/>
        <v>2</v>
      </c>
      <c r="J36" s="65">
        <f>VLOOKUP($A36,'Return Data'!$B$7:$R$2292,8,0)</f>
        <v>4.4793000000000003</v>
      </c>
      <c r="K36" s="66">
        <f t="shared" si="3"/>
        <v>2</v>
      </c>
      <c r="L36" s="65">
        <f>VLOOKUP($A36,'Return Data'!$B$7:$R$2292,9,0)</f>
        <v>4.2462</v>
      </c>
      <c r="M36" s="66">
        <f t="shared" si="4"/>
        <v>2</v>
      </c>
      <c r="N36" s="65">
        <f>VLOOKUP($A36,'Return Data'!$B$7:$R$2292,10,0)</f>
        <v>4.1349</v>
      </c>
      <c r="O36" s="66">
        <f t="shared" si="5"/>
        <v>2</v>
      </c>
      <c r="P36" s="65">
        <f>VLOOKUP($A36,'Return Data'!$B$7:$R$2292,11,0)</f>
        <v>4.1931000000000003</v>
      </c>
      <c r="Q36" s="66">
        <f t="shared" si="6"/>
        <v>1</v>
      </c>
      <c r="R36" s="65">
        <f>VLOOKUP($A36,'Return Data'!$B$7:$R$2292,12,0)</f>
        <v>4.0819000000000001</v>
      </c>
      <c r="S36" s="66">
        <f t="shared" si="7"/>
        <v>1</v>
      </c>
      <c r="T36" s="65">
        <f>VLOOKUP($A36,'Return Data'!$B$7:$R$2292,13,0)</f>
        <v>4.1665000000000001</v>
      </c>
      <c r="U36" s="66">
        <f t="shared" si="8"/>
        <v>1</v>
      </c>
      <c r="V36" s="65">
        <f>VLOOKUP($A36,'Return Data'!$B$7:$R$2292,17,0)</f>
        <v>4.5061</v>
      </c>
      <c r="W36" s="66">
        <f t="shared" si="9"/>
        <v>1</v>
      </c>
      <c r="X36" s="65">
        <f>VLOOKUP($A36,'Return Data'!$B$7:$R$2292,14,0)</f>
        <v>5.3175999999999997</v>
      </c>
      <c r="Y36" s="66">
        <f t="shared" si="12"/>
        <v>1</v>
      </c>
      <c r="Z36" s="65">
        <f>VLOOKUP($A36,'Return Data'!$B$7:$R$2292,16,0)</f>
        <v>7.3990999999999998</v>
      </c>
      <c r="AA36" s="67">
        <f t="shared" si="11"/>
        <v>1</v>
      </c>
    </row>
    <row r="37" spans="1:27" x14ac:dyDescent="0.3">
      <c r="A37" s="63" t="s">
        <v>153</v>
      </c>
      <c r="B37" s="64">
        <f>VLOOKUP($A37,'Return Data'!$B$7:$R$2292,3,0)</f>
        <v>44662</v>
      </c>
      <c r="C37" s="65">
        <f>VLOOKUP($A37,'Return Data'!$B$7:$R$2292,4,0)</f>
        <v>28.7361</v>
      </c>
      <c r="D37" s="65">
        <f>VLOOKUP($A37,'Return Data'!$B$7:$R$2292,5,0)</f>
        <v>4.3190999999999997</v>
      </c>
      <c r="E37" s="66">
        <f t="shared" si="0"/>
        <v>23</v>
      </c>
      <c r="F37" s="65">
        <f>VLOOKUP($A37,'Return Data'!$B$7:$R$2292,6,0)</f>
        <v>3.8117000000000001</v>
      </c>
      <c r="G37" s="66">
        <f t="shared" si="1"/>
        <v>29</v>
      </c>
      <c r="H37" s="65">
        <f>VLOOKUP($A37,'Return Data'!$B$7:$R$2292,7,0)</f>
        <v>2.6869000000000001</v>
      </c>
      <c r="I37" s="66">
        <f t="shared" si="2"/>
        <v>35</v>
      </c>
      <c r="J37" s="65">
        <f>VLOOKUP($A37,'Return Data'!$B$7:$R$2292,8,0)</f>
        <v>3.4885999999999999</v>
      </c>
      <c r="K37" s="66">
        <f t="shared" si="3"/>
        <v>32</v>
      </c>
      <c r="L37" s="65">
        <f>VLOOKUP($A37,'Return Data'!$B$7:$R$2292,9,0)</f>
        <v>3.6415000000000002</v>
      </c>
      <c r="M37" s="66">
        <f t="shared" si="4"/>
        <v>31</v>
      </c>
      <c r="N37" s="65">
        <f>VLOOKUP($A37,'Return Data'!$B$7:$R$2292,10,0)</f>
        <v>3.4903</v>
      </c>
      <c r="O37" s="66">
        <f t="shared" si="5"/>
        <v>31</v>
      </c>
      <c r="P37" s="65">
        <f>VLOOKUP($A37,'Return Data'!$B$7:$R$2292,11,0)</f>
        <v>3.3938000000000001</v>
      </c>
      <c r="Q37" s="66">
        <f t="shared" si="6"/>
        <v>30</v>
      </c>
      <c r="R37" s="65">
        <f>VLOOKUP($A37,'Return Data'!$B$7:$R$2292,12,0)</f>
        <v>3.3582000000000001</v>
      </c>
      <c r="S37" s="66">
        <f t="shared" si="7"/>
        <v>30</v>
      </c>
      <c r="T37" s="65">
        <f>VLOOKUP($A37,'Return Data'!$B$7:$R$2292,13,0)</f>
        <v>3.3260000000000001</v>
      </c>
      <c r="U37" s="66">
        <f t="shared" si="8"/>
        <v>31</v>
      </c>
      <c r="V37" s="65">
        <f>VLOOKUP($A37,'Return Data'!$B$7:$R$2292,17,0)</f>
        <v>3.2429999999999999</v>
      </c>
      <c r="W37" s="66">
        <f t="shared" si="9"/>
        <v>32</v>
      </c>
      <c r="X37" s="65">
        <f>VLOOKUP($A37,'Return Data'!$B$7:$R$2292,14,0)</f>
        <v>4.0064000000000002</v>
      </c>
      <c r="Y37" s="66">
        <f t="shared" si="12"/>
        <v>33</v>
      </c>
      <c r="Z37" s="65">
        <f>VLOOKUP($A37,'Return Data'!$B$7:$R$2292,16,0)</f>
        <v>6.8102</v>
      </c>
      <c r="AA37" s="67">
        <f t="shared" si="11"/>
        <v>25</v>
      </c>
    </row>
    <row r="38" spans="1:27" x14ac:dyDescent="0.3">
      <c r="A38" s="63" t="s">
        <v>156</v>
      </c>
      <c r="B38" s="64">
        <f>VLOOKUP($A38,'Return Data'!$B$7:$R$2292,3,0)</f>
        <v>44662</v>
      </c>
      <c r="C38" s="65">
        <f>VLOOKUP($A38,'Return Data'!$B$7:$R$2292,4,0)</f>
        <v>3336.6374999999998</v>
      </c>
      <c r="D38" s="65">
        <f>VLOOKUP($A38,'Return Data'!$B$7:$R$2292,5,0)</f>
        <v>4.3564999999999996</v>
      </c>
      <c r="E38" s="66">
        <f t="shared" si="0"/>
        <v>22</v>
      </c>
      <c r="F38" s="65">
        <f>VLOOKUP($A38,'Return Data'!$B$7:$R$2292,6,0)</f>
        <v>3.8809999999999998</v>
      </c>
      <c r="G38" s="66">
        <f t="shared" si="1"/>
        <v>20</v>
      </c>
      <c r="H38" s="65">
        <f>VLOOKUP($A38,'Return Data'!$B$7:$R$2292,7,0)</f>
        <v>3.0741999999999998</v>
      </c>
      <c r="I38" s="66">
        <f t="shared" si="2"/>
        <v>27</v>
      </c>
      <c r="J38" s="65">
        <f>VLOOKUP($A38,'Return Data'!$B$7:$R$2292,8,0)</f>
        <v>3.8041999999999998</v>
      </c>
      <c r="K38" s="66">
        <f t="shared" si="3"/>
        <v>29</v>
      </c>
      <c r="L38" s="65">
        <f>VLOOKUP($A38,'Return Data'!$B$7:$R$2292,9,0)</f>
        <v>3.7682000000000002</v>
      </c>
      <c r="M38" s="66">
        <f t="shared" si="4"/>
        <v>28</v>
      </c>
      <c r="N38" s="65">
        <f>VLOOKUP($A38,'Return Data'!$B$7:$R$2292,10,0)</f>
        <v>3.5762999999999998</v>
      </c>
      <c r="O38" s="66">
        <f t="shared" si="5"/>
        <v>28</v>
      </c>
      <c r="P38" s="65">
        <f>VLOOKUP($A38,'Return Data'!$B$7:$R$2292,11,0)</f>
        <v>3.5647000000000002</v>
      </c>
      <c r="Q38" s="66">
        <f t="shared" si="6"/>
        <v>20</v>
      </c>
      <c r="R38" s="65">
        <f>VLOOKUP($A38,'Return Data'!$B$7:$R$2292,12,0)</f>
        <v>3.5139999999999998</v>
      </c>
      <c r="S38" s="66">
        <f t="shared" si="7"/>
        <v>20</v>
      </c>
      <c r="T38" s="65">
        <f>VLOOKUP($A38,'Return Data'!$B$7:$R$2292,13,0)</f>
        <v>3.4704000000000002</v>
      </c>
      <c r="U38" s="66">
        <f t="shared" si="8"/>
        <v>22</v>
      </c>
      <c r="V38" s="65">
        <f>VLOOKUP($A38,'Return Data'!$B$7:$R$2292,17,0)</f>
        <v>3.5200999999999998</v>
      </c>
      <c r="W38" s="66">
        <f t="shared" si="9"/>
        <v>17</v>
      </c>
      <c r="X38" s="65">
        <f>VLOOKUP($A38,'Return Data'!$B$7:$R$2292,14,0)</f>
        <v>4.3658999999999999</v>
      </c>
      <c r="Y38" s="66">
        <f t="shared" si="12"/>
        <v>19</v>
      </c>
      <c r="Z38" s="65">
        <f>VLOOKUP($A38,'Return Data'!$B$7:$R$2292,16,0)</f>
        <v>6.84</v>
      </c>
      <c r="AA38" s="67">
        <f t="shared" si="11"/>
        <v>23</v>
      </c>
    </row>
    <row r="39" spans="1:27" x14ac:dyDescent="0.3">
      <c r="A39" s="63" t="s">
        <v>1957</v>
      </c>
      <c r="B39" s="64">
        <f>VLOOKUP($A39,'Return Data'!$B$7:$R$2292,3,0)</f>
        <v>44662</v>
      </c>
      <c r="C39" s="65">
        <f>VLOOKUP($A39,'Return Data'!$B$7:$R$2292,4,0)</f>
        <v>3009.8814400000001</v>
      </c>
      <c r="D39" s="65">
        <f>VLOOKUP($A39,'Return Data'!$B$7:$R$2292,5,0)</f>
        <v>4.6359000000000004</v>
      </c>
      <c r="E39" s="66">
        <f t="shared" si="0"/>
        <v>2</v>
      </c>
      <c r="F39" s="65">
        <f>VLOOKUP($A39,'Return Data'!$B$7:$R$2292,6,0)</f>
        <v>4.008</v>
      </c>
      <c r="G39" s="66">
        <f t="shared" si="1"/>
        <v>6</v>
      </c>
      <c r="H39" s="65">
        <f>VLOOKUP($A39,'Return Data'!$B$7:$R$2292,7,0)</f>
        <v>3.1646000000000001</v>
      </c>
      <c r="I39" s="66">
        <f t="shared" si="2"/>
        <v>16</v>
      </c>
      <c r="J39" s="65">
        <f>VLOOKUP($A39,'Return Data'!$B$7:$R$2292,8,0)</f>
        <v>3.9340000000000002</v>
      </c>
      <c r="K39" s="66">
        <f t="shared" si="3"/>
        <v>21</v>
      </c>
      <c r="L39" s="65">
        <f>VLOOKUP($A39,'Return Data'!$B$7:$R$2292,9,0)</f>
        <v>3.9121999999999999</v>
      </c>
      <c r="M39" s="66">
        <f t="shared" si="4"/>
        <v>7</v>
      </c>
      <c r="N39" s="65">
        <f>VLOOKUP($A39,'Return Data'!$B$7:$R$2292,10,0)</f>
        <v>3.6783999999999999</v>
      </c>
      <c r="O39" s="66">
        <f t="shared" si="5"/>
        <v>9</v>
      </c>
      <c r="P39" s="65">
        <f>VLOOKUP($A39,'Return Data'!$B$7:$R$2292,11,0)</f>
        <v>3.5213000000000001</v>
      </c>
      <c r="Q39" s="66">
        <f t="shared" si="6"/>
        <v>28</v>
      </c>
      <c r="R39" s="65">
        <f>VLOOKUP($A39,'Return Data'!$B$7:$R$2292,12,0)</f>
        <v>3.4470999999999998</v>
      </c>
      <c r="S39" s="66">
        <f t="shared" si="7"/>
        <v>28</v>
      </c>
      <c r="T39" s="65">
        <f>VLOOKUP($A39,'Return Data'!$B$7:$R$2292,13,0)</f>
        <v>3.4134000000000002</v>
      </c>
      <c r="U39" s="66">
        <f t="shared" si="8"/>
        <v>28</v>
      </c>
      <c r="V39" s="65">
        <f>VLOOKUP($A39,'Return Data'!$B$7:$R$2292,17,0)</f>
        <v>3.3734000000000002</v>
      </c>
      <c r="W39" s="66">
        <f t="shared" si="9"/>
        <v>28</v>
      </c>
      <c r="X39" s="65">
        <f>VLOOKUP($A39,'Return Data'!$B$7:$R$2292,14,0)</f>
        <v>4.1185</v>
      </c>
      <c r="Y39" s="66">
        <f t="shared" si="12"/>
        <v>29</v>
      </c>
      <c r="Z39" s="65">
        <f>VLOOKUP($A39,'Return Data'!$B$7:$R$2292,16,0)</f>
        <v>5.7786</v>
      </c>
      <c r="AA39" s="67">
        <f t="shared" si="11"/>
        <v>32</v>
      </c>
    </row>
    <row r="40" spans="1:27" x14ac:dyDescent="0.3">
      <c r="A40" s="63" t="s">
        <v>158</v>
      </c>
      <c r="B40" s="64">
        <f>VLOOKUP($A40,'Return Data'!$B$7:$R$2292,3,0)</f>
        <v>44662</v>
      </c>
      <c r="C40" s="65">
        <f>VLOOKUP($A40,'Return Data'!$B$7:$R$2292,4,0)</f>
        <v>3364.1149</v>
      </c>
      <c r="D40" s="65">
        <f>VLOOKUP($A40,'Return Data'!$B$7:$R$2292,5,0)</f>
        <v>4.5162000000000004</v>
      </c>
      <c r="E40" s="66">
        <f t="shared" si="0"/>
        <v>8</v>
      </c>
      <c r="F40" s="65">
        <f>VLOOKUP($A40,'Return Data'!$B$7:$R$2292,6,0)</f>
        <v>3.9897</v>
      </c>
      <c r="G40" s="66">
        <f t="shared" si="1"/>
        <v>8</v>
      </c>
      <c r="H40" s="65">
        <f>VLOOKUP($A40,'Return Data'!$B$7:$R$2292,7,0)</f>
        <v>3.1880999999999999</v>
      </c>
      <c r="I40" s="66">
        <f t="shared" si="2"/>
        <v>14</v>
      </c>
      <c r="J40" s="65">
        <f>VLOOKUP($A40,'Return Data'!$B$7:$R$2292,8,0)</f>
        <v>3.9876999999999998</v>
      </c>
      <c r="K40" s="66">
        <f t="shared" si="3"/>
        <v>15</v>
      </c>
      <c r="L40" s="65">
        <f>VLOOKUP($A40,'Return Data'!$B$7:$R$2292,9,0)</f>
        <v>3.8976999999999999</v>
      </c>
      <c r="M40" s="66">
        <f t="shared" si="4"/>
        <v>11</v>
      </c>
      <c r="N40" s="65">
        <f>VLOOKUP($A40,'Return Data'!$B$7:$R$2292,10,0)</f>
        <v>3.6692</v>
      </c>
      <c r="O40" s="66">
        <f t="shared" si="5"/>
        <v>13</v>
      </c>
      <c r="P40" s="65">
        <f>VLOOKUP($A40,'Return Data'!$B$7:$R$2292,11,0)</f>
        <v>3.5935999999999999</v>
      </c>
      <c r="Q40" s="66">
        <f t="shared" si="6"/>
        <v>10</v>
      </c>
      <c r="R40" s="65">
        <f>VLOOKUP($A40,'Return Data'!$B$7:$R$2292,12,0)</f>
        <v>3.5272999999999999</v>
      </c>
      <c r="S40" s="66">
        <f t="shared" si="7"/>
        <v>13</v>
      </c>
      <c r="T40" s="65">
        <f>VLOOKUP($A40,'Return Data'!$B$7:$R$2292,13,0)</f>
        <v>3.4849999999999999</v>
      </c>
      <c r="U40" s="66">
        <f t="shared" si="8"/>
        <v>16</v>
      </c>
      <c r="V40" s="65">
        <f>VLOOKUP($A40,'Return Data'!$B$7:$R$2292,17,0)</f>
        <v>3.5554999999999999</v>
      </c>
      <c r="W40" s="66">
        <f t="shared" si="9"/>
        <v>12</v>
      </c>
      <c r="X40" s="65">
        <f>VLOOKUP($A40,'Return Data'!$B$7:$R$2292,14,0)</f>
        <v>4.4598000000000004</v>
      </c>
      <c r="Y40" s="66">
        <f t="shared" si="12"/>
        <v>9</v>
      </c>
      <c r="Z40" s="65">
        <f>VLOOKUP($A40,'Return Data'!$B$7:$R$2292,16,0)</f>
        <v>6.9348000000000001</v>
      </c>
      <c r="AA40" s="67">
        <f t="shared" si="11"/>
        <v>6</v>
      </c>
    </row>
    <row r="41" spans="1:27" x14ac:dyDescent="0.3">
      <c r="A41" s="63" t="s">
        <v>160</v>
      </c>
      <c r="B41" s="64">
        <f>VLOOKUP($A41,'Return Data'!$B$7:$R$2292,3,0)</f>
        <v>44662</v>
      </c>
      <c r="C41" s="65">
        <f>VLOOKUP($A41,'Return Data'!$B$7:$R$2292,4,0)</f>
        <v>2053.2750999999998</v>
      </c>
      <c r="D41" s="65">
        <f>VLOOKUP($A41,'Return Data'!$B$7:$R$2292,5,0)</f>
        <v>4.5904999999999996</v>
      </c>
      <c r="E41" s="66">
        <f t="shared" si="0"/>
        <v>4</v>
      </c>
      <c r="F41" s="65">
        <f>VLOOKUP($A41,'Return Data'!$B$7:$R$2292,6,0)</f>
        <v>4.0526</v>
      </c>
      <c r="G41" s="66">
        <f t="shared" si="1"/>
        <v>4</v>
      </c>
      <c r="H41" s="65">
        <f>VLOOKUP($A41,'Return Data'!$B$7:$R$2292,7,0)</f>
        <v>3.1358999999999999</v>
      </c>
      <c r="I41" s="66">
        <f t="shared" si="2"/>
        <v>21</v>
      </c>
      <c r="J41" s="65">
        <f>VLOOKUP($A41,'Return Data'!$B$7:$R$2292,8,0)</f>
        <v>3.9885000000000002</v>
      </c>
      <c r="K41" s="66">
        <f t="shared" si="3"/>
        <v>14</v>
      </c>
      <c r="L41" s="65">
        <f>VLOOKUP($A41,'Return Data'!$B$7:$R$2292,9,0)</f>
        <v>3.8925999999999998</v>
      </c>
      <c r="M41" s="66">
        <f t="shared" si="4"/>
        <v>14</v>
      </c>
      <c r="N41" s="65">
        <f>VLOOKUP($A41,'Return Data'!$B$7:$R$2292,10,0)</f>
        <v>3.6757</v>
      </c>
      <c r="O41" s="66">
        <f t="shared" si="5"/>
        <v>10</v>
      </c>
      <c r="P41" s="65">
        <f>VLOOKUP($A41,'Return Data'!$B$7:$R$2292,11,0)</f>
        <v>3.5836999999999999</v>
      </c>
      <c r="Q41" s="66">
        <f t="shared" si="6"/>
        <v>14</v>
      </c>
      <c r="R41" s="65">
        <f>VLOOKUP($A41,'Return Data'!$B$7:$R$2292,12,0)</f>
        <v>3.5192999999999999</v>
      </c>
      <c r="S41" s="66">
        <f t="shared" si="7"/>
        <v>16</v>
      </c>
      <c r="T41" s="65">
        <f>VLOOKUP($A41,'Return Data'!$B$7:$R$2292,13,0)</f>
        <v>3.4897</v>
      </c>
      <c r="U41" s="66">
        <f t="shared" si="8"/>
        <v>13</v>
      </c>
      <c r="V41" s="65">
        <f>VLOOKUP($A41,'Return Data'!$B$7:$R$2292,17,0)</f>
        <v>3.5680000000000001</v>
      </c>
      <c r="W41" s="66">
        <f t="shared" si="9"/>
        <v>8</v>
      </c>
      <c r="X41" s="65">
        <f>VLOOKUP($A41,'Return Data'!$B$7:$R$2292,14,0)</f>
        <v>4.4314</v>
      </c>
      <c r="Y41" s="66">
        <f t="shared" si="12"/>
        <v>12</v>
      </c>
      <c r="Z41" s="65">
        <f>VLOOKUP($A41,'Return Data'!$B$7:$R$2292,16,0)</f>
        <v>6.4372999999999996</v>
      </c>
      <c r="AA41" s="67">
        <f t="shared" si="11"/>
        <v>29</v>
      </c>
    </row>
    <row r="42" spans="1:27" x14ac:dyDescent="0.3">
      <c r="A42" s="63" t="s">
        <v>161</v>
      </c>
      <c r="B42" s="64">
        <f>VLOOKUP($A42,'Return Data'!$B$7:$R$2292,3,0)</f>
        <v>44662</v>
      </c>
      <c r="C42" s="65">
        <f>VLOOKUP($A42,'Return Data'!$B$7:$R$2292,4,0)</f>
        <v>3491.9731999999999</v>
      </c>
      <c r="D42" s="65">
        <f>VLOOKUP($A42,'Return Data'!$B$7:$R$2292,5,0)</f>
        <v>4.4972000000000003</v>
      </c>
      <c r="E42" s="66">
        <f t="shared" si="0"/>
        <v>10</v>
      </c>
      <c r="F42" s="65">
        <f>VLOOKUP($A42,'Return Data'!$B$7:$R$2292,6,0)</f>
        <v>3.9188999999999998</v>
      </c>
      <c r="G42" s="66">
        <f t="shared" si="1"/>
        <v>14</v>
      </c>
      <c r="H42" s="65">
        <f>VLOOKUP($A42,'Return Data'!$B$7:$R$2292,7,0)</f>
        <v>3.1463000000000001</v>
      </c>
      <c r="I42" s="66">
        <f t="shared" si="2"/>
        <v>18</v>
      </c>
      <c r="J42" s="65">
        <f>VLOOKUP($A42,'Return Data'!$B$7:$R$2292,8,0)</f>
        <v>4.0708000000000002</v>
      </c>
      <c r="K42" s="66">
        <f t="shared" si="3"/>
        <v>8</v>
      </c>
      <c r="L42" s="65">
        <f>VLOOKUP($A42,'Return Data'!$B$7:$R$2292,9,0)</f>
        <v>3.8957999999999999</v>
      </c>
      <c r="M42" s="66">
        <f t="shared" si="4"/>
        <v>13</v>
      </c>
      <c r="N42" s="65">
        <f>VLOOKUP($A42,'Return Data'!$B$7:$R$2292,10,0)</f>
        <v>3.6511999999999998</v>
      </c>
      <c r="O42" s="66">
        <f t="shared" si="5"/>
        <v>15</v>
      </c>
      <c r="P42" s="65">
        <f>VLOOKUP($A42,'Return Data'!$B$7:$R$2292,11,0)</f>
        <v>3.5960000000000001</v>
      </c>
      <c r="Q42" s="66">
        <f t="shared" si="6"/>
        <v>8</v>
      </c>
      <c r="R42" s="65">
        <f>VLOOKUP($A42,'Return Data'!$B$7:$R$2292,12,0)</f>
        <v>3.5444</v>
      </c>
      <c r="S42" s="66">
        <f t="shared" si="7"/>
        <v>8</v>
      </c>
      <c r="T42" s="65">
        <f>VLOOKUP($A42,'Return Data'!$B$7:$R$2292,13,0)</f>
        <v>3.5030999999999999</v>
      </c>
      <c r="U42" s="66">
        <f t="shared" si="8"/>
        <v>9</v>
      </c>
      <c r="V42" s="65">
        <f>VLOOKUP($A42,'Return Data'!$B$7:$R$2292,17,0)</f>
        <v>3.5550000000000002</v>
      </c>
      <c r="W42" s="66">
        <f t="shared" si="9"/>
        <v>13</v>
      </c>
      <c r="X42" s="65">
        <f>VLOOKUP($A42,'Return Data'!$B$7:$R$2292,14,0)</f>
        <v>4.4078999999999997</v>
      </c>
      <c r="Y42" s="66">
        <f t="shared" si="12"/>
        <v>16</v>
      </c>
      <c r="Z42" s="65">
        <f>VLOOKUP($A42,'Return Data'!$B$7:$R$2292,16,0)</f>
        <v>6.8741000000000003</v>
      </c>
      <c r="AA42" s="67">
        <f t="shared" si="11"/>
        <v>16</v>
      </c>
    </row>
    <row r="43" spans="1:27" x14ac:dyDescent="0.3">
      <c r="A43" s="63" t="s">
        <v>1975</v>
      </c>
      <c r="B43" s="64">
        <f>VLOOKUP($A43,'Return Data'!$B$7:$R$2292,3,0)</f>
        <v>44662</v>
      </c>
      <c r="C43" s="65">
        <f>VLOOKUP($A43,'Return Data'!$B$7:$R$2292,4,0)</f>
        <v>1146.9821999999999</v>
      </c>
      <c r="D43" s="65">
        <f>VLOOKUP($A43,'Return Data'!$B$7:$R$2292,5,0)</f>
        <v>4.9585999999999997</v>
      </c>
      <c r="E43" s="66">
        <f t="shared" si="0"/>
        <v>1</v>
      </c>
      <c r="F43" s="65">
        <f>VLOOKUP($A43,'Return Data'!$B$7:$R$2292,6,0)</f>
        <v>3.6320000000000001</v>
      </c>
      <c r="G43" s="66">
        <f t="shared" si="1"/>
        <v>32</v>
      </c>
      <c r="H43" s="65">
        <f>VLOOKUP($A43,'Return Data'!$B$7:$R$2292,7,0)</f>
        <v>2.4923999999999999</v>
      </c>
      <c r="I43" s="66">
        <f t="shared" si="2"/>
        <v>36</v>
      </c>
      <c r="J43" s="65">
        <f>VLOOKUP($A43,'Return Data'!$B$7:$R$2292,8,0)</f>
        <v>3.1667999999999998</v>
      </c>
      <c r="K43" s="66">
        <f t="shared" si="3"/>
        <v>36</v>
      </c>
      <c r="L43" s="65">
        <f>VLOOKUP($A43,'Return Data'!$B$7:$R$2292,9,0)</f>
        <v>3.2107999999999999</v>
      </c>
      <c r="M43" s="66">
        <f t="shared" si="4"/>
        <v>36</v>
      </c>
      <c r="N43" s="65">
        <f>VLOOKUP($A43,'Return Data'!$B$7:$R$2292,10,0)</f>
        <v>3.1715</v>
      </c>
      <c r="O43" s="66">
        <f t="shared" si="5"/>
        <v>36</v>
      </c>
      <c r="P43" s="65">
        <f>VLOOKUP($A43,'Return Data'!$B$7:$R$2292,11,0)</f>
        <v>3.1038000000000001</v>
      </c>
      <c r="Q43" s="66">
        <f t="shared" si="6"/>
        <v>36</v>
      </c>
      <c r="R43" s="65">
        <f>VLOOKUP($A43,'Return Data'!$B$7:$R$2292,12,0)</f>
        <v>3.0428000000000002</v>
      </c>
      <c r="S43" s="66">
        <f t="shared" si="7"/>
        <v>36</v>
      </c>
      <c r="T43" s="65">
        <f>VLOOKUP($A43,'Return Data'!$B$7:$R$2292,13,0)</f>
        <v>3.0478999999999998</v>
      </c>
      <c r="U43" s="66">
        <f t="shared" si="8"/>
        <v>36</v>
      </c>
      <c r="V43" s="65">
        <f>VLOOKUP($A43,'Return Data'!$B$7:$R$2292,17,0)</f>
        <v>3.1073</v>
      </c>
      <c r="W43" s="66">
        <f t="shared" si="9"/>
        <v>36</v>
      </c>
      <c r="X43" s="65">
        <f>VLOOKUP($A43,'Return Data'!$B$7:$R$2292,14,0)</f>
        <v>4.0701000000000001</v>
      </c>
      <c r="Y43" s="66">
        <f t="shared" si="12"/>
        <v>31</v>
      </c>
      <c r="Z43" s="65">
        <f>VLOOKUP($A43,'Return Data'!$B$7:$R$2292,16,0)</f>
        <v>4.3212999999999999</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4.3350972222222213</v>
      </c>
      <c r="E45" s="74"/>
      <c r="F45" s="75">
        <f>AVERAGE(F8:F43)</f>
        <v>3.8632583333333343</v>
      </c>
      <c r="G45" s="74"/>
      <c r="H45" s="75">
        <f>AVERAGE(H8:H43)</f>
        <v>3.1429583333333344</v>
      </c>
      <c r="I45" s="74"/>
      <c r="J45" s="75">
        <f>AVERAGE(J8:J43)</f>
        <v>3.902988888888888</v>
      </c>
      <c r="K45" s="74"/>
      <c r="L45" s="75">
        <f>AVERAGE(L8:L43)</f>
        <v>3.827122222222223</v>
      </c>
      <c r="M45" s="74"/>
      <c r="N45" s="75">
        <f>AVERAGE(N8:N43)</f>
        <v>3.6347194444444457</v>
      </c>
      <c r="O45" s="74"/>
      <c r="P45" s="75">
        <f>AVERAGE(P8:P43)</f>
        <v>3.5563361111111109</v>
      </c>
      <c r="Q45" s="74"/>
      <c r="R45" s="75">
        <f>AVERAGE(R8:R43)</f>
        <v>3.494352777777777</v>
      </c>
      <c r="S45" s="74"/>
      <c r="T45" s="75">
        <f>AVERAGE(T8:T43)</f>
        <v>3.4596749999999994</v>
      </c>
      <c r="U45" s="74"/>
      <c r="V45" s="75">
        <f>AVERAGE(V8:V43)</f>
        <v>3.4866361111111117</v>
      </c>
      <c r="W45" s="74"/>
      <c r="X45" s="75">
        <f>AVERAGE(X8:X43)</f>
        <v>4.3429771428571433</v>
      </c>
      <c r="Y45" s="74"/>
      <c r="Z45" s="75">
        <f>AVERAGE(Z8:Z43)</f>
        <v>6.4970777777777791</v>
      </c>
      <c r="AA45" s="76"/>
    </row>
    <row r="46" spans="1:27" x14ac:dyDescent="0.3">
      <c r="A46" s="73" t="s">
        <v>28</v>
      </c>
      <c r="B46" s="74"/>
      <c r="C46" s="74"/>
      <c r="D46" s="75">
        <f>MIN(D8:D43)</f>
        <v>2.9304999999999999</v>
      </c>
      <c r="E46" s="74"/>
      <c r="F46" s="75">
        <f>MIN(F8:F43)</f>
        <v>3.0626000000000002</v>
      </c>
      <c r="G46" s="74"/>
      <c r="H46" s="75">
        <f>MIN(H8:H43)</f>
        <v>2.4923999999999999</v>
      </c>
      <c r="I46" s="74"/>
      <c r="J46" s="75">
        <f>MIN(J8:J43)</f>
        <v>3.1667999999999998</v>
      </c>
      <c r="K46" s="74"/>
      <c r="L46" s="75">
        <f>MIN(L8:L43)</f>
        <v>3.2107999999999999</v>
      </c>
      <c r="M46" s="74"/>
      <c r="N46" s="75">
        <f>MIN(N8:N43)</f>
        <v>3.1715</v>
      </c>
      <c r="O46" s="74"/>
      <c r="P46" s="75">
        <f>MIN(P8:P43)</f>
        <v>3.1038000000000001</v>
      </c>
      <c r="Q46" s="74"/>
      <c r="R46" s="75">
        <f>MIN(R8:R43)</f>
        <v>3.0428000000000002</v>
      </c>
      <c r="S46" s="74"/>
      <c r="T46" s="75">
        <f>MIN(T8:T43)</f>
        <v>3.0478999999999998</v>
      </c>
      <c r="U46" s="74"/>
      <c r="V46" s="75">
        <f>MIN(V8:V43)</f>
        <v>3.1073</v>
      </c>
      <c r="W46" s="74"/>
      <c r="X46" s="75">
        <f>MIN(X8:X43)</f>
        <v>3.8096999999999999</v>
      </c>
      <c r="Y46" s="74"/>
      <c r="Z46" s="75">
        <f>MIN(Z8:Z43)</f>
        <v>3.7772999999999999</v>
      </c>
      <c r="AA46" s="76"/>
    </row>
    <row r="47" spans="1:27" ht="15" thickBot="1" x14ac:dyDescent="0.35">
      <c r="A47" s="77" t="s">
        <v>29</v>
      </c>
      <c r="B47" s="78"/>
      <c r="C47" s="78"/>
      <c r="D47" s="79">
        <f>MAX(D8:D43)</f>
        <v>4.9585999999999997</v>
      </c>
      <c r="E47" s="78"/>
      <c r="F47" s="79">
        <f>MAX(F8:F43)</f>
        <v>4.1414</v>
      </c>
      <c r="G47" s="78"/>
      <c r="H47" s="79">
        <f>MAX(H8:H43)</f>
        <v>3.8649</v>
      </c>
      <c r="I47" s="78"/>
      <c r="J47" s="79">
        <f>MAX(J8:J43)</f>
        <v>4.6234000000000002</v>
      </c>
      <c r="K47" s="78"/>
      <c r="L47" s="79">
        <f>MAX(L8:L43)</f>
        <v>4.5412999999999997</v>
      </c>
      <c r="M47" s="78"/>
      <c r="N47" s="79">
        <f>MAX(N8:N43)</f>
        <v>4.3426</v>
      </c>
      <c r="O47" s="78"/>
      <c r="P47" s="79">
        <f>MAX(P8:P43)</f>
        <v>4.1931000000000003</v>
      </c>
      <c r="Q47" s="78"/>
      <c r="R47" s="79">
        <f>MAX(R8:R43)</f>
        <v>4.0819000000000001</v>
      </c>
      <c r="S47" s="78"/>
      <c r="T47" s="79">
        <f>MAX(T8:T43)</f>
        <v>4.1665000000000001</v>
      </c>
      <c r="U47" s="78"/>
      <c r="V47" s="79">
        <f>MAX(V8:V43)</f>
        <v>4.5061</v>
      </c>
      <c r="W47" s="78"/>
      <c r="X47" s="79">
        <f>MAX(X8:X43)</f>
        <v>5.3175999999999997</v>
      </c>
      <c r="Y47" s="78"/>
      <c r="Z47" s="79">
        <f>MAX(Z8:Z43)</f>
        <v>7.3990999999999998</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44662</v>
      </c>
      <c r="C8" s="65">
        <f>VLOOKUP($A8,'Return Data'!$B$7:$R$2292,4,0)</f>
        <v>340.81279999999998</v>
      </c>
      <c r="D8" s="65">
        <f>VLOOKUP($A8,'Return Data'!$B$7:$R$2292,5,0)</f>
        <v>4.1344000000000003</v>
      </c>
      <c r="E8" s="66">
        <f t="shared" ref="E8:E42" si="0">RANK(D8,D$8:D$42,0)</f>
        <v>26</v>
      </c>
      <c r="F8" s="65">
        <f>VLOOKUP($A8,'Return Data'!$B$7:$R$2292,6,0)</f>
        <v>3.8496000000000001</v>
      </c>
      <c r="G8" s="66">
        <f t="shared" ref="G8:G42" si="1">RANK(F8,F$8:F$42,0)</f>
        <v>12</v>
      </c>
      <c r="H8" s="65">
        <f>VLOOKUP($A8,'Return Data'!$B$7:$R$2292,7,0)</f>
        <v>3.1520999999999999</v>
      </c>
      <c r="I8" s="66">
        <f t="shared" ref="I8:I42" si="2">RANK(H8,H$8:H$42,0)</f>
        <v>10</v>
      </c>
      <c r="J8" s="65">
        <f>VLOOKUP($A8,'Return Data'!$B$7:$R$2292,8,0)</f>
        <v>3.9801000000000002</v>
      </c>
      <c r="K8" s="66">
        <f t="shared" ref="K8:K42" si="3">RANK(J8,J$8:J$42,0)</f>
        <v>7</v>
      </c>
      <c r="L8" s="65">
        <f>VLOOKUP($A8,'Return Data'!$B$7:$R$2292,9,0)</f>
        <v>3.8795999999999999</v>
      </c>
      <c r="M8" s="66">
        <f t="shared" ref="M8:M42" si="4">RANK(L8,L$8:L$42,0)</f>
        <v>5</v>
      </c>
      <c r="N8" s="65">
        <f>VLOOKUP($A8,'Return Data'!$B$7:$R$2292,10,0)</f>
        <v>3.5621</v>
      </c>
      <c r="O8" s="66">
        <f t="shared" ref="O8:O42" si="5">RANK(N8,N$8:N$42,0)</f>
        <v>11</v>
      </c>
      <c r="P8" s="65">
        <f>VLOOKUP($A8,'Return Data'!$B$7:$R$2292,11,0)</f>
        <v>3.4963000000000002</v>
      </c>
      <c r="Q8" s="66">
        <f t="shared" ref="Q8:Q42" si="6">RANK(P8,P$8:P$42,0)</f>
        <v>8</v>
      </c>
      <c r="R8" s="65">
        <f>VLOOKUP($A8,'Return Data'!$B$7:$R$2292,12,0)</f>
        <v>3.4380000000000002</v>
      </c>
      <c r="S8" s="66">
        <f t="shared" ref="S8:S42" si="7">RANK(R8,R$8:R$42,0)</f>
        <v>9</v>
      </c>
      <c r="T8" s="65">
        <f>VLOOKUP($A8,'Return Data'!$B$7:$R$2292,13,0)</f>
        <v>3.3957000000000002</v>
      </c>
      <c r="U8" s="66">
        <f t="shared" ref="U8:U42" si="8">RANK(T8,T$8:T$42,0)</f>
        <v>10</v>
      </c>
      <c r="V8" s="65">
        <f>VLOOKUP($A8,'Return Data'!$B$7:$R$2292,17,0)</f>
        <v>3.4910000000000001</v>
      </c>
      <c r="W8" s="66">
        <f t="shared" ref="W8:W42" si="9">RANK(V8,V$8:V$42,0)</f>
        <v>4</v>
      </c>
      <c r="X8" s="65">
        <f>VLOOKUP($A8,'Return Data'!$B$7:$R$2292,14,0)</f>
        <v>4.3798000000000004</v>
      </c>
      <c r="Y8" s="66">
        <f t="shared" ref="Y8:Y22" si="10">RANK(X8,X$8:X$42,0)</f>
        <v>4</v>
      </c>
      <c r="Z8" s="65">
        <f>VLOOKUP($A8,'Return Data'!$B$7:$R$2292,16,0)</f>
        <v>7.0309999999999997</v>
      </c>
      <c r="AA8" s="67">
        <f t="shared" ref="AA8:AA42" si="11">RANK(Z8,Z$8:Z$42,0)</f>
        <v>12</v>
      </c>
    </row>
    <row r="9" spans="1:27" x14ac:dyDescent="0.3">
      <c r="A9" s="63" t="s">
        <v>228</v>
      </c>
      <c r="B9" s="64">
        <f>VLOOKUP($A9,'Return Data'!$B$7:$R$2292,3,0)</f>
        <v>44662</v>
      </c>
      <c r="C9" s="65">
        <f>VLOOKUP($A9,'Return Data'!$B$7:$R$2292,4,0)</f>
        <v>2352.5596999999998</v>
      </c>
      <c r="D9" s="65">
        <f>VLOOKUP($A9,'Return Data'!$B$7:$R$2292,5,0)</f>
        <v>4.2919999999999998</v>
      </c>
      <c r="E9" s="66">
        <f t="shared" si="0"/>
        <v>18</v>
      </c>
      <c r="F9" s="65">
        <f>VLOOKUP($A9,'Return Data'!$B$7:$R$2292,6,0)</f>
        <v>3.8298000000000001</v>
      </c>
      <c r="G9" s="66">
        <f t="shared" si="1"/>
        <v>14</v>
      </c>
      <c r="H9" s="65">
        <f>VLOOKUP($A9,'Return Data'!$B$7:$R$2292,7,0)</f>
        <v>3.1829999999999998</v>
      </c>
      <c r="I9" s="66">
        <f t="shared" si="2"/>
        <v>8</v>
      </c>
      <c r="J9" s="65">
        <f>VLOOKUP($A9,'Return Data'!$B$7:$R$2292,8,0)</f>
        <v>3.9596</v>
      </c>
      <c r="K9" s="66">
        <f t="shared" si="3"/>
        <v>9</v>
      </c>
      <c r="L9" s="65">
        <f>VLOOKUP($A9,'Return Data'!$B$7:$R$2292,9,0)</f>
        <v>3.8530000000000002</v>
      </c>
      <c r="M9" s="66">
        <f t="shared" si="4"/>
        <v>6</v>
      </c>
      <c r="N9" s="65">
        <f>VLOOKUP($A9,'Return Data'!$B$7:$R$2292,10,0)</f>
        <v>3.6002999999999998</v>
      </c>
      <c r="O9" s="66">
        <f t="shared" si="5"/>
        <v>6</v>
      </c>
      <c r="P9" s="65">
        <f>VLOOKUP($A9,'Return Data'!$B$7:$R$2292,11,0)</f>
        <v>3.5234000000000001</v>
      </c>
      <c r="Q9" s="66">
        <f t="shared" si="6"/>
        <v>6</v>
      </c>
      <c r="R9" s="65">
        <f>VLOOKUP($A9,'Return Data'!$B$7:$R$2292,12,0)</f>
        <v>3.4596</v>
      </c>
      <c r="S9" s="66">
        <f t="shared" si="7"/>
        <v>6</v>
      </c>
      <c r="T9" s="65">
        <f>VLOOKUP($A9,'Return Data'!$B$7:$R$2292,13,0)</f>
        <v>3.4137</v>
      </c>
      <c r="U9" s="66">
        <f t="shared" si="8"/>
        <v>7</v>
      </c>
      <c r="V9" s="65">
        <f>VLOOKUP($A9,'Return Data'!$B$7:$R$2292,17,0)</f>
        <v>3.4683999999999999</v>
      </c>
      <c r="W9" s="66">
        <f t="shared" si="9"/>
        <v>6</v>
      </c>
      <c r="X9" s="65">
        <f>VLOOKUP($A9,'Return Data'!$B$7:$R$2292,14,0)</f>
        <v>4.3602999999999996</v>
      </c>
      <c r="Y9" s="66">
        <f t="shared" si="10"/>
        <v>5</v>
      </c>
      <c r="Z9" s="65">
        <f>VLOOKUP($A9,'Return Data'!$B$7:$R$2292,16,0)</f>
        <v>7.0765000000000002</v>
      </c>
      <c r="AA9" s="67">
        <f t="shared" si="11"/>
        <v>11</v>
      </c>
    </row>
    <row r="10" spans="1:27" x14ac:dyDescent="0.3">
      <c r="A10" s="63" t="s">
        <v>2017</v>
      </c>
      <c r="B10" s="64">
        <f>VLOOKUP($A10,'Return Data'!$B$7:$R$2292,3,0)</f>
        <v>44662</v>
      </c>
      <c r="C10" s="65">
        <f>VLOOKUP($A10,'Return Data'!$B$7:$R$2292,4,0)</f>
        <v>2433.9461999999999</v>
      </c>
      <c r="D10" s="65">
        <f>VLOOKUP($A10,'Return Data'!$B$7:$R$2292,5,0)</f>
        <v>4.2129000000000003</v>
      </c>
      <c r="E10" s="66">
        <f t="shared" si="0"/>
        <v>22</v>
      </c>
      <c r="F10" s="65">
        <f>VLOOKUP($A10,'Return Data'!$B$7:$R$2292,6,0)</f>
        <v>3.7242000000000002</v>
      </c>
      <c r="G10" s="66">
        <f t="shared" si="1"/>
        <v>26</v>
      </c>
      <c r="H10" s="65">
        <f>VLOOKUP($A10,'Return Data'!$B$7:$R$2292,7,0)</f>
        <v>3.0589</v>
      </c>
      <c r="I10" s="66">
        <f t="shared" si="2"/>
        <v>16</v>
      </c>
      <c r="J10" s="65">
        <f>VLOOKUP($A10,'Return Data'!$B$7:$R$2292,8,0)</f>
        <v>4.0838999999999999</v>
      </c>
      <c r="K10" s="66">
        <f t="shared" si="3"/>
        <v>4</v>
      </c>
      <c r="L10" s="65">
        <f>VLOOKUP($A10,'Return Data'!$B$7:$R$2292,9,0)</f>
        <v>3.8872</v>
      </c>
      <c r="M10" s="66">
        <f t="shared" si="4"/>
        <v>4</v>
      </c>
      <c r="N10" s="65">
        <f>VLOOKUP($A10,'Return Data'!$B$7:$R$2292,10,0)</f>
        <v>3.6301000000000001</v>
      </c>
      <c r="O10" s="66">
        <f t="shared" si="5"/>
        <v>5</v>
      </c>
      <c r="P10" s="65">
        <f>VLOOKUP($A10,'Return Data'!$B$7:$R$2292,11,0)</f>
        <v>3.5272000000000001</v>
      </c>
      <c r="Q10" s="66">
        <f t="shared" si="6"/>
        <v>5</v>
      </c>
      <c r="R10" s="65">
        <f>VLOOKUP($A10,'Return Data'!$B$7:$R$2292,12,0)</f>
        <v>3.4723000000000002</v>
      </c>
      <c r="S10" s="66">
        <f t="shared" si="7"/>
        <v>5</v>
      </c>
      <c r="T10" s="65">
        <f>VLOOKUP($A10,'Return Data'!$B$7:$R$2292,13,0)</f>
        <v>3.4388999999999998</v>
      </c>
      <c r="U10" s="66">
        <f t="shared" si="8"/>
        <v>4</v>
      </c>
      <c r="V10" s="65">
        <f>VLOOKUP($A10,'Return Data'!$B$7:$R$2292,17,0)</f>
        <v>3.3952</v>
      </c>
      <c r="W10" s="66">
        <f t="shared" si="9"/>
        <v>22</v>
      </c>
      <c r="X10" s="65">
        <f>VLOOKUP($A10,'Return Data'!$B$7:$R$2292,14,0)</f>
        <v>4.3236999999999997</v>
      </c>
      <c r="Y10" s="66">
        <f t="shared" si="10"/>
        <v>11</v>
      </c>
      <c r="Z10" s="65">
        <f>VLOOKUP($A10,'Return Data'!$B$7:$R$2292,16,0)</f>
        <v>6.9785000000000004</v>
      </c>
      <c r="AA10" s="67">
        <f t="shared" si="11"/>
        <v>15</v>
      </c>
    </row>
    <row r="11" spans="1:27" x14ac:dyDescent="0.3">
      <c r="A11" s="63" t="s">
        <v>231</v>
      </c>
      <c r="B11" s="64">
        <f>VLOOKUP($A11,'Return Data'!$B$7:$R$2292,3,0)</f>
        <v>44662</v>
      </c>
      <c r="C11" s="65">
        <f>VLOOKUP($A11,'Return Data'!$B$7:$R$2292,4,0)</f>
        <v>2431.3757999999998</v>
      </c>
      <c r="D11" s="65">
        <f>VLOOKUP($A11,'Return Data'!$B$7:$R$2292,5,0)</f>
        <v>4.4020999999999999</v>
      </c>
      <c r="E11" s="66">
        <f t="shared" si="0"/>
        <v>12</v>
      </c>
      <c r="F11" s="65">
        <f>VLOOKUP($A11,'Return Data'!$B$7:$R$2292,6,0)</f>
        <v>3.9203999999999999</v>
      </c>
      <c r="G11" s="66">
        <f t="shared" si="1"/>
        <v>5</v>
      </c>
      <c r="H11" s="65">
        <f>VLOOKUP($A11,'Return Data'!$B$7:$R$2292,7,0)</f>
        <v>2.9809999999999999</v>
      </c>
      <c r="I11" s="66">
        <f t="shared" si="2"/>
        <v>24</v>
      </c>
      <c r="J11" s="65">
        <f>VLOOKUP($A11,'Return Data'!$B$7:$R$2292,8,0)</f>
        <v>4.1318999999999999</v>
      </c>
      <c r="K11" s="66">
        <f t="shared" si="3"/>
        <v>3</v>
      </c>
      <c r="L11" s="65">
        <f>VLOOKUP($A11,'Return Data'!$B$7:$R$2292,9,0)</f>
        <v>3.9740000000000002</v>
      </c>
      <c r="M11" s="66">
        <f t="shared" si="4"/>
        <v>3</v>
      </c>
      <c r="N11" s="65">
        <f>VLOOKUP($A11,'Return Data'!$B$7:$R$2292,10,0)</f>
        <v>3.6495000000000002</v>
      </c>
      <c r="O11" s="66">
        <f t="shared" si="5"/>
        <v>3</v>
      </c>
      <c r="P11" s="65">
        <f>VLOOKUP($A11,'Return Data'!$B$7:$R$2292,11,0)</f>
        <v>3.5779000000000001</v>
      </c>
      <c r="Q11" s="66">
        <f t="shared" si="6"/>
        <v>3</v>
      </c>
      <c r="R11" s="65">
        <f>VLOOKUP($A11,'Return Data'!$B$7:$R$2292,12,0)</f>
        <v>3.4786000000000001</v>
      </c>
      <c r="S11" s="66">
        <f t="shared" si="7"/>
        <v>4</v>
      </c>
      <c r="T11" s="65">
        <f>VLOOKUP($A11,'Return Data'!$B$7:$R$2292,13,0)</f>
        <v>3.4133</v>
      </c>
      <c r="U11" s="66">
        <f t="shared" si="8"/>
        <v>8</v>
      </c>
      <c r="V11" s="65">
        <f>VLOOKUP($A11,'Return Data'!$B$7:$R$2292,17,0)</f>
        <v>3.4512999999999998</v>
      </c>
      <c r="W11" s="66">
        <f t="shared" si="9"/>
        <v>11</v>
      </c>
      <c r="X11" s="65">
        <f>VLOOKUP($A11,'Return Data'!$B$7:$R$2292,14,0)</f>
        <v>4.2480000000000002</v>
      </c>
      <c r="Y11" s="66">
        <f t="shared" si="10"/>
        <v>21</v>
      </c>
      <c r="Z11" s="65">
        <f>VLOOKUP($A11,'Return Data'!$B$7:$R$2292,16,0)</f>
        <v>6.6772</v>
      </c>
      <c r="AA11" s="67">
        <f t="shared" si="11"/>
        <v>25</v>
      </c>
    </row>
    <row r="12" spans="1:27" x14ac:dyDescent="0.3">
      <c r="A12" s="63" t="s">
        <v>232</v>
      </c>
      <c r="B12" s="64">
        <f>VLOOKUP($A12,'Return Data'!$B$7:$R$2292,3,0)</f>
        <v>44662</v>
      </c>
      <c r="C12" s="65">
        <f>VLOOKUP($A12,'Return Data'!$B$7:$R$2292,4,0)</f>
        <v>2543.7006000000001</v>
      </c>
      <c r="D12" s="65">
        <f>VLOOKUP($A12,'Return Data'!$B$7:$R$2292,5,0)</f>
        <v>4.0125000000000002</v>
      </c>
      <c r="E12" s="66">
        <f t="shared" si="0"/>
        <v>30</v>
      </c>
      <c r="F12" s="65">
        <f>VLOOKUP($A12,'Return Data'!$B$7:$R$2292,6,0)</f>
        <v>3.7233000000000001</v>
      </c>
      <c r="G12" s="66">
        <f t="shared" si="1"/>
        <v>27</v>
      </c>
      <c r="H12" s="65">
        <f>VLOOKUP($A12,'Return Data'!$B$7:$R$2292,7,0)</f>
        <v>3.2475999999999998</v>
      </c>
      <c r="I12" s="66">
        <f t="shared" si="2"/>
        <v>5</v>
      </c>
      <c r="J12" s="65">
        <f>VLOOKUP($A12,'Return Data'!$B$7:$R$2292,8,0)</f>
        <v>3.6114000000000002</v>
      </c>
      <c r="K12" s="66">
        <f t="shared" si="3"/>
        <v>28</v>
      </c>
      <c r="L12" s="65">
        <f>VLOOKUP($A12,'Return Data'!$B$7:$R$2292,9,0)</f>
        <v>3.5705</v>
      </c>
      <c r="M12" s="66">
        <f t="shared" si="4"/>
        <v>28</v>
      </c>
      <c r="N12" s="65">
        <f>VLOOKUP($A12,'Return Data'!$B$7:$R$2292,10,0)</f>
        <v>3.4855999999999998</v>
      </c>
      <c r="O12" s="66">
        <f t="shared" si="5"/>
        <v>25</v>
      </c>
      <c r="P12" s="65">
        <f>VLOOKUP($A12,'Return Data'!$B$7:$R$2292,11,0)</f>
        <v>3.4137</v>
      </c>
      <c r="Q12" s="66">
        <f t="shared" si="6"/>
        <v>26</v>
      </c>
      <c r="R12" s="65">
        <f>VLOOKUP($A12,'Return Data'!$B$7:$R$2292,12,0)</f>
        <v>3.3664000000000001</v>
      </c>
      <c r="S12" s="66">
        <f t="shared" si="7"/>
        <v>26</v>
      </c>
      <c r="T12" s="65">
        <f>VLOOKUP($A12,'Return Data'!$B$7:$R$2292,13,0)</f>
        <v>3.3357000000000001</v>
      </c>
      <c r="U12" s="66">
        <f t="shared" si="8"/>
        <v>26</v>
      </c>
      <c r="V12" s="65">
        <f>VLOOKUP($A12,'Return Data'!$B$7:$R$2292,17,0)</f>
        <v>3.2572000000000001</v>
      </c>
      <c r="W12" s="66">
        <f t="shared" si="9"/>
        <v>28</v>
      </c>
      <c r="X12" s="65">
        <f>VLOOKUP($A12,'Return Data'!$B$7:$R$2292,14,0)</f>
        <v>4.0536000000000003</v>
      </c>
      <c r="Y12" s="66">
        <f t="shared" si="10"/>
        <v>28</v>
      </c>
      <c r="Z12" s="65">
        <f>VLOOKUP($A12,'Return Data'!$B$7:$R$2292,16,0)</f>
        <v>6.9931000000000001</v>
      </c>
      <c r="AA12" s="67">
        <f t="shared" si="11"/>
        <v>13</v>
      </c>
    </row>
    <row r="13" spans="1:27" x14ac:dyDescent="0.3">
      <c r="A13" s="63" t="s">
        <v>233</v>
      </c>
      <c r="B13" s="64">
        <f>VLOOKUP($A13,'Return Data'!$B$7:$R$2292,3,0)</f>
        <v>44662</v>
      </c>
      <c r="C13" s="65">
        <f>VLOOKUP($A13,'Return Data'!$B$7:$R$2292,4,0)</f>
        <v>3021.3261000000002</v>
      </c>
      <c r="D13" s="65">
        <f>VLOOKUP($A13,'Return Data'!$B$7:$R$2292,5,0)</f>
        <v>4.056</v>
      </c>
      <c r="E13" s="66">
        <f t="shared" si="0"/>
        <v>29</v>
      </c>
      <c r="F13" s="65">
        <f>VLOOKUP($A13,'Return Data'!$B$7:$R$2292,6,0)</f>
        <v>3.7658999999999998</v>
      </c>
      <c r="G13" s="66">
        <f t="shared" si="1"/>
        <v>21</v>
      </c>
      <c r="H13" s="65">
        <f>VLOOKUP($A13,'Return Data'!$B$7:$R$2292,7,0)</f>
        <v>3.2742</v>
      </c>
      <c r="I13" s="66">
        <f t="shared" si="2"/>
        <v>3</v>
      </c>
      <c r="J13" s="65">
        <f>VLOOKUP($A13,'Return Data'!$B$7:$R$2292,8,0)</f>
        <v>3.8976000000000002</v>
      </c>
      <c r="K13" s="66">
        <f t="shared" si="3"/>
        <v>12</v>
      </c>
      <c r="L13" s="65">
        <f>VLOOKUP($A13,'Return Data'!$B$7:$R$2292,9,0)</f>
        <v>3.8376000000000001</v>
      </c>
      <c r="M13" s="66">
        <f t="shared" si="4"/>
        <v>7</v>
      </c>
      <c r="N13" s="65">
        <f>VLOOKUP($A13,'Return Data'!$B$7:$R$2292,10,0)</f>
        <v>3.5768</v>
      </c>
      <c r="O13" s="66">
        <f t="shared" si="5"/>
        <v>7</v>
      </c>
      <c r="P13" s="65">
        <f>VLOOKUP($A13,'Return Data'!$B$7:$R$2292,11,0)</f>
        <v>3.4958999999999998</v>
      </c>
      <c r="Q13" s="66">
        <f t="shared" si="6"/>
        <v>9</v>
      </c>
      <c r="R13" s="65">
        <f>VLOOKUP($A13,'Return Data'!$B$7:$R$2292,12,0)</f>
        <v>3.4220999999999999</v>
      </c>
      <c r="S13" s="66">
        <f t="shared" si="7"/>
        <v>12</v>
      </c>
      <c r="T13" s="65">
        <f>VLOOKUP($A13,'Return Data'!$B$7:$R$2292,13,0)</f>
        <v>3.3818000000000001</v>
      </c>
      <c r="U13" s="66">
        <f t="shared" si="8"/>
        <v>15</v>
      </c>
      <c r="V13" s="65">
        <f>VLOOKUP($A13,'Return Data'!$B$7:$R$2292,17,0)</f>
        <v>3.3938999999999999</v>
      </c>
      <c r="W13" s="66">
        <f t="shared" si="9"/>
        <v>23</v>
      </c>
      <c r="X13" s="65">
        <f>VLOOKUP($A13,'Return Data'!$B$7:$R$2292,14,0)</f>
        <v>4.2755999999999998</v>
      </c>
      <c r="Y13" s="66">
        <f t="shared" si="10"/>
        <v>17</v>
      </c>
      <c r="Z13" s="65">
        <f>VLOOKUP($A13,'Return Data'!$B$7:$R$2292,16,0)</f>
        <v>6.9768999999999997</v>
      </c>
      <c r="AA13" s="67">
        <f t="shared" si="11"/>
        <v>16</v>
      </c>
    </row>
    <row r="14" spans="1:27" x14ac:dyDescent="0.3">
      <c r="A14" s="63" t="s">
        <v>234</v>
      </c>
      <c r="B14" s="64">
        <f>VLOOKUP($A14,'Return Data'!$B$7:$R$2292,3,0)</f>
        <v>44662</v>
      </c>
      <c r="C14" s="65">
        <f>VLOOKUP($A14,'Return Data'!$B$7:$R$2292,4,0)</f>
        <v>2712.4488999999999</v>
      </c>
      <c r="D14" s="65">
        <f>VLOOKUP($A14,'Return Data'!$B$7:$R$2292,5,0)</f>
        <v>3.9338000000000002</v>
      </c>
      <c r="E14" s="66">
        <f t="shared" si="0"/>
        <v>32</v>
      </c>
      <c r="F14" s="65">
        <f>VLOOKUP($A14,'Return Data'!$B$7:$R$2292,6,0)</f>
        <v>3.5948000000000002</v>
      </c>
      <c r="G14" s="66">
        <f t="shared" si="1"/>
        <v>30</v>
      </c>
      <c r="H14" s="65">
        <f>VLOOKUP($A14,'Return Data'!$B$7:$R$2292,7,0)</f>
        <v>2.8855</v>
      </c>
      <c r="I14" s="66">
        <f t="shared" si="2"/>
        <v>30</v>
      </c>
      <c r="J14" s="65">
        <f>VLOOKUP($A14,'Return Data'!$B$7:$R$2292,8,0)</f>
        <v>3.5783</v>
      </c>
      <c r="K14" s="66">
        <f t="shared" si="3"/>
        <v>30</v>
      </c>
      <c r="L14" s="65">
        <f>VLOOKUP($A14,'Return Data'!$B$7:$R$2292,9,0)</f>
        <v>3.5423</v>
      </c>
      <c r="M14" s="66">
        <f t="shared" si="4"/>
        <v>29</v>
      </c>
      <c r="N14" s="65">
        <f>VLOOKUP($A14,'Return Data'!$B$7:$R$2292,10,0)</f>
        <v>3.3513000000000002</v>
      </c>
      <c r="O14" s="66">
        <f t="shared" si="5"/>
        <v>32</v>
      </c>
      <c r="P14" s="65">
        <f>VLOOKUP($A14,'Return Data'!$B$7:$R$2292,11,0)</f>
        <v>3.323</v>
      </c>
      <c r="Q14" s="66">
        <f t="shared" si="6"/>
        <v>28</v>
      </c>
      <c r="R14" s="65">
        <f>VLOOKUP($A14,'Return Data'!$B$7:$R$2292,12,0)</f>
        <v>3.2942</v>
      </c>
      <c r="S14" s="66">
        <f t="shared" si="7"/>
        <v>28</v>
      </c>
      <c r="T14" s="65">
        <f>VLOOKUP($A14,'Return Data'!$B$7:$R$2292,13,0)</f>
        <v>3.2932999999999999</v>
      </c>
      <c r="U14" s="66">
        <f t="shared" si="8"/>
        <v>28</v>
      </c>
      <c r="V14" s="65">
        <f>VLOOKUP($A14,'Return Data'!$B$7:$R$2292,17,0)</f>
        <v>3.3643000000000001</v>
      </c>
      <c r="W14" s="66">
        <f t="shared" si="9"/>
        <v>26</v>
      </c>
      <c r="X14" s="65">
        <f>VLOOKUP($A14,'Return Data'!$B$7:$R$2292,14,0)</f>
        <v>4.2645999999999997</v>
      </c>
      <c r="Y14" s="66">
        <f t="shared" si="10"/>
        <v>19</v>
      </c>
      <c r="Z14" s="65">
        <f>VLOOKUP($A14,'Return Data'!$B$7:$R$2292,16,0)</f>
        <v>6.9931000000000001</v>
      </c>
      <c r="AA14" s="67">
        <f t="shared" si="11"/>
        <v>13</v>
      </c>
    </row>
    <row r="15" spans="1:27" x14ac:dyDescent="0.3">
      <c r="A15" s="63" t="s">
        <v>236</v>
      </c>
      <c r="B15" s="64">
        <f>VLOOKUP($A15,'Return Data'!$B$7:$R$2292,3,0)</f>
        <v>44662</v>
      </c>
      <c r="C15" s="65">
        <f>VLOOKUP($A15,'Return Data'!$B$7:$R$2292,4,0)</f>
        <v>4156.2042000000001</v>
      </c>
      <c r="D15" s="65">
        <f>VLOOKUP($A15,'Return Data'!$B$7:$R$2292,5,0)</f>
        <v>4.1017000000000001</v>
      </c>
      <c r="E15" s="66">
        <f t="shared" si="0"/>
        <v>27</v>
      </c>
      <c r="F15" s="65">
        <f>VLOOKUP($A15,'Return Data'!$B$7:$R$2292,6,0)</f>
        <v>3.7507999999999999</v>
      </c>
      <c r="G15" s="66">
        <f t="shared" si="1"/>
        <v>23</v>
      </c>
      <c r="H15" s="65">
        <f>VLOOKUP($A15,'Return Data'!$B$7:$R$2292,7,0)</f>
        <v>2.9308000000000001</v>
      </c>
      <c r="I15" s="66">
        <f t="shared" si="2"/>
        <v>29</v>
      </c>
      <c r="J15" s="65">
        <f>VLOOKUP($A15,'Return Data'!$B$7:$R$2292,8,0)</f>
        <v>3.8765999999999998</v>
      </c>
      <c r="K15" s="66">
        <f t="shared" si="3"/>
        <v>18</v>
      </c>
      <c r="L15" s="65">
        <f>VLOOKUP($A15,'Return Data'!$B$7:$R$2292,9,0)</f>
        <v>3.7822</v>
      </c>
      <c r="M15" s="66">
        <f t="shared" si="4"/>
        <v>18</v>
      </c>
      <c r="N15" s="65">
        <f>VLOOKUP($A15,'Return Data'!$B$7:$R$2292,10,0)</f>
        <v>3.5268000000000002</v>
      </c>
      <c r="O15" s="66">
        <f t="shared" si="5"/>
        <v>22</v>
      </c>
      <c r="P15" s="65">
        <f>VLOOKUP($A15,'Return Data'!$B$7:$R$2292,11,0)</f>
        <v>3.4590999999999998</v>
      </c>
      <c r="Q15" s="66">
        <f t="shared" si="6"/>
        <v>21</v>
      </c>
      <c r="R15" s="65">
        <f>VLOOKUP($A15,'Return Data'!$B$7:$R$2292,12,0)</f>
        <v>3.4011</v>
      </c>
      <c r="S15" s="66">
        <f t="shared" si="7"/>
        <v>22</v>
      </c>
      <c r="T15" s="65">
        <f>VLOOKUP($A15,'Return Data'!$B$7:$R$2292,13,0)</f>
        <v>3.3557000000000001</v>
      </c>
      <c r="U15" s="66">
        <f t="shared" si="8"/>
        <v>21</v>
      </c>
      <c r="V15" s="65">
        <f>VLOOKUP($A15,'Return Data'!$B$7:$R$2292,17,0)</f>
        <v>3.3767</v>
      </c>
      <c r="W15" s="66">
        <f t="shared" si="9"/>
        <v>25</v>
      </c>
      <c r="X15" s="65">
        <f>VLOOKUP($A15,'Return Data'!$B$7:$R$2292,14,0)</f>
        <v>4.2483000000000004</v>
      </c>
      <c r="Y15" s="66">
        <f t="shared" si="10"/>
        <v>20</v>
      </c>
      <c r="Z15" s="65">
        <f>VLOOKUP($A15,'Return Data'!$B$7:$R$2292,16,0)</f>
        <v>6.8518999999999997</v>
      </c>
      <c r="AA15" s="67">
        <f t="shared" si="11"/>
        <v>21</v>
      </c>
    </row>
    <row r="16" spans="1:27" x14ac:dyDescent="0.3">
      <c r="A16" s="63" t="s">
        <v>237</v>
      </c>
      <c r="B16" s="64">
        <f>VLOOKUP($A16,'Return Data'!$B$7:$R$2292,3,0)</f>
        <v>44662</v>
      </c>
      <c r="C16" s="65">
        <f>VLOOKUP($A16,'Return Data'!$B$7:$R$2292,4,0)</f>
        <v>2109.2979</v>
      </c>
      <c r="D16" s="65">
        <f>VLOOKUP($A16,'Return Data'!$B$7:$R$2292,5,0)</f>
        <v>4.4581</v>
      </c>
      <c r="E16" s="66">
        <f t="shared" si="0"/>
        <v>5</v>
      </c>
      <c r="F16" s="65">
        <f>VLOOKUP($A16,'Return Data'!$B$7:$R$2292,6,0)</f>
        <v>3.8936000000000002</v>
      </c>
      <c r="G16" s="66">
        <f t="shared" si="1"/>
        <v>8</v>
      </c>
      <c r="H16" s="65">
        <f>VLOOKUP($A16,'Return Data'!$B$7:$R$2292,7,0)</f>
        <v>3.1751</v>
      </c>
      <c r="I16" s="66">
        <f t="shared" si="2"/>
        <v>9</v>
      </c>
      <c r="J16" s="65">
        <f>VLOOKUP($A16,'Return Data'!$B$7:$R$2292,8,0)</f>
        <v>4.0509000000000004</v>
      </c>
      <c r="K16" s="66">
        <f t="shared" si="3"/>
        <v>5</v>
      </c>
      <c r="L16" s="65">
        <f>VLOOKUP($A16,'Return Data'!$B$7:$R$2292,9,0)</f>
        <v>3.7898000000000001</v>
      </c>
      <c r="M16" s="66">
        <f t="shared" si="4"/>
        <v>15</v>
      </c>
      <c r="N16" s="65">
        <f>VLOOKUP($A16,'Return Data'!$B$7:$R$2292,10,0)</f>
        <v>3.5488</v>
      </c>
      <c r="O16" s="66">
        <f t="shared" si="5"/>
        <v>17</v>
      </c>
      <c r="P16" s="65">
        <f>VLOOKUP($A16,'Return Data'!$B$7:$R$2292,11,0)</f>
        <v>3.4739</v>
      </c>
      <c r="Q16" s="66">
        <f t="shared" si="6"/>
        <v>16</v>
      </c>
      <c r="R16" s="65">
        <f>VLOOKUP($A16,'Return Data'!$B$7:$R$2292,12,0)</f>
        <v>3.4188000000000001</v>
      </c>
      <c r="S16" s="66">
        <f t="shared" si="7"/>
        <v>14</v>
      </c>
      <c r="T16" s="65">
        <f>VLOOKUP($A16,'Return Data'!$B$7:$R$2292,13,0)</f>
        <v>3.3813</v>
      </c>
      <c r="U16" s="66">
        <f t="shared" si="8"/>
        <v>16</v>
      </c>
      <c r="V16" s="65">
        <f>VLOOKUP($A16,'Return Data'!$B$7:$R$2292,17,0)</f>
        <v>3.4146000000000001</v>
      </c>
      <c r="W16" s="66">
        <f t="shared" si="9"/>
        <v>19</v>
      </c>
      <c r="X16" s="65">
        <f>VLOOKUP($A16,'Return Data'!$B$7:$R$2292,14,0)</f>
        <v>4.2709999999999999</v>
      </c>
      <c r="Y16" s="66">
        <f t="shared" si="10"/>
        <v>18</v>
      </c>
      <c r="Z16" s="65">
        <f>VLOOKUP($A16,'Return Data'!$B$7:$R$2292,16,0)</f>
        <v>4.2647000000000004</v>
      </c>
      <c r="AA16" s="67">
        <f t="shared" si="11"/>
        <v>32</v>
      </c>
    </row>
    <row r="17" spans="1:27" x14ac:dyDescent="0.3">
      <c r="A17" s="63" t="s">
        <v>238</v>
      </c>
      <c r="B17" s="64">
        <f>VLOOKUP($A17,'Return Data'!$B$7:$R$2292,3,0)</f>
        <v>44662</v>
      </c>
      <c r="C17" s="65">
        <f>VLOOKUP($A17,'Return Data'!$B$7:$R$2292,4,0)</f>
        <v>313.47809999999998</v>
      </c>
      <c r="D17" s="65">
        <f>VLOOKUP($A17,'Return Data'!$B$7:$R$2292,5,0)</f>
        <v>4.0872999999999999</v>
      </c>
      <c r="E17" s="66">
        <f t="shared" si="0"/>
        <v>28</v>
      </c>
      <c r="F17" s="65">
        <f>VLOOKUP($A17,'Return Data'!$B$7:$R$2292,6,0)</f>
        <v>3.6920999999999999</v>
      </c>
      <c r="G17" s="66">
        <f t="shared" si="1"/>
        <v>29</v>
      </c>
      <c r="H17" s="65">
        <f>VLOOKUP($A17,'Return Data'!$B$7:$R$2292,7,0)</f>
        <v>2.9375</v>
      </c>
      <c r="I17" s="66">
        <f t="shared" si="2"/>
        <v>27</v>
      </c>
      <c r="J17" s="65">
        <f>VLOOKUP($A17,'Return Data'!$B$7:$R$2292,8,0)</f>
        <v>3.9256000000000002</v>
      </c>
      <c r="K17" s="66">
        <f t="shared" si="3"/>
        <v>10</v>
      </c>
      <c r="L17" s="65">
        <f>VLOOKUP($A17,'Return Data'!$B$7:$R$2292,9,0)</f>
        <v>3.81</v>
      </c>
      <c r="M17" s="66">
        <f t="shared" si="4"/>
        <v>9</v>
      </c>
      <c r="N17" s="65">
        <f>VLOOKUP($A17,'Return Data'!$B$7:$R$2292,10,0)</f>
        <v>3.5266000000000002</v>
      </c>
      <c r="O17" s="66">
        <f t="shared" si="5"/>
        <v>23</v>
      </c>
      <c r="P17" s="65">
        <f>VLOOKUP($A17,'Return Data'!$B$7:$R$2292,11,0)</f>
        <v>3.4449999999999998</v>
      </c>
      <c r="Q17" s="66">
        <f t="shared" si="6"/>
        <v>24</v>
      </c>
      <c r="R17" s="65">
        <f>VLOOKUP($A17,'Return Data'!$B$7:$R$2292,12,0)</f>
        <v>3.3904999999999998</v>
      </c>
      <c r="S17" s="66">
        <f t="shared" si="7"/>
        <v>23</v>
      </c>
      <c r="T17" s="65">
        <f>VLOOKUP($A17,'Return Data'!$B$7:$R$2292,13,0)</f>
        <v>3.3489</v>
      </c>
      <c r="U17" s="66">
        <f t="shared" si="8"/>
        <v>24</v>
      </c>
      <c r="V17" s="65">
        <f>VLOOKUP($A17,'Return Data'!$B$7:$R$2292,17,0)</f>
        <v>3.4462999999999999</v>
      </c>
      <c r="W17" s="66">
        <f t="shared" si="9"/>
        <v>12</v>
      </c>
      <c r="X17" s="65">
        <f>VLOOKUP($A17,'Return Data'!$B$7:$R$2292,14,0)</f>
        <v>4.3311000000000002</v>
      </c>
      <c r="Y17" s="66">
        <f t="shared" si="10"/>
        <v>9</v>
      </c>
      <c r="Z17" s="65">
        <f>VLOOKUP($A17,'Return Data'!$B$7:$R$2292,16,0)</f>
        <v>7.2115</v>
      </c>
      <c r="AA17" s="67">
        <f t="shared" si="11"/>
        <v>4</v>
      </c>
    </row>
    <row r="18" spans="1:27" x14ac:dyDescent="0.3">
      <c r="A18" s="63" t="s">
        <v>239</v>
      </c>
      <c r="B18" s="64">
        <f>VLOOKUP($A18,'Return Data'!$B$7:$R$2292,3,0)</f>
        <v>44662</v>
      </c>
      <c r="C18" s="65">
        <f>VLOOKUP($A18,'Return Data'!$B$7:$R$2292,4,0)</f>
        <v>2275.1617999999999</v>
      </c>
      <c r="D18" s="65">
        <f>VLOOKUP($A18,'Return Data'!$B$7:$R$2292,5,0)</f>
        <v>4.4412000000000003</v>
      </c>
      <c r="E18" s="66">
        <f t="shared" si="0"/>
        <v>7</v>
      </c>
      <c r="F18" s="65">
        <f>VLOOKUP($A18,'Return Data'!$B$7:$R$2292,6,0)</f>
        <v>4.0147000000000004</v>
      </c>
      <c r="G18" s="66">
        <f t="shared" si="1"/>
        <v>2</v>
      </c>
      <c r="H18" s="65">
        <f>VLOOKUP($A18,'Return Data'!$B$7:$R$2292,7,0)</f>
        <v>2.9342999999999999</v>
      </c>
      <c r="I18" s="66">
        <f t="shared" si="2"/>
        <v>28</v>
      </c>
      <c r="J18" s="65">
        <f>VLOOKUP($A18,'Return Data'!$B$7:$R$2292,8,0)</f>
        <v>4.0425000000000004</v>
      </c>
      <c r="K18" s="66">
        <f t="shared" si="3"/>
        <v>6</v>
      </c>
      <c r="L18" s="65">
        <f>VLOOKUP($A18,'Return Data'!$B$7:$R$2292,9,0)</f>
        <v>3.8102</v>
      </c>
      <c r="M18" s="66">
        <f t="shared" si="4"/>
        <v>8</v>
      </c>
      <c r="N18" s="65">
        <f>VLOOKUP($A18,'Return Data'!$B$7:$R$2292,10,0)</f>
        <v>3.6444000000000001</v>
      </c>
      <c r="O18" s="66">
        <f t="shared" si="5"/>
        <v>4</v>
      </c>
      <c r="P18" s="65">
        <f>VLOOKUP($A18,'Return Data'!$B$7:$R$2292,11,0)</f>
        <v>3.5491000000000001</v>
      </c>
      <c r="Q18" s="66">
        <f t="shared" si="6"/>
        <v>4</v>
      </c>
      <c r="R18" s="65">
        <f>VLOOKUP($A18,'Return Data'!$B$7:$R$2292,12,0)</f>
        <v>3.4977</v>
      </c>
      <c r="S18" s="66">
        <f t="shared" si="7"/>
        <v>3</v>
      </c>
      <c r="T18" s="65">
        <f>VLOOKUP($A18,'Return Data'!$B$7:$R$2292,13,0)</f>
        <v>3.4868999999999999</v>
      </c>
      <c r="U18" s="66">
        <f t="shared" si="8"/>
        <v>3</v>
      </c>
      <c r="V18" s="65">
        <f>VLOOKUP($A18,'Return Data'!$B$7:$R$2292,17,0)</f>
        <v>3.6307999999999998</v>
      </c>
      <c r="W18" s="66">
        <f t="shared" si="9"/>
        <v>2</v>
      </c>
      <c r="X18" s="65">
        <f>VLOOKUP($A18,'Return Data'!$B$7:$R$2292,14,0)</f>
        <v>4.4851000000000001</v>
      </c>
      <c r="Y18" s="66">
        <f t="shared" si="10"/>
        <v>2</v>
      </c>
      <c r="Z18" s="65">
        <f>VLOOKUP($A18,'Return Data'!$B$7:$R$2292,16,0)</f>
        <v>7.2374999999999998</v>
      </c>
      <c r="AA18" s="67">
        <f t="shared" si="11"/>
        <v>3</v>
      </c>
    </row>
    <row r="19" spans="1:27" x14ac:dyDescent="0.3">
      <c r="A19" s="63" t="s">
        <v>240</v>
      </c>
      <c r="B19" s="64">
        <f>VLOOKUP($A19,'Return Data'!$B$7:$R$2292,3,0)</f>
        <v>44662</v>
      </c>
      <c r="C19" s="65">
        <f>VLOOKUP($A19,'Return Data'!$B$7:$R$2292,4,0)</f>
        <v>2559.3602000000001</v>
      </c>
      <c r="D19" s="65">
        <f>VLOOKUP($A19,'Return Data'!$B$7:$R$2292,5,0)</f>
        <v>4.5585000000000004</v>
      </c>
      <c r="E19" s="66">
        <f t="shared" si="0"/>
        <v>2</v>
      </c>
      <c r="F19" s="65">
        <f>VLOOKUP($A19,'Return Data'!$B$7:$R$2292,6,0)</f>
        <v>3.9388000000000001</v>
      </c>
      <c r="G19" s="66">
        <f t="shared" si="1"/>
        <v>4</v>
      </c>
      <c r="H19" s="65">
        <f>VLOOKUP($A19,'Return Data'!$B$7:$R$2292,7,0)</f>
        <v>3.0583999999999998</v>
      </c>
      <c r="I19" s="66">
        <f t="shared" si="2"/>
        <v>17</v>
      </c>
      <c r="J19" s="65">
        <f>VLOOKUP($A19,'Return Data'!$B$7:$R$2292,8,0)</f>
        <v>3.8058000000000001</v>
      </c>
      <c r="K19" s="66">
        <f t="shared" si="3"/>
        <v>22</v>
      </c>
      <c r="L19" s="65">
        <f>VLOOKUP($A19,'Return Data'!$B$7:$R$2292,9,0)</f>
        <v>3.7389000000000001</v>
      </c>
      <c r="M19" s="66">
        <f t="shared" si="4"/>
        <v>24</v>
      </c>
      <c r="N19" s="65">
        <f>VLOOKUP($A19,'Return Data'!$B$7:$R$2292,10,0)</f>
        <v>3.5621</v>
      </c>
      <c r="O19" s="66">
        <f t="shared" si="5"/>
        <v>11</v>
      </c>
      <c r="P19" s="65">
        <f>VLOOKUP($A19,'Return Data'!$B$7:$R$2292,11,0)</f>
        <v>3.4586999999999999</v>
      </c>
      <c r="Q19" s="66">
        <f t="shared" si="6"/>
        <v>22</v>
      </c>
      <c r="R19" s="65">
        <f>VLOOKUP($A19,'Return Data'!$B$7:$R$2292,12,0)</f>
        <v>3.4083000000000001</v>
      </c>
      <c r="S19" s="66">
        <f t="shared" si="7"/>
        <v>19</v>
      </c>
      <c r="T19" s="65">
        <f>VLOOKUP($A19,'Return Data'!$B$7:$R$2292,13,0)</f>
        <v>3.3757000000000001</v>
      </c>
      <c r="U19" s="66">
        <f t="shared" si="8"/>
        <v>17</v>
      </c>
      <c r="V19" s="65">
        <f>VLOOKUP($A19,'Return Data'!$B$7:$R$2292,17,0)</f>
        <v>3.3879000000000001</v>
      </c>
      <c r="W19" s="66">
        <f t="shared" si="9"/>
        <v>24</v>
      </c>
      <c r="X19" s="65">
        <f>VLOOKUP($A19,'Return Data'!$B$7:$R$2292,14,0)</f>
        <v>4.1962000000000002</v>
      </c>
      <c r="Y19" s="66">
        <f t="shared" si="10"/>
        <v>25</v>
      </c>
      <c r="Z19" s="65">
        <f>VLOOKUP($A19,'Return Data'!$B$7:$R$2292,16,0)</f>
        <v>5.3479000000000001</v>
      </c>
      <c r="AA19" s="67">
        <f t="shared" si="11"/>
        <v>30</v>
      </c>
    </row>
    <row r="20" spans="1:27" x14ac:dyDescent="0.3">
      <c r="A20" s="63" t="s">
        <v>241</v>
      </c>
      <c r="B20" s="64">
        <f>VLOOKUP($A20,'Return Data'!$B$7:$R$2292,3,0)</f>
        <v>44662</v>
      </c>
      <c r="C20" s="65">
        <f>VLOOKUP($A20,'Return Data'!$B$7:$R$2292,4,0)</f>
        <v>1635.9724000000001</v>
      </c>
      <c r="D20" s="65">
        <f>VLOOKUP($A20,'Return Data'!$B$7:$R$2292,5,0)</f>
        <v>3.9517000000000002</v>
      </c>
      <c r="E20" s="66">
        <f t="shared" si="0"/>
        <v>31</v>
      </c>
      <c r="F20" s="65">
        <f>VLOOKUP($A20,'Return Data'!$B$7:$R$2292,6,0)</f>
        <v>3.55</v>
      </c>
      <c r="G20" s="66">
        <f t="shared" si="1"/>
        <v>31</v>
      </c>
      <c r="H20" s="65">
        <f>VLOOKUP($A20,'Return Data'!$B$7:$R$2292,7,0)</f>
        <v>3.1926999999999999</v>
      </c>
      <c r="I20" s="66">
        <f t="shared" si="2"/>
        <v>7</v>
      </c>
      <c r="J20" s="65">
        <f>VLOOKUP($A20,'Return Data'!$B$7:$R$2292,8,0)</f>
        <v>3.7715000000000001</v>
      </c>
      <c r="K20" s="66">
        <f t="shared" si="3"/>
        <v>24</v>
      </c>
      <c r="L20" s="65">
        <f>VLOOKUP($A20,'Return Data'!$B$7:$R$2292,9,0)</f>
        <v>3.6248999999999998</v>
      </c>
      <c r="M20" s="66">
        <f t="shared" si="4"/>
        <v>27</v>
      </c>
      <c r="N20" s="65">
        <f>VLOOKUP($A20,'Return Data'!$B$7:$R$2292,10,0)</f>
        <v>3.4308999999999998</v>
      </c>
      <c r="O20" s="66">
        <f t="shared" si="5"/>
        <v>28</v>
      </c>
      <c r="P20" s="65">
        <f>VLOOKUP($A20,'Return Data'!$B$7:$R$2292,11,0)</f>
        <v>3.3182999999999998</v>
      </c>
      <c r="Q20" s="66">
        <f t="shared" si="6"/>
        <v>29</v>
      </c>
      <c r="R20" s="65">
        <f>VLOOKUP($A20,'Return Data'!$B$7:$R$2292,12,0)</f>
        <v>3.2532999999999999</v>
      </c>
      <c r="S20" s="66">
        <f t="shared" si="7"/>
        <v>31</v>
      </c>
      <c r="T20" s="65">
        <f>VLOOKUP($A20,'Return Data'!$B$7:$R$2292,13,0)</f>
        <v>3.1823000000000001</v>
      </c>
      <c r="U20" s="66">
        <f t="shared" si="8"/>
        <v>31</v>
      </c>
      <c r="V20" s="65">
        <f>VLOOKUP($A20,'Return Data'!$B$7:$R$2292,17,0)</f>
        <v>3.0684999999999998</v>
      </c>
      <c r="W20" s="66">
        <f t="shared" si="9"/>
        <v>32</v>
      </c>
      <c r="X20" s="65">
        <f>VLOOKUP($A20,'Return Data'!$B$7:$R$2292,14,0)</f>
        <v>3.8035000000000001</v>
      </c>
      <c r="Y20" s="66">
        <f t="shared" si="10"/>
        <v>33</v>
      </c>
      <c r="Z20" s="65">
        <f>VLOOKUP($A20,'Return Data'!$B$7:$R$2292,16,0)</f>
        <v>6.0220000000000002</v>
      </c>
      <c r="AA20" s="67">
        <f t="shared" si="11"/>
        <v>28</v>
      </c>
    </row>
    <row r="21" spans="1:27" x14ac:dyDescent="0.3">
      <c r="A21" s="63" t="s">
        <v>1936</v>
      </c>
      <c r="B21" s="64">
        <f>VLOOKUP($A21,'Return Data'!$B$7:$R$2292,3,0)</f>
        <v>44662</v>
      </c>
      <c r="C21" s="65">
        <f>VLOOKUP($A21,'Return Data'!$B$7:$R$2292,4,0)</f>
        <v>2052.9540000000002</v>
      </c>
      <c r="D21" s="65">
        <f>VLOOKUP($A21,'Return Data'!$B$7:$R$2292,5,0)</f>
        <v>2.8325</v>
      </c>
      <c r="E21" s="66">
        <f t="shared" si="0"/>
        <v>35</v>
      </c>
      <c r="F21" s="65">
        <f>VLOOKUP($A21,'Return Data'!$B$7:$R$2292,6,0)</f>
        <v>2.9632999999999998</v>
      </c>
      <c r="G21" s="66">
        <f t="shared" si="1"/>
        <v>35</v>
      </c>
      <c r="H21" s="65">
        <f>VLOOKUP($A21,'Return Data'!$B$7:$R$2292,7,0)</f>
        <v>3.0451000000000001</v>
      </c>
      <c r="I21" s="66">
        <f t="shared" si="2"/>
        <v>20</v>
      </c>
      <c r="J21" s="65">
        <f>VLOOKUP($A21,'Return Data'!$B$7:$R$2292,8,0)</f>
        <v>3.2989000000000002</v>
      </c>
      <c r="K21" s="66">
        <f t="shared" si="3"/>
        <v>32</v>
      </c>
      <c r="L21" s="65">
        <f>VLOOKUP($A21,'Return Data'!$B$7:$R$2292,9,0)</f>
        <v>3.2559</v>
      </c>
      <c r="M21" s="66">
        <f t="shared" si="4"/>
        <v>34</v>
      </c>
      <c r="N21" s="65">
        <f>VLOOKUP($A21,'Return Data'!$B$7:$R$2292,10,0)</f>
        <v>3.26</v>
      </c>
      <c r="O21" s="66">
        <f t="shared" si="5"/>
        <v>33</v>
      </c>
      <c r="P21" s="65">
        <f>VLOOKUP($A21,'Return Data'!$B$7:$R$2292,11,0)</f>
        <v>3.1798000000000002</v>
      </c>
      <c r="Q21" s="66">
        <f t="shared" si="6"/>
        <v>33</v>
      </c>
      <c r="R21" s="65">
        <f>VLOOKUP($A21,'Return Data'!$B$7:$R$2292,12,0)</f>
        <v>3.1194999999999999</v>
      </c>
      <c r="S21" s="66">
        <f t="shared" si="7"/>
        <v>33</v>
      </c>
      <c r="T21" s="65">
        <f>VLOOKUP($A21,'Return Data'!$B$7:$R$2292,13,0)</f>
        <v>3.0703999999999998</v>
      </c>
      <c r="U21" s="66">
        <f t="shared" si="8"/>
        <v>33</v>
      </c>
      <c r="V21" s="65">
        <f>VLOOKUP($A21,'Return Data'!$B$7:$R$2292,17,0)</f>
        <v>3.1894</v>
      </c>
      <c r="W21" s="66">
        <f t="shared" si="9"/>
        <v>29</v>
      </c>
      <c r="X21" s="65">
        <f>VLOOKUP($A21,'Return Data'!$B$7:$R$2292,14,0)</f>
        <v>4.1250999999999998</v>
      </c>
      <c r="Y21" s="66">
        <f t="shared" si="10"/>
        <v>26</v>
      </c>
      <c r="Z21" s="65">
        <f>VLOOKUP($A21,'Return Data'!$B$7:$R$2292,16,0)</f>
        <v>7.1124000000000001</v>
      </c>
      <c r="AA21" s="67">
        <f t="shared" si="11"/>
        <v>8</v>
      </c>
    </row>
    <row r="22" spans="1:27" x14ac:dyDescent="0.3">
      <c r="A22" s="63" t="s">
        <v>243</v>
      </c>
      <c r="B22" s="64">
        <f>VLOOKUP($A22,'Return Data'!$B$7:$R$2292,3,0)</f>
        <v>44662</v>
      </c>
      <c r="C22" s="65">
        <f>VLOOKUP($A22,'Return Data'!$B$7:$R$2292,4,0)</f>
        <v>2908.0001999999999</v>
      </c>
      <c r="D22" s="65">
        <f>VLOOKUP($A22,'Return Data'!$B$7:$R$2292,5,0)</f>
        <v>4.4476000000000004</v>
      </c>
      <c r="E22" s="66">
        <f t="shared" si="0"/>
        <v>6</v>
      </c>
      <c r="F22" s="65">
        <f>VLOOKUP($A22,'Return Data'!$B$7:$R$2292,6,0)</f>
        <v>3.8784000000000001</v>
      </c>
      <c r="G22" s="66">
        <f t="shared" si="1"/>
        <v>11</v>
      </c>
      <c r="H22" s="65">
        <f>VLOOKUP($A22,'Return Data'!$B$7:$R$2292,7,0)</f>
        <v>3.1044</v>
      </c>
      <c r="I22" s="66">
        <f t="shared" si="2"/>
        <v>13</v>
      </c>
      <c r="J22" s="65">
        <f>VLOOKUP($A22,'Return Data'!$B$7:$R$2292,8,0)</f>
        <v>3.8420999999999998</v>
      </c>
      <c r="K22" s="66">
        <f t="shared" si="3"/>
        <v>19</v>
      </c>
      <c r="L22" s="65">
        <f>VLOOKUP($A22,'Return Data'!$B$7:$R$2292,9,0)</f>
        <v>3.7993999999999999</v>
      </c>
      <c r="M22" s="66">
        <f t="shared" si="4"/>
        <v>11</v>
      </c>
      <c r="N22" s="65">
        <f>VLOOKUP($A22,'Return Data'!$B$7:$R$2292,10,0)</f>
        <v>3.5590999999999999</v>
      </c>
      <c r="O22" s="66">
        <f t="shared" si="5"/>
        <v>15</v>
      </c>
      <c r="P22" s="65">
        <f>VLOOKUP($A22,'Return Data'!$B$7:$R$2292,11,0)</f>
        <v>3.4752999999999998</v>
      </c>
      <c r="Q22" s="66">
        <f t="shared" si="6"/>
        <v>14</v>
      </c>
      <c r="R22" s="65">
        <f>VLOOKUP($A22,'Return Data'!$B$7:$R$2292,12,0)</f>
        <v>3.4239999999999999</v>
      </c>
      <c r="S22" s="66">
        <f t="shared" si="7"/>
        <v>11</v>
      </c>
      <c r="T22" s="65">
        <f>VLOOKUP($A22,'Return Data'!$B$7:$R$2292,13,0)</f>
        <v>3.3832</v>
      </c>
      <c r="U22" s="66">
        <f t="shared" si="8"/>
        <v>14</v>
      </c>
      <c r="V22" s="65">
        <f>VLOOKUP($A22,'Return Data'!$B$7:$R$2292,17,0)</f>
        <v>3.4215</v>
      </c>
      <c r="W22" s="66">
        <f t="shared" si="9"/>
        <v>15</v>
      </c>
      <c r="X22" s="65">
        <f>VLOOKUP($A22,'Return Data'!$B$7:$R$2292,14,0)</f>
        <v>4.2393999999999998</v>
      </c>
      <c r="Y22" s="66">
        <f t="shared" si="10"/>
        <v>24</v>
      </c>
      <c r="Z22" s="65">
        <f>VLOOKUP($A22,'Return Data'!$B$7:$R$2292,16,0)</f>
        <v>7.1734999999999998</v>
      </c>
      <c r="AA22" s="67">
        <f t="shared" si="11"/>
        <v>6</v>
      </c>
    </row>
    <row r="23" spans="1:27" x14ac:dyDescent="0.3">
      <c r="A23" s="63" t="s">
        <v>244</v>
      </c>
      <c r="B23" s="64">
        <f>VLOOKUP($A23,'Return Data'!$B$7:$R$2292,3,0)</f>
        <v>44662</v>
      </c>
      <c r="C23" s="65">
        <f>VLOOKUP($A23,'Return Data'!$B$7:$R$2292,4,0)</f>
        <v>1112.6527000000001</v>
      </c>
      <c r="D23" s="65">
        <f>VLOOKUP($A23,'Return Data'!$B$7:$R$2292,5,0)</f>
        <v>3.6120999999999999</v>
      </c>
      <c r="E23" s="66">
        <f t="shared" si="0"/>
        <v>34</v>
      </c>
      <c r="F23" s="65">
        <f>VLOOKUP($A23,'Return Data'!$B$7:$R$2292,6,0)</f>
        <v>3.4192</v>
      </c>
      <c r="G23" s="66">
        <f t="shared" si="1"/>
        <v>34</v>
      </c>
      <c r="H23" s="65">
        <f>VLOOKUP($A23,'Return Data'!$B$7:$R$2292,7,0)</f>
        <v>3.2458999999999998</v>
      </c>
      <c r="I23" s="66">
        <f t="shared" si="2"/>
        <v>6</v>
      </c>
      <c r="J23" s="65">
        <f>VLOOKUP($A23,'Return Data'!$B$7:$R$2292,8,0)</f>
        <v>3.6032000000000002</v>
      </c>
      <c r="K23" s="66">
        <f t="shared" si="3"/>
        <v>29</v>
      </c>
      <c r="L23" s="65">
        <f>VLOOKUP($A23,'Return Data'!$B$7:$R$2292,9,0)</f>
        <v>3.5371000000000001</v>
      </c>
      <c r="M23" s="66">
        <f t="shared" si="4"/>
        <v>31</v>
      </c>
      <c r="N23" s="65">
        <f>VLOOKUP($A23,'Return Data'!$B$7:$R$2292,10,0)</f>
        <v>3.3687999999999998</v>
      </c>
      <c r="O23" s="66">
        <f t="shared" si="5"/>
        <v>31</v>
      </c>
      <c r="P23" s="65">
        <f>VLOOKUP($A23,'Return Data'!$B$7:$R$2292,11,0)</f>
        <v>3.2553000000000001</v>
      </c>
      <c r="Q23" s="66">
        <f t="shared" si="6"/>
        <v>32</v>
      </c>
      <c r="R23" s="65">
        <f>VLOOKUP($A23,'Return Data'!$B$7:$R$2292,12,0)</f>
        <v>3.1760999999999999</v>
      </c>
      <c r="S23" s="66">
        <f t="shared" si="7"/>
        <v>32</v>
      </c>
      <c r="T23" s="65">
        <f>VLOOKUP($A23,'Return Data'!$B$7:$R$2292,13,0)</f>
        <v>3.1558000000000002</v>
      </c>
      <c r="U23" s="66">
        <f t="shared" si="8"/>
        <v>32</v>
      </c>
      <c r="V23" s="65">
        <f>VLOOKUP($A23,'Return Data'!$B$7:$R$2292,17,0)</f>
        <v>3.0030000000000001</v>
      </c>
      <c r="W23" s="66">
        <f t="shared" si="9"/>
        <v>35</v>
      </c>
      <c r="X23" s="65"/>
      <c r="Y23" s="66"/>
      <c r="Z23" s="65">
        <f>VLOOKUP($A23,'Return Data'!$B$7:$R$2292,16,0)</f>
        <v>3.6602000000000001</v>
      </c>
      <c r="AA23" s="67">
        <f t="shared" si="11"/>
        <v>35</v>
      </c>
    </row>
    <row r="24" spans="1:27" x14ac:dyDescent="0.3">
      <c r="A24" s="63" t="s">
        <v>245</v>
      </c>
      <c r="B24" s="64">
        <f>VLOOKUP($A24,'Return Data'!$B$7:$R$2292,3,0)</f>
        <v>44662</v>
      </c>
      <c r="C24" s="65">
        <f>VLOOKUP($A24,'Return Data'!$B$7:$R$2292,4,0)</f>
        <v>57.843899999999998</v>
      </c>
      <c r="D24" s="65">
        <f>VLOOKUP($A24,'Return Data'!$B$7:$R$2292,5,0)</f>
        <v>4.1650999999999998</v>
      </c>
      <c r="E24" s="66">
        <f t="shared" si="0"/>
        <v>24</v>
      </c>
      <c r="F24" s="65">
        <f>VLOOKUP($A24,'Return Data'!$B$7:$R$2292,6,0)</f>
        <v>3.7450999999999999</v>
      </c>
      <c r="G24" s="66">
        <f t="shared" si="1"/>
        <v>24</v>
      </c>
      <c r="H24" s="65">
        <f>VLOOKUP($A24,'Return Data'!$B$7:$R$2292,7,0)</f>
        <v>3.0034999999999998</v>
      </c>
      <c r="I24" s="66">
        <f t="shared" si="2"/>
        <v>23</v>
      </c>
      <c r="J24" s="65">
        <f>VLOOKUP($A24,'Return Data'!$B$7:$R$2292,8,0)</f>
        <v>3.7734999999999999</v>
      </c>
      <c r="K24" s="66">
        <f t="shared" si="3"/>
        <v>23</v>
      </c>
      <c r="L24" s="65">
        <f>VLOOKUP($A24,'Return Data'!$B$7:$R$2292,9,0)</f>
        <v>3.7490999999999999</v>
      </c>
      <c r="M24" s="66">
        <f t="shared" si="4"/>
        <v>23</v>
      </c>
      <c r="N24" s="65">
        <f>VLOOKUP($A24,'Return Data'!$B$7:$R$2292,10,0)</f>
        <v>3.5482999999999998</v>
      </c>
      <c r="O24" s="66">
        <f t="shared" si="5"/>
        <v>18</v>
      </c>
      <c r="P24" s="65">
        <f>VLOOKUP($A24,'Return Data'!$B$7:$R$2292,11,0)</f>
        <v>3.5047000000000001</v>
      </c>
      <c r="Q24" s="66">
        <f t="shared" si="6"/>
        <v>7</v>
      </c>
      <c r="R24" s="65">
        <f>VLOOKUP($A24,'Return Data'!$B$7:$R$2292,12,0)</f>
        <v>3.4548999999999999</v>
      </c>
      <c r="S24" s="66">
        <f t="shared" si="7"/>
        <v>7</v>
      </c>
      <c r="T24" s="65">
        <f>VLOOKUP($A24,'Return Data'!$B$7:$R$2292,13,0)</f>
        <v>3.4194</v>
      </c>
      <c r="U24" s="66">
        <f t="shared" si="8"/>
        <v>5</v>
      </c>
      <c r="V24" s="65">
        <f>VLOOKUP($A24,'Return Data'!$B$7:$R$2292,17,0)</f>
        <v>3.4011</v>
      </c>
      <c r="W24" s="66">
        <f t="shared" si="9"/>
        <v>21</v>
      </c>
      <c r="X24" s="65">
        <f>VLOOKUP($A24,'Return Data'!$B$7:$R$2292,14,0)</f>
        <v>4.2469999999999999</v>
      </c>
      <c r="Y24" s="66">
        <f t="shared" ref="Y24:Y42" si="12">RANK(X24,X$8:X$42,0)</f>
        <v>22</v>
      </c>
      <c r="Z24" s="65">
        <f>VLOOKUP($A24,'Return Data'!$B$7:$R$2292,16,0)</f>
        <v>7.4923000000000002</v>
      </c>
      <c r="AA24" s="67">
        <f t="shared" si="11"/>
        <v>2</v>
      </c>
    </row>
    <row r="25" spans="1:27" x14ac:dyDescent="0.3">
      <c r="A25" s="63" t="s">
        <v>246</v>
      </c>
      <c r="B25" s="64">
        <f>VLOOKUP($A25,'Return Data'!$B$7:$R$2292,3,0)</f>
        <v>44662</v>
      </c>
      <c r="C25" s="65">
        <f>VLOOKUP($A25,'Return Data'!$B$7:$R$2292,4,0)</f>
        <v>4283.6131999999998</v>
      </c>
      <c r="D25" s="65">
        <f>VLOOKUP($A25,'Return Data'!$B$7:$R$2292,5,0)</f>
        <v>4.2625999999999999</v>
      </c>
      <c r="E25" s="66">
        <f t="shared" si="0"/>
        <v>19</v>
      </c>
      <c r="F25" s="65">
        <f>VLOOKUP($A25,'Return Data'!$B$7:$R$2292,6,0)</f>
        <v>3.7511999999999999</v>
      </c>
      <c r="G25" s="66">
        <f t="shared" si="1"/>
        <v>22</v>
      </c>
      <c r="H25" s="65">
        <f>VLOOKUP($A25,'Return Data'!$B$7:$R$2292,7,0)</f>
        <v>3.0207999999999999</v>
      </c>
      <c r="I25" s="66">
        <f t="shared" si="2"/>
        <v>22</v>
      </c>
      <c r="J25" s="65">
        <f>VLOOKUP($A25,'Return Data'!$B$7:$R$2292,8,0)</f>
        <v>3.8791000000000002</v>
      </c>
      <c r="K25" s="66">
        <f t="shared" si="3"/>
        <v>17</v>
      </c>
      <c r="L25" s="65">
        <f>VLOOKUP($A25,'Return Data'!$B$7:$R$2292,9,0)</f>
        <v>3.7852000000000001</v>
      </c>
      <c r="M25" s="66">
        <f t="shared" si="4"/>
        <v>17</v>
      </c>
      <c r="N25" s="65">
        <f>VLOOKUP($A25,'Return Data'!$B$7:$R$2292,10,0)</f>
        <v>3.4935999999999998</v>
      </c>
      <c r="O25" s="66">
        <f t="shared" si="5"/>
        <v>24</v>
      </c>
      <c r="P25" s="65">
        <f>VLOOKUP($A25,'Return Data'!$B$7:$R$2292,11,0)</f>
        <v>3.4510000000000001</v>
      </c>
      <c r="Q25" s="66">
        <f t="shared" si="6"/>
        <v>23</v>
      </c>
      <c r="R25" s="65">
        <f>VLOOKUP($A25,'Return Data'!$B$7:$R$2292,12,0)</f>
        <v>3.39</v>
      </c>
      <c r="S25" s="66">
        <f t="shared" si="7"/>
        <v>24</v>
      </c>
      <c r="T25" s="65">
        <f>VLOOKUP($A25,'Return Data'!$B$7:$R$2292,13,0)</f>
        <v>3.3513999999999999</v>
      </c>
      <c r="U25" s="66">
        <f t="shared" si="8"/>
        <v>23</v>
      </c>
      <c r="V25" s="65">
        <f>VLOOKUP($A25,'Return Data'!$B$7:$R$2292,17,0)</f>
        <v>3.4077999999999999</v>
      </c>
      <c r="W25" s="66">
        <f t="shared" si="9"/>
        <v>20</v>
      </c>
      <c r="X25" s="65">
        <f>VLOOKUP($A25,'Return Data'!$B$7:$R$2292,14,0)</f>
        <v>4.2458</v>
      </c>
      <c r="Y25" s="66">
        <f t="shared" si="12"/>
        <v>23</v>
      </c>
      <c r="Z25" s="65">
        <f>VLOOKUP($A25,'Return Data'!$B$7:$R$2292,16,0)</f>
        <v>6.9146999999999998</v>
      </c>
      <c r="AA25" s="67">
        <f t="shared" si="11"/>
        <v>17</v>
      </c>
    </row>
    <row r="26" spans="1:27" x14ac:dyDescent="0.3">
      <c r="A26" s="63" t="s">
        <v>1973</v>
      </c>
      <c r="B26" s="64">
        <f>VLOOKUP($A26,'Return Data'!$B$7:$R$2292,3,0)</f>
        <v>44662</v>
      </c>
      <c r="C26" s="65">
        <f>VLOOKUP($A26,'Return Data'!$B$7:$R$2292,4,0)</f>
        <v>2903.3580999999999</v>
      </c>
      <c r="D26" s="65">
        <f>VLOOKUP($A26,'Return Data'!$B$7:$R$2292,5,0)</f>
        <v>4.4371</v>
      </c>
      <c r="E26" s="66">
        <f t="shared" si="0"/>
        <v>8</v>
      </c>
      <c r="F26" s="65">
        <f>VLOOKUP($A26,'Return Data'!$B$7:$R$2292,6,0)</f>
        <v>3.8448000000000002</v>
      </c>
      <c r="G26" s="66">
        <f t="shared" si="1"/>
        <v>13</v>
      </c>
      <c r="H26" s="65">
        <f>VLOOKUP($A26,'Return Data'!$B$7:$R$2292,7,0)</f>
        <v>3.1337000000000002</v>
      </c>
      <c r="I26" s="66">
        <f t="shared" si="2"/>
        <v>11</v>
      </c>
      <c r="J26" s="65">
        <f>VLOOKUP($A26,'Return Data'!$B$7:$R$2292,8,0)</f>
        <v>3.8915999999999999</v>
      </c>
      <c r="K26" s="66">
        <f t="shared" si="3"/>
        <v>13</v>
      </c>
      <c r="L26" s="65">
        <f>VLOOKUP($A26,'Return Data'!$B$7:$R$2292,9,0)</f>
        <v>3.7778999999999998</v>
      </c>
      <c r="M26" s="66">
        <f t="shared" si="4"/>
        <v>19</v>
      </c>
      <c r="N26" s="65">
        <f>VLOOKUP($A26,'Return Data'!$B$7:$R$2292,10,0)</f>
        <v>3.5430999999999999</v>
      </c>
      <c r="O26" s="66">
        <f t="shared" si="5"/>
        <v>19</v>
      </c>
      <c r="P26" s="65">
        <f>VLOOKUP($A26,'Return Data'!$B$7:$R$2292,11,0)</f>
        <v>3.4685999999999999</v>
      </c>
      <c r="Q26" s="66">
        <f t="shared" si="6"/>
        <v>17</v>
      </c>
      <c r="R26" s="65">
        <f>VLOOKUP($A26,'Return Data'!$B$7:$R$2292,12,0)</f>
        <v>3.4024999999999999</v>
      </c>
      <c r="S26" s="66">
        <f t="shared" si="7"/>
        <v>20</v>
      </c>
      <c r="T26" s="65">
        <f>VLOOKUP($A26,'Return Data'!$B$7:$R$2292,13,0)</f>
        <v>3.3641999999999999</v>
      </c>
      <c r="U26" s="66">
        <f t="shared" si="8"/>
        <v>20</v>
      </c>
      <c r="V26" s="65">
        <f>VLOOKUP($A26,'Return Data'!$B$7:$R$2292,17,0)</f>
        <v>3.415</v>
      </c>
      <c r="W26" s="66">
        <f t="shared" si="9"/>
        <v>18</v>
      </c>
      <c r="X26" s="65">
        <f>VLOOKUP($A26,'Return Data'!$B$7:$R$2292,14,0)</f>
        <v>4.2908999999999997</v>
      </c>
      <c r="Y26" s="66">
        <f t="shared" si="12"/>
        <v>15</v>
      </c>
      <c r="Z26" s="65">
        <f>VLOOKUP($A26,'Return Data'!$B$7:$R$2292,16,0)</f>
        <v>7.1036000000000001</v>
      </c>
      <c r="AA26" s="67">
        <f t="shared" si="11"/>
        <v>9</v>
      </c>
    </row>
    <row r="27" spans="1:27" x14ac:dyDescent="0.3">
      <c r="A27" s="63" t="s">
        <v>1927</v>
      </c>
      <c r="B27" s="64">
        <f>VLOOKUP($A27,'Return Data'!$B$7:$R$2292,3,0)</f>
        <v>44662</v>
      </c>
      <c r="C27" s="65">
        <f>VLOOKUP($A27,'Return Data'!$B$7:$R$2292,4,0)</f>
        <v>3830.2150000000001</v>
      </c>
      <c r="D27" s="65">
        <f>VLOOKUP($A27,'Return Data'!$B$7:$R$2292,5,0)</f>
        <v>4.1448</v>
      </c>
      <c r="E27" s="66">
        <f t="shared" si="0"/>
        <v>25</v>
      </c>
      <c r="F27" s="65">
        <f>VLOOKUP($A27,'Return Data'!$B$7:$R$2292,6,0)</f>
        <v>3.7122000000000002</v>
      </c>
      <c r="G27" s="66">
        <f t="shared" si="1"/>
        <v>28</v>
      </c>
      <c r="H27" s="65">
        <f>VLOOKUP($A27,'Return Data'!$B$7:$R$2292,7,0)</f>
        <v>2.9531000000000001</v>
      </c>
      <c r="I27" s="66">
        <f t="shared" si="2"/>
        <v>26</v>
      </c>
      <c r="J27" s="65">
        <f>VLOOKUP($A27,'Return Data'!$B$7:$R$2292,8,0)</f>
        <v>3.7639</v>
      </c>
      <c r="K27" s="66">
        <f t="shared" si="3"/>
        <v>26</v>
      </c>
      <c r="L27" s="65">
        <f>VLOOKUP($A27,'Return Data'!$B$7:$R$2292,9,0)</f>
        <v>3.6280999999999999</v>
      </c>
      <c r="M27" s="66">
        <f t="shared" si="4"/>
        <v>26</v>
      </c>
      <c r="N27" s="65">
        <f>VLOOKUP($A27,'Return Data'!$B$7:$R$2292,10,0)</f>
        <v>3.4853999999999998</v>
      </c>
      <c r="O27" s="66">
        <f t="shared" si="5"/>
        <v>26</v>
      </c>
      <c r="P27" s="65">
        <f>VLOOKUP($A27,'Return Data'!$B$7:$R$2292,11,0)</f>
        <v>3.4102999999999999</v>
      </c>
      <c r="Q27" s="66">
        <f t="shared" si="6"/>
        <v>27</v>
      </c>
      <c r="R27" s="65">
        <f>VLOOKUP($A27,'Return Data'!$B$7:$R$2292,12,0)</f>
        <v>3.3723000000000001</v>
      </c>
      <c r="S27" s="66">
        <f t="shared" si="7"/>
        <v>25</v>
      </c>
      <c r="T27" s="65">
        <f>VLOOKUP($A27,'Return Data'!$B$7:$R$2292,13,0)</f>
        <v>3.3433000000000002</v>
      </c>
      <c r="U27" s="66">
        <f t="shared" si="8"/>
        <v>25</v>
      </c>
      <c r="V27" s="65">
        <f>VLOOKUP($A27,'Return Data'!$B$7:$R$2292,17,0)</f>
        <v>3.4169</v>
      </c>
      <c r="W27" s="66">
        <f t="shared" si="9"/>
        <v>16</v>
      </c>
      <c r="X27" s="65">
        <f>VLOOKUP($A27,'Return Data'!$B$7:$R$2292,14,0)</f>
        <v>4.3102</v>
      </c>
      <c r="Y27" s="66">
        <f t="shared" si="12"/>
        <v>14</v>
      </c>
      <c r="Z27" s="65">
        <f>VLOOKUP($A27,'Return Data'!$B$7:$R$2292,16,0)</f>
        <v>6.9119000000000002</v>
      </c>
      <c r="AA27" s="67">
        <f t="shared" si="11"/>
        <v>18</v>
      </c>
    </row>
    <row r="28" spans="1:27" x14ac:dyDescent="0.3">
      <c r="A28" s="63" t="s">
        <v>435</v>
      </c>
      <c r="B28" s="64">
        <f>VLOOKUP($A28,'Return Data'!$B$7:$R$2292,3,0)</f>
        <v>44662</v>
      </c>
      <c r="C28" s="65">
        <f>VLOOKUP($A28,'Return Data'!$B$7:$R$2292,4,0)</f>
        <v>1375.9614999999999</v>
      </c>
      <c r="D28" s="65">
        <f>VLOOKUP($A28,'Return Data'!$B$7:$R$2292,5,0)</f>
        <v>4.3933999999999997</v>
      </c>
      <c r="E28" s="66">
        <f t="shared" si="0"/>
        <v>14</v>
      </c>
      <c r="F28" s="65">
        <f>VLOOKUP($A28,'Return Data'!$B$7:$R$2292,6,0)</f>
        <v>3.8972000000000002</v>
      </c>
      <c r="G28" s="66">
        <f t="shared" si="1"/>
        <v>7</v>
      </c>
      <c r="H28" s="65">
        <f>VLOOKUP($A28,'Return Data'!$B$7:$R$2292,7,0)</f>
        <v>3.1206999999999998</v>
      </c>
      <c r="I28" s="66">
        <f t="shared" si="2"/>
        <v>12</v>
      </c>
      <c r="J28" s="65">
        <f>VLOOKUP($A28,'Return Data'!$B$7:$R$2292,8,0)</f>
        <v>3.9079999999999999</v>
      </c>
      <c r="K28" s="66">
        <f t="shared" si="3"/>
        <v>11</v>
      </c>
      <c r="L28" s="65">
        <f>VLOOKUP($A28,'Return Data'!$B$7:$R$2292,9,0)</f>
        <v>3.7888000000000002</v>
      </c>
      <c r="M28" s="66">
        <f t="shared" si="4"/>
        <v>16</v>
      </c>
      <c r="N28" s="65">
        <f>VLOOKUP($A28,'Return Data'!$B$7:$R$2292,10,0)</f>
        <v>3.5613999999999999</v>
      </c>
      <c r="O28" s="66">
        <f t="shared" si="5"/>
        <v>13</v>
      </c>
      <c r="P28" s="65">
        <f>VLOOKUP($A28,'Return Data'!$B$7:$R$2292,11,0)</f>
        <v>3.4809999999999999</v>
      </c>
      <c r="Q28" s="66">
        <f t="shared" si="6"/>
        <v>12</v>
      </c>
      <c r="R28" s="65">
        <f>VLOOKUP($A28,'Return Data'!$B$7:$R$2292,12,0)</f>
        <v>3.4312999999999998</v>
      </c>
      <c r="S28" s="66">
        <f t="shared" si="7"/>
        <v>10</v>
      </c>
      <c r="T28" s="65">
        <f>VLOOKUP($A28,'Return Data'!$B$7:$R$2292,13,0)</f>
        <v>3.4156</v>
      </c>
      <c r="U28" s="66">
        <f t="shared" si="8"/>
        <v>6</v>
      </c>
      <c r="V28" s="65">
        <f>VLOOKUP($A28,'Return Data'!$B$7:$R$2292,17,0)</f>
        <v>3.5084</v>
      </c>
      <c r="W28" s="66">
        <f t="shared" si="9"/>
        <v>3</v>
      </c>
      <c r="X28" s="65">
        <f>VLOOKUP($A28,'Return Data'!$B$7:$R$2292,14,0)</f>
        <v>4.3880999999999997</v>
      </c>
      <c r="Y28" s="66">
        <f t="shared" si="12"/>
        <v>3</v>
      </c>
      <c r="Z28" s="65">
        <f>VLOOKUP($A28,'Return Data'!$B$7:$R$2292,16,0)</f>
        <v>5.6814999999999998</v>
      </c>
      <c r="AA28" s="67">
        <f t="shared" si="11"/>
        <v>29</v>
      </c>
    </row>
    <row r="29" spans="1:27" x14ac:dyDescent="0.3">
      <c r="A29" s="63" t="s">
        <v>250</v>
      </c>
      <c r="B29" s="64">
        <f>VLOOKUP($A29,'Return Data'!$B$7:$R$2292,3,0)</f>
        <v>44662</v>
      </c>
      <c r="C29" s="65">
        <f>VLOOKUP($A29,'Return Data'!$B$7:$R$2292,4,0)</f>
        <v>2218.703</v>
      </c>
      <c r="D29" s="65">
        <f>VLOOKUP($A29,'Return Data'!$B$7:$R$2292,5,0)</f>
        <v>4.3452000000000002</v>
      </c>
      <c r="E29" s="66">
        <f t="shared" si="0"/>
        <v>15</v>
      </c>
      <c r="F29" s="65">
        <f>VLOOKUP($A29,'Return Data'!$B$7:$R$2292,6,0)</f>
        <v>3.7970000000000002</v>
      </c>
      <c r="G29" s="66">
        <f t="shared" si="1"/>
        <v>17</v>
      </c>
      <c r="H29" s="65">
        <f>VLOOKUP($A29,'Return Data'!$B$7:$R$2292,7,0)</f>
        <v>3.1025999999999998</v>
      </c>
      <c r="I29" s="66">
        <f t="shared" si="2"/>
        <v>14</v>
      </c>
      <c r="J29" s="65">
        <f>VLOOKUP($A29,'Return Data'!$B$7:$R$2292,8,0)</f>
        <v>3.8835000000000002</v>
      </c>
      <c r="K29" s="66">
        <f t="shared" si="3"/>
        <v>16</v>
      </c>
      <c r="L29" s="65">
        <f>VLOOKUP($A29,'Return Data'!$B$7:$R$2292,9,0)</f>
        <v>3.7730000000000001</v>
      </c>
      <c r="M29" s="66">
        <f t="shared" si="4"/>
        <v>20</v>
      </c>
      <c r="N29" s="65">
        <f>VLOOKUP($A29,'Return Data'!$B$7:$R$2292,10,0)</f>
        <v>3.5398000000000001</v>
      </c>
      <c r="O29" s="66">
        <f t="shared" si="5"/>
        <v>21</v>
      </c>
      <c r="P29" s="65">
        <f>VLOOKUP($A29,'Return Data'!$B$7:$R$2292,11,0)</f>
        <v>3.4607999999999999</v>
      </c>
      <c r="Q29" s="66">
        <f t="shared" si="6"/>
        <v>19</v>
      </c>
      <c r="R29" s="65">
        <f>VLOOKUP($A29,'Return Data'!$B$7:$R$2292,12,0)</f>
        <v>3.4098999999999999</v>
      </c>
      <c r="S29" s="66">
        <f t="shared" si="7"/>
        <v>18</v>
      </c>
      <c r="T29" s="65">
        <f>VLOOKUP($A29,'Return Data'!$B$7:$R$2292,13,0)</f>
        <v>3.3934000000000002</v>
      </c>
      <c r="U29" s="66">
        <f t="shared" si="8"/>
        <v>11</v>
      </c>
      <c r="V29" s="65">
        <f>VLOOKUP($A29,'Return Data'!$B$7:$R$2292,17,0)</f>
        <v>3.4581</v>
      </c>
      <c r="W29" s="66">
        <f t="shared" si="9"/>
        <v>9</v>
      </c>
      <c r="X29" s="65">
        <f>VLOOKUP($A29,'Return Data'!$B$7:$R$2292,14,0)</f>
        <v>4.3122999999999996</v>
      </c>
      <c r="Y29" s="66">
        <f t="shared" si="12"/>
        <v>13</v>
      </c>
      <c r="Z29" s="65">
        <f>VLOOKUP($A29,'Return Data'!$B$7:$R$2292,16,0)</f>
        <v>6.1981000000000002</v>
      </c>
      <c r="AA29" s="67">
        <f t="shared" si="11"/>
        <v>27</v>
      </c>
    </row>
    <row r="30" spans="1:27" x14ac:dyDescent="0.3">
      <c r="A30" s="63" t="s">
        <v>251</v>
      </c>
      <c r="B30" s="64">
        <f>VLOOKUP($A30,'Return Data'!$B$7:$R$2292,3,0)</f>
        <v>44662</v>
      </c>
      <c r="C30" s="65">
        <f>VLOOKUP($A30,'Return Data'!$B$7:$R$2292,4,0)</f>
        <v>11.344799999999999</v>
      </c>
      <c r="D30" s="65">
        <f>VLOOKUP($A30,'Return Data'!$B$7:$R$2292,5,0)</f>
        <v>3.8612000000000002</v>
      </c>
      <c r="E30" s="66">
        <f t="shared" si="0"/>
        <v>33</v>
      </c>
      <c r="F30" s="65">
        <f>VLOOKUP($A30,'Return Data'!$B$7:$R$2292,6,0)</f>
        <v>3.4327999999999999</v>
      </c>
      <c r="G30" s="66">
        <f t="shared" si="1"/>
        <v>33</v>
      </c>
      <c r="H30" s="65">
        <f>VLOOKUP($A30,'Return Data'!$B$7:$R$2292,7,0)</f>
        <v>2.5750999999999999</v>
      </c>
      <c r="I30" s="66">
        <f t="shared" si="2"/>
        <v>34</v>
      </c>
      <c r="J30" s="65">
        <f>VLOOKUP($A30,'Return Data'!$B$7:$R$2292,8,0)</f>
        <v>3.0600999999999998</v>
      </c>
      <c r="K30" s="66">
        <f t="shared" si="3"/>
        <v>34</v>
      </c>
      <c r="L30" s="65">
        <f>VLOOKUP($A30,'Return Data'!$B$7:$R$2292,9,0)</f>
        <v>3.2991999999999999</v>
      </c>
      <c r="M30" s="66">
        <f t="shared" si="4"/>
        <v>33</v>
      </c>
      <c r="N30" s="65">
        <f>VLOOKUP($A30,'Return Data'!$B$7:$R$2292,10,0)</f>
        <v>3.2576000000000001</v>
      </c>
      <c r="O30" s="66">
        <f t="shared" si="5"/>
        <v>34</v>
      </c>
      <c r="P30" s="65">
        <f>VLOOKUP($A30,'Return Data'!$B$7:$R$2292,11,0)</f>
        <v>3.1511999999999998</v>
      </c>
      <c r="Q30" s="66">
        <f t="shared" si="6"/>
        <v>34</v>
      </c>
      <c r="R30" s="65">
        <f>VLOOKUP($A30,'Return Data'!$B$7:$R$2292,12,0)</f>
        <v>3.0937999999999999</v>
      </c>
      <c r="S30" s="66">
        <f t="shared" si="7"/>
        <v>34</v>
      </c>
      <c r="T30" s="65">
        <f>VLOOKUP($A30,'Return Data'!$B$7:$R$2292,13,0)</f>
        <v>3.0605000000000002</v>
      </c>
      <c r="U30" s="66">
        <f t="shared" si="8"/>
        <v>34</v>
      </c>
      <c r="V30" s="65">
        <f>VLOOKUP($A30,'Return Data'!$B$7:$R$2292,17,0)</f>
        <v>3.0068999999999999</v>
      </c>
      <c r="W30" s="66">
        <f t="shared" si="9"/>
        <v>34</v>
      </c>
      <c r="X30" s="65">
        <f>VLOOKUP($A30,'Return Data'!$B$7:$R$2292,14,0)</f>
        <v>3.6537000000000002</v>
      </c>
      <c r="Y30" s="66">
        <f t="shared" si="12"/>
        <v>34</v>
      </c>
      <c r="Z30" s="65">
        <f>VLOOKUP($A30,'Return Data'!$B$7:$R$2292,16,0)</f>
        <v>3.8826999999999998</v>
      </c>
      <c r="AA30" s="67">
        <f t="shared" si="11"/>
        <v>34</v>
      </c>
    </row>
    <row r="31" spans="1:27" x14ac:dyDescent="0.3">
      <c r="A31" s="63" t="s">
        <v>1916</v>
      </c>
      <c r="B31" s="64">
        <f>VLOOKUP($A31,'Return Data'!$B$7:$R$2292,3,0)</f>
        <v>44662</v>
      </c>
      <c r="C31" s="65">
        <f>VLOOKUP($A31,'Return Data'!$B$7:$R$2292,4,0)</f>
        <v>2318.5830000000001</v>
      </c>
      <c r="D31" s="65">
        <f>VLOOKUP($A31,'Return Data'!$B$7:$R$2292,5,0)</f>
        <v>4.4051999999999998</v>
      </c>
      <c r="E31" s="66">
        <f t="shared" si="0"/>
        <v>10</v>
      </c>
      <c r="F31" s="65">
        <f>VLOOKUP($A31,'Return Data'!$B$7:$R$2292,6,0)</f>
        <v>3.8933</v>
      </c>
      <c r="G31" s="66">
        <f t="shared" si="1"/>
        <v>9</v>
      </c>
      <c r="H31" s="65">
        <f>VLOOKUP($A31,'Return Data'!$B$7:$R$2292,7,0)</f>
        <v>3.8159999999999998</v>
      </c>
      <c r="I31" s="66">
        <f t="shared" si="2"/>
        <v>1</v>
      </c>
      <c r="J31" s="65">
        <f>VLOOKUP($A31,'Return Data'!$B$7:$R$2292,8,0)</f>
        <v>4.5735999999999999</v>
      </c>
      <c r="K31" s="66">
        <f t="shared" si="3"/>
        <v>1</v>
      </c>
      <c r="L31" s="65">
        <f>VLOOKUP($A31,'Return Data'!$B$7:$R$2292,9,0)</f>
        <v>4.4912000000000001</v>
      </c>
      <c r="M31" s="66">
        <f t="shared" si="4"/>
        <v>1</v>
      </c>
      <c r="N31" s="65">
        <f>VLOOKUP($A31,'Return Data'!$B$7:$R$2292,10,0)</f>
        <v>4.2920999999999996</v>
      </c>
      <c r="O31" s="66">
        <f t="shared" si="5"/>
        <v>1</v>
      </c>
      <c r="P31" s="65">
        <f>VLOOKUP($A31,'Return Data'!$B$7:$R$2292,11,0)</f>
        <v>4.1075999999999997</v>
      </c>
      <c r="Q31" s="66">
        <f t="shared" si="6"/>
        <v>1</v>
      </c>
      <c r="R31" s="65">
        <f>VLOOKUP($A31,'Return Data'!$B$7:$R$2292,12,0)</f>
        <v>3.911</v>
      </c>
      <c r="S31" s="66">
        <f t="shared" si="7"/>
        <v>1</v>
      </c>
      <c r="T31" s="65">
        <f>VLOOKUP($A31,'Return Data'!$B$7:$R$2292,13,0)</f>
        <v>3.7294999999999998</v>
      </c>
      <c r="U31" s="66">
        <f t="shared" si="8"/>
        <v>2</v>
      </c>
      <c r="V31" s="65">
        <f>VLOOKUP($A31,'Return Data'!$B$7:$R$2292,17,0)</f>
        <v>3.4152999999999998</v>
      </c>
      <c r="W31" s="66">
        <f t="shared" si="9"/>
        <v>17</v>
      </c>
      <c r="X31" s="65">
        <f>VLOOKUP($A31,'Return Data'!$B$7:$R$2292,14,0)</f>
        <v>4.1136999999999997</v>
      </c>
      <c r="Y31" s="66">
        <f t="shared" si="12"/>
        <v>27</v>
      </c>
      <c r="Z31" s="65">
        <f>VLOOKUP($A31,'Return Data'!$B$7:$R$2292,16,0)</f>
        <v>7.1679000000000004</v>
      </c>
      <c r="AA31" s="67">
        <f t="shared" si="11"/>
        <v>7</v>
      </c>
    </row>
    <row r="32" spans="1:27" x14ac:dyDescent="0.3">
      <c r="A32" s="63" t="s">
        <v>252</v>
      </c>
      <c r="B32" s="64">
        <f>VLOOKUP($A32,'Return Data'!$B$7:$R$2292,3,0)</f>
        <v>44662</v>
      </c>
      <c r="C32" s="65">
        <f>VLOOKUP($A32,'Return Data'!$B$7:$R$2292,4,0)</f>
        <v>5169.87</v>
      </c>
      <c r="D32" s="65">
        <f>VLOOKUP($A32,'Return Data'!$B$7:$R$2292,5,0)</f>
        <v>4.3376000000000001</v>
      </c>
      <c r="E32" s="66">
        <f t="shared" si="0"/>
        <v>16</v>
      </c>
      <c r="F32" s="65">
        <f>VLOOKUP($A32,'Return Data'!$B$7:$R$2292,6,0)</f>
        <v>3.7732000000000001</v>
      </c>
      <c r="G32" s="66">
        <f t="shared" si="1"/>
        <v>20</v>
      </c>
      <c r="H32" s="65">
        <f>VLOOKUP($A32,'Return Data'!$B$7:$R$2292,7,0)</f>
        <v>2.8704999999999998</v>
      </c>
      <c r="I32" s="66">
        <f t="shared" si="2"/>
        <v>31</v>
      </c>
      <c r="J32" s="65">
        <f>VLOOKUP($A32,'Return Data'!$B$7:$R$2292,8,0)</f>
        <v>3.8283999999999998</v>
      </c>
      <c r="K32" s="66">
        <f t="shared" si="3"/>
        <v>20</v>
      </c>
      <c r="L32" s="65">
        <f>VLOOKUP($A32,'Return Data'!$B$7:$R$2292,9,0)</f>
        <v>3.7536999999999998</v>
      </c>
      <c r="M32" s="66">
        <f t="shared" si="4"/>
        <v>22</v>
      </c>
      <c r="N32" s="65">
        <f>VLOOKUP($A32,'Return Data'!$B$7:$R$2292,10,0)</f>
        <v>3.5413999999999999</v>
      </c>
      <c r="O32" s="66">
        <f t="shared" si="5"/>
        <v>20</v>
      </c>
      <c r="P32" s="65">
        <f>VLOOKUP($A32,'Return Data'!$B$7:$R$2292,11,0)</f>
        <v>3.4742000000000002</v>
      </c>
      <c r="Q32" s="66">
        <f t="shared" si="6"/>
        <v>15</v>
      </c>
      <c r="R32" s="65">
        <f>VLOOKUP($A32,'Return Data'!$B$7:$R$2292,12,0)</f>
        <v>3.4016000000000002</v>
      </c>
      <c r="S32" s="66">
        <f t="shared" si="7"/>
        <v>21</v>
      </c>
      <c r="T32" s="65">
        <f>VLOOKUP($A32,'Return Data'!$B$7:$R$2292,13,0)</f>
        <v>3.3540000000000001</v>
      </c>
      <c r="U32" s="66">
        <f t="shared" si="8"/>
        <v>22</v>
      </c>
      <c r="V32" s="65">
        <f>VLOOKUP($A32,'Return Data'!$B$7:$R$2292,17,0)</f>
        <v>3.4558</v>
      </c>
      <c r="W32" s="66">
        <f t="shared" si="9"/>
        <v>10</v>
      </c>
      <c r="X32" s="65">
        <f>VLOOKUP($A32,'Return Data'!$B$7:$R$2292,14,0)</f>
        <v>4.3507999999999996</v>
      </c>
      <c r="Y32" s="66">
        <f t="shared" si="12"/>
        <v>6</v>
      </c>
      <c r="Z32" s="65">
        <f>VLOOKUP($A32,'Return Data'!$B$7:$R$2292,16,0)</f>
        <v>6.8967000000000001</v>
      </c>
      <c r="AA32" s="67">
        <f t="shared" si="11"/>
        <v>19</v>
      </c>
    </row>
    <row r="33" spans="1:27" x14ac:dyDescent="0.3">
      <c r="A33" s="63" t="s">
        <v>253</v>
      </c>
      <c r="B33" s="64">
        <f>VLOOKUP($A33,'Return Data'!$B$7:$R$2292,3,0)</f>
        <v>44662</v>
      </c>
      <c r="C33" s="65">
        <f>VLOOKUP($A33,'Return Data'!$B$7:$R$2292,4,0)</f>
        <v>1187.7768000000001</v>
      </c>
      <c r="D33" s="65">
        <f>VLOOKUP($A33,'Return Data'!$B$7:$R$2292,5,0)</f>
        <v>4.4132999999999996</v>
      </c>
      <c r="E33" s="66">
        <f t="shared" si="0"/>
        <v>9</v>
      </c>
      <c r="F33" s="65">
        <f>VLOOKUP($A33,'Return Data'!$B$7:$R$2292,6,0)</f>
        <v>3.7757999999999998</v>
      </c>
      <c r="G33" s="66">
        <f t="shared" si="1"/>
        <v>19</v>
      </c>
      <c r="H33" s="65">
        <f>VLOOKUP($A33,'Return Data'!$B$7:$R$2292,7,0)</f>
        <v>2.6234000000000002</v>
      </c>
      <c r="I33" s="66">
        <f t="shared" si="2"/>
        <v>32</v>
      </c>
      <c r="J33" s="65">
        <f>VLOOKUP($A33,'Return Data'!$B$7:$R$2292,8,0)</f>
        <v>3.1389</v>
      </c>
      <c r="K33" s="66">
        <f t="shared" si="3"/>
        <v>33</v>
      </c>
      <c r="L33" s="65">
        <f>VLOOKUP($A33,'Return Data'!$B$7:$R$2292,9,0)</f>
        <v>3.3679999999999999</v>
      </c>
      <c r="M33" s="66">
        <f t="shared" si="4"/>
        <v>32</v>
      </c>
      <c r="N33" s="65">
        <f>VLOOKUP($A33,'Return Data'!$B$7:$R$2292,10,0)</f>
        <v>3.3704000000000001</v>
      </c>
      <c r="O33" s="66">
        <f t="shared" si="5"/>
        <v>30</v>
      </c>
      <c r="P33" s="65">
        <f>VLOOKUP($A33,'Return Data'!$B$7:$R$2292,11,0)</f>
        <v>3.2924000000000002</v>
      </c>
      <c r="Q33" s="66">
        <f t="shared" si="6"/>
        <v>30</v>
      </c>
      <c r="R33" s="65">
        <f>VLOOKUP($A33,'Return Data'!$B$7:$R$2292,12,0)</f>
        <v>3.2555999999999998</v>
      </c>
      <c r="S33" s="66">
        <f t="shared" si="7"/>
        <v>30</v>
      </c>
      <c r="T33" s="65">
        <f>VLOOKUP($A33,'Return Data'!$B$7:$R$2292,13,0)</f>
        <v>3.2317999999999998</v>
      </c>
      <c r="U33" s="66">
        <f t="shared" si="8"/>
        <v>29</v>
      </c>
      <c r="V33" s="65">
        <f>VLOOKUP($A33,'Return Data'!$B$7:$R$2292,17,0)</f>
        <v>3.1675</v>
      </c>
      <c r="W33" s="66">
        <f t="shared" si="9"/>
        <v>30</v>
      </c>
      <c r="X33" s="65">
        <f>VLOOKUP($A33,'Return Data'!$B$7:$R$2292,14,0)</f>
        <v>3.9102000000000001</v>
      </c>
      <c r="Y33" s="66">
        <f t="shared" si="12"/>
        <v>32</v>
      </c>
      <c r="Z33" s="65">
        <f>VLOOKUP($A33,'Return Data'!$B$7:$R$2292,16,0)</f>
        <v>4.4870000000000001</v>
      </c>
      <c r="AA33" s="67">
        <f t="shared" si="11"/>
        <v>31</v>
      </c>
    </row>
    <row r="34" spans="1:27" x14ac:dyDescent="0.3">
      <c r="A34" s="63" t="s">
        <v>1983</v>
      </c>
      <c r="B34" s="64">
        <f>VLOOKUP($A34,'Return Data'!$B$7:$R$2292,3,0)</f>
        <v>44662</v>
      </c>
      <c r="C34" s="65">
        <f>VLOOKUP($A34,'Return Data'!$B$7:$R$2292,4,0)</f>
        <v>275.5523</v>
      </c>
      <c r="D34" s="65">
        <f>VLOOKUP($A34,'Return Data'!$B$7:$R$2292,5,0)</f>
        <v>4.2922000000000002</v>
      </c>
      <c r="E34" s="66">
        <f t="shared" si="0"/>
        <v>17</v>
      </c>
      <c r="F34" s="65">
        <f>VLOOKUP($A34,'Return Data'!$B$7:$R$2292,6,0)</f>
        <v>4.0282</v>
      </c>
      <c r="G34" s="66">
        <f t="shared" si="1"/>
        <v>1</v>
      </c>
      <c r="H34" s="65">
        <f>VLOOKUP($A34,'Return Data'!$B$7:$R$2292,7,0)</f>
        <v>3.2549000000000001</v>
      </c>
      <c r="I34" s="66">
        <f t="shared" si="2"/>
        <v>4</v>
      </c>
      <c r="J34" s="65">
        <f>VLOOKUP($A34,'Return Data'!$B$7:$R$2292,8,0)</f>
        <v>3.7673000000000001</v>
      </c>
      <c r="K34" s="66">
        <f t="shared" si="3"/>
        <v>25</v>
      </c>
      <c r="L34" s="65">
        <f>VLOOKUP($A34,'Return Data'!$B$7:$R$2292,9,0)</f>
        <v>3.7549999999999999</v>
      </c>
      <c r="M34" s="66">
        <f t="shared" si="4"/>
        <v>21</v>
      </c>
      <c r="N34" s="65">
        <f>VLOOKUP($A34,'Return Data'!$B$7:$R$2292,10,0)</f>
        <v>3.5716000000000001</v>
      </c>
      <c r="O34" s="66">
        <f t="shared" si="5"/>
        <v>9</v>
      </c>
      <c r="P34" s="65">
        <f>VLOOKUP($A34,'Return Data'!$B$7:$R$2292,11,0)</f>
        <v>3.4603999999999999</v>
      </c>
      <c r="Q34" s="66">
        <f t="shared" si="6"/>
        <v>20</v>
      </c>
      <c r="R34" s="65">
        <f>VLOOKUP($A34,'Return Data'!$B$7:$R$2292,12,0)</f>
        <v>3.4123000000000001</v>
      </c>
      <c r="S34" s="66">
        <f t="shared" si="7"/>
        <v>15</v>
      </c>
      <c r="T34" s="65">
        <f>VLOOKUP($A34,'Return Data'!$B$7:$R$2292,13,0)</f>
        <v>3.3898000000000001</v>
      </c>
      <c r="U34" s="66">
        <f t="shared" si="8"/>
        <v>13</v>
      </c>
      <c r="V34" s="65">
        <f>VLOOKUP($A34,'Return Data'!$B$7:$R$2292,17,0)</f>
        <v>3.4676999999999998</v>
      </c>
      <c r="W34" s="66">
        <f t="shared" si="9"/>
        <v>7</v>
      </c>
      <c r="X34" s="65">
        <f>VLOOKUP($A34,'Return Data'!$B$7:$R$2292,14,0)</f>
        <v>4.3383000000000003</v>
      </c>
      <c r="Y34" s="66">
        <f t="shared" si="12"/>
        <v>8</v>
      </c>
      <c r="Z34" s="65">
        <f>VLOOKUP($A34,'Return Data'!$B$7:$R$2292,16,0)</f>
        <v>7.1836000000000002</v>
      </c>
      <c r="AA34" s="67">
        <f t="shared" si="11"/>
        <v>5</v>
      </c>
    </row>
    <row r="35" spans="1:27" x14ac:dyDescent="0.3">
      <c r="A35" s="63" t="s">
        <v>256</v>
      </c>
      <c r="B35" s="64">
        <f>VLOOKUP($A35,'Return Data'!$B$7:$R$2292,3,0)</f>
        <v>44662</v>
      </c>
      <c r="C35" s="65">
        <f>VLOOKUP($A35,'Return Data'!$B$7:$R$2292,4,0)</f>
        <v>33.742100000000001</v>
      </c>
      <c r="D35" s="65">
        <f>VLOOKUP($A35,'Return Data'!$B$7:$R$2292,5,0)</f>
        <v>4.2192999999999996</v>
      </c>
      <c r="E35" s="66">
        <f t="shared" si="0"/>
        <v>21</v>
      </c>
      <c r="F35" s="65">
        <f>VLOOKUP($A35,'Return Data'!$B$7:$R$2292,6,0)</f>
        <v>3.8233000000000001</v>
      </c>
      <c r="G35" s="66">
        <f t="shared" si="1"/>
        <v>15</v>
      </c>
      <c r="H35" s="65">
        <f>VLOOKUP($A35,'Return Data'!$B$7:$R$2292,7,0)</f>
        <v>3.4174000000000002</v>
      </c>
      <c r="I35" s="66">
        <f t="shared" si="2"/>
        <v>2</v>
      </c>
      <c r="J35" s="65">
        <f>VLOOKUP($A35,'Return Data'!$B$7:$R$2292,8,0)</f>
        <v>4.2256</v>
      </c>
      <c r="K35" s="66">
        <f t="shared" si="3"/>
        <v>2</v>
      </c>
      <c r="L35" s="65">
        <f>VLOOKUP($A35,'Return Data'!$B$7:$R$2292,9,0)</f>
        <v>3.9950000000000001</v>
      </c>
      <c r="M35" s="66">
        <f t="shared" si="4"/>
        <v>2</v>
      </c>
      <c r="N35" s="65">
        <f>VLOOKUP($A35,'Return Data'!$B$7:$R$2292,10,0)</f>
        <v>3.8755999999999999</v>
      </c>
      <c r="O35" s="66">
        <f t="shared" si="5"/>
        <v>2</v>
      </c>
      <c r="P35" s="65">
        <f>VLOOKUP($A35,'Return Data'!$B$7:$R$2292,11,0)</f>
        <v>3.9367999999999999</v>
      </c>
      <c r="Q35" s="66">
        <f t="shared" si="6"/>
        <v>2</v>
      </c>
      <c r="R35" s="65">
        <f>VLOOKUP($A35,'Return Data'!$B$7:$R$2292,12,0)</f>
        <v>3.7965</v>
      </c>
      <c r="S35" s="66">
        <f t="shared" si="7"/>
        <v>2</v>
      </c>
      <c r="T35" s="65">
        <f>VLOOKUP($A35,'Return Data'!$B$7:$R$2292,13,0)</f>
        <v>3.8576000000000001</v>
      </c>
      <c r="U35" s="66">
        <f t="shared" si="8"/>
        <v>1</v>
      </c>
      <c r="V35" s="65">
        <f>VLOOKUP($A35,'Return Data'!$B$7:$R$2292,17,0)</f>
        <v>4.1699000000000002</v>
      </c>
      <c r="W35" s="66">
        <f t="shared" si="9"/>
        <v>1</v>
      </c>
      <c r="X35" s="65">
        <f>VLOOKUP($A35,'Return Data'!$B$7:$R$2292,14,0)</f>
        <v>4.9768999999999997</v>
      </c>
      <c r="Y35" s="66">
        <f t="shared" si="12"/>
        <v>1</v>
      </c>
      <c r="Z35" s="65">
        <f>VLOOKUP($A35,'Return Data'!$B$7:$R$2292,16,0)</f>
        <v>7.6287000000000003</v>
      </c>
      <c r="AA35" s="67">
        <f t="shared" si="11"/>
        <v>1</v>
      </c>
    </row>
    <row r="36" spans="1:27" x14ac:dyDescent="0.3">
      <c r="A36" s="63" t="s">
        <v>257</v>
      </c>
      <c r="B36" s="64">
        <f>VLOOKUP($A36,'Return Data'!$B$7:$R$2292,3,0)</f>
        <v>44662</v>
      </c>
      <c r="C36" s="65">
        <f>VLOOKUP($A36,'Return Data'!$B$7:$R$2292,4,0)</f>
        <v>28.627500000000001</v>
      </c>
      <c r="D36" s="65">
        <f>VLOOKUP($A36,'Return Data'!$B$7:$R$2292,5,0)</f>
        <v>4.2080000000000002</v>
      </c>
      <c r="E36" s="66">
        <f t="shared" si="0"/>
        <v>23</v>
      </c>
      <c r="F36" s="65">
        <f>VLOOKUP($A36,'Return Data'!$B$7:$R$2292,6,0)</f>
        <v>3.7410999999999999</v>
      </c>
      <c r="G36" s="66">
        <f t="shared" si="1"/>
        <v>25</v>
      </c>
      <c r="H36" s="65">
        <f>VLOOKUP($A36,'Return Data'!$B$7:$R$2292,7,0)</f>
        <v>2.5876999999999999</v>
      </c>
      <c r="I36" s="66">
        <f t="shared" si="2"/>
        <v>33</v>
      </c>
      <c r="J36" s="65">
        <f>VLOOKUP($A36,'Return Data'!$B$7:$R$2292,8,0)</f>
        <v>3.3923000000000001</v>
      </c>
      <c r="K36" s="66">
        <f t="shared" si="3"/>
        <v>31</v>
      </c>
      <c r="L36" s="65">
        <f>VLOOKUP($A36,'Return Data'!$B$7:$R$2292,9,0)</f>
        <v>3.5394999999999999</v>
      </c>
      <c r="M36" s="66">
        <f t="shared" si="4"/>
        <v>30</v>
      </c>
      <c r="N36" s="65">
        <f>VLOOKUP($A36,'Return Data'!$B$7:$R$2292,10,0)</f>
        <v>3.3883999999999999</v>
      </c>
      <c r="O36" s="66">
        <f t="shared" si="5"/>
        <v>29</v>
      </c>
      <c r="P36" s="65">
        <f>VLOOKUP($A36,'Return Data'!$B$7:$R$2292,11,0)</f>
        <v>3.2917999999999998</v>
      </c>
      <c r="Q36" s="66">
        <f t="shared" si="6"/>
        <v>31</v>
      </c>
      <c r="R36" s="65">
        <f>VLOOKUP($A36,'Return Data'!$B$7:$R$2292,12,0)</f>
        <v>3.2559</v>
      </c>
      <c r="S36" s="66">
        <f t="shared" si="7"/>
        <v>29</v>
      </c>
      <c r="T36" s="65">
        <f>VLOOKUP($A36,'Return Data'!$B$7:$R$2292,13,0)</f>
        <v>3.2227999999999999</v>
      </c>
      <c r="U36" s="66">
        <f t="shared" si="8"/>
        <v>30</v>
      </c>
      <c r="V36" s="65">
        <f>VLOOKUP($A36,'Return Data'!$B$7:$R$2292,17,0)</f>
        <v>3.1398999999999999</v>
      </c>
      <c r="W36" s="66">
        <f t="shared" si="9"/>
        <v>31</v>
      </c>
      <c r="X36" s="65">
        <f>VLOOKUP($A36,'Return Data'!$B$7:$R$2292,14,0)</f>
        <v>3.9138999999999999</v>
      </c>
      <c r="Y36" s="66">
        <f t="shared" si="12"/>
        <v>31</v>
      </c>
      <c r="Z36" s="65">
        <f>VLOOKUP($A36,'Return Data'!$B$7:$R$2292,16,0)</f>
        <v>6.7483000000000004</v>
      </c>
      <c r="AA36" s="67">
        <f t="shared" si="11"/>
        <v>23</v>
      </c>
    </row>
    <row r="37" spans="1:27" x14ac:dyDescent="0.3">
      <c r="A37" s="63" t="s">
        <v>1990</v>
      </c>
      <c r="B37" s="64">
        <f>VLOOKUP($A37,'Return Data'!$B$7:$R$2292,3,0)</f>
        <v>44662</v>
      </c>
      <c r="C37" s="65">
        <f>VLOOKUP($A37,'Return Data'!$B$7:$R$2292,4,0)</f>
        <v>3314.1765999999998</v>
      </c>
      <c r="D37" s="65">
        <f>VLOOKUP($A37,'Return Data'!$B$7:$R$2292,5,0)</f>
        <v>4.2571000000000003</v>
      </c>
      <c r="E37" s="66">
        <f t="shared" si="0"/>
        <v>20</v>
      </c>
      <c r="F37" s="65">
        <f>VLOOKUP($A37,'Return Data'!$B$7:$R$2292,6,0)</f>
        <v>3.7808999999999999</v>
      </c>
      <c r="G37" s="66">
        <f t="shared" si="1"/>
        <v>18</v>
      </c>
      <c r="H37" s="65">
        <f>VLOOKUP($A37,'Return Data'!$B$7:$R$2292,7,0)</f>
        <v>2.9742000000000002</v>
      </c>
      <c r="I37" s="66">
        <f t="shared" si="2"/>
        <v>25</v>
      </c>
      <c r="J37" s="65">
        <f>VLOOKUP($A37,'Return Data'!$B$7:$R$2292,8,0)</f>
        <v>3.7040999999999999</v>
      </c>
      <c r="K37" s="66">
        <f t="shared" si="3"/>
        <v>27</v>
      </c>
      <c r="L37" s="65">
        <f>VLOOKUP($A37,'Return Data'!$B$7:$R$2292,9,0)</f>
        <v>3.6692999999999998</v>
      </c>
      <c r="M37" s="66">
        <f t="shared" si="4"/>
        <v>25</v>
      </c>
      <c r="N37" s="65">
        <f>VLOOKUP($A37,'Return Data'!$B$7:$R$2292,10,0)</f>
        <v>3.4759000000000002</v>
      </c>
      <c r="O37" s="66">
        <f t="shared" si="5"/>
        <v>27</v>
      </c>
      <c r="P37" s="65">
        <f>VLOOKUP($A37,'Return Data'!$B$7:$R$2292,11,0)</f>
        <v>3.4638</v>
      </c>
      <c r="Q37" s="66">
        <f t="shared" si="6"/>
        <v>18</v>
      </c>
      <c r="R37" s="65">
        <f>VLOOKUP($A37,'Return Data'!$B$7:$R$2292,12,0)</f>
        <v>3.4119999999999999</v>
      </c>
      <c r="S37" s="66">
        <f t="shared" si="7"/>
        <v>16</v>
      </c>
      <c r="T37" s="65">
        <f>VLOOKUP($A37,'Return Data'!$B$7:$R$2292,13,0)</f>
        <v>3.3706999999999998</v>
      </c>
      <c r="U37" s="66">
        <f t="shared" si="8"/>
        <v>18</v>
      </c>
      <c r="V37" s="65">
        <f>VLOOKUP($A37,'Return Data'!$B$7:$R$2292,17,0)</f>
        <v>3.4287999999999998</v>
      </c>
      <c r="W37" s="66">
        <f t="shared" si="9"/>
        <v>14</v>
      </c>
      <c r="X37" s="65">
        <f>VLOOKUP($A37,'Return Data'!$B$7:$R$2292,14,0)</f>
        <v>4.2779999999999996</v>
      </c>
      <c r="Y37" s="66">
        <f t="shared" si="12"/>
        <v>16</v>
      </c>
      <c r="Z37" s="65">
        <f>VLOOKUP($A37,'Return Data'!$B$7:$R$2292,16,0)</f>
        <v>6.7244999999999999</v>
      </c>
      <c r="AA37" s="67">
        <f t="shared" si="11"/>
        <v>24</v>
      </c>
    </row>
    <row r="38" spans="1:27" x14ac:dyDescent="0.3">
      <c r="A38" s="63" t="s">
        <v>1956</v>
      </c>
      <c r="B38" s="64">
        <f>VLOOKUP($A38,'Return Data'!$B$7:$R$2292,3,0)</f>
        <v>44662</v>
      </c>
      <c r="C38" s="65">
        <f>VLOOKUP($A38,'Return Data'!$B$7:$R$2292,4,0)</f>
        <v>2989.14032</v>
      </c>
      <c r="D38" s="65">
        <f>VLOOKUP($A38,'Return Data'!$B$7:$R$2292,5,0)</f>
        <v>4.5235000000000003</v>
      </c>
      <c r="E38" s="66">
        <f t="shared" si="0"/>
        <v>3</v>
      </c>
      <c r="F38" s="65">
        <f>VLOOKUP($A38,'Return Data'!$B$7:$R$2292,6,0)</f>
        <v>3.8976999999999999</v>
      </c>
      <c r="G38" s="66">
        <f t="shared" si="1"/>
        <v>6</v>
      </c>
      <c r="H38" s="65">
        <f>VLOOKUP($A38,'Return Data'!$B$7:$R$2292,7,0)</f>
        <v>3.0541</v>
      </c>
      <c r="I38" s="66">
        <f t="shared" si="2"/>
        <v>18</v>
      </c>
      <c r="J38" s="65">
        <f>VLOOKUP($A38,'Return Data'!$B$7:$R$2292,8,0)</f>
        <v>3.8235999999999999</v>
      </c>
      <c r="K38" s="66">
        <f t="shared" si="3"/>
        <v>21</v>
      </c>
      <c r="L38" s="65">
        <f>VLOOKUP($A38,'Return Data'!$B$7:$R$2292,9,0)</f>
        <v>3.8016999999999999</v>
      </c>
      <c r="M38" s="66">
        <f t="shared" si="4"/>
        <v>10</v>
      </c>
      <c r="N38" s="65">
        <f>VLOOKUP($A38,'Return Data'!$B$7:$R$2292,10,0)</f>
        <v>3.5672999999999999</v>
      </c>
      <c r="O38" s="66">
        <f t="shared" si="5"/>
        <v>10</v>
      </c>
      <c r="P38" s="65">
        <f>VLOOKUP($A38,'Return Data'!$B$7:$R$2292,11,0)</f>
        <v>3.4213</v>
      </c>
      <c r="Q38" s="66">
        <f t="shared" si="6"/>
        <v>25</v>
      </c>
      <c r="R38" s="65">
        <f>VLOOKUP($A38,'Return Data'!$B$7:$R$2292,12,0)</f>
        <v>3.3519999999999999</v>
      </c>
      <c r="S38" s="66">
        <f t="shared" si="7"/>
        <v>27</v>
      </c>
      <c r="T38" s="65">
        <f>VLOOKUP($A38,'Return Data'!$B$7:$R$2292,13,0)</f>
        <v>3.3184</v>
      </c>
      <c r="U38" s="66">
        <f t="shared" si="8"/>
        <v>27</v>
      </c>
      <c r="V38" s="65">
        <f>VLOOKUP($A38,'Return Data'!$B$7:$R$2292,17,0)</f>
        <v>3.2818999999999998</v>
      </c>
      <c r="W38" s="66">
        <f t="shared" si="9"/>
        <v>27</v>
      </c>
      <c r="X38" s="65">
        <f>VLOOKUP($A38,'Return Data'!$B$7:$R$2292,14,0)</f>
        <v>4.0487000000000002</v>
      </c>
      <c r="Y38" s="66">
        <f t="shared" si="12"/>
        <v>29</v>
      </c>
      <c r="Z38" s="65">
        <f>VLOOKUP($A38,'Return Data'!$B$7:$R$2292,16,0)</f>
        <v>6.4099000000000004</v>
      </c>
      <c r="AA38" s="67">
        <f t="shared" si="11"/>
        <v>26</v>
      </c>
    </row>
    <row r="39" spans="1:27" x14ac:dyDescent="0.3">
      <c r="A39" s="63" t="s">
        <v>262</v>
      </c>
      <c r="B39" s="64">
        <f>VLOOKUP($A39,'Return Data'!$B$7:$R$2292,3,0)</f>
        <v>44662</v>
      </c>
      <c r="C39" s="65">
        <f>VLOOKUP($A39,'Return Data'!$B$7:$R$2292,4,0)</f>
        <v>3336.585</v>
      </c>
      <c r="D39" s="65">
        <f>VLOOKUP($A39,'Return Data'!$B$7:$R$2292,5,0)</f>
        <v>4.4047000000000001</v>
      </c>
      <c r="E39" s="66">
        <f t="shared" si="0"/>
        <v>11</v>
      </c>
      <c r="F39" s="65">
        <f>VLOOKUP($A39,'Return Data'!$B$7:$R$2292,6,0)</f>
        <v>3.8788999999999998</v>
      </c>
      <c r="G39" s="66">
        <f t="shared" si="1"/>
        <v>10</v>
      </c>
      <c r="H39" s="65">
        <f>VLOOKUP($A39,'Return Data'!$B$7:$R$2292,7,0)</f>
        <v>3.0771999999999999</v>
      </c>
      <c r="I39" s="66">
        <f t="shared" si="2"/>
        <v>15</v>
      </c>
      <c r="J39" s="65">
        <f>VLOOKUP($A39,'Return Data'!$B$7:$R$2292,8,0)</f>
        <v>3.8841999999999999</v>
      </c>
      <c r="K39" s="66">
        <f t="shared" si="3"/>
        <v>15</v>
      </c>
      <c r="L39" s="65">
        <f>VLOOKUP($A39,'Return Data'!$B$7:$R$2292,9,0)</f>
        <v>3.7913000000000001</v>
      </c>
      <c r="M39" s="66">
        <f t="shared" si="4"/>
        <v>14</v>
      </c>
      <c r="N39" s="65">
        <f>VLOOKUP($A39,'Return Data'!$B$7:$R$2292,10,0)</f>
        <v>3.5600999999999998</v>
      </c>
      <c r="O39" s="66">
        <f t="shared" si="5"/>
        <v>14</v>
      </c>
      <c r="P39" s="65">
        <f>VLOOKUP($A39,'Return Data'!$B$7:$R$2292,11,0)</f>
        <v>3.4781</v>
      </c>
      <c r="Q39" s="66">
        <f t="shared" si="6"/>
        <v>13</v>
      </c>
      <c r="R39" s="65">
        <f>VLOOKUP($A39,'Return Data'!$B$7:$R$2292,12,0)</f>
        <v>3.4119999999999999</v>
      </c>
      <c r="S39" s="66">
        <f t="shared" si="7"/>
        <v>16</v>
      </c>
      <c r="T39" s="65">
        <f>VLOOKUP($A39,'Return Data'!$B$7:$R$2292,13,0)</f>
        <v>3.3694000000000002</v>
      </c>
      <c r="U39" s="66">
        <f t="shared" si="8"/>
        <v>19</v>
      </c>
      <c r="V39" s="65">
        <f>VLOOKUP($A39,'Return Data'!$B$7:$R$2292,17,0)</f>
        <v>3.4380000000000002</v>
      </c>
      <c r="W39" s="66">
        <f t="shared" si="9"/>
        <v>13</v>
      </c>
      <c r="X39" s="65">
        <f>VLOOKUP($A39,'Return Data'!$B$7:$R$2292,14,0)</f>
        <v>4.3395000000000001</v>
      </c>
      <c r="Y39" s="66">
        <f t="shared" si="12"/>
        <v>7</v>
      </c>
      <c r="Z39" s="65">
        <f>VLOOKUP($A39,'Return Data'!$B$7:$R$2292,16,0)</f>
        <v>7.0781000000000001</v>
      </c>
      <c r="AA39" s="67">
        <f t="shared" si="11"/>
        <v>10</v>
      </c>
    </row>
    <row r="40" spans="1:27" x14ac:dyDescent="0.3">
      <c r="A40" s="63" t="s">
        <v>263</v>
      </c>
      <c r="B40" s="64">
        <f>VLOOKUP($A40,'Return Data'!$B$7:$R$2292,3,0)</f>
        <v>44662</v>
      </c>
      <c r="C40" s="65">
        <f>VLOOKUP($A40,'Return Data'!$B$7:$R$2292,4,0)</f>
        <v>2034.8212000000001</v>
      </c>
      <c r="D40" s="65">
        <f>VLOOKUP($A40,'Return Data'!$B$7:$R$2292,5,0)</f>
        <v>4.4922000000000004</v>
      </c>
      <c r="E40" s="66">
        <f t="shared" si="0"/>
        <v>4</v>
      </c>
      <c r="F40" s="65">
        <f>VLOOKUP($A40,'Return Data'!$B$7:$R$2292,6,0)</f>
        <v>3.9535999999999998</v>
      </c>
      <c r="G40" s="66">
        <f t="shared" si="1"/>
        <v>3</v>
      </c>
      <c r="H40" s="65">
        <f>VLOOKUP($A40,'Return Data'!$B$7:$R$2292,7,0)</f>
        <v>3.0363000000000002</v>
      </c>
      <c r="I40" s="66">
        <f t="shared" si="2"/>
        <v>21</v>
      </c>
      <c r="J40" s="65">
        <f>VLOOKUP($A40,'Return Data'!$B$7:$R$2292,8,0)</f>
        <v>3.8883999999999999</v>
      </c>
      <c r="K40" s="66">
        <f t="shared" si="3"/>
        <v>14</v>
      </c>
      <c r="L40" s="65">
        <f>VLOOKUP($A40,'Return Data'!$B$7:$R$2292,9,0)</f>
        <v>3.7923</v>
      </c>
      <c r="M40" s="66">
        <f t="shared" si="4"/>
        <v>13</v>
      </c>
      <c r="N40" s="65">
        <f>VLOOKUP($A40,'Return Data'!$B$7:$R$2292,10,0)</f>
        <v>3.5749</v>
      </c>
      <c r="O40" s="66">
        <f t="shared" si="5"/>
        <v>8</v>
      </c>
      <c r="P40" s="65">
        <f>VLOOKUP($A40,'Return Data'!$B$7:$R$2292,11,0)</f>
        <v>3.4819</v>
      </c>
      <c r="Q40" s="66">
        <f t="shared" si="6"/>
        <v>11</v>
      </c>
      <c r="R40" s="65">
        <f>VLOOKUP($A40,'Return Data'!$B$7:$R$2292,12,0)</f>
        <v>3.4213</v>
      </c>
      <c r="S40" s="66">
        <f t="shared" si="7"/>
        <v>13</v>
      </c>
      <c r="T40" s="65">
        <f>VLOOKUP($A40,'Return Data'!$B$7:$R$2292,13,0)</f>
        <v>3.3919000000000001</v>
      </c>
      <c r="U40" s="66">
        <f t="shared" si="8"/>
        <v>12</v>
      </c>
      <c r="V40" s="65">
        <f>VLOOKUP($A40,'Return Data'!$B$7:$R$2292,17,0)</f>
        <v>3.47</v>
      </c>
      <c r="W40" s="66">
        <f t="shared" si="9"/>
        <v>5</v>
      </c>
      <c r="X40" s="65">
        <f>VLOOKUP($A40,'Return Data'!$B$7:$R$2292,14,0)</f>
        <v>4.3308</v>
      </c>
      <c r="Y40" s="66">
        <f t="shared" si="12"/>
        <v>10</v>
      </c>
      <c r="Z40" s="65">
        <f>VLOOKUP($A40,'Return Data'!$B$7:$R$2292,16,0)</f>
        <v>6.7777000000000003</v>
      </c>
      <c r="AA40" s="67">
        <f t="shared" si="11"/>
        <v>22</v>
      </c>
    </row>
    <row r="41" spans="1:27" x14ac:dyDescent="0.3">
      <c r="A41" s="63" t="s">
        <v>264</v>
      </c>
      <c r="B41" s="64">
        <f>VLOOKUP($A41,'Return Data'!$B$7:$R$2292,3,0)</f>
        <v>44662</v>
      </c>
      <c r="C41" s="65">
        <f>VLOOKUP($A41,'Return Data'!$B$7:$R$2292,4,0)</f>
        <v>3470.547</v>
      </c>
      <c r="D41" s="65">
        <f>VLOOKUP($A41,'Return Data'!$B$7:$R$2292,5,0)</f>
        <v>4.3977000000000004</v>
      </c>
      <c r="E41" s="66">
        <f t="shared" si="0"/>
        <v>13</v>
      </c>
      <c r="F41" s="65">
        <f>VLOOKUP($A41,'Return Data'!$B$7:$R$2292,6,0)</f>
        <v>3.8189000000000002</v>
      </c>
      <c r="G41" s="66">
        <f t="shared" si="1"/>
        <v>16</v>
      </c>
      <c r="H41" s="65">
        <f>VLOOKUP($A41,'Return Data'!$B$7:$R$2292,7,0)</f>
        <v>3.0461999999999998</v>
      </c>
      <c r="I41" s="66">
        <f t="shared" si="2"/>
        <v>19</v>
      </c>
      <c r="J41" s="65">
        <f>VLOOKUP($A41,'Return Data'!$B$7:$R$2292,8,0)</f>
        <v>3.9706999999999999</v>
      </c>
      <c r="K41" s="66">
        <f t="shared" si="3"/>
        <v>8</v>
      </c>
      <c r="L41" s="65">
        <f>VLOOKUP($A41,'Return Data'!$B$7:$R$2292,9,0)</f>
        <v>3.7955000000000001</v>
      </c>
      <c r="M41" s="66">
        <f t="shared" si="4"/>
        <v>12</v>
      </c>
      <c r="N41" s="65">
        <f>VLOOKUP($A41,'Return Data'!$B$7:$R$2292,10,0)</f>
        <v>3.5503999999999998</v>
      </c>
      <c r="O41" s="66">
        <f t="shared" si="5"/>
        <v>16</v>
      </c>
      <c r="P41" s="65">
        <f>VLOOKUP($A41,'Return Data'!$B$7:$R$2292,11,0)</f>
        <v>3.4943</v>
      </c>
      <c r="Q41" s="66">
        <f t="shared" si="6"/>
        <v>10</v>
      </c>
      <c r="R41" s="65">
        <f>VLOOKUP($A41,'Return Data'!$B$7:$R$2292,12,0)</f>
        <v>3.4422000000000001</v>
      </c>
      <c r="S41" s="66">
        <f t="shared" si="7"/>
        <v>8</v>
      </c>
      <c r="T41" s="65">
        <f>VLOOKUP($A41,'Return Data'!$B$7:$R$2292,13,0)</f>
        <v>3.4032</v>
      </c>
      <c r="U41" s="66">
        <f t="shared" si="8"/>
        <v>9</v>
      </c>
      <c r="V41" s="65">
        <f>VLOOKUP($A41,'Return Data'!$B$7:$R$2292,17,0)</f>
        <v>3.4622999999999999</v>
      </c>
      <c r="W41" s="66">
        <f t="shared" si="9"/>
        <v>8</v>
      </c>
      <c r="X41" s="65">
        <f>VLOOKUP($A41,'Return Data'!$B$7:$R$2292,14,0)</f>
        <v>4.3177000000000003</v>
      </c>
      <c r="Y41" s="66">
        <f t="shared" si="12"/>
        <v>12</v>
      </c>
      <c r="Z41" s="65">
        <f>VLOOKUP($A41,'Return Data'!$B$7:$R$2292,16,0)</f>
        <v>6.8879000000000001</v>
      </c>
      <c r="AA41" s="67">
        <f t="shared" si="11"/>
        <v>20</v>
      </c>
    </row>
    <row r="42" spans="1:27" x14ac:dyDescent="0.3">
      <c r="A42" s="63" t="s">
        <v>1976</v>
      </c>
      <c r="B42" s="64">
        <f>VLOOKUP($A42,'Return Data'!$B$7:$R$2292,3,0)</f>
        <v>44662</v>
      </c>
      <c r="C42" s="65">
        <f>VLOOKUP($A42,'Return Data'!$B$7:$R$2292,4,0)</f>
        <v>1143.9259999999999</v>
      </c>
      <c r="D42" s="65">
        <f>VLOOKUP($A42,'Return Data'!$B$7:$R$2292,5,0)</f>
        <v>4.8377999999999997</v>
      </c>
      <c r="E42" s="66">
        <f t="shared" si="0"/>
        <v>1</v>
      </c>
      <c r="F42" s="65">
        <f>VLOOKUP($A42,'Return Data'!$B$7:$R$2292,6,0)</f>
        <v>3.5118999999999998</v>
      </c>
      <c r="G42" s="66">
        <f t="shared" si="1"/>
        <v>32</v>
      </c>
      <c r="H42" s="65">
        <f>VLOOKUP($A42,'Return Data'!$B$7:$R$2292,7,0)</f>
        <v>2.3727</v>
      </c>
      <c r="I42" s="66">
        <f t="shared" si="2"/>
        <v>35</v>
      </c>
      <c r="J42" s="65">
        <f>VLOOKUP($A42,'Return Data'!$B$7:$R$2292,8,0)</f>
        <v>3.0466000000000002</v>
      </c>
      <c r="K42" s="66">
        <f t="shared" si="3"/>
        <v>35</v>
      </c>
      <c r="L42" s="65">
        <f>VLOOKUP($A42,'Return Data'!$B$7:$R$2292,9,0)</f>
        <v>3.0905999999999998</v>
      </c>
      <c r="M42" s="66">
        <f t="shared" si="4"/>
        <v>35</v>
      </c>
      <c r="N42" s="65">
        <f>VLOOKUP($A42,'Return Data'!$B$7:$R$2292,10,0)</f>
        <v>3.0508000000000002</v>
      </c>
      <c r="O42" s="66">
        <f t="shared" si="5"/>
        <v>35</v>
      </c>
      <c r="P42" s="65">
        <f>VLOOKUP($A42,'Return Data'!$B$7:$R$2292,11,0)</f>
        <v>3.0026000000000002</v>
      </c>
      <c r="Q42" s="66">
        <f t="shared" si="6"/>
        <v>35</v>
      </c>
      <c r="R42" s="65">
        <f>VLOOKUP($A42,'Return Data'!$B$7:$R$2292,12,0)</f>
        <v>2.9477000000000002</v>
      </c>
      <c r="S42" s="66">
        <f t="shared" si="7"/>
        <v>35</v>
      </c>
      <c r="T42" s="65">
        <f>VLOOKUP($A42,'Return Data'!$B$7:$R$2292,13,0)</f>
        <v>2.9554999999999998</v>
      </c>
      <c r="U42" s="66">
        <f t="shared" si="8"/>
        <v>35</v>
      </c>
      <c r="V42" s="65">
        <f>VLOOKUP($A42,'Return Data'!$B$7:$R$2292,17,0)</f>
        <v>3.0198</v>
      </c>
      <c r="W42" s="66">
        <f t="shared" si="9"/>
        <v>33</v>
      </c>
      <c r="X42" s="65">
        <f>VLOOKUP($A42,'Return Data'!$B$7:$R$2292,14,0)</f>
        <v>3.9842</v>
      </c>
      <c r="Y42" s="66">
        <f t="shared" si="12"/>
        <v>30</v>
      </c>
      <c r="Z42" s="65">
        <f>VLOOKUP($A42,'Return Data'!$B$7:$R$2292,16,0)</f>
        <v>4.2354000000000003</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4.2266399999999997</v>
      </c>
      <c r="E44" s="65"/>
      <c r="F44" s="75">
        <f>AVERAGE(F8:F42)</f>
        <v>3.7590285714285714</v>
      </c>
      <c r="G44" s="65"/>
      <c r="H44" s="75">
        <f>AVERAGE(H8:H42)</f>
        <v>3.0413314285714286</v>
      </c>
      <c r="I44" s="65"/>
      <c r="J44" s="75">
        <f>AVERAGE(J8:J42)</f>
        <v>3.7960942857142874</v>
      </c>
      <c r="K44" s="65"/>
      <c r="L44" s="75">
        <f>AVERAGE(L8:L42)</f>
        <v>3.7239142857142853</v>
      </c>
      <c r="M44" s="65"/>
      <c r="N44" s="75">
        <f>AVERAGE(N8:N42)</f>
        <v>3.5294657142857147</v>
      </c>
      <c r="O44" s="65"/>
      <c r="P44" s="75">
        <f>AVERAGE(P8:P42)</f>
        <v>3.4515628571428576</v>
      </c>
      <c r="Q44" s="65"/>
      <c r="R44" s="75">
        <f>AVERAGE(R8:R42)</f>
        <v>3.3884371428571431</v>
      </c>
      <c r="S44" s="65"/>
      <c r="T44" s="75">
        <f>AVERAGE(T8:T42)</f>
        <v>3.3530000000000006</v>
      </c>
      <c r="U44" s="65"/>
      <c r="V44" s="75">
        <f>AVERAGE(V8:V42)</f>
        <v>3.3797457142857139</v>
      </c>
      <c r="W44" s="65"/>
      <c r="X44" s="75">
        <f>AVERAGE(X8:X42)</f>
        <v>4.2339999999999991</v>
      </c>
      <c r="Y44" s="65"/>
      <c r="Z44" s="75">
        <f>AVERAGE(Z8:Z42)</f>
        <v>6.4576685714285729</v>
      </c>
      <c r="AA44" s="76"/>
    </row>
    <row r="45" spans="1:27" x14ac:dyDescent="0.3">
      <c r="A45" s="73" t="s">
        <v>28</v>
      </c>
      <c r="B45" s="74"/>
      <c r="C45" s="74"/>
      <c r="D45" s="75">
        <f>MIN(D8:D42)</f>
        <v>2.8325</v>
      </c>
      <c r="E45" s="65"/>
      <c r="F45" s="75">
        <f>MIN(F8:F42)</f>
        <v>2.9632999999999998</v>
      </c>
      <c r="G45" s="65"/>
      <c r="H45" s="75">
        <f>MIN(H8:H42)</f>
        <v>2.3727</v>
      </c>
      <c r="I45" s="65"/>
      <c r="J45" s="75">
        <f>MIN(J8:J42)</f>
        <v>3.0466000000000002</v>
      </c>
      <c r="K45" s="65"/>
      <c r="L45" s="75">
        <f>MIN(L8:L42)</f>
        <v>3.0905999999999998</v>
      </c>
      <c r="M45" s="65"/>
      <c r="N45" s="75">
        <f>MIN(N8:N42)</f>
        <v>3.0508000000000002</v>
      </c>
      <c r="O45" s="65"/>
      <c r="P45" s="75">
        <f>MIN(P8:P42)</f>
        <v>3.0026000000000002</v>
      </c>
      <c r="Q45" s="65"/>
      <c r="R45" s="75">
        <f>MIN(R8:R42)</f>
        <v>2.9477000000000002</v>
      </c>
      <c r="S45" s="65"/>
      <c r="T45" s="75">
        <f>MIN(T8:T42)</f>
        <v>2.9554999999999998</v>
      </c>
      <c r="U45" s="65"/>
      <c r="V45" s="75">
        <f>MIN(V8:V42)</f>
        <v>3.0030000000000001</v>
      </c>
      <c r="W45" s="65"/>
      <c r="X45" s="75">
        <f>MIN(X8:X42)</f>
        <v>3.6537000000000002</v>
      </c>
      <c r="Y45" s="65"/>
      <c r="Z45" s="75">
        <f>MIN(Z8:Z42)</f>
        <v>3.6602000000000001</v>
      </c>
      <c r="AA45" s="76"/>
    </row>
    <row r="46" spans="1:27" ht="15" thickBot="1" x14ac:dyDescent="0.35">
      <c r="A46" s="77" t="s">
        <v>29</v>
      </c>
      <c r="B46" s="78"/>
      <c r="C46" s="78"/>
      <c r="D46" s="79">
        <f>MAX(D8:D42)</f>
        <v>4.8377999999999997</v>
      </c>
      <c r="E46" s="95"/>
      <c r="F46" s="79">
        <f>MAX(F8:F42)</f>
        <v>4.0282</v>
      </c>
      <c r="G46" s="95"/>
      <c r="H46" s="79">
        <f>MAX(H8:H42)</f>
        <v>3.8159999999999998</v>
      </c>
      <c r="I46" s="95"/>
      <c r="J46" s="79">
        <f>MAX(J8:J42)</f>
        <v>4.5735999999999999</v>
      </c>
      <c r="K46" s="95"/>
      <c r="L46" s="79">
        <f>MAX(L8:L42)</f>
        <v>4.4912000000000001</v>
      </c>
      <c r="M46" s="95"/>
      <c r="N46" s="79">
        <f>MAX(N8:N42)</f>
        <v>4.2920999999999996</v>
      </c>
      <c r="O46" s="95"/>
      <c r="P46" s="79">
        <f>MAX(P8:P42)</f>
        <v>4.1075999999999997</v>
      </c>
      <c r="Q46" s="95"/>
      <c r="R46" s="79">
        <f>MAX(R8:R42)</f>
        <v>3.911</v>
      </c>
      <c r="S46" s="95"/>
      <c r="T46" s="79">
        <f>MAX(T8:T42)</f>
        <v>3.8576000000000001</v>
      </c>
      <c r="U46" s="95"/>
      <c r="V46" s="79">
        <f>MAX(V8:V42)</f>
        <v>4.1699000000000002</v>
      </c>
      <c r="W46" s="95"/>
      <c r="X46" s="79">
        <f>MAX(X8:X42)</f>
        <v>4.9768999999999997</v>
      </c>
      <c r="Y46" s="95"/>
      <c r="Z46" s="79">
        <f>MAX(Z8:Z42)</f>
        <v>7.6287000000000003</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1" activePane="bottomRight" state="frozen"/>
      <selection pane="topRight" activeCell="B1" sqref="B1"/>
      <selection pane="bottomLeft" activeCell="A6" sqref="A6"/>
      <selection pane="bottomRight" activeCell="A1909" sqref="A1909"/>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44662</v>
      </c>
      <c r="E7" s="181">
        <v>1102.4000000000001</v>
      </c>
      <c r="F7" s="181">
        <v>-0.31109999999999999</v>
      </c>
      <c r="G7" s="181">
        <v>-0.31109999999999999</v>
      </c>
      <c r="H7" s="181">
        <v>-0.73660000000000003</v>
      </c>
      <c r="I7" s="181">
        <v>2.2303000000000002</v>
      </c>
      <c r="J7" s="181">
        <v>4.4355000000000002</v>
      </c>
      <c r="K7" s="181">
        <v>1.0291999999999999</v>
      </c>
      <c r="L7" s="181">
        <v>0.28560000000000002</v>
      </c>
      <c r="M7" s="181">
        <v>11.004799999999999</v>
      </c>
      <c r="N7" s="181">
        <v>19.0548</v>
      </c>
      <c r="O7" s="181">
        <v>13.542400000000001</v>
      </c>
      <c r="P7" s="181">
        <v>9.8752999999999993</v>
      </c>
      <c r="Q7" s="181">
        <v>18.886199999999999</v>
      </c>
      <c r="R7" s="181">
        <v>35.279499999999999</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44662</v>
      </c>
      <c r="E8" s="181">
        <v>1203.68</v>
      </c>
      <c r="F8" s="181">
        <v>-0.30399999999999999</v>
      </c>
      <c r="G8" s="181">
        <v>-0.30399999999999999</v>
      </c>
      <c r="H8" s="181">
        <v>-0.72089999999999999</v>
      </c>
      <c r="I8" s="181">
        <v>2.2597999999999998</v>
      </c>
      <c r="J8" s="181">
        <v>4.5096999999999996</v>
      </c>
      <c r="K8" s="181">
        <v>1.2346999999999999</v>
      </c>
      <c r="L8" s="181">
        <v>0.68930000000000002</v>
      </c>
      <c r="M8" s="181">
        <v>11.688700000000001</v>
      </c>
      <c r="N8" s="181">
        <v>20.024699999999999</v>
      </c>
      <c r="O8" s="181">
        <v>14.4252</v>
      </c>
      <c r="P8" s="181">
        <v>10.895</v>
      </c>
      <c r="Q8" s="181">
        <v>14.2758</v>
      </c>
      <c r="R8" s="181">
        <v>36.358699999999999</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44662</v>
      </c>
      <c r="E9" s="181">
        <v>16.32</v>
      </c>
      <c r="F9" s="181">
        <v>-0.2445</v>
      </c>
      <c r="G9" s="181">
        <v>-0.2445</v>
      </c>
      <c r="H9" s="181">
        <v>-1.4493</v>
      </c>
      <c r="I9" s="181">
        <v>2.4481999999999999</v>
      </c>
      <c r="J9" s="181">
        <v>4.3478000000000003</v>
      </c>
      <c r="K9" s="181">
        <v>-4.3376000000000001</v>
      </c>
      <c r="L9" s="181">
        <v>-3.1454</v>
      </c>
      <c r="M9" s="181">
        <v>10.121499999999999</v>
      </c>
      <c r="N9" s="181">
        <v>19.211099999999998</v>
      </c>
      <c r="O9" s="181">
        <v>16.943999999999999</v>
      </c>
      <c r="P9" s="181"/>
      <c r="Q9" s="181">
        <v>14.2613</v>
      </c>
      <c r="R9" s="181">
        <v>30.493099999999998</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44662</v>
      </c>
      <c r="E10" s="181">
        <v>15.46</v>
      </c>
      <c r="F10" s="181">
        <v>-0.2581</v>
      </c>
      <c r="G10" s="181">
        <v>-0.2581</v>
      </c>
      <c r="H10" s="181">
        <v>-1.4659</v>
      </c>
      <c r="I10" s="181">
        <v>2.3841000000000001</v>
      </c>
      <c r="J10" s="181">
        <v>4.2481</v>
      </c>
      <c r="K10" s="181">
        <v>-4.6856</v>
      </c>
      <c r="L10" s="181">
        <v>-3.8557000000000001</v>
      </c>
      <c r="M10" s="181">
        <v>8.9499999999999993</v>
      </c>
      <c r="N10" s="181">
        <v>17.4772</v>
      </c>
      <c r="O10" s="181">
        <v>15.3081</v>
      </c>
      <c r="P10" s="181"/>
      <c r="Q10" s="181">
        <v>12.59</v>
      </c>
      <c r="R10" s="181">
        <v>28.636500000000002</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44662</v>
      </c>
      <c r="E11" s="181">
        <v>20.153500000000001</v>
      </c>
      <c r="F11" s="181">
        <v>-0.29580000000000001</v>
      </c>
      <c r="G11" s="181">
        <v>-0.29580000000000001</v>
      </c>
      <c r="H11" s="181">
        <v>-0.62819999999999998</v>
      </c>
      <c r="I11" s="181">
        <v>2.5836999999999999</v>
      </c>
      <c r="J11" s="181">
        <v>5.7393999999999998</v>
      </c>
      <c r="K11" s="181">
        <v>-1.125</v>
      </c>
      <c r="L11" s="181">
        <v>-0.45979999999999999</v>
      </c>
      <c r="M11" s="181">
        <v>7.9909999999999997</v>
      </c>
      <c r="N11" s="181">
        <v>19.263500000000001</v>
      </c>
      <c r="O11" s="181">
        <v>18.969899999999999</v>
      </c>
      <c r="P11" s="181">
        <v>14.964700000000001</v>
      </c>
      <c r="Q11" s="181">
        <v>15.0016</v>
      </c>
      <c r="R11" s="181">
        <v>30.5</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44662</v>
      </c>
      <c r="E12" s="181">
        <v>18.600100000000001</v>
      </c>
      <c r="F12" s="181">
        <v>-0.30930000000000002</v>
      </c>
      <c r="G12" s="181">
        <v>-0.30930000000000002</v>
      </c>
      <c r="H12" s="181">
        <v>-0.65959999999999996</v>
      </c>
      <c r="I12" s="181">
        <v>2.5194000000000001</v>
      </c>
      <c r="J12" s="181">
        <v>5.593</v>
      </c>
      <c r="K12" s="181">
        <v>-1.53</v>
      </c>
      <c r="L12" s="181">
        <v>-1.2901</v>
      </c>
      <c r="M12" s="181">
        <v>6.6128</v>
      </c>
      <c r="N12" s="181">
        <v>17.222100000000001</v>
      </c>
      <c r="O12" s="181">
        <v>17.041499999999999</v>
      </c>
      <c r="P12" s="181">
        <v>13.1404</v>
      </c>
      <c r="Q12" s="181">
        <v>13.176399999999999</v>
      </c>
      <c r="R12" s="181">
        <v>28.300899999999999</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44662</v>
      </c>
      <c r="E15" s="181">
        <v>25.07</v>
      </c>
      <c r="F15" s="181">
        <v>0.19980000000000001</v>
      </c>
      <c r="G15" s="181">
        <v>0.19980000000000001</v>
      </c>
      <c r="H15" s="181">
        <v>1.4158999999999999</v>
      </c>
      <c r="I15" s="181">
        <v>7.6890000000000001</v>
      </c>
      <c r="J15" s="181">
        <v>7.5503999999999998</v>
      </c>
      <c r="K15" s="181">
        <v>-2.9047000000000001</v>
      </c>
      <c r="L15" s="181">
        <v>1.0073000000000001</v>
      </c>
      <c r="M15" s="181">
        <v>14.162100000000001</v>
      </c>
      <c r="N15" s="181">
        <v>34.351599999999998</v>
      </c>
      <c r="O15" s="181">
        <v>23.722000000000001</v>
      </c>
      <c r="P15" s="181">
        <v>16.795999999999999</v>
      </c>
      <c r="Q15" s="181">
        <v>17.402000000000001</v>
      </c>
      <c r="R15" s="181">
        <v>48.590499999999999</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44662</v>
      </c>
      <c r="E16" s="181">
        <v>23.85</v>
      </c>
      <c r="F16" s="181">
        <v>0.16800000000000001</v>
      </c>
      <c r="G16" s="181">
        <v>0.16800000000000001</v>
      </c>
      <c r="H16" s="181">
        <v>1.4031</v>
      </c>
      <c r="I16" s="181">
        <v>7.6264000000000003</v>
      </c>
      <c r="J16" s="181">
        <v>7.4324000000000003</v>
      </c>
      <c r="K16" s="181">
        <v>-3.1669</v>
      </c>
      <c r="L16" s="181">
        <v>0.54810000000000003</v>
      </c>
      <c r="M16" s="181">
        <v>13.4094</v>
      </c>
      <c r="N16" s="181">
        <v>33.165799999999997</v>
      </c>
      <c r="O16" s="181">
        <v>22.648099999999999</v>
      </c>
      <c r="P16" s="181">
        <v>15.7982</v>
      </c>
      <c r="Q16" s="181">
        <v>16.3841</v>
      </c>
      <c r="R16" s="181">
        <v>47.359299999999998</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44662</v>
      </c>
      <c r="E17" s="181">
        <v>267.55</v>
      </c>
      <c r="F17" s="181">
        <v>-0.3427</v>
      </c>
      <c r="G17" s="181">
        <v>-0.3427</v>
      </c>
      <c r="H17" s="181">
        <v>-0.80449999999999999</v>
      </c>
      <c r="I17" s="181">
        <v>2.169</v>
      </c>
      <c r="J17" s="181">
        <v>4.4871999999999996</v>
      </c>
      <c r="K17" s="181">
        <v>-2.6063999999999998</v>
      </c>
      <c r="L17" s="181">
        <v>-1.2111000000000001</v>
      </c>
      <c r="M17" s="181">
        <v>8.6100999999999992</v>
      </c>
      <c r="N17" s="181">
        <v>17.002700000000001</v>
      </c>
      <c r="O17" s="181">
        <v>17.323499999999999</v>
      </c>
      <c r="P17" s="181">
        <v>14.382300000000001</v>
      </c>
      <c r="Q17" s="181">
        <v>15.2521</v>
      </c>
      <c r="R17" s="181">
        <v>29.614699999999999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44662</v>
      </c>
      <c r="E18" s="181">
        <v>245.59</v>
      </c>
      <c r="F18" s="181">
        <v>-0.34899999999999998</v>
      </c>
      <c r="G18" s="181">
        <v>-0.34899999999999998</v>
      </c>
      <c r="H18" s="181">
        <v>-0.82379999999999998</v>
      </c>
      <c r="I18" s="181">
        <v>2.1248999999999998</v>
      </c>
      <c r="J18" s="181">
        <v>4.3776000000000002</v>
      </c>
      <c r="K18" s="181">
        <v>-2.9097</v>
      </c>
      <c r="L18" s="181">
        <v>-1.8268</v>
      </c>
      <c r="M18" s="181">
        <v>7.5875000000000004</v>
      </c>
      <c r="N18" s="181">
        <v>15.5555</v>
      </c>
      <c r="O18" s="181">
        <v>15.9497</v>
      </c>
      <c r="P18" s="181">
        <v>12.986700000000001</v>
      </c>
      <c r="Q18" s="181">
        <v>11.582599999999999</v>
      </c>
      <c r="R18" s="181">
        <v>28.074100000000001</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44662</v>
      </c>
      <c r="E19" s="181">
        <v>251.84200000000001</v>
      </c>
      <c r="F19" s="181">
        <v>-2.46E-2</v>
      </c>
      <c r="G19" s="181">
        <v>-2.46E-2</v>
      </c>
      <c r="H19" s="181">
        <v>-0.21479999999999999</v>
      </c>
      <c r="I19" s="181">
        <v>3.3172999999999999</v>
      </c>
      <c r="J19" s="181">
        <v>5.2050999999999998</v>
      </c>
      <c r="K19" s="181">
        <v>-4.5753000000000004</v>
      </c>
      <c r="L19" s="181">
        <v>-4.0902000000000003</v>
      </c>
      <c r="M19" s="181">
        <v>5.1287000000000003</v>
      </c>
      <c r="N19" s="181">
        <v>14.552300000000001</v>
      </c>
      <c r="O19" s="181">
        <v>16.5411</v>
      </c>
      <c r="P19" s="181">
        <v>12.816599999999999</v>
      </c>
      <c r="Q19" s="181">
        <v>14.3969</v>
      </c>
      <c r="R19" s="181">
        <v>30.1417</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44662</v>
      </c>
      <c r="E20" s="181">
        <v>231.74299999999999</v>
      </c>
      <c r="F20" s="181">
        <v>-3.32E-2</v>
      </c>
      <c r="G20" s="181">
        <v>-3.32E-2</v>
      </c>
      <c r="H20" s="181">
        <v>-0.2346</v>
      </c>
      <c r="I20" s="181">
        <v>3.2759999999999998</v>
      </c>
      <c r="J20" s="181">
        <v>5.1116999999999999</v>
      </c>
      <c r="K20" s="181">
        <v>-4.8178000000000001</v>
      </c>
      <c r="L20" s="181">
        <v>-4.5770999999999997</v>
      </c>
      <c r="M20" s="181">
        <v>4.3247999999999998</v>
      </c>
      <c r="N20" s="181">
        <v>13.385</v>
      </c>
      <c r="O20" s="181">
        <v>15.383599999999999</v>
      </c>
      <c r="P20" s="181">
        <v>11.6456</v>
      </c>
      <c r="Q20" s="181">
        <v>14.7182</v>
      </c>
      <c r="R20" s="181">
        <v>28.832899999999999</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44662</v>
      </c>
      <c r="E21" s="181">
        <v>42.7</v>
      </c>
      <c r="F21" s="181">
        <v>1.0173000000000001</v>
      </c>
      <c r="G21" s="181">
        <v>1.0173000000000001</v>
      </c>
      <c r="H21" s="181">
        <v>-0.14030000000000001</v>
      </c>
      <c r="I21" s="181">
        <v>3.3397999999999999</v>
      </c>
      <c r="J21" s="181">
        <v>5.6407999999999996</v>
      </c>
      <c r="K21" s="181">
        <v>-7.0199999999999999E-2</v>
      </c>
      <c r="L21" s="181">
        <v>3.3647999999999998</v>
      </c>
      <c r="M21" s="181">
        <v>13.988300000000001</v>
      </c>
      <c r="N21" s="181">
        <v>23.983699999999999</v>
      </c>
      <c r="O21" s="181">
        <v>17.8292</v>
      </c>
      <c r="P21" s="181">
        <v>13.845499999999999</v>
      </c>
      <c r="Q21" s="181">
        <v>13.822699999999999</v>
      </c>
      <c r="R21" s="181">
        <v>35.088900000000002</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44662</v>
      </c>
      <c r="E22" s="181">
        <v>39.28</v>
      </c>
      <c r="F22" s="181">
        <v>1.0287999999999999</v>
      </c>
      <c r="G22" s="181">
        <v>1.0287999999999999</v>
      </c>
      <c r="H22" s="181">
        <v>-0.1779</v>
      </c>
      <c r="I22" s="181">
        <v>3.2869000000000002</v>
      </c>
      <c r="J22" s="181">
        <v>5.4779999999999998</v>
      </c>
      <c r="K22" s="181">
        <v>-0.55700000000000005</v>
      </c>
      <c r="L22" s="181">
        <v>2.3982999999999999</v>
      </c>
      <c r="M22" s="181">
        <v>12.356999999999999</v>
      </c>
      <c r="N22" s="181">
        <v>21.685300000000002</v>
      </c>
      <c r="O22" s="181">
        <v>15.823600000000001</v>
      </c>
      <c r="P22" s="181">
        <v>12.3157</v>
      </c>
      <c r="Q22" s="181">
        <v>11.398999999999999</v>
      </c>
      <c r="R22" s="181">
        <v>32.646099999999997</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44662</v>
      </c>
      <c r="E23" s="181">
        <v>176.60210000000001</v>
      </c>
      <c r="F23" s="181">
        <v>-0.24049999999999999</v>
      </c>
      <c r="G23" s="181">
        <v>-0.24049999999999999</v>
      </c>
      <c r="H23" s="181">
        <v>2.5100000000000001E-2</v>
      </c>
      <c r="I23" s="181">
        <v>3.9739</v>
      </c>
      <c r="J23" s="181">
        <v>5.3323</v>
      </c>
      <c r="K23" s="181">
        <v>-1.7363999999999999</v>
      </c>
      <c r="L23" s="181">
        <v>-1.9084000000000001</v>
      </c>
      <c r="M23" s="181">
        <v>6.7824</v>
      </c>
      <c r="N23" s="181">
        <v>15.427300000000001</v>
      </c>
      <c r="O23" s="181">
        <v>13.699400000000001</v>
      </c>
      <c r="P23" s="181">
        <v>10.972</v>
      </c>
      <c r="Q23" s="181">
        <v>13.708299999999999</v>
      </c>
      <c r="R23" s="181">
        <v>31.117999999999999</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44662</v>
      </c>
      <c r="E24" s="181">
        <v>194.98439999999999</v>
      </c>
      <c r="F24" s="181">
        <v>-0.23250000000000001</v>
      </c>
      <c r="G24" s="181">
        <v>-0.23250000000000001</v>
      </c>
      <c r="H24" s="181">
        <v>4.3900000000000002E-2</v>
      </c>
      <c r="I24" s="181">
        <v>4.0122999999999998</v>
      </c>
      <c r="J24" s="181">
        <v>5.4195000000000002</v>
      </c>
      <c r="K24" s="181">
        <v>-1.4981</v>
      </c>
      <c r="L24" s="181">
        <v>-1.4229000000000001</v>
      </c>
      <c r="M24" s="181">
        <v>7.5959000000000003</v>
      </c>
      <c r="N24" s="181">
        <v>16.5928</v>
      </c>
      <c r="O24" s="181">
        <v>14.8592</v>
      </c>
      <c r="P24" s="181">
        <v>12.231</v>
      </c>
      <c r="Q24" s="181">
        <v>14.577999999999999</v>
      </c>
      <c r="R24" s="181">
        <v>32.436100000000003</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44662</v>
      </c>
      <c r="E25" s="181">
        <v>81.128</v>
      </c>
      <c r="F25" s="181">
        <v>-0.34150000000000003</v>
      </c>
      <c r="G25" s="181">
        <v>-0.34150000000000003</v>
      </c>
      <c r="H25" s="181">
        <v>-0.54800000000000004</v>
      </c>
      <c r="I25" s="181">
        <v>3.0785999999999998</v>
      </c>
      <c r="J25" s="181">
        <v>5.4650999999999996</v>
      </c>
      <c r="K25" s="181">
        <v>9.6199999999999994E-2</v>
      </c>
      <c r="L25" s="181">
        <v>1.4557</v>
      </c>
      <c r="M25" s="181">
        <v>10.2567</v>
      </c>
      <c r="N25" s="181">
        <v>20.0989</v>
      </c>
      <c r="O25" s="181">
        <v>14.540100000000001</v>
      </c>
      <c r="P25" s="181">
        <v>9.8750999999999998</v>
      </c>
      <c r="Q25" s="181">
        <v>13.0845</v>
      </c>
      <c r="R25" s="181">
        <v>36.008699999999997</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44662</v>
      </c>
      <c r="E26" s="181">
        <v>81.128</v>
      </c>
      <c r="F26" s="181">
        <v>-0.34150000000000003</v>
      </c>
      <c r="G26" s="181">
        <v>-0.34150000000000003</v>
      </c>
      <c r="H26" s="181">
        <v>-0.54800000000000004</v>
      </c>
      <c r="I26" s="181">
        <v>3.0785999999999998</v>
      </c>
      <c r="J26" s="181">
        <v>5.4650999999999996</v>
      </c>
      <c r="K26" s="181">
        <v>9.6199999999999994E-2</v>
      </c>
      <c r="L26" s="181">
        <v>1.4557</v>
      </c>
      <c r="M26" s="181">
        <v>10.2567</v>
      </c>
      <c r="N26" s="181">
        <v>20.0989</v>
      </c>
      <c r="O26" s="181">
        <v>14.540100000000001</v>
      </c>
      <c r="P26" s="181">
        <v>11.861000000000001</v>
      </c>
      <c r="Q26" s="181">
        <v>15.692299999999999</v>
      </c>
      <c r="R26" s="181">
        <v>36.008699999999997</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44662</v>
      </c>
      <c r="E27" s="181">
        <v>86.11</v>
      </c>
      <c r="F27" s="181">
        <v>-0.33679999999999999</v>
      </c>
      <c r="G27" s="181">
        <v>-0.33679999999999999</v>
      </c>
      <c r="H27" s="181">
        <v>-0.5383</v>
      </c>
      <c r="I27" s="181">
        <v>3.1023000000000001</v>
      </c>
      <c r="J27" s="181">
        <v>5.5217999999999998</v>
      </c>
      <c r="K27" s="181">
        <v>0.25259999999999999</v>
      </c>
      <c r="L27" s="181">
        <v>1.7777000000000001</v>
      </c>
      <c r="M27" s="181">
        <v>10.788</v>
      </c>
      <c r="N27" s="181">
        <v>20.867999999999999</v>
      </c>
      <c r="O27" s="181">
        <v>15.2576</v>
      </c>
      <c r="P27" s="181">
        <v>10.6419</v>
      </c>
      <c r="Q27" s="181">
        <v>12.5999</v>
      </c>
      <c r="R27" s="181">
        <v>36.865600000000001</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44662</v>
      </c>
      <c r="E28" s="181">
        <v>86.11</v>
      </c>
      <c r="F28" s="181">
        <v>-0.33679999999999999</v>
      </c>
      <c r="G28" s="181">
        <v>-0.33679999999999999</v>
      </c>
      <c r="H28" s="181">
        <v>-0.5383</v>
      </c>
      <c r="I28" s="181">
        <v>3.1023000000000001</v>
      </c>
      <c r="J28" s="181">
        <v>5.5217999999999998</v>
      </c>
      <c r="K28" s="181">
        <v>0.25259999999999999</v>
      </c>
      <c r="L28" s="181">
        <v>1.7777000000000001</v>
      </c>
      <c r="M28" s="181">
        <v>10.788</v>
      </c>
      <c r="N28" s="181">
        <v>20.867999999999999</v>
      </c>
      <c r="O28" s="181">
        <v>15.2576</v>
      </c>
      <c r="P28" s="181">
        <v>12.7819</v>
      </c>
      <c r="Q28" s="181">
        <v>15.810600000000001</v>
      </c>
      <c r="R28" s="181">
        <v>36.865600000000001</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44662</v>
      </c>
      <c r="E29" s="181">
        <v>16.634</v>
      </c>
      <c r="F29" s="181">
        <v>-0.44529999999999997</v>
      </c>
      <c r="G29" s="181">
        <v>-0.44529999999999997</v>
      </c>
      <c r="H29" s="181">
        <v>-0.99809999999999999</v>
      </c>
      <c r="I29" s="181">
        <v>2.2863000000000002</v>
      </c>
      <c r="J29" s="181">
        <v>4.8498000000000001</v>
      </c>
      <c r="K29" s="181">
        <v>-2.9573</v>
      </c>
      <c r="L29" s="181">
        <v>-1.6403000000000001</v>
      </c>
      <c r="M29" s="181">
        <v>8.8498999999999999</v>
      </c>
      <c r="N29" s="181">
        <v>16.5319</v>
      </c>
      <c r="O29" s="181">
        <v>15.239699999999999</v>
      </c>
      <c r="P29" s="181"/>
      <c r="Q29" s="181">
        <v>15.788399999999999</v>
      </c>
      <c r="R29" s="181">
        <v>29.442799999999998</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44662</v>
      </c>
      <c r="E30" s="181">
        <v>15.8263</v>
      </c>
      <c r="F30" s="181">
        <v>-0.45729999999999998</v>
      </c>
      <c r="G30" s="181">
        <v>-0.45729999999999998</v>
      </c>
      <c r="H30" s="181">
        <v>-1.0256000000000001</v>
      </c>
      <c r="I30" s="181">
        <v>2.2284999999999999</v>
      </c>
      <c r="J30" s="181">
        <v>4.7169999999999996</v>
      </c>
      <c r="K30" s="181">
        <v>-3.3148</v>
      </c>
      <c r="L30" s="181">
        <v>-2.3694999999999999</v>
      </c>
      <c r="M30" s="181">
        <v>7.6326000000000001</v>
      </c>
      <c r="N30" s="181">
        <v>14.8081</v>
      </c>
      <c r="O30" s="181">
        <v>13.571199999999999</v>
      </c>
      <c r="P30" s="181"/>
      <c r="Q30" s="181">
        <v>14.139900000000001</v>
      </c>
      <c r="R30" s="181">
        <v>27.5443</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44662</v>
      </c>
      <c r="E31" s="181">
        <v>231.84</v>
      </c>
      <c r="F31" s="181">
        <v>-0.27529999999999999</v>
      </c>
      <c r="G31" s="181">
        <v>-0.27529999999999999</v>
      </c>
      <c r="H31" s="181">
        <v>0.45929999999999999</v>
      </c>
      <c r="I31" s="181">
        <v>2.8845000000000001</v>
      </c>
      <c r="J31" s="181">
        <v>5.2670000000000003</v>
      </c>
      <c r="K31" s="181">
        <v>3.4954000000000001</v>
      </c>
      <c r="L31" s="181">
        <v>5.9404000000000003</v>
      </c>
      <c r="M31" s="181">
        <v>23.773399999999999</v>
      </c>
      <c r="N31" s="181">
        <v>34.571599999999997</v>
      </c>
      <c r="O31" s="181">
        <v>19.9255</v>
      </c>
      <c r="P31" s="181">
        <v>15.0082</v>
      </c>
      <c r="Q31" s="181">
        <v>15.0283</v>
      </c>
      <c r="R31" s="181">
        <v>43.457599999999999</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44662</v>
      </c>
      <c r="E32" s="181">
        <v>252.39</v>
      </c>
      <c r="F32" s="181">
        <v>-0.27260000000000001</v>
      </c>
      <c r="G32" s="181">
        <v>-0.27260000000000001</v>
      </c>
      <c r="H32" s="181">
        <v>0.46970000000000001</v>
      </c>
      <c r="I32" s="181">
        <v>2.9028999999999998</v>
      </c>
      <c r="J32" s="181">
        <v>5.3160999999999996</v>
      </c>
      <c r="K32" s="181">
        <v>3.6381999999999999</v>
      </c>
      <c r="L32" s="181">
        <v>6.2291999999999996</v>
      </c>
      <c r="M32" s="181">
        <v>24.262699999999999</v>
      </c>
      <c r="N32" s="181">
        <v>35.257199999999997</v>
      </c>
      <c r="O32" s="181">
        <v>20.5487</v>
      </c>
      <c r="P32" s="181">
        <v>15.9436</v>
      </c>
      <c r="Q32" s="181">
        <v>17.577400000000001</v>
      </c>
      <c r="R32" s="181">
        <v>44.185299999999998</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44662</v>
      </c>
      <c r="E33" s="181">
        <v>16.0885</v>
      </c>
      <c r="F33" s="181">
        <v>-0.3574</v>
      </c>
      <c r="G33" s="181">
        <v>-0.3574</v>
      </c>
      <c r="H33" s="181">
        <v>-1.2012</v>
      </c>
      <c r="I33" s="181">
        <v>2.3546</v>
      </c>
      <c r="J33" s="181">
        <v>4.4843000000000002</v>
      </c>
      <c r="K33" s="181">
        <v>-2.8959000000000001</v>
      </c>
      <c r="L33" s="181">
        <v>-2.4613999999999998</v>
      </c>
      <c r="M33" s="181">
        <v>9.6978000000000009</v>
      </c>
      <c r="N33" s="181">
        <v>16.0962</v>
      </c>
      <c r="O33" s="181">
        <v>11.8431</v>
      </c>
      <c r="P33" s="181">
        <v>7.6087999999999996</v>
      </c>
      <c r="Q33" s="181">
        <v>9.0896000000000008</v>
      </c>
      <c r="R33" s="181">
        <v>26.724599999999999</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44662</v>
      </c>
      <c r="E34" s="181">
        <v>17.340699999999998</v>
      </c>
      <c r="F34" s="181">
        <v>-0.35</v>
      </c>
      <c r="G34" s="181">
        <v>-0.35</v>
      </c>
      <c r="H34" s="181">
        <v>-1.1847000000000001</v>
      </c>
      <c r="I34" s="181">
        <v>2.3854000000000002</v>
      </c>
      <c r="J34" s="181">
        <v>4.5628000000000002</v>
      </c>
      <c r="K34" s="181">
        <v>-2.6825999999999999</v>
      </c>
      <c r="L34" s="181">
        <v>-2.0255000000000001</v>
      </c>
      <c r="M34" s="181">
        <v>10.4468</v>
      </c>
      <c r="N34" s="181">
        <v>17.151900000000001</v>
      </c>
      <c r="O34" s="181">
        <v>12.887600000000001</v>
      </c>
      <c r="P34" s="181">
        <v>9.0707000000000004</v>
      </c>
      <c r="Q34" s="181">
        <v>10.5959</v>
      </c>
      <c r="R34" s="181">
        <v>27.781500000000001</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44662</v>
      </c>
      <c r="E35" s="181">
        <v>18.489999999999998</v>
      </c>
      <c r="F35" s="181">
        <v>-0.43080000000000002</v>
      </c>
      <c r="G35" s="181">
        <v>-0.43080000000000002</v>
      </c>
      <c r="H35" s="181">
        <v>-1.0170999999999999</v>
      </c>
      <c r="I35" s="181">
        <v>2.6652</v>
      </c>
      <c r="J35" s="181">
        <v>4.5814000000000004</v>
      </c>
      <c r="K35" s="181">
        <v>-2.9396</v>
      </c>
      <c r="L35" s="181">
        <v>-2.0137999999999998</v>
      </c>
      <c r="M35" s="181">
        <v>9.6028000000000002</v>
      </c>
      <c r="N35" s="181">
        <v>20.142900000000001</v>
      </c>
      <c r="O35" s="181">
        <v>15.775600000000001</v>
      </c>
      <c r="P35" s="181">
        <v>11.4773</v>
      </c>
      <c r="Q35" s="181">
        <v>12.340199999999999</v>
      </c>
      <c r="R35" s="181">
        <v>35.796100000000003</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44662</v>
      </c>
      <c r="E36" s="181">
        <v>17.079999999999998</v>
      </c>
      <c r="F36" s="181">
        <v>-0.4662</v>
      </c>
      <c r="G36" s="181">
        <v>-0.4662</v>
      </c>
      <c r="H36" s="181">
        <v>-1.0428999999999999</v>
      </c>
      <c r="I36" s="181">
        <v>2.6442000000000001</v>
      </c>
      <c r="J36" s="181">
        <v>4.5288000000000004</v>
      </c>
      <c r="K36" s="181">
        <v>-3.2294999999999998</v>
      </c>
      <c r="L36" s="181">
        <v>-2.6225999999999998</v>
      </c>
      <c r="M36" s="181">
        <v>8.5823</v>
      </c>
      <c r="N36" s="181">
        <v>18.6111</v>
      </c>
      <c r="O36" s="181">
        <v>14.279299999999999</v>
      </c>
      <c r="P36" s="181">
        <v>9.8331</v>
      </c>
      <c r="Q36" s="181">
        <v>10.665800000000001</v>
      </c>
      <c r="R36" s="181">
        <v>34.0486</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44662</v>
      </c>
      <c r="E37" s="181">
        <v>15.7834</v>
      </c>
      <c r="F37" s="181">
        <v>-0.4748</v>
      </c>
      <c r="G37" s="181">
        <v>-0.4748</v>
      </c>
      <c r="H37" s="181">
        <v>-0.80449999999999999</v>
      </c>
      <c r="I37" s="181">
        <v>3.2431999999999999</v>
      </c>
      <c r="J37" s="181">
        <v>5.4630999999999998</v>
      </c>
      <c r="K37" s="181">
        <v>-1.7535000000000001</v>
      </c>
      <c r="L37" s="181">
        <v>-0.2364</v>
      </c>
      <c r="M37" s="181">
        <v>10.984999999999999</v>
      </c>
      <c r="N37" s="181">
        <v>14.805099999999999</v>
      </c>
      <c r="O37" s="181">
        <v>14.295400000000001</v>
      </c>
      <c r="P37" s="181"/>
      <c r="Q37" s="181">
        <v>14.6943</v>
      </c>
      <c r="R37" s="181">
        <v>30.308800000000002</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44662</v>
      </c>
      <c r="E38" s="181">
        <v>14.7585</v>
      </c>
      <c r="F38" s="181">
        <v>-0.4909</v>
      </c>
      <c r="G38" s="181">
        <v>-0.4909</v>
      </c>
      <c r="H38" s="181">
        <v>-0.84189999999999998</v>
      </c>
      <c r="I38" s="181">
        <v>3.1652</v>
      </c>
      <c r="J38" s="181">
        <v>5.2869999999999999</v>
      </c>
      <c r="K38" s="181">
        <v>-2.2363</v>
      </c>
      <c r="L38" s="181">
        <v>-1.2215</v>
      </c>
      <c r="M38" s="181">
        <v>9.3344000000000005</v>
      </c>
      <c r="N38" s="181">
        <v>12.545199999999999</v>
      </c>
      <c r="O38" s="181">
        <v>12.019399999999999</v>
      </c>
      <c r="P38" s="181"/>
      <c r="Q38" s="181">
        <v>12.4041</v>
      </c>
      <c r="R38" s="181">
        <v>27.750299999999999</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44662</v>
      </c>
      <c r="E39" s="181">
        <v>15.2395</v>
      </c>
      <c r="F39" s="181">
        <v>-0.3453</v>
      </c>
      <c r="G39" s="181">
        <v>-0.3453</v>
      </c>
      <c r="H39" s="181">
        <v>-0.222</v>
      </c>
      <c r="I39" s="181">
        <v>3.0503999999999998</v>
      </c>
      <c r="J39" s="181">
        <v>4.9067999999999996</v>
      </c>
      <c r="K39" s="181">
        <v>-3.4453999999999998</v>
      </c>
      <c r="L39" s="181">
        <v>-1.6279999999999999</v>
      </c>
      <c r="M39" s="181">
        <v>6.8224</v>
      </c>
      <c r="N39" s="181">
        <v>14.7233</v>
      </c>
      <c r="O39" s="181">
        <v>12.9801</v>
      </c>
      <c r="P39" s="181"/>
      <c r="Q39" s="181">
        <v>11.7788</v>
      </c>
      <c r="R39" s="181">
        <v>26.561</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44662</v>
      </c>
      <c r="E40" s="181">
        <v>14.3772</v>
      </c>
      <c r="F40" s="181">
        <v>-0.35830000000000001</v>
      </c>
      <c r="G40" s="181">
        <v>-0.35830000000000001</v>
      </c>
      <c r="H40" s="181">
        <v>-0.25180000000000002</v>
      </c>
      <c r="I40" s="181">
        <v>2.9885000000000002</v>
      </c>
      <c r="J40" s="181">
        <v>4.7656999999999998</v>
      </c>
      <c r="K40" s="181">
        <v>-3.8231000000000002</v>
      </c>
      <c r="L40" s="181">
        <v>-2.4163000000000001</v>
      </c>
      <c r="M40" s="181">
        <v>5.5316000000000001</v>
      </c>
      <c r="N40" s="181">
        <v>12.8695</v>
      </c>
      <c r="O40" s="181">
        <v>11.274900000000001</v>
      </c>
      <c r="P40" s="181"/>
      <c r="Q40" s="181">
        <v>10.071199999999999</v>
      </c>
      <c r="R40" s="181">
        <v>24.540400000000002</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44662</v>
      </c>
      <c r="E41" s="181">
        <v>202.62621428863901</v>
      </c>
      <c r="F41" s="181">
        <v>-0.33610000000000001</v>
      </c>
      <c r="G41" s="181">
        <v>-0.33610000000000001</v>
      </c>
      <c r="H41" s="181">
        <v>-0.81379999999999997</v>
      </c>
      <c r="I41" s="181">
        <v>2.6417000000000002</v>
      </c>
      <c r="J41" s="181">
        <v>5.9297000000000004</v>
      </c>
      <c r="K41" s="181">
        <v>-2.4525999999999999</v>
      </c>
      <c r="L41" s="181">
        <v>-4.2442000000000002</v>
      </c>
      <c r="M41" s="181">
        <v>7.4448999999999996</v>
      </c>
      <c r="N41" s="181">
        <v>14.4384</v>
      </c>
      <c r="O41" s="181">
        <v>13.3307</v>
      </c>
      <c r="P41" s="181">
        <v>10.4856</v>
      </c>
      <c r="Q41" s="181">
        <v>11.7668</v>
      </c>
      <c r="R41" s="181">
        <v>40.9178</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44662</v>
      </c>
      <c r="E42" s="181">
        <v>74.232500000000002</v>
      </c>
      <c r="F42" s="181">
        <v>-0.32919999999999999</v>
      </c>
      <c r="G42" s="181">
        <v>-0.32919999999999999</v>
      </c>
      <c r="H42" s="181">
        <v>-0.79790000000000005</v>
      </c>
      <c r="I42" s="181">
        <v>2.6690999999999998</v>
      </c>
      <c r="J42" s="181">
        <v>5.9865000000000004</v>
      </c>
      <c r="K42" s="181">
        <v>-2.2631999999999999</v>
      </c>
      <c r="L42" s="181">
        <v>-3.8645999999999998</v>
      </c>
      <c r="M42" s="181">
        <v>8.0878999999999994</v>
      </c>
      <c r="N42" s="181">
        <v>15.347200000000001</v>
      </c>
      <c r="O42" s="181">
        <v>14.2683</v>
      </c>
      <c r="P42" s="181">
        <v>11.3401</v>
      </c>
      <c r="Q42" s="181">
        <v>12.442600000000001</v>
      </c>
      <c r="R42" s="181">
        <v>42.025300000000001</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44662</v>
      </c>
      <c r="E43" s="181">
        <v>40.578000000000003</v>
      </c>
      <c r="F43" s="181">
        <v>-8.1299999999999997E-2</v>
      </c>
      <c r="G43" s="181">
        <v>-8.1299999999999997E-2</v>
      </c>
      <c r="H43" s="181">
        <v>-0.1452</v>
      </c>
      <c r="I43" s="181">
        <v>3.3517999999999999</v>
      </c>
      <c r="J43" s="181">
        <v>6.0613000000000001</v>
      </c>
      <c r="K43" s="181">
        <v>-0.92049999999999998</v>
      </c>
      <c r="L43" s="181">
        <v>1.5516000000000001</v>
      </c>
      <c r="M43" s="181">
        <v>10.932499999999999</v>
      </c>
      <c r="N43" s="181">
        <v>18.120699999999999</v>
      </c>
      <c r="O43" s="181">
        <v>18.274799999999999</v>
      </c>
      <c r="P43" s="181">
        <v>12.306800000000001</v>
      </c>
      <c r="Q43" s="181">
        <v>11.811199999999999</v>
      </c>
      <c r="R43" s="181">
        <v>38.703899999999997</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44662</v>
      </c>
      <c r="E44" s="181">
        <v>45.584000000000003</v>
      </c>
      <c r="F44" s="181">
        <v>-7.0199999999999999E-2</v>
      </c>
      <c r="G44" s="181">
        <v>-7.0199999999999999E-2</v>
      </c>
      <c r="H44" s="181">
        <v>-0.1183</v>
      </c>
      <c r="I44" s="181">
        <v>3.4049</v>
      </c>
      <c r="J44" s="181">
        <v>6.1871</v>
      </c>
      <c r="K44" s="181">
        <v>-0.5736</v>
      </c>
      <c r="L44" s="181">
        <v>2.2705000000000002</v>
      </c>
      <c r="M44" s="181">
        <v>12.1267</v>
      </c>
      <c r="N44" s="181">
        <v>19.794</v>
      </c>
      <c r="O44" s="181">
        <v>19.840499999999999</v>
      </c>
      <c r="P44" s="181">
        <v>13.809699999999999</v>
      </c>
      <c r="Q44" s="181">
        <v>13.356299999999999</v>
      </c>
      <c r="R44" s="181">
        <v>40.578899999999997</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44662</v>
      </c>
      <c r="E45" s="181">
        <v>159.317117137049</v>
      </c>
      <c r="F45" s="181">
        <v>-8.3799999999999999E-2</v>
      </c>
      <c r="G45" s="181">
        <v>-8.3799999999999999E-2</v>
      </c>
      <c r="H45" s="181">
        <v>-0.14660000000000001</v>
      </c>
      <c r="I45" s="181">
        <v>3.3500999999999999</v>
      </c>
      <c r="J45" s="181">
        <v>6.0621</v>
      </c>
      <c r="K45" s="181">
        <v>-0.91820000000000002</v>
      </c>
      <c r="L45" s="181">
        <v>1.5544</v>
      </c>
      <c r="M45" s="181">
        <v>10.931800000000001</v>
      </c>
      <c r="N45" s="181">
        <v>18.1188</v>
      </c>
      <c r="O45" s="181">
        <v>18.1419</v>
      </c>
      <c r="P45" s="181">
        <v>11.979900000000001</v>
      </c>
      <c r="Q45" s="181">
        <v>13.159800000000001</v>
      </c>
      <c r="R45" s="181">
        <v>38.704900000000002</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44662</v>
      </c>
      <c r="E46" s="181">
        <v>79.738872433509599</v>
      </c>
      <c r="F46" s="181">
        <v>-7.1499999999999994E-2</v>
      </c>
      <c r="G46" s="181">
        <v>-7.1499999999999994E-2</v>
      </c>
      <c r="H46" s="181">
        <v>-0.11799999999999999</v>
      </c>
      <c r="I46" s="181">
        <v>3.4045000000000001</v>
      </c>
      <c r="J46" s="181">
        <v>6.1866000000000003</v>
      </c>
      <c r="K46" s="181">
        <v>-0.57289999999999996</v>
      </c>
      <c r="L46" s="181">
        <v>2.2692000000000001</v>
      </c>
      <c r="M46" s="181">
        <v>12.126300000000001</v>
      </c>
      <c r="N46" s="181">
        <v>19.793399999999998</v>
      </c>
      <c r="O46" s="181">
        <v>19.703800000000001</v>
      </c>
      <c r="P46" s="181">
        <v>13.5206</v>
      </c>
      <c r="Q46" s="181">
        <v>14.1242</v>
      </c>
      <c r="R46" s="181">
        <v>40.578600000000002</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44662</v>
      </c>
      <c r="E47" s="181">
        <v>40.975000000000001</v>
      </c>
      <c r="F47" s="181">
        <v>-0.30409999999999998</v>
      </c>
      <c r="G47" s="181">
        <v>-0.30409999999999998</v>
      </c>
      <c r="H47" s="181">
        <v>-0.25559999999999999</v>
      </c>
      <c r="I47" s="181">
        <v>2.1463999999999999</v>
      </c>
      <c r="J47" s="181">
        <v>4.7579000000000002</v>
      </c>
      <c r="K47" s="181">
        <v>-3.7061000000000002</v>
      </c>
      <c r="L47" s="181">
        <v>-1.0814999999999999</v>
      </c>
      <c r="M47" s="181">
        <v>8.3421000000000003</v>
      </c>
      <c r="N47" s="181">
        <v>15.0305</v>
      </c>
      <c r="O47" s="181">
        <v>14.0055</v>
      </c>
      <c r="P47" s="181">
        <v>10.7037</v>
      </c>
      <c r="Q47" s="181">
        <v>14.6348</v>
      </c>
      <c r="R47" s="181">
        <v>30.546199999999999</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44662</v>
      </c>
      <c r="E48" s="181">
        <v>37.304000000000002</v>
      </c>
      <c r="F48" s="181">
        <v>-0.31269999999999998</v>
      </c>
      <c r="G48" s="181">
        <v>-0.31269999999999998</v>
      </c>
      <c r="H48" s="181">
        <v>-0.27529999999999999</v>
      </c>
      <c r="I48" s="181">
        <v>2.1076000000000001</v>
      </c>
      <c r="J48" s="181">
        <v>4.6688999999999998</v>
      </c>
      <c r="K48" s="181">
        <v>-3.9447999999999999</v>
      </c>
      <c r="L48" s="181">
        <v>-1.5751999999999999</v>
      </c>
      <c r="M48" s="181">
        <v>7.5228999999999999</v>
      </c>
      <c r="N48" s="181">
        <v>13.8706</v>
      </c>
      <c r="O48" s="181">
        <v>12.8416</v>
      </c>
      <c r="P48" s="181">
        <v>9.5617000000000001</v>
      </c>
      <c r="Q48" s="181">
        <v>12.496</v>
      </c>
      <c r="R48" s="181">
        <v>29.226600000000001</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44662</v>
      </c>
      <c r="E49" s="181">
        <v>136.64269999999999</v>
      </c>
      <c r="F49" s="181">
        <v>-0.21870000000000001</v>
      </c>
      <c r="G49" s="181">
        <v>-0.21870000000000001</v>
      </c>
      <c r="H49" s="181">
        <v>-0.75229999999999997</v>
      </c>
      <c r="I49" s="181">
        <v>2.7166000000000001</v>
      </c>
      <c r="J49" s="181">
        <v>4.3395000000000001</v>
      </c>
      <c r="K49" s="181">
        <v>-4.5936000000000003</v>
      </c>
      <c r="L49" s="181">
        <v>-2.2536</v>
      </c>
      <c r="M49" s="181">
        <v>4.9960000000000004</v>
      </c>
      <c r="N49" s="181">
        <v>10.490500000000001</v>
      </c>
      <c r="O49" s="181">
        <v>10.826700000000001</v>
      </c>
      <c r="P49" s="181">
        <v>8.0929000000000002</v>
      </c>
      <c r="Q49" s="181">
        <v>8.7140000000000004</v>
      </c>
      <c r="R49" s="181">
        <v>21.831900000000001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44662</v>
      </c>
      <c r="E50" s="181">
        <v>149.774</v>
      </c>
      <c r="F50" s="181">
        <v>-0.2087</v>
      </c>
      <c r="G50" s="181">
        <v>-0.2087</v>
      </c>
      <c r="H50" s="181">
        <v>-0.72899999999999998</v>
      </c>
      <c r="I50" s="181">
        <v>2.7648000000000001</v>
      </c>
      <c r="J50" s="181">
        <v>4.4480000000000004</v>
      </c>
      <c r="K50" s="181">
        <v>-4.3112000000000004</v>
      </c>
      <c r="L50" s="181">
        <v>-1.6614</v>
      </c>
      <c r="M50" s="181">
        <v>5.9661999999999997</v>
      </c>
      <c r="N50" s="181">
        <v>11.852399999999999</v>
      </c>
      <c r="O50" s="181">
        <v>12.084199999999999</v>
      </c>
      <c r="P50" s="181">
        <v>9.4350000000000005</v>
      </c>
      <c r="Q50" s="181">
        <v>10.383599999999999</v>
      </c>
      <c r="R50" s="181">
        <v>23.301200000000001</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44662</v>
      </c>
      <c r="E51" s="181">
        <v>18.147600000000001</v>
      </c>
      <c r="F51" s="181">
        <v>-9.3600000000000003E-2</v>
      </c>
      <c r="G51" s="181">
        <v>-9.3600000000000003E-2</v>
      </c>
      <c r="H51" s="181">
        <v>-3.7999999999999999E-2</v>
      </c>
      <c r="I51" s="181">
        <v>2.9790999999999999</v>
      </c>
      <c r="J51" s="181">
        <v>5.5743999999999998</v>
      </c>
      <c r="K51" s="181">
        <v>-0.1095</v>
      </c>
      <c r="L51" s="181">
        <v>2.4529999999999998</v>
      </c>
      <c r="M51" s="181">
        <v>13.794499999999999</v>
      </c>
      <c r="N51" s="181">
        <v>24.319099999999999</v>
      </c>
      <c r="O51" s="181"/>
      <c r="P51" s="181"/>
      <c r="Q51" s="181">
        <v>24.380800000000001</v>
      </c>
      <c r="R51" s="181">
        <v>38.179699999999997</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44662</v>
      </c>
      <c r="E52" s="181">
        <v>17.238</v>
      </c>
      <c r="F52" s="181">
        <v>-0.1101</v>
      </c>
      <c r="G52" s="181">
        <v>-0.1101</v>
      </c>
      <c r="H52" s="181">
        <v>-7.5899999999999995E-2</v>
      </c>
      <c r="I52" s="181">
        <v>2.8967999999999998</v>
      </c>
      <c r="J52" s="181">
        <v>5.3906000000000001</v>
      </c>
      <c r="K52" s="181">
        <v>-0.60370000000000001</v>
      </c>
      <c r="L52" s="181">
        <v>1.4524999999999999</v>
      </c>
      <c r="M52" s="181">
        <v>12.1105</v>
      </c>
      <c r="N52" s="181">
        <v>21.8948</v>
      </c>
      <c r="O52" s="181"/>
      <c r="P52" s="181"/>
      <c r="Q52" s="181">
        <v>22.0611</v>
      </c>
      <c r="R52" s="181">
        <v>35.594900000000003</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44662</v>
      </c>
      <c r="E57" s="181">
        <v>24.716000000000001</v>
      </c>
      <c r="F57" s="181">
        <v>-0.25419999999999998</v>
      </c>
      <c r="G57" s="181">
        <v>-0.25419999999999998</v>
      </c>
      <c r="H57" s="181">
        <v>-0.5232</v>
      </c>
      <c r="I57" s="181">
        <v>3.2284999999999999</v>
      </c>
      <c r="J57" s="181">
        <v>5.2148000000000003</v>
      </c>
      <c r="K57" s="181">
        <v>-1.7529999999999999</v>
      </c>
      <c r="L57" s="181">
        <v>-0.35880000000000001</v>
      </c>
      <c r="M57" s="181">
        <v>9.6005000000000003</v>
      </c>
      <c r="N57" s="181">
        <v>18.610199999999999</v>
      </c>
      <c r="O57" s="181">
        <v>16.262499999999999</v>
      </c>
      <c r="P57" s="181">
        <v>14.588100000000001</v>
      </c>
      <c r="Q57" s="181">
        <v>14.444100000000001</v>
      </c>
      <c r="R57" s="181">
        <v>32.8752</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44662</v>
      </c>
      <c r="E58" s="181">
        <v>22.140999999999998</v>
      </c>
      <c r="F58" s="181">
        <v>-0.26579999999999998</v>
      </c>
      <c r="G58" s="181">
        <v>-0.26579999999999998</v>
      </c>
      <c r="H58" s="181">
        <v>-0.54800000000000004</v>
      </c>
      <c r="I58" s="181">
        <v>3.1732999999999998</v>
      </c>
      <c r="J58" s="181">
        <v>5.093</v>
      </c>
      <c r="K58" s="181">
        <v>-2.0872999999999999</v>
      </c>
      <c r="L58" s="181">
        <v>-1.0547</v>
      </c>
      <c r="M58" s="181">
        <v>8.4332999999999991</v>
      </c>
      <c r="N58" s="181">
        <v>16.937799999999999</v>
      </c>
      <c r="O58" s="181">
        <v>14.5237</v>
      </c>
      <c r="P58" s="181">
        <v>12.818899999999999</v>
      </c>
      <c r="Q58" s="181">
        <v>12.582100000000001</v>
      </c>
      <c r="R58" s="181">
        <v>30.953600000000002</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44662</v>
      </c>
      <c r="E59" s="181">
        <v>15.832800000000001</v>
      </c>
      <c r="F59" s="181">
        <v>-0.13880000000000001</v>
      </c>
      <c r="G59" s="181">
        <v>-0.13880000000000001</v>
      </c>
      <c r="H59" s="181">
        <v>-0.69430000000000003</v>
      </c>
      <c r="I59" s="181">
        <v>3.7332000000000001</v>
      </c>
      <c r="J59" s="181">
        <v>6.1285999999999996</v>
      </c>
      <c r="K59" s="181">
        <v>-2.8256999999999999</v>
      </c>
      <c r="L59" s="181">
        <v>-3.653</v>
      </c>
      <c r="M59" s="181">
        <v>5.2363</v>
      </c>
      <c r="N59" s="181">
        <v>9.6249000000000002</v>
      </c>
      <c r="O59" s="181">
        <v>15.1555</v>
      </c>
      <c r="P59" s="181"/>
      <c r="Q59" s="181">
        <v>13.7143</v>
      </c>
      <c r="R59" s="181">
        <v>23.469899999999999</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44662</v>
      </c>
      <c r="E60" s="181">
        <v>14.9504</v>
      </c>
      <c r="F60" s="181">
        <v>-0.15229999999999999</v>
      </c>
      <c r="G60" s="181">
        <v>-0.15229999999999999</v>
      </c>
      <c r="H60" s="181">
        <v>-0.72709999999999997</v>
      </c>
      <c r="I60" s="181">
        <v>3.6646000000000001</v>
      </c>
      <c r="J60" s="181">
        <v>5.9748000000000001</v>
      </c>
      <c r="K60" s="181">
        <v>-3.2155</v>
      </c>
      <c r="L60" s="181">
        <v>-4.4158999999999997</v>
      </c>
      <c r="M60" s="181">
        <v>3.9788999999999999</v>
      </c>
      <c r="N60" s="181">
        <v>7.8890000000000002</v>
      </c>
      <c r="O60" s="181">
        <v>13.3186</v>
      </c>
      <c r="P60" s="181"/>
      <c r="Q60" s="181">
        <v>11.9049</v>
      </c>
      <c r="R60" s="181">
        <v>21.445900000000002</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44662</v>
      </c>
      <c r="E61" s="181">
        <v>15.401</v>
      </c>
      <c r="F61" s="181">
        <v>-0.28620000000000001</v>
      </c>
      <c r="G61" s="181">
        <v>-0.28620000000000001</v>
      </c>
      <c r="H61" s="181">
        <v>-0.31259999999999999</v>
      </c>
      <c r="I61" s="181">
        <v>3.0952999999999999</v>
      </c>
      <c r="J61" s="181">
        <v>5.1578999999999997</v>
      </c>
      <c r="K61" s="181">
        <v>-1.6451</v>
      </c>
      <c r="L61" s="181">
        <v>0.60099999999999998</v>
      </c>
      <c r="M61" s="181">
        <v>11.332800000000001</v>
      </c>
      <c r="N61" s="181">
        <v>19.200900000000001</v>
      </c>
      <c r="O61" s="181">
        <v>13.045199999999999</v>
      </c>
      <c r="P61" s="181"/>
      <c r="Q61" s="181">
        <v>11.550800000000001</v>
      </c>
      <c r="R61" s="181">
        <v>28.650300000000001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44662</v>
      </c>
      <c r="E62" s="181">
        <v>14.367800000000001</v>
      </c>
      <c r="F62" s="181">
        <v>-0.30120000000000002</v>
      </c>
      <c r="G62" s="181">
        <v>-0.30120000000000002</v>
      </c>
      <c r="H62" s="181">
        <v>-0.34129999999999999</v>
      </c>
      <c r="I62" s="181">
        <v>3.0282</v>
      </c>
      <c r="J62" s="181">
        <v>5.0163000000000002</v>
      </c>
      <c r="K62" s="181">
        <v>-2.0792999999999999</v>
      </c>
      <c r="L62" s="181">
        <v>-0.32119999999999999</v>
      </c>
      <c r="M62" s="181">
        <v>9.8043999999999993</v>
      </c>
      <c r="N62" s="181">
        <v>17.0093</v>
      </c>
      <c r="O62" s="181">
        <v>11.023999999999999</v>
      </c>
      <c r="P62" s="181"/>
      <c r="Q62" s="181">
        <v>9.6071000000000009</v>
      </c>
      <c r="R62" s="181">
        <v>26.292000000000002</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44662</v>
      </c>
      <c r="E63" s="181">
        <v>67.537899999999993</v>
      </c>
      <c r="F63" s="181">
        <v>-0.40039999999999998</v>
      </c>
      <c r="G63" s="181">
        <v>-0.40039999999999998</v>
      </c>
      <c r="H63" s="181">
        <v>-0.90300000000000002</v>
      </c>
      <c r="I63" s="181">
        <v>3.2107000000000001</v>
      </c>
      <c r="J63" s="181">
        <v>5.6835000000000004</v>
      </c>
      <c r="K63" s="181">
        <v>-0.4365</v>
      </c>
      <c r="L63" s="181">
        <v>1.4726999999999999</v>
      </c>
      <c r="M63" s="181">
        <v>9.3581000000000003</v>
      </c>
      <c r="N63" s="181">
        <v>17.181899999999999</v>
      </c>
      <c r="O63" s="181">
        <v>7.1351000000000004</v>
      </c>
      <c r="P63" s="181">
        <v>7.0162000000000004</v>
      </c>
      <c r="Q63" s="181">
        <v>12.006</v>
      </c>
      <c r="R63" s="181">
        <v>35.226599999999998</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44662</v>
      </c>
      <c r="E64" s="181">
        <v>74.162599999999998</v>
      </c>
      <c r="F64" s="181">
        <v>-0.39410000000000001</v>
      </c>
      <c r="G64" s="181">
        <v>-0.39410000000000001</v>
      </c>
      <c r="H64" s="181">
        <v>-0.88819999999999999</v>
      </c>
      <c r="I64" s="181">
        <v>3.2418</v>
      </c>
      <c r="J64" s="181">
        <v>5.7531999999999996</v>
      </c>
      <c r="K64" s="181">
        <v>-0.24479999999999999</v>
      </c>
      <c r="L64" s="181">
        <v>1.8623000000000001</v>
      </c>
      <c r="M64" s="181">
        <v>9.9847000000000001</v>
      </c>
      <c r="N64" s="181">
        <v>18.087499999999999</v>
      </c>
      <c r="O64" s="181">
        <v>7.9560000000000004</v>
      </c>
      <c r="P64" s="181">
        <v>8.0883000000000003</v>
      </c>
      <c r="Q64" s="181">
        <v>12.057700000000001</v>
      </c>
      <c r="R64" s="181">
        <v>36.277900000000002</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44662</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44662</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44662</v>
      </c>
      <c r="E69" s="181">
        <v>92.83</v>
      </c>
      <c r="F69" s="181">
        <v>-0.1613</v>
      </c>
      <c r="G69" s="181">
        <v>-0.1613</v>
      </c>
      <c r="H69" s="181">
        <v>-1.0763</v>
      </c>
      <c r="I69" s="181">
        <v>2.7334999999999998</v>
      </c>
      <c r="J69" s="181">
        <v>6.5663999999999998</v>
      </c>
      <c r="K69" s="181">
        <v>-5.6222000000000003</v>
      </c>
      <c r="L69" s="181">
        <v>-8.0162999999999993</v>
      </c>
      <c r="M69" s="181">
        <v>0.61780000000000002</v>
      </c>
      <c r="N69" s="181">
        <v>9.2246000000000006</v>
      </c>
      <c r="O69" s="181">
        <v>11.0366</v>
      </c>
      <c r="P69" s="181">
        <v>8.0463000000000005</v>
      </c>
      <c r="Q69" s="181">
        <v>13.03</v>
      </c>
      <c r="R69" s="181">
        <v>27.076499999999999</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44662</v>
      </c>
      <c r="E70" s="181">
        <v>105.15</v>
      </c>
      <c r="F70" s="181">
        <v>-0.15190000000000001</v>
      </c>
      <c r="G70" s="181">
        <v>-0.15190000000000001</v>
      </c>
      <c r="H70" s="181">
        <v>-1.0446</v>
      </c>
      <c r="I70" s="181">
        <v>2.7959999999999998</v>
      </c>
      <c r="J70" s="181">
        <v>6.7079000000000004</v>
      </c>
      <c r="K70" s="181">
        <v>-5.2617000000000003</v>
      </c>
      <c r="L70" s="181">
        <v>-7.2915000000000001</v>
      </c>
      <c r="M70" s="181">
        <v>1.8599000000000001</v>
      </c>
      <c r="N70" s="181">
        <v>11.058299999999999</v>
      </c>
      <c r="O70" s="181">
        <v>12.8505</v>
      </c>
      <c r="P70" s="181">
        <v>9.7234999999999996</v>
      </c>
      <c r="Q70" s="181">
        <v>11.956099999999999</v>
      </c>
      <c r="R70" s="181">
        <v>29.172799999999999</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44662</v>
      </c>
      <c r="E71" s="181">
        <v>292.33100000000002</v>
      </c>
      <c r="F71" s="181">
        <v>-5.5199999999999999E-2</v>
      </c>
      <c r="G71" s="181">
        <v>-5.5199999999999999E-2</v>
      </c>
      <c r="H71" s="181">
        <v>0.97140000000000004</v>
      </c>
      <c r="I71" s="181">
        <v>5.3085000000000004</v>
      </c>
      <c r="J71" s="181">
        <v>10.746</v>
      </c>
      <c r="K71" s="181">
        <v>3.7875999999999999</v>
      </c>
      <c r="L71" s="181">
        <v>7.2460000000000004</v>
      </c>
      <c r="M71" s="181">
        <v>17.6783</v>
      </c>
      <c r="N71" s="181">
        <v>32.6997</v>
      </c>
      <c r="O71" s="181">
        <v>28.582599999999999</v>
      </c>
      <c r="P71" s="181">
        <v>20.7499</v>
      </c>
      <c r="Q71" s="181">
        <v>17.3704</v>
      </c>
      <c r="R71" s="181">
        <v>57.376399999999997</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44662</v>
      </c>
      <c r="E72" s="181">
        <v>303.88029999999998</v>
      </c>
      <c r="F72" s="181">
        <v>-4.07E-2</v>
      </c>
      <c r="G72" s="181">
        <v>-4.07E-2</v>
      </c>
      <c r="H72" s="181">
        <v>1.0062</v>
      </c>
      <c r="I72" s="181">
        <v>5.3810000000000002</v>
      </c>
      <c r="J72" s="181">
        <v>10.9132</v>
      </c>
      <c r="K72" s="181">
        <v>4.2237</v>
      </c>
      <c r="L72" s="181">
        <v>7.7961</v>
      </c>
      <c r="M72" s="181">
        <v>18.2971</v>
      </c>
      <c r="N72" s="181">
        <v>33.389200000000002</v>
      </c>
      <c r="O72" s="181">
        <v>29.7089</v>
      </c>
      <c r="P72" s="181">
        <v>21.592099999999999</v>
      </c>
      <c r="Q72" s="181">
        <v>18.413799999999998</v>
      </c>
      <c r="R72" s="181">
        <v>58.247799999999998</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44662</v>
      </c>
      <c r="E73" s="181">
        <v>223.0145</v>
      </c>
      <c r="F73" s="181">
        <v>-0.24879999999999999</v>
      </c>
      <c r="G73" s="181">
        <v>-0.24879999999999999</v>
      </c>
      <c r="H73" s="181">
        <v>-0.64090000000000003</v>
      </c>
      <c r="I73" s="181">
        <v>2.2707000000000002</v>
      </c>
      <c r="J73" s="181">
        <v>3.9811999999999999</v>
      </c>
      <c r="K73" s="181">
        <v>0.23139999999999999</v>
      </c>
      <c r="L73" s="181">
        <v>-0.20269999999999999</v>
      </c>
      <c r="M73" s="181">
        <v>11.3513</v>
      </c>
      <c r="N73" s="181">
        <v>19.297899999999998</v>
      </c>
      <c r="O73" s="181">
        <v>16.3429</v>
      </c>
      <c r="P73" s="181">
        <v>14.222</v>
      </c>
      <c r="Q73" s="181">
        <v>15.898199999999999</v>
      </c>
      <c r="R73" s="181">
        <v>30.3889</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44662</v>
      </c>
      <c r="E74" s="181">
        <v>99.201404325281203</v>
      </c>
      <c r="F74" s="181">
        <v>-0.24879999999999999</v>
      </c>
      <c r="G74" s="181">
        <v>-0.24879999999999999</v>
      </c>
      <c r="H74" s="181">
        <v>-0.64100000000000001</v>
      </c>
      <c r="I74" s="181">
        <v>2.2707999999999999</v>
      </c>
      <c r="J74" s="181">
        <v>3.9813999999999998</v>
      </c>
      <c r="K74" s="181">
        <v>0.23150000000000001</v>
      </c>
      <c r="L74" s="181">
        <v>-0.20219999999999999</v>
      </c>
      <c r="M74" s="181">
        <v>11.351599999999999</v>
      </c>
      <c r="N74" s="181">
        <v>19.2986</v>
      </c>
      <c r="O74" s="181">
        <v>16.208100000000002</v>
      </c>
      <c r="P74" s="181">
        <v>14.055400000000001</v>
      </c>
      <c r="Q74" s="181">
        <v>15.804600000000001</v>
      </c>
      <c r="R74" s="181">
        <v>30.387599999999999</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44662</v>
      </c>
      <c r="E75" s="181">
        <v>490.29555034687701</v>
      </c>
      <c r="F75" s="181">
        <v>-0.25509999999999999</v>
      </c>
      <c r="G75" s="181">
        <v>-0.25509999999999999</v>
      </c>
      <c r="H75" s="181">
        <v>-0.65549999999999997</v>
      </c>
      <c r="I75" s="181">
        <v>2.2414999999999998</v>
      </c>
      <c r="J75" s="181">
        <v>3.9169</v>
      </c>
      <c r="K75" s="181">
        <v>4.8399999999999999E-2</v>
      </c>
      <c r="L75" s="181">
        <v>-0.56320000000000003</v>
      </c>
      <c r="M75" s="181">
        <v>10.7454</v>
      </c>
      <c r="N75" s="181">
        <v>18.438099999999999</v>
      </c>
      <c r="O75" s="181">
        <v>15.5672</v>
      </c>
      <c r="P75" s="181">
        <v>13.3248</v>
      </c>
      <c r="Q75" s="181">
        <v>15.9368</v>
      </c>
      <c r="R75" s="181">
        <v>29.481000000000002</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44662</v>
      </c>
      <c r="E76" s="181">
        <v>443.092879886231</v>
      </c>
      <c r="F76" s="181">
        <v>-0.255</v>
      </c>
      <c r="G76" s="181">
        <v>-0.255</v>
      </c>
      <c r="H76" s="181">
        <v>-0.65529999999999999</v>
      </c>
      <c r="I76" s="181">
        <v>2.2416</v>
      </c>
      <c r="J76" s="181">
        <v>3.9171</v>
      </c>
      <c r="K76" s="181">
        <v>4.8500000000000001E-2</v>
      </c>
      <c r="L76" s="181">
        <v>-0.56269999999999998</v>
      </c>
      <c r="M76" s="181">
        <v>10.7468</v>
      </c>
      <c r="N76" s="181">
        <v>18.4404</v>
      </c>
      <c r="O76" s="181">
        <v>15.436500000000001</v>
      </c>
      <c r="P76" s="181">
        <v>13.159700000000001</v>
      </c>
      <c r="Q76" s="181">
        <v>15.508599999999999</v>
      </c>
      <c r="R76" s="181">
        <v>29.4832</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44662</v>
      </c>
      <c r="E77" s="181">
        <v>24.9298</v>
      </c>
      <c r="F77" s="181">
        <v>-0.46829999999999999</v>
      </c>
      <c r="G77" s="181">
        <v>-0.46829999999999999</v>
      </c>
      <c r="H77" s="181">
        <v>-1.5429999999999999</v>
      </c>
      <c r="I77" s="181">
        <v>2.5829</v>
      </c>
      <c r="J77" s="181">
        <v>5.2244999999999999</v>
      </c>
      <c r="K77" s="181">
        <v>-1.8121</v>
      </c>
      <c r="L77" s="181">
        <v>-2.0508999999999999</v>
      </c>
      <c r="M77" s="181">
        <v>8.4220000000000006</v>
      </c>
      <c r="N77" s="181">
        <v>13.2751</v>
      </c>
      <c r="O77" s="181">
        <v>12.731999999999999</v>
      </c>
      <c r="P77" s="181">
        <v>10.836399999999999</v>
      </c>
      <c r="Q77" s="181">
        <v>11.567299999999999</v>
      </c>
      <c r="R77" s="181">
        <v>25.6785</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44662</v>
      </c>
      <c r="E78" s="181">
        <v>22.959</v>
      </c>
      <c r="F78" s="181">
        <v>-0.48070000000000002</v>
      </c>
      <c r="G78" s="181">
        <v>-0.48070000000000002</v>
      </c>
      <c r="H78" s="181">
        <v>-1.5711999999999999</v>
      </c>
      <c r="I78" s="181">
        <v>2.5238999999999998</v>
      </c>
      <c r="J78" s="181">
        <v>5.0903999999999998</v>
      </c>
      <c r="K78" s="181">
        <v>-2.1756000000000002</v>
      </c>
      <c r="L78" s="181">
        <v>-2.7837000000000001</v>
      </c>
      <c r="M78" s="181">
        <v>7.1933999999999996</v>
      </c>
      <c r="N78" s="181">
        <v>11.569000000000001</v>
      </c>
      <c r="O78" s="181">
        <v>11.0397</v>
      </c>
      <c r="P78" s="181">
        <v>9.4557000000000002</v>
      </c>
      <c r="Q78" s="181">
        <v>10.4739</v>
      </c>
      <c r="R78" s="181">
        <v>23.789200000000001</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44662</v>
      </c>
      <c r="E79" s="181">
        <v>111.5603</v>
      </c>
      <c r="F79" s="181">
        <v>-0.34849999999999998</v>
      </c>
      <c r="G79" s="181">
        <v>-0.34849999999999998</v>
      </c>
      <c r="H79" s="181">
        <v>-1.2047000000000001</v>
      </c>
      <c r="I79" s="181">
        <v>2.1926000000000001</v>
      </c>
      <c r="J79" s="181">
        <v>4.2049000000000003</v>
      </c>
      <c r="K79" s="181">
        <v>-2.8532999999999999</v>
      </c>
      <c r="L79" s="181">
        <v>-2.4651999999999998</v>
      </c>
      <c r="M79" s="181">
        <v>9.9332999999999991</v>
      </c>
      <c r="N79" s="181">
        <v>17.4072</v>
      </c>
      <c r="O79" s="181">
        <v>12.811199999999999</v>
      </c>
      <c r="P79" s="181">
        <v>11.979699999999999</v>
      </c>
      <c r="Q79" s="181">
        <v>11.447100000000001</v>
      </c>
      <c r="R79" s="181">
        <v>31.052299999999999</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44662</v>
      </c>
      <c r="E80" s="181">
        <v>123.0762</v>
      </c>
      <c r="F80" s="181">
        <v>-0.33850000000000002</v>
      </c>
      <c r="G80" s="181">
        <v>-0.33850000000000002</v>
      </c>
      <c r="H80" s="181">
        <v>-1.1815</v>
      </c>
      <c r="I80" s="181">
        <v>2.2408999999999999</v>
      </c>
      <c r="J80" s="181">
        <v>4.3135000000000003</v>
      </c>
      <c r="K80" s="181">
        <v>-2.5611000000000002</v>
      </c>
      <c r="L80" s="181">
        <v>-1.8688</v>
      </c>
      <c r="M80" s="181">
        <v>10.9694</v>
      </c>
      <c r="N80" s="181">
        <v>18.868300000000001</v>
      </c>
      <c r="O80" s="181">
        <v>14.2079</v>
      </c>
      <c r="P80" s="181">
        <v>13.3787</v>
      </c>
      <c r="Q80" s="181">
        <v>14.7148</v>
      </c>
      <c r="R80" s="181">
        <v>32.666400000000003</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44662</v>
      </c>
      <c r="E83" s="181">
        <v>329.65629999999999</v>
      </c>
      <c r="F83" s="181">
        <v>-0.23799999999999999</v>
      </c>
      <c r="G83" s="181">
        <v>-0.23799999999999999</v>
      </c>
      <c r="H83" s="181">
        <v>-1.1507000000000001</v>
      </c>
      <c r="I83" s="181">
        <v>2.3965000000000001</v>
      </c>
      <c r="J83" s="181">
        <v>5.3795000000000002</v>
      </c>
      <c r="K83" s="181">
        <v>-2.3317999999999999</v>
      </c>
      <c r="L83" s="181">
        <v>-0.8518</v>
      </c>
      <c r="M83" s="181">
        <v>10.028700000000001</v>
      </c>
      <c r="N83" s="181">
        <v>17.6919</v>
      </c>
      <c r="O83" s="181">
        <v>13.938000000000001</v>
      </c>
      <c r="P83" s="181">
        <v>10.5413</v>
      </c>
      <c r="Q83" s="181">
        <v>13.815799999999999</v>
      </c>
      <c r="R83" s="181">
        <v>32.1053</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44662</v>
      </c>
      <c r="E84" s="181">
        <v>412.72431367565503</v>
      </c>
      <c r="F84" s="181">
        <v>-0.2455</v>
      </c>
      <c r="G84" s="181">
        <v>-0.2455</v>
      </c>
      <c r="H84" s="181">
        <v>-1.1680999999999999</v>
      </c>
      <c r="I84" s="181">
        <v>2.36</v>
      </c>
      <c r="J84" s="181">
        <v>5.2972000000000001</v>
      </c>
      <c r="K84" s="181">
        <v>-2.5589</v>
      </c>
      <c r="L84" s="181">
        <v>-1.3174999999999999</v>
      </c>
      <c r="M84" s="181">
        <v>9.2456999999999994</v>
      </c>
      <c r="N84" s="181">
        <v>16.591200000000001</v>
      </c>
      <c r="O84" s="181">
        <v>12.800599999999999</v>
      </c>
      <c r="P84" s="181">
        <v>9.2311999999999994</v>
      </c>
      <c r="Q84" s="181">
        <v>15.0558</v>
      </c>
      <c r="R84" s="181">
        <v>30.809000000000001</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44662</v>
      </c>
      <c r="E85" s="181">
        <v>12.72</v>
      </c>
      <c r="F85" s="181">
        <v>-0.3135</v>
      </c>
      <c r="G85" s="181">
        <v>-0.3135</v>
      </c>
      <c r="H85" s="181">
        <v>-0.78</v>
      </c>
      <c r="I85" s="181">
        <v>2.4155000000000002</v>
      </c>
      <c r="J85" s="181">
        <v>5.0372000000000003</v>
      </c>
      <c r="K85" s="181">
        <v>-3.7092999999999998</v>
      </c>
      <c r="L85" s="181">
        <v>-2.5287000000000002</v>
      </c>
      <c r="M85" s="181">
        <v>8.2553000000000001</v>
      </c>
      <c r="N85" s="181">
        <v>18.546099999999999</v>
      </c>
      <c r="O85" s="181"/>
      <c r="P85" s="181"/>
      <c r="Q85" s="181">
        <v>20.121200000000002</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44662</v>
      </c>
      <c r="E86" s="181">
        <v>12.53</v>
      </c>
      <c r="F86" s="181">
        <v>-0.31819999999999998</v>
      </c>
      <c r="G86" s="181">
        <v>-0.31819999999999998</v>
      </c>
      <c r="H86" s="181">
        <v>-0.79179999999999995</v>
      </c>
      <c r="I86" s="181">
        <v>2.3693</v>
      </c>
      <c r="J86" s="181">
        <v>4.9413999999999998</v>
      </c>
      <c r="K86" s="181">
        <v>-3.9847000000000001</v>
      </c>
      <c r="L86" s="181">
        <v>-3.0186000000000002</v>
      </c>
      <c r="M86" s="181">
        <v>7.3693</v>
      </c>
      <c r="N86" s="181">
        <v>17.212299999999999</v>
      </c>
      <c r="O86" s="181"/>
      <c r="P86" s="181"/>
      <c r="Q86" s="181">
        <v>18.7515</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44662</v>
      </c>
      <c r="E87" s="181">
        <v>265.34179999999998</v>
      </c>
      <c r="F87" s="181">
        <v>-0.44159999999999999</v>
      </c>
      <c r="G87" s="181">
        <v>-0.44159999999999999</v>
      </c>
      <c r="H87" s="181">
        <v>-0.72529999999999994</v>
      </c>
      <c r="I87" s="181">
        <v>2.8934000000000002</v>
      </c>
      <c r="J87" s="181">
        <v>5.3224</v>
      </c>
      <c r="K87" s="181">
        <v>-1.7025999999999999</v>
      </c>
      <c r="L87" s="181">
        <v>-8.4900000000000003E-2</v>
      </c>
      <c r="M87" s="181">
        <v>10.986000000000001</v>
      </c>
      <c r="N87" s="181">
        <v>21.364999999999998</v>
      </c>
      <c r="O87" s="181">
        <v>14.790699999999999</v>
      </c>
      <c r="P87" s="181">
        <v>11.2902</v>
      </c>
      <c r="Q87" s="181">
        <v>12.608000000000001</v>
      </c>
      <c r="R87" s="181">
        <v>37.339599999999997</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44662</v>
      </c>
      <c r="E88" s="181">
        <v>258.25261615038397</v>
      </c>
      <c r="F88" s="181">
        <v>-0.44579999999999997</v>
      </c>
      <c r="G88" s="181">
        <v>-0.44579999999999997</v>
      </c>
      <c r="H88" s="181">
        <v>-0.73540000000000005</v>
      </c>
      <c r="I88" s="181">
        <v>2.8723999999999998</v>
      </c>
      <c r="J88" s="181">
        <v>5.2744999999999997</v>
      </c>
      <c r="K88" s="181">
        <v>-1.8380000000000001</v>
      </c>
      <c r="L88" s="181">
        <v>-0.38290000000000002</v>
      </c>
      <c r="M88" s="181">
        <v>10.4762</v>
      </c>
      <c r="N88" s="181">
        <v>20.6084</v>
      </c>
      <c r="O88" s="181">
        <v>13.9999</v>
      </c>
      <c r="P88" s="181">
        <v>10.5025</v>
      </c>
      <c r="Q88" s="181">
        <v>12.652699999999999</v>
      </c>
      <c r="R88" s="181">
        <v>36.384999999999998</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-0.22334166666666658</v>
      </c>
      <c r="G89" s="183">
        <v>-0.22334166666666658</v>
      </c>
      <c r="H89" s="183">
        <v>-0.52490416666666662</v>
      </c>
      <c r="I89" s="183">
        <v>2.9347458333333352</v>
      </c>
      <c r="J89" s="183">
        <v>5.2228111111111097</v>
      </c>
      <c r="K89" s="183">
        <v>-1.7055680555555555</v>
      </c>
      <c r="L89" s="183">
        <v>-0.60610277777777766</v>
      </c>
      <c r="M89" s="183">
        <v>9.5217347222222219</v>
      </c>
      <c r="N89" s="183">
        <v>17.92495000000001</v>
      </c>
      <c r="O89" s="183">
        <v>15.273307575757572</v>
      </c>
      <c r="P89" s="183">
        <v>12.085249999999998</v>
      </c>
      <c r="Q89" s="183">
        <v>13.543349999999997</v>
      </c>
      <c r="R89" s="183">
        <v>32.202595714285714</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-0.28075</v>
      </c>
      <c r="G90" s="183">
        <v>-0.28075</v>
      </c>
      <c r="H90" s="183">
        <v>-0.65539999999999998</v>
      </c>
      <c r="I90" s="183">
        <v>2.8342000000000001</v>
      </c>
      <c r="J90" s="183">
        <v>5.2457500000000001</v>
      </c>
      <c r="K90" s="183">
        <v>-1.95865</v>
      </c>
      <c r="L90" s="183">
        <v>-0.95324999999999993</v>
      </c>
      <c r="M90" s="183">
        <v>9.6503000000000014</v>
      </c>
      <c r="N90" s="183">
        <v>17.58455</v>
      </c>
      <c r="O90" s="183">
        <v>14.540100000000001</v>
      </c>
      <c r="P90" s="183">
        <v>11.920349999999999</v>
      </c>
      <c r="Q90" s="183">
        <v>13.532299999999999</v>
      </c>
      <c r="R90" s="183">
        <v>30.881300000000003</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44662</v>
      </c>
      <c r="E93" s="181">
        <v>21.624199999999998</v>
      </c>
      <c r="F93" s="181">
        <v>0.1116</v>
      </c>
      <c r="G93" s="181">
        <v>0.1116</v>
      </c>
      <c r="H93" s="181">
        <v>5.6000000000000001E-2</v>
      </c>
      <c r="I93" s="181">
        <v>0.16120000000000001</v>
      </c>
      <c r="J93" s="181">
        <v>0.27079999999999999</v>
      </c>
      <c r="K93" s="181">
        <v>0.79569999999999996</v>
      </c>
      <c r="L93" s="181">
        <v>1.7418</v>
      </c>
      <c r="M93" s="181">
        <v>2.5674999999999999</v>
      </c>
      <c r="N93" s="181">
        <v>3.8317000000000001</v>
      </c>
      <c r="O93" s="181">
        <v>4.5433000000000003</v>
      </c>
      <c r="P93" s="181">
        <v>5.0617999999999999</v>
      </c>
      <c r="Q93" s="181">
        <v>6.2489999999999997</v>
      </c>
      <c r="R93" s="181">
        <v>3.6137999999999999</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44662</v>
      </c>
      <c r="E94" s="181">
        <v>22.785399999999999</v>
      </c>
      <c r="F94" s="181">
        <v>0.1173</v>
      </c>
      <c r="G94" s="181">
        <v>0.1173</v>
      </c>
      <c r="H94" s="181">
        <v>6.9400000000000003E-2</v>
      </c>
      <c r="I94" s="181">
        <v>0.18729999999999999</v>
      </c>
      <c r="J94" s="181">
        <v>0.32890000000000003</v>
      </c>
      <c r="K94" s="181">
        <v>0.96509999999999996</v>
      </c>
      <c r="L94" s="181">
        <v>2.0874000000000001</v>
      </c>
      <c r="M94" s="181">
        <v>3.0952999999999999</v>
      </c>
      <c r="N94" s="181">
        <v>4.5359999999999996</v>
      </c>
      <c r="O94" s="181">
        <v>5.1944999999999997</v>
      </c>
      <c r="P94" s="181">
        <v>5.7133000000000003</v>
      </c>
      <c r="Q94" s="181">
        <v>6.9025999999999996</v>
      </c>
      <c r="R94" s="181">
        <v>4.2779999999999996</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44662</v>
      </c>
      <c r="E95" s="181">
        <v>16.209800000000001</v>
      </c>
      <c r="F95" s="181">
        <v>0.14699999999999999</v>
      </c>
      <c r="G95" s="181">
        <v>0.14699999999999999</v>
      </c>
      <c r="H95" s="181">
        <v>7.0999999999999994E-2</v>
      </c>
      <c r="I95" s="181">
        <v>0.23749999999999999</v>
      </c>
      <c r="J95" s="181">
        <v>0.3871</v>
      </c>
      <c r="K95" s="181">
        <v>1.1797</v>
      </c>
      <c r="L95" s="181">
        <v>2.5468999999999999</v>
      </c>
      <c r="M95" s="181">
        <v>3.6120999999999999</v>
      </c>
      <c r="N95" s="181">
        <v>4.8879000000000001</v>
      </c>
      <c r="O95" s="181">
        <v>5.2423000000000002</v>
      </c>
      <c r="P95" s="181">
        <v>5.8406000000000002</v>
      </c>
      <c r="Q95" s="181">
        <v>6.5063000000000004</v>
      </c>
      <c r="R95" s="181">
        <v>4.4089</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44662</v>
      </c>
      <c r="E96" s="181">
        <v>15.2607</v>
      </c>
      <c r="F96" s="181">
        <v>0.1404</v>
      </c>
      <c r="G96" s="181">
        <v>0.1404</v>
      </c>
      <c r="H96" s="181">
        <v>5.6399999999999999E-2</v>
      </c>
      <c r="I96" s="181">
        <v>0.20880000000000001</v>
      </c>
      <c r="J96" s="181">
        <v>0.3241</v>
      </c>
      <c r="K96" s="181">
        <v>0.99529999999999996</v>
      </c>
      <c r="L96" s="181">
        <v>2.1692</v>
      </c>
      <c r="M96" s="181">
        <v>3.0335000000000001</v>
      </c>
      <c r="N96" s="181">
        <v>4.1082000000000001</v>
      </c>
      <c r="O96" s="181">
        <v>4.4724000000000004</v>
      </c>
      <c r="P96" s="181">
        <v>5.0404</v>
      </c>
      <c r="Q96" s="181">
        <v>5.6710000000000003</v>
      </c>
      <c r="R96" s="181">
        <v>3.6341000000000001</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44662</v>
      </c>
      <c r="E97" s="181">
        <v>13.561400000000001</v>
      </c>
      <c r="F97" s="181">
        <v>9.8199999999999996E-2</v>
      </c>
      <c r="G97" s="181">
        <v>9.8199999999999996E-2</v>
      </c>
      <c r="H97" s="181">
        <v>3.8399999999999997E-2</v>
      </c>
      <c r="I97" s="181">
        <v>0.20619999999999999</v>
      </c>
      <c r="J97" s="181">
        <v>0.29880000000000001</v>
      </c>
      <c r="K97" s="181">
        <v>0.95589999999999997</v>
      </c>
      <c r="L97" s="181">
        <v>2.0190999999999999</v>
      </c>
      <c r="M97" s="181">
        <v>2.9954000000000001</v>
      </c>
      <c r="N97" s="181">
        <v>4.3265000000000002</v>
      </c>
      <c r="O97" s="181">
        <v>5.2527999999999997</v>
      </c>
      <c r="P97" s="181">
        <v>5.7782</v>
      </c>
      <c r="Q97" s="181">
        <v>5.9306000000000001</v>
      </c>
      <c r="R97" s="181">
        <v>4.1890999999999998</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44662</v>
      </c>
      <c r="E98" s="181">
        <v>13.131500000000001</v>
      </c>
      <c r="F98" s="181">
        <v>9.2200000000000004E-2</v>
      </c>
      <c r="G98" s="181">
        <v>9.2200000000000004E-2</v>
      </c>
      <c r="H98" s="181">
        <v>2.5100000000000001E-2</v>
      </c>
      <c r="I98" s="181">
        <v>0.17849999999999999</v>
      </c>
      <c r="J98" s="181">
        <v>0.2366</v>
      </c>
      <c r="K98" s="181">
        <v>0.77900000000000003</v>
      </c>
      <c r="L98" s="181">
        <v>1.6449</v>
      </c>
      <c r="M98" s="181">
        <v>2.4458000000000002</v>
      </c>
      <c r="N98" s="181">
        <v>3.6097999999999999</v>
      </c>
      <c r="O98" s="181">
        <v>4.6021000000000001</v>
      </c>
      <c r="P98" s="181">
        <v>5.1341000000000001</v>
      </c>
      <c r="Q98" s="181">
        <v>5.2872000000000003</v>
      </c>
      <c r="R98" s="181">
        <v>3.5171999999999999</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44662</v>
      </c>
      <c r="E99" s="181">
        <v>11.785600000000001</v>
      </c>
      <c r="F99" s="181">
        <v>0.1283</v>
      </c>
      <c r="G99" s="181">
        <v>0.1283</v>
      </c>
      <c r="H99" s="181">
        <v>3.73E-2</v>
      </c>
      <c r="I99" s="181">
        <v>6.7100000000000007E-2</v>
      </c>
      <c r="J99" s="181">
        <v>0.1845</v>
      </c>
      <c r="K99" s="181">
        <v>0.67310000000000003</v>
      </c>
      <c r="L99" s="181">
        <v>1.3388</v>
      </c>
      <c r="M99" s="181">
        <v>1.9207000000000001</v>
      </c>
      <c r="N99" s="181">
        <v>2.8635999999999999</v>
      </c>
      <c r="O99" s="181">
        <v>3.9340999999999999</v>
      </c>
      <c r="P99" s="181"/>
      <c r="Q99" s="181">
        <v>4.3989000000000003</v>
      </c>
      <c r="R99" s="181">
        <v>3.0072000000000001</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44662</v>
      </c>
      <c r="E100" s="181">
        <v>11.501300000000001</v>
      </c>
      <c r="F100" s="181">
        <v>0.1245</v>
      </c>
      <c r="G100" s="181">
        <v>0.1245</v>
      </c>
      <c r="H100" s="181">
        <v>2.87E-2</v>
      </c>
      <c r="I100" s="181">
        <v>5.0500000000000003E-2</v>
      </c>
      <c r="J100" s="181">
        <v>0.1472</v>
      </c>
      <c r="K100" s="181">
        <v>0.56659999999999999</v>
      </c>
      <c r="L100" s="181">
        <v>1.1228</v>
      </c>
      <c r="M100" s="181">
        <v>1.5818000000000001</v>
      </c>
      <c r="N100" s="181">
        <v>2.3820999999999999</v>
      </c>
      <c r="O100" s="181">
        <v>3.2504</v>
      </c>
      <c r="P100" s="181"/>
      <c r="Q100" s="181">
        <v>3.7330999999999999</v>
      </c>
      <c r="R100" s="181">
        <v>2.3687</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44662</v>
      </c>
      <c r="E101" s="181">
        <v>12.487</v>
      </c>
      <c r="F101" s="181">
        <v>0.1283</v>
      </c>
      <c r="G101" s="181">
        <v>0.1283</v>
      </c>
      <c r="H101" s="181">
        <v>8.8200000000000001E-2</v>
      </c>
      <c r="I101" s="181">
        <v>0.19259999999999999</v>
      </c>
      <c r="J101" s="181">
        <v>0.31330000000000002</v>
      </c>
      <c r="K101" s="181">
        <v>0.83169999999999999</v>
      </c>
      <c r="L101" s="181">
        <v>1.8931</v>
      </c>
      <c r="M101" s="181">
        <v>2.8753000000000002</v>
      </c>
      <c r="N101" s="181">
        <v>4.1624999999999996</v>
      </c>
      <c r="O101" s="181">
        <v>4.9653</v>
      </c>
      <c r="P101" s="181"/>
      <c r="Q101" s="181">
        <v>5.4160000000000004</v>
      </c>
      <c r="R101" s="181">
        <v>3.9571000000000001</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44662</v>
      </c>
      <c r="E102" s="181">
        <v>12.176</v>
      </c>
      <c r="F102" s="181">
        <v>0.13159999999999999</v>
      </c>
      <c r="G102" s="181">
        <v>0.13159999999999999</v>
      </c>
      <c r="H102" s="181">
        <v>9.0399999999999994E-2</v>
      </c>
      <c r="I102" s="181">
        <v>0.17280000000000001</v>
      </c>
      <c r="J102" s="181">
        <v>0.27179999999999999</v>
      </c>
      <c r="K102" s="181">
        <v>0.69469999999999998</v>
      </c>
      <c r="L102" s="181">
        <v>1.5936999999999999</v>
      </c>
      <c r="M102" s="181">
        <v>2.4140000000000001</v>
      </c>
      <c r="N102" s="181">
        <v>3.5461999999999998</v>
      </c>
      <c r="O102" s="181">
        <v>4.3487999999999998</v>
      </c>
      <c r="P102" s="181"/>
      <c r="Q102" s="181">
        <v>4.7865000000000002</v>
      </c>
      <c r="R102" s="181">
        <v>3.3517000000000001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44662</v>
      </c>
      <c r="E103" s="181">
        <v>16.505600000000001</v>
      </c>
      <c r="F103" s="181">
        <v>0.1183</v>
      </c>
      <c r="G103" s="181">
        <v>0.1183</v>
      </c>
      <c r="H103" s="181">
        <v>7.0900000000000005E-2</v>
      </c>
      <c r="I103" s="181">
        <v>0.20280000000000001</v>
      </c>
      <c r="J103" s="181">
        <v>0.36359999999999998</v>
      </c>
      <c r="K103" s="181">
        <v>1.0814999999999999</v>
      </c>
      <c r="L103" s="181">
        <v>2.3102</v>
      </c>
      <c r="M103" s="181">
        <v>3.3317999999999999</v>
      </c>
      <c r="N103" s="181">
        <v>4.7595000000000001</v>
      </c>
      <c r="O103" s="181">
        <v>5.4283999999999999</v>
      </c>
      <c r="P103" s="181">
        <v>5.9261999999999997</v>
      </c>
      <c r="Q103" s="181">
        <v>6.6402000000000001</v>
      </c>
      <c r="R103" s="181">
        <v>4.4229000000000003</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44662</v>
      </c>
      <c r="E104" s="181">
        <v>15.729699999999999</v>
      </c>
      <c r="F104" s="181">
        <v>0.112</v>
      </c>
      <c r="G104" s="181">
        <v>0.112</v>
      </c>
      <c r="H104" s="181">
        <v>5.7200000000000001E-2</v>
      </c>
      <c r="I104" s="181">
        <v>0.17510000000000001</v>
      </c>
      <c r="J104" s="181">
        <v>0.3029</v>
      </c>
      <c r="K104" s="181">
        <v>0.90129999999999999</v>
      </c>
      <c r="L104" s="181">
        <v>1.9436</v>
      </c>
      <c r="M104" s="181">
        <v>2.7688999999999999</v>
      </c>
      <c r="N104" s="181">
        <v>3.996</v>
      </c>
      <c r="O104" s="181">
        <v>4.6722999999999999</v>
      </c>
      <c r="P104" s="181">
        <v>5.1942000000000004</v>
      </c>
      <c r="Q104" s="181">
        <v>5.9835000000000003</v>
      </c>
      <c r="R104" s="181">
        <v>3.6726000000000001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44662</v>
      </c>
      <c r="E105" s="181">
        <v>25.52</v>
      </c>
      <c r="F105" s="181">
        <v>0.1177</v>
      </c>
      <c r="G105" s="181">
        <v>0.1177</v>
      </c>
      <c r="H105" s="181">
        <v>5.8799999999999998E-2</v>
      </c>
      <c r="I105" s="181">
        <v>0.18840000000000001</v>
      </c>
      <c r="J105" s="181">
        <v>0.30659999999999998</v>
      </c>
      <c r="K105" s="181">
        <v>0.9214</v>
      </c>
      <c r="L105" s="181">
        <v>1.9577</v>
      </c>
      <c r="M105" s="181">
        <v>2.8742000000000001</v>
      </c>
      <c r="N105" s="181">
        <v>4.2355999999999998</v>
      </c>
      <c r="O105" s="181">
        <v>4.8201000000000001</v>
      </c>
      <c r="P105" s="181">
        <v>5.3262999999999998</v>
      </c>
      <c r="Q105" s="181">
        <v>6.4306999999999999</v>
      </c>
      <c r="R105" s="181">
        <v>3.9662000000000002</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44662</v>
      </c>
      <c r="E106" s="181">
        <v>24.873999999999999</v>
      </c>
      <c r="F106" s="181">
        <v>0.11269999999999999</v>
      </c>
      <c r="G106" s="181">
        <v>0.11269999999999999</v>
      </c>
      <c r="H106" s="181">
        <v>4.4200000000000003E-2</v>
      </c>
      <c r="I106" s="181">
        <v>0.1651</v>
      </c>
      <c r="J106" s="181">
        <v>0.25800000000000001</v>
      </c>
      <c r="K106" s="181">
        <v>0.78200000000000003</v>
      </c>
      <c r="L106" s="181">
        <v>1.6718</v>
      </c>
      <c r="M106" s="181">
        <v>2.4422000000000001</v>
      </c>
      <c r="N106" s="181">
        <v>3.6545999999999998</v>
      </c>
      <c r="O106" s="181">
        <v>4.2573999999999996</v>
      </c>
      <c r="P106" s="181">
        <v>4.7708000000000004</v>
      </c>
      <c r="Q106" s="181">
        <v>6.4968000000000004</v>
      </c>
      <c r="R106" s="181">
        <v>3.3929</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44662</v>
      </c>
      <c r="E107" s="181">
        <v>16.099</v>
      </c>
      <c r="F107" s="181">
        <v>0.1119</v>
      </c>
      <c r="G107" s="181">
        <v>0.1119</v>
      </c>
      <c r="H107" s="181">
        <v>5.5899999999999998E-2</v>
      </c>
      <c r="I107" s="181">
        <v>0.1867</v>
      </c>
      <c r="J107" s="181">
        <v>0.29899999999999999</v>
      </c>
      <c r="K107" s="181">
        <v>0.91520000000000001</v>
      </c>
      <c r="L107" s="181">
        <v>1.9504999999999999</v>
      </c>
      <c r="M107" s="181">
        <v>2.8690000000000002</v>
      </c>
      <c r="N107" s="181">
        <v>4.2275999999999998</v>
      </c>
      <c r="O107" s="181">
        <v>4.8197000000000001</v>
      </c>
      <c r="P107" s="181">
        <v>5.3263999999999996</v>
      </c>
      <c r="Q107" s="181">
        <v>6.1048999999999998</v>
      </c>
      <c r="R107" s="181">
        <v>3.9624999999999999</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44662</v>
      </c>
      <c r="E108" s="181">
        <v>27.864599999999999</v>
      </c>
      <c r="F108" s="181">
        <v>0.13689999999999999</v>
      </c>
      <c r="G108" s="181">
        <v>0.13689999999999999</v>
      </c>
      <c r="H108" s="181">
        <v>6.6400000000000001E-2</v>
      </c>
      <c r="I108" s="181">
        <v>0.17649999999999999</v>
      </c>
      <c r="J108" s="181">
        <v>0.27929999999999999</v>
      </c>
      <c r="K108" s="181">
        <v>0.78849999999999998</v>
      </c>
      <c r="L108" s="181">
        <v>1.8312999999999999</v>
      </c>
      <c r="M108" s="181">
        <v>2.6406999999999998</v>
      </c>
      <c r="N108" s="181">
        <v>3.9079999999999999</v>
      </c>
      <c r="O108" s="181">
        <v>4.5237999999999996</v>
      </c>
      <c r="P108" s="181">
        <v>5.0664999999999996</v>
      </c>
      <c r="Q108" s="181">
        <v>6.9317000000000002</v>
      </c>
      <c r="R108" s="181">
        <v>3.6436000000000002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44662</v>
      </c>
      <c r="E109" s="181">
        <v>29.3293</v>
      </c>
      <c r="F109" s="181">
        <v>0.1414</v>
      </c>
      <c r="G109" s="181">
        <v>0.1414</v>
      </c>
      <c r="H109" s="181">
        <v>7.7100000000000002E-2</v>
      </c>
      <c r="I109" s="181">
        <v>0.1981</v>
      </c>
      <c r="J109" s="181">
        <v>0.32769999999999999</v>
      </c>
      <c r="K109" s="181">
        <v>0.93020000000000003</v>
      </c>
      <c r="L109" s="181">
        <v>2.1118999999999999</v>
      </c>
      <c r="M109" s="181">
        <v>3.0642</v>
      </c>
      <c r="N109" s="181">
        <v>4.4747000000000003</v>
      </c>
      <c r="O109" s="181">
        <v>5.0925000000000002</v>
      </c>
      <c r="P109" s="181">
        <v>5.6672000000000002</v>
      </c>
      <c r="Q109" s="181">
        <v>6.9866000000000001</v>
      </c>
      <c r="R109" s="181">
        <v>4.1947999999999999</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44662</v>
      </c>
      <c r="E110" s="181">
        <v>27.941700000000001</v>
      </c>
      <c r="F110" s="181">
        <v>0.11609999999999999</v>
      </c>
      <c r="G110" s="181">
        <v>0.11609999999999999</v>
      </c>
      <c r="H110" s="181">
        <v>6.59E-2</v>
      </c>
      <c r="I110" s="181">
        <v>0.17780000000000001</v>
      </c>
      <c r="J110" s="181">
        <v>0.31159999999999999</v>
      </c>
      <c r="K110" s="181">
        <v>0.97719999999999996</v>
      </c>
      <c r="L110" s="181">
        <v>2.0783</v>
      </c>
      <c r="M110" s="181">
        <v>3.0348000000000002</v>
      </c>
      <c r="N110" s="181">
        <v>4.3262999999999998</v>
      </c>
      <c r="O110" s="181">
        <v>5.0045999999999999</v>
      </c>
      <c r="P110" s="181">
        <v>5.6795999999999998</v>
      </c>
      <c r="Q110" s="181">
        <v>6.8555999999999999</v>
      </c>
      <c r="R110" s="181">
        <v>4.1658999999999997</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44662</v>
      </c>
      <c r="E111" s="181">
        <v>26.411000000000001</v>
      </c>
      <c r="F111" s="181">
        <v>0.1103</v>
      </c>
      <c r="G111" s="181">
        <v>0.1103</v>
      </c>
      <c r="H111" s="181">
        <v>5.2299999999999999E-2</v>
      </c>
      <c r="I111" s="181">
        <v>0.1502</v>
      </c>
      <c r="J111" s="181">
        <v>0.25009999999999999</v>
      </c>
      <c r="K111" s="181">
        <v>0.79459999999999997</v>
      </c>
      <c r="L111" s="181">
        <v>1.7157</v>
      </c>
      <c r="M111" s="181">
        <v>2.4889999999999999</v>
      </c>
      <c r="N111" s="181">
        <v>3.5973000000000002</v>
      </c>
      <c r="O111" s="181">
        <v>4.2611999999999997</v>
      </c>
      <c r="P111" s="181">
        <v>4.9474999999999998</v>
      </c>
      <c r="Q111" s="181">
        <v>6.5468000000000002</v>
      </c>
      <c r="R111" s="181">
        <v>3.4256000000000002</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44662</v>
      </c>
      <c r="E112" s="181">
        <v>15.245799999999999</v>
      </c>
      <c r="F112" s="181">
        <v>0.1439</v>
      </c>
      <c r="G112" s="181">
        <v>0.1439</v>
      </c>
      <c r="H112" s="181">
        <v>7.8799999999999995E-2</v>
      </c>
      <c r="I112" s="181">
        <v>0.19189999999999999</v>
      </c>
      <c r="J112" s="181">
        <v>0.20050000000000001</v>
      </c>
      <c r="K112" s="181">
        <v>0.53280000000000005</v>
      </c>
      <c r="L112" s="181">
        <v>1.5223</v>
      </c>
      <c r="M112" s="181">
        <v>2.1063000000000001</v>
      </c>
      <c r="N112" s="181">
        <v>3.0497999999999998</v>
      </c>
      <c r="O112" s="181">
        <v>4.1512000000000002</v>
      </c>
      <c r="P112" s="181">
        <v>4.9767999999999999</v>
      </c>
      <c r="Q112" s="181">
        <v>5.9344999999999999</v>
      </c>
      <c r="R112" s="181">
        <v>2.8826000000000001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44662</v>
      </c>
      <c r="E113" s="181">
        <v>14.578799999999999</v>
      </c>
      <c r="F113" s="181">
        <v>0.1381</v>
      </c>
      <c r="G113" s="181">
        <v>0.1381</v>
      </c>
      <c r="H113" s="181">
        <v>6.5199999999999994E-2</v>
      </c>
      <c r="I113" s="181">
        <v>0.16489999999999999</v>
      </c>
      <c r="J113" s="181">
        <v>0.14080000000000001</v>
      </c>
      <c r="K113" s="181">
        <v>0.35930000000000001</v>
      </c>
      <c r="L113" s="181">
        <v>1.1678999999999999</v>
      </c>
      <c r="M113" s="181">
        <v>1.5674999999999999</v>
      </c>
      <c r="N113" s="181">
        <v>2.3268</v>
      </c>
      <c r="O113" s="181">
        <v>3.4819</v>
      </c>
      <c r="P113" s="181">
        <v>4.3651</v>
      </c>
      <c r="Q113" s="181">
        <v>5.2885999999999997</v>
      </c>
      <c r="R113" s="181">
        <v>2.1650999999999998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44662</v>
      </c>
      <c r="E114" s="181">
        <v>25.728000000000002</v>
      </c>
      <c r="F114" s="181">
        <v>8.5199999999999998E-2</v>
      </c>
      <c r="G114" s="181">
        <v>8.5199999999999998E-2</v>
      </c>
      <c r="H114" s="181">
        <v>7.0400000000000004E-2</v>
      </c>
      <c r="I114" s="181">
        <v>0.29780000000000001</v>
      </c>
      <c r="J114" s="181">
        <v>0.41099999999999998</v>
      </c>
      <c r="K114" s="181">
        <v>1.0974999999999999</v>
      </c>
      <c r="L114" s="181">
        <v>2.0815000000000001</v>
      </c>
      <c r="M114" s="181">
        <v>2.7791999999999999</v>
      </c>
      <c r="N114" s="181">
        <v>3.9020000000000001</v>
      </c>
      <c r="O114" s="181">
        <v>4.5119999999999996</v>
      </c>
      <c r="P114" s="181">
        <v>4.9988999999999999</v>
      </c>
      <c r="Q114" s="181">
        <v>6.5210999999999997</v>
      </c>
      <c r="R114" s="181">
        <v>3.645</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44662</v>
      </c>
      <c r="E115" s="181">
        <v>27.2271</v>
      </c>
      <c r="F115" s="181">
        <v>9.1200000000000003E-2</v>
      </c>
      <c r="G115" s="181">
        <v>9.1200000000000003E-2</v>
      </c>
      <c r="H115" s="181">
        <v>8.3799999999999999E-2</v>
      </c>
      <c r="I115" s="181">
        <v>0.32429999999999998</v>
      </c>
      <c r="J115" s="181">
        <v>0.47010000000000002</v>
      </c>
      <c r="K115" s="181">
        <v>1.2698</v>
      </c>
      <c r="L115" s="181">
        <v>2.4125999999999999</v>
      </c>
      <c r="M115" s="181">
        <v>3.2722000000000002</v>
      </c>
      <c r="N115" s="181">
        <v>4.5716000000000001</v>
      </c>
      <c r="O115" s="181">
        <v>5.1992000000000003</v>
      </c>
      <c r="P115" s="181">
        <v>5.6654</v>
      </c>
      <c r="Q115" s="181">
        <v>6.7565999999999997</v>
      </c>
      <c r="R115" s="181">
        <v>4.3441000000000001</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44662</v>
      </c>
      <c r="E116" s="181">
        <v>10.9833</v>
      </c>
      <c r="F116" s="181">
        <v>0.13220000000000001</v>
      </c>
      <c r="G116" s="181">
        <v>0.13220000000000001</v>
      </c>
      <c r="H116" s="181">
        <v>4.1000000000000002E-2</v>
      </c>
      <c r="I116" s="181">
        <v>0.16600000000000001</v>
      </c>
      <c r="J116" s="181">
        <v>0.1943</v>
      </c>
      <c r="K116" s="181">
        <v>0.70420000000000005</v>
      </c>
      <c r="L116" s="181">
        <v>1.4923999999999999</v>
      </c>
      <c r="M116" s="181">
        <v>2.1560000000000001</v>
      </c>
      <c r="N116" s="181">
        <v>3.3460000000000001</v>
      </c>
      <c r="O116" s="181"/>
      <c r="P116" s="181"/>
      <c r="Q116" s="181">
        <v>3.6890000000000001</v>
      </c>
      <c r="R116" s="181">
        <v>3.2166999999999999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44662</v>
      </c>
      <c r="E117" s="181">
        <v>10.7713</v>
      </c>
      <c r="F117" s="181">
        <v>0.12640000000000001</v>
      </c>
      <c r="G117" s="181">
        <v>0.12640000000000001</v>
      </c>
      <c r="H117" s="181">
        <v>2.5999999999999999E-2</v>
      </c>
      <c r="I117" s="181">
        <v>0.1348</v>
      </c>
      <c r="J117" s="181">
        <v>0.12640000000000001</v>
      </c>
      <c r="K117" s="181">
        <v>0.50949999999999995</v>
      </c>
      <c r="L117" s="181">
        <v>1.1037999999999999</v>
      </c>
      <c r="M117" s="181">
        <v>1.5690999999999999</v>
      </c>
      <c r="N117" s="181">
        <v>2.5604</v>
      </c>
      <c r="O117" s="181"/>
      <c r="P117" s="181"/>
      <c r="Q117" s="181">
        <v>2.9114</v>
      </c>
      <c r="R117" s="181">
        <v>2.4417</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44662</v>
      </c>
      <c r="E118" s="181">
        <v>26.8582</v>
      </c>
      <c r="F118" s="181">
        <v>9.5799999999999996E-2</v>
      </c>
      <c r="G118" s="181">
        <v>9.5799999999999996E-2</v>
      </c>
      <c r="H118" s="181">
        <v>1.7100000000000001E-2</v>
      </c>
      <c r="I118" s="181">
        <v>0.1361</v>
      </c>
      <c r="J118" s="181">
        <v>0.18310000000000001</v>
      </c>
      <c r="K118" s="181">
        <v>0.79220000000000002</v>
      </c>
      <c r="L118" s="181">
        <v>1.6132</v>
      </c>
      <c r="M118" s="181">
        <v>2.2425999999999999</v>
      </c>
      <c r="N118" s="181">
        <v>3.2118000000000002</v>
      </c>
      <c r="O118" s="181">
        <v>3.4697</v>
      </c>
      <c r="P118" s="181">
        <v>4.1253000000000002</v>
      </c>
      <c r="Q118" s="181">
        <v>6.4771000000000001</v>
      </c>
      <c r="R118" s="181">
        <v>2.5425</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44662</v>
      </c>
      <c r="E119" s="181">
        <v>28.017299999999999</v>
      </c>
      <c r="F119" s="181">
        <v>0.1018</v>
      </c>
      <c r="G119" s="181">
        <v>0.1018</v>
      </c>
      <c r="H119" s="181">
        <v>3.1399999999999997E-2</v>
      </c>
      <c r="I119" s="181">
        <v>0.16159999999999999</v>
      </c>
      <c r="J119" s="181">
        <v>0.23430000000000001</v>
      </c>
      <c r="K119" s="181">
        <v>0.93310000000000004</v>
      </c>
      <c r="L119" s="181">
        <v>1.8644000000000001</v>
      </c>
      <c r="M119" s="181">
        <v>2.6012</v>
      </c>
      <c r="N119" s="181">
        <v>3.6772</v>
      </c>
      <c r="O119" s="181">
        <v>3.9003000000000001</v>
      </c>
      <c r="P119" s="181">
        <v>4.5486000000000004</v>
      </c>
      <c r="Q119" s="181">
        <v>6.2483000000000004</v>
      </c>
      <c r="R119" s="181">
        <v>2.9779</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44662</v>
      </c>
      <c r="E120" s="181">
        <v>30.249099999999999</v>
      </c>
      <c r="F120" s="181">
        <v>0.1235</v>
      </c>
      <c r="G120" s="181">
        <v>0.1235</v>
      </c>
      <c r="H120" s="181">
        <v>7.1499999999999994E-2</v>
      </c>
      <c r="I120" s="181">
        <v>0.1991</v>
      </c>
      <c r="J120" s="181">
        <v>0.30809999999999998</v>
      </c>
      <c r="K120" s="181">
        <v>0.92520000000000002</v>
      </c>
      <c r="L120" s="181">
        <v>1.9649000000000001</v>
      </c>
      <c r="M120" s="181">
        <v>2.8073000000000001</v>
      </c>
      <c r="N120" s="181">
        <v>4.0492999999999997</v>
      </c>
      <c r="O120" s="181">
        <v>4.6452999999999998</v>
      </c>
      <c r="P120" s="181">
        <v>5.2378</v>
      </c>
      <c r="Q120" s="181">
        <v>6.9200999999999997</v>
      </c>
      <c r="R120" s="181">
        <v>3.8096999999999999</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44662</v>
      </c>
      <c r="E121" s="181">
        <v>31.715900000000001</v>
      </c>
      <c r="F121" s="181">
        <v>0.1285</v>
      </c>
      <c r="G121" s="181">
        <v>0.1285</v>
      </c>
      <c r="H121" s="181">
        <v>8.3000000000000004E-2</v>
      </c>
      <c r="I121" s="181">
        <v>0.2215</v>
      </c>
      <c r="J121" s="181">
        <v>0.35759999999999997</v>
      </c>
      <c r="K121" s="181">
        <v>1.0704</v>
      </c>
      <c r="L121" s="181">
        <v>2.2605</v>
      </c>
      <c r="M121" s="181">
        <v>3.258</v>
      </c>
      <c r="N121" s="181">
        <v>4.6553000000000004</v>
      </c>
      <c r="O121" s="181">
        <v>5.2240000000000002</v>
      </c>
      <c r="P121" s="181">
        <v>5.7877000000000001</v>
      </c>
      <c r="Q121" s="181">
        <v>6.9946000000000002</v>
      </c>
      <c r="R121" s="181">
        <v>4.4043000000000001</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44662</v>
      </c>
      <c r="E122" s="181">
        <v>16.271000000000001</v>
      </c>
      <c r="F122" s="181">
        <v>0.1169</v>
      </c>
      <c r="G122" s="181">
        <v>0.1169</v>
      </c>
      <c r="H122" s="181">
        <v>6.7699999999999996E-2</v>
      </c>
      <c r="I122" s="181">
        <v>0.21560000000000001</v>
      </c>
      <c r="J122" s="181">
        <v>0.3639</v>
      </c>
      <c r="K122" s="181">
        <v>0.94920000000000004</v>
      </c>
      <c r="L122" s="181">
        <v>2.0061</v>
      </c>
      <c r="M122" s="181">
        <v>2.9615</v>
      </c>
      <c r="N122" s="181">
        <v>4.3212999999999999</v>
      </c>
      <c r="O122" s="181">
        <v>5.2691999999999997</v>
      </c>
      <c r="P122" s="181">
        <v>5.8226000000000004</v>
      </c>
      <c r="Q122" s="181">
        <v>6.4516</v>
      </c>
      <c r="R122" s="181">
        <v>4.3821000000000003</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44662</v>
      </c>
      <c r="E123" s="181">
        <v>15.529</v>
      </c>
      <c r="F123" s="181">
        <v>0.1031</v>
      </c>
      <c r="G123" s="181">
        <v>0.1031</v>
      </c>
      <c r="H123" s="181">
        <v>5.1499999999999997E-2</v>
      </c>
      <c r="I123" s="181">
        <v>0.18709999999999999</v>
      </c>
      <c r="J123" s="181">
        <v>0.30359999999999998</v>
      </c>
      <c r="K123" s="181">
        <v>0.77880000000000005</v>
      </c>
      <c r="L123" s="181">
        <v>1.6628000000000001</v>
      </c>
      <c r="M123" s="181">
        <v>2.4340000000000002</v>
      </c>
      <c r="N123" s="181">
        <v>3.6164999999999998</v>
      </c>
      <c r="O123" s="181">
        <v>4.6497000000000002</v>
      </c>
      <c r="P123" s="181">
        <v>5.1955999999999998</v>
      </c>
      <c r="Q123" s="181">
        <v>5.8154000000000003</v>
      </c>
      <c r="R123" s="181">
        <v>3.7242000000000002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44662</v>
      </c>
      <c r="E124" s="181">
        <v>11.6035</v>
      </c>
      <c r="F124" s="181">
        <v>8.7999999999999995E-2</v>
      </c>
      <c r="G124" s="181">
        <v>8.7999999999999995E-2</v>
      </c>
      <c r="H124" s="181">
        <v>0.05</v>
      </c>
      <c r="I124" s="181">
        <v>0.113</v>
      </c>
      <c r="J124" s="181">
        <v>0.22370000000000001</v>
      </c>
      <c r="K124" s="181">
        <v>1.0599000000000001</v>
      </c>
      <c r="L124" s="181">
        <v>2.1678000000000002</v>
      </c>
      <c r="M124" s="181">
        <v>3.0827</v>
      </c>
      <c r="N124" s="181">
        <v>4.3282999999999996</v>
      </c>
      <c r="O124" s="181">
        <v>4.6844000000000001</v>
      </c>
      <c r="P124" s="181"/>
      <c r="Q124" s="181">
        <v>4.7405999999999997</v>
      </c>
      <c r="R124" s="181">
        <v>3.6798999999999999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44662</v>
      </c>
      <c r="E125" s="181">
        <v>11.354699999999999</v>
      </c>
      <c r="F125" s="181">
        <v>8.1100000000000005E-2</v>
      </c>
      <c r="G125" s="181">
        <v>8.1100000000000005E-2</v>
      </c>
      <c r="H125" s="181">
        <v>3.3500000000000002E-2</v>
      </c>
      <c r="I125" s="181">
        <v>8.0199999999999994E-2</v>
      </c>
      <c r="J125" s="181">
        <v>0.14910000000000001</v>
      </c>
      <c r="K125" s="181">
        <v>0.84370000000000001</v>
      </c>
      <c r="L125" s="181">
        <v>1.7310000000000001</v>
      </c>
      <c r="M125" s="181">
        <v>2.4163999999999999</v>
      </c>
      <c r="N125" s="181">
        <v>3.4899</v>
      </c>
      <c r="O125" s="181">
        <v>3.9786999999999999</v>
      </c>
      <c r="P125" s="181"/>
      <c r="Q125" s="181">
        <v>4.0359999999999996</v>
      </c>
      <c r="R125" s="181">
        <v>2.9666999999999999</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44662</v>
      </c>
      <c r="E126" s="181">
        <v>10.594200000000001</v>
      </c>
      <c r="F126" s="181">
        <v>0.14080000000000001</v>
      </c>
      <c r="G126" s="181">
        <v>0.14080000000000001</v>
      </c>
      <c r="H126" s="181">
        <v>4.4400000000000002E-2</v>
      </c>
      <c r="I126" s="181">
        <v>0.2384</v>
      </c>
      <c r="J126" s="181">
        <v>0.30299999999999999</v>
      </c>
      <c r="K126" s="181">
        <v>0.81359999999999999</v>
      </c>
      <c r="L126" s="181">
        <v>1.7508999999999999</v>
      </c>
      <c r="M126" s="181">
        <v>2.5626000000000002</v>
      </c>
      <c r="N126" s="181">
        <v>3.7833000000000001</v>
      </c>
      <c r="O126" s="181"/>
      <c r="P126" s="181"/>
      <c r="Q126" s="181">
        <v>3.6042999999999998</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44662</v>
      </c>
      <c r="E127" s="181">
        <v>10.449</v>
      </c>
      <c r="F127" s="181">
        <v>0.13320000000000001</v>
      </c>
      <c r="G127" s="181">
        <v>0.13320000000000001</v>
      </c>
      <c r="H127" s="181">
        <v>2.7799999999999998E-2</v>
      </c>
      <c r="I127" s="181">
        <v>0.20519999999999999</v>
      </c>
      <c r="J127" s="181">
        <v>0.23019999999999999</v>
      </c>
      <c r="K127" s="181">
        <v>0.60270000000000001</v>
      </c>
      <c r="L127" s="181">
        <v>1.3246</v>
      </c>
      <c r="M127" s="181">
        <v>1.9116</v>
      </c>
      <c r="N127" s="181">
        <v>2.9073000000000002</v>
      </c>
      <c r="O127" s="181"/>
      <c r="P127" s="181"/>
      <c r="Q127" s="181">
        <v>2.7309999999999999</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44662</v>
      </c>
      <c r="E128" s="181">
        <v>10.765000000000001</v>
      </c>
      <c r="F128" s="181">
        <v>0.1116</v>
      </c>
      <c r="G128" s="181">
        <v>0.1116</v>
      </c>
      <c r="H128" s="181">
        <v>6.5100000000000005E-2</v>
      </c>
      <c r="I128" s="181">
        <v>0.18609999999999999</v>
      </c>
      <c r="J128" s="181">
        <v>0.32619999999999999</v>
      </c>
      <c r="K128" s="181">
        <v>1.0324</v>
      </c>
      <c r="L128" s="181">
        <v>2.0573000000000001</v>
      </c>
      <c r="M128" s="181">
        <v>3.0636999999999999</v>
      </c>
      <c r="N128" s="181">
        <v>4.4233000000000002</v>
      </c>
      <c r="O128" s="181"/>
      <c r="P128" s="181"/>
      <c r="Q128" s="181">
        <v>4.1544999999999996</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44662</v>
      </c>
      <c r="E129" s="181">
        <v>10.632</v>
      </c>
      <c r="F129" s="181">
        <v>0.1036</v>
      </c>
      <c r="G129" s="181">
        <v>0.1036</v>
      </c>
      <c r="H129" s="181">
        <v>4.7E-2</v>
      </c>
      <c r="I129" s="181">
        <v>0.16020000000000001</v>
      </c>
      <c r="J129" s="181">
        <v>0.27350000000000002</v>
      </c>
      <c r="K129" s="181">
        <v>0.86329999999999996</v>
      </c>
      <c r="L129" s="181">
        <v>1.7027000000000001</v>
      </c>
      <c r="M129" s="181">
        <v>2.5265</v>
      </c>
      <c r="N129" s="181">
        <v>3.7065999999999999</v>
      </c>
      <c r="O129" s="181"/>
      <c r="P129" s="181"/>
      <c r="Q129" s="181">
        <v>3.4419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44662</v>
      </c>
      <c r="E132" s="181">
        <v>21.659700000000001</v>
      </c>
      <c r="F132" s="181">
        <v>0.1183</v>
      </c>
      <c r="G132" s="181">
        <v>0.1183</v>
      </c>
      <c r="H132" s="181">
        <v>5.8200000000000002E-2</v>
      </c>
      <c r="I132" s="181">
        <v>0.18410000000000001</v>
      </c>
      <c r="J132" s="181">
        <v>0.26479999999999998</v>
      </c>
      <c r="K132" s="181">
        <v>0.81879999999999997</v>
      </c>
      <c r="L132" s="181">
        <v>1.8911</v>
      </c>
      <c r="M132" s="181">
        <v>2.7096</v>
      </c>
      <c r="N132" s="181">
        <v>3.9392999999999998</v>
      </c>
      <c r="O132" s="181">
        <v>4.5667</v>
      </c>
      <c r="P132" s="181">
        <v>5.2279</v>
      </c>
      <c r="Q132" s="181">
        <v>6.9523999999999999</v>
      </c>
      <c r="R132" s="181">
        <v>3.7471000000000001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44662</v>
      </c>
      <c r="E133" s="181">
        <v>22.860299999999999</v>
      </c>
      <c r="F133" s="181">
        <v>0.1244</v>
      </c>
      <c r="G133" s="181">
        <v>0.1244</v>
      </c>
      <c r="H133" s="181">
        <v>7.22E-2</v>
      </c>
      <c r="I133" s="181">
        <v>0.2157</v>
      </c>
      <c r="J133" s="181">
        <v>0.33360000000000001</v>
      </c>
      <c r="K133" s="181">
        <v>1.0056</v>
      </c>
      <c r="L133" s="181">
        <v>2.2538999999999998</v>
      </c>
      <c r="M133" s="181">
        <v>3.2528999999999999</v>
      </c>
      <c r="N133" s="181">
        <v>4.6645000000000003</v>
      </c>
      <c r="O133" s="181">
        <v>5.2873000000000001</v>
      </c>
      <c r="P133" s="181">
        <v>5.9322999999999997</v>
      </c>
      <c r="Q133" s="181">
        <v>7.0613000000000001</v>
      </c>
      <c r="R133" s="181">
        <v>4.4694000000000003</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44662</v>
      </c>
      <c r="E134" s="181">
        <v>15.8033</v>
      </c>
      <c r="F134" s="181">
        <v>0.1477</v>
      </c>
      <c r="G134" s="181">
        <v>0.1477</v>
      </c>
      <c r="H134" s="181">
        <v>9.4399999999999998E-2</v>
      </c>
      <c r="I134" s="181">
        <v>0.1946</v>
      </c>
      <c r="J134" s="181">
        <v>0.29959999999999998</v>
      </c>
      <c r="K134" s="181">
        <v>0.83009999999999995</v>
      </c>
      <c r="L134" s="181">
        <v>2.0377000000000001</v>
      </c>
      <c r="M134" s="181">
        <v>3.0068000000000001</v>
      </c>
      <c r="N134" s="181">
        <v>4.2255000000000003</v>
      </c>
      <c r="O134" s="181">
        <v>4.8922999999999996</v>
      </c>
      <c r="P134" s="181">
        <v>5.4541000000000004</v>
      </c>
      <c r="Q134" s="181">
        <v>6.1835000000000004</v>
      </c>
      <c r="R134" s="181">
        <v>4.0906000000000002</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44662</v>
      </c>
      <c r="E135" s="181">
        <v>15.1248</v>
      </c>
      <c r="F135" s="181">
        <v>0.14169999999999999</v>
      </c>
      <c r="G135" s="181">
        <v>0.14169999999999999</v>
      </c>
      <c r="H135" s="181">
        <v>8.0699999999999994E-2</v>
      </c>
      <c r="I135" s="181">
        <v>0.1676</v>
      </c>
      <c r="J135" s="181">
        <v>0.23860000000000001</v>
      </c>
      <c r="K135" s="181">
        <v>0.65690000000000004</v>
      </c>
      <c r="L135" s="181">
        <v>1.6963999999999999</v>
      </c>
      <c r="M135" s="181">
        <v>2.4952000000000001</v>
      </c>
      <c r="N135" s="181">
        <v>3.5419999999999998</v>
      </c>
      <c r="O135" s="181">
        <v>4.2756999999999996</v>
      </c>
      <c r="P135" s="181">
        <v>4.8342999999999998</v>
      </c>
      <c r="Q135" s="181">
        <v>5.5743999999999998</v>
      </c>
      <c r="R135" s="181">
        <v>3.4255</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44662</v>
      </c>
      <c r="E136" s="181">
        <v>28.586300000000001</v>
      </c>
      <c r="F136" s="181">
        <v>0.11700000000000001</v>
      </c>
      <c r="G136" s="181">
        <v>0.11700000000000001</v>
      </c>
      <c r="H136" s="181">
        <v>0.1278</v>
      </c>
      <c r="I136" s="181">
        <v>0.25390000000000001</v>
      </c>
      <c r="J136" s="181">
        <v>0.38240000000000002</v>
      </c>
      <c r="K136" s="181">
        <v>1.0802</v>
      </c>
      <c r="L136" s="181">
        <v>2.1253000000000002</v>
      </c>
      <c r="M136" s="181">
        <v>3.4072</v>
      </c>
      <c r="N136" s="181">
        <v>4.7431999999999999</v>
      </c>
      <c r="O136" s="181">
        <v>4.8619000000000003</v>
      </c>
      <c r="P136" s="181">
        <v>5.5171000000000001</v>
      </c>
      <c r="Q136" s="181">
        <v>6.6859999999999999</v>
      </c>
      <c r="R136" s="181">
        <v>3.8885999999999998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44662</v>
      </c>
      <c r="E137" s="181">
        <v>27.328800000000001</v>
      </c>
      <c r="F137" s="181">
        <v>0.1128</v>
      </c>
      <c r="G137" s="181">
        <v>0.1128</v>
      </c>
      <c r="H137" s="181">
        <v>0.1187</v>
      </c>
      <c r="I137" s="181">
        <v>0.23619999999999999</v>
      </c>
      <c r="J137" s="181">
        <v>0.34260000000000002</v>
      </c>
      <c r="K137" s="181">
        <v>0.96540000000000004</v>
      </c>
      <c r="L137" s="181">
        <v>1.8922000000000001</v>
      </c>
      <c r="M137" s="181">
        <v>3.0508999999999999</v>
      </c>
      <c r="N137" s="181">
        <v>4.2657999999999996</v>
      </c>
      <c r="O137" s="181">
        <v>4.3903999999999996</v>
      </c>
      <c r="P137" s="181">
        <v>4.9866999999999999</v>
      </c>
      <c r="Q137" s="181">
        <v>6.7251000000000003</v>
      </c>
      <c r="R137" s="181">
        <v>3.42</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44662</v>
      </c>
      <c r="E138" s="181">
        <v>11.85</v>
      </c>
      <c r="F138" s="181">
        <v>0.11070000000000001</v>
      </c>
      <c r="G138" s="181">
        <v>0.11070000000000001</v>
      </c>
      <c r="H138" s="181">
        <v>2.4500000000000001E-2</v>
      </c>
      <c r="I138" s="181">
        <v>0.12509999999999999</v>
      </c>
      <c r="J138" s="181">
        <v>0.14960000000000001</v>
      </c>
      <c r="K138" s="181">
        <v>0.39910000000000001</v>
      </c>
      <c r="L138" s="181">
        <v>0.9103</v>
      </c>
      <c r="M138" s="181">
        <v>1.3973</v>
      </c>
      <c r="N138" s="181">
        <v>2.2679999999999998</v>
      </c>
      <c r="O138" s="181">
        <v>2.6520000000000001</v>
      </c>
      <c r="P138" s="181">
        <v>2.3641000000000001</v>
      </c>
      <c r="Q138" s="181">
        <v>2.8815</v>
      </c>
      <c r="R138" s="181">
        <v>1.8971</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44662</v>
      </c>
      <c r="E139" s="181">
        <v>12.2437</v>
      </c>
      <c r="F139" s="181">
        <v>0.1169</v>
      </c>
      <c r="G139" s="181">
        <v>0.1169</v>
      </c>
      <c r="H139" s="181">
        <v>3.9199999999999999E-2</v>
      </c>
      <c r="I139" s="181">
        <v>0.15379999999999999</v>
      </c>
      <c r="J139" s="181">
        <v>0.21279999999999999</v>
      </c>
      <c r="K139" s="181">
        <v>0.58240000000000003</v>
      </c>
      <c r="L139" s="181">
        <v>1.2084999999999999</v>
      </c>
      <c r="M139" s="181">
        <v>1.8110999999999999</v>
      </c>
      <c r="N139" s="181">
        <v>2.7949000000000002</v>
      </c>
      <c r="O139" s="181">
        <v>3.1387999999999998</v>
      </c>
      <c r="P139" s="181">
        <v>2.8954</v>
      </c>
      <c r="Q139" s="181">
        <v>3.4457</v>
      </c>
      <c r="R139" s="181">
        <v>2.3816000000000002</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44662</v>
      </c>
      <c r="E142" s="181">
        <v>12.001099999999999</v>
      </c>
      <c r="F142" s="181">
        <v>0.12180000000000001</v>
      </c>
      <c r="G142" s="181">
        <v>0.12180000000000001</v>
      </c>
      <c r="H142" s="181">
        <v>6.8400000000000002E-2</v>
      </c>
      <c r="I142" s="181">
        <v>0.19620000000000001</v>
      </c>
      <c r="J142" s="181">
        <v>0.33110000000000001</v>
      </c>
      <c r="K142" s="181">
        <v>0.96330000000000005</v>
      </c>
      <c r="L142" s="181">
        <v>2.0884</v>
      </c>
      <c r="M142" s="181">
        <v>3.0712000000000002</v>
      </c>
      <c r="N142" s="181">
        <v>4.5355999999999996</v>
      </c>
      <c r="O142" s="181">
        <v>5.5712999999999999</v>
      </c>
      <c r="P142" s="181"/>
      <c r="Q142" s="181">
        <v>5.6567999999999996</v>
      </c>
      <c r="R142" s="181">
        <v>4.6036000000000001</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44662</v>
      </c>
      <c r="E143" s="181">
        <v>11.702</v>
      </c>
      <c r="F143" s="181">
        <v>0.1164</v>
      </c>
      <c r="G143" s="181">
        <v>0.1164</v>
      </c>
      <c r="H143" s="181">
        <v>5.3900000000000003E-2</v>
      </c>
      <c r="I143" s="181">
        <v>0.16520000000000001</v>
      </c>
      <c r="J143" s="181">
        <v>0.26219999999999999</v>
      </c>
      <c r="K143" s="181">
        <v>0.76639999999999997</v>
      </c>
      <c r="L143" s="181">
        <v>1.6883999999999999</v>
      </c>
      <c r="M143" s="181">
        <v>2.4586000000000001</v>
      </c>
      <c r="N143" s="181">
        <v>3.7153999999999998</v>
      </c>
      <c r="O143" s="181">
        <v>4.7582000000000004</v>
      </c>
      <c r="P143" s="181"/>
      <c r="Q143" s="181">
        <v>4.8554000000000004</v>
      </c>
      <c r="R143" s="181">
        <v>3.8041</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44662</v>
      </c>
      <c r="E144" s="181">
        <v>11.666</v>
      </c>
      <c r="F144" s="181">
        <v>0.1124</v>
      </c>
      <c r="G144" s="181">
        <v>0.1124</v>
      </c>
      <c r="H144" s="181">
        <v>-2.7400000000000001E-2</v>
      </c>
      <c r="I144" s="181">
        <v>9.2700000000000005E-2</v>
      </c>
      <c r="J144" s="181">
        <v>0.21909999999999999</v>
      </c>
      <c r="K144" s="181">
        <v>0.89600000000000002</v>
      </c>
      <c r="L144" s="181">
        <v>1.9532</v>
      </c>
      <c r="M144" s="181">
        <v>3.052</v>
      </c>
      <c r="N144" s="181">
        <v>4.2789999999999999</v>
      </c>
      <c r="O144" s="181">
        <v>5.0092999999999996</v>
      </c>
      <c r="P144" s="181"/>
      <c r="Q144" s="181">
        <v>5.0303000000000004</v>
      </c>
      <c r="R144" s="181">
        <v>4.0247999999999999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44662</v>
      </c>
      <c r="E145" s="181">
        <v>11.4849</v>
      </c>
      <c r="F145" s="181">
        <v>0.1072</v>
      </c>
      <c r="G145" s="181">
        <v>0.1072</v>
      </c>
      <c r="H145" s="181">
        <v>-3.9199999999999999E-2</v>
      </c>
      <c r="I145" s="181">
        <v>6.88E-2</v>
      </c>
      <c r="J145" s="181">
        <v>0.1613</v>
      </c>
      <c r="K145" s="181">
        <v>0.72260000000000002</v>
      </c>
      <c r="L145" s="181">
        <v>1.6327</v>
      </c>
      <c r="M145" s="181">
        <v>2.6345000000000001</v>
      </c>
      <c r="N145" s="181">
        <v>3.7564000000000002</v>
      </c>
      <c r="O145" s="181">
        <v>4.4828999999999999</v>
      </c>
      <c r="P145" s="181"/>
      <c r="Q145" s="181">
        <v>4.5082000000000004</v>
      </c>
      <c r="R145" s="181">
        <v>3.5108999999999999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44662</v>
      </c>
      <c r="E146" s="181">
        <v>29.7637</v>
      </c>
      <c r="F146" s="181">
        <v>0.14099999999999999</v>
      </c>
      <c r="G146" s="181">
        <v>0.14099999999999999</v>
      </c>
      <c r="H146" s="181">
        <v>8.4099999999999994E-2</v>
      </c>
      <c r="I146" s="181">
        <v>0.2054</v>
      </c>
      <c r="J146" s="181">
        <v>0.32219999999999999</v>
      </c>
      <c r="K146" s="181">
        <v>0.92910000000000004</v>
      </c>
      <c r="L146" s="181">
        <v>2.0672000000000001</v>
      </c>
      <c r="M146" s="181">
        <v>3.0581</v>
      </c>
      <c r="N146" s="181">
        <v>4.492</v>
      </c>
      <c r="O146" s="181">
        <v>5.1527000000000003</v>
      </c>
      <c r="P146" s="181">
        <v>5.7061999999999999</v>
      </c>
      <c r="Q146" s="181">
        <v>6.6524000000000001</v>
      </c>
      <c r="R146" s="181">
        <v>4.3276000000000003</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44662</v>
      </c>
      <c r="E147" s="181">
        <v>28.456600000000002</v>
      </c>
      <c r="F147" s="181">
        <v>0.13619999999999999</v>
      </c>
      <c r="G147" s="181">
        <v>0.13619999999999999</v>
      </c>
      <c r="H147" s="181">
        <v>7.2800000000000004E-2</v>
      </c>
      <c r="I147" s="181">
        <v>0.1827</v>
      </c>
      <c r="J147" s="181">
        <v>0.27200000000000002</v>
      </c>
      <c r="K147" s="181">
        <v>0.7823</v>
      </c>
      <c r="L147" s="181">
        <v>1.7677</v>
      </c>
      <c r="M147" s="181">
        <v>2.5958000000000001</v>
      </c>
      <c r="N147" s="181">
        <v>3.8755000000000002</v>
      </c>
      <c r="O147" s="181">
        <v>4.5781999999999998</v>
      </c>
      <c r="P147" s="181">
        <v>5.1521999999999997</v>
      </c>
      <c r="Q147" s="181">
        <v>6.8453999999999997</v>
      </c>
      <c r="R147" s="181">
        <v>3.7286000000000001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0.11894313725490195</v>
      </c>
      <c r="G148" s="183">
        <v>0.11894313725490195</v>
      </c>
      <c r="H148" s="183">
        <v>5.6727450980392169E-2</v>
      </c>
      <c r="I148" s="183">
        <v>0.17860784313725489</v>
      </c>
      <c r="J148" s="183">
        <v>0.27555294117647061</v>
      </c>
      <c r="K148" s="183">
        <v>0.84440196078431351</v>
      </c>
      <c r="L148" s="183">
        <v>1.8201647058823529</v>
      </c>
      <c r="M148" s="183">
        <v>2.6544274509803922</v>
      </c>
      <c r="N148" s="183">
        <v>3.852115686274511</v>
      </c>
      <c r="O148" s="183">
        <v>4.5659844444444442</v>
      </c>
      <c r="P148" s="183">
        <v>5.1219200000000011</v>
      </c>
      <c r="Q148" s="183">
        <v>5.6006470588235278</v>
      </c>
      <c r="R148" s="183">
        <v>3.6101021276595735</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0.1173</v>
      </c>
      <c r="G149" s="183">
        <v>0.1173</v>
      </c>
      <c r="H149" s="183">
        <v>5.8200000000000002E-2</v>
      </c>
      <c r="I149" s="183">
        <v>0.18410000000000001</v>
      </c>
      <c r="J149" s="183">
        <v>0.27929999999999999</v>
      </c>
      <c r="K149" s="183">
        <v>0.84370000000000001</v>
      </c>
      <c r="L149" s="183">
        <v>1.8911</v>
      </c>
      <c r="M149" s="183">
        <v>2.7096</v>
      </c>
      <c r="N149" s="183">
        <v>3.9079999999999999</v>
      </c>
      <c r="O149" s="183">
        <v>4.6452999999999998</v>
      </c>
      <c r="P149" s="183">
        <v>5.1955999999999998</v>
      </c>
      <c r="Q149" s="183">
        <v>5.9835000000000003</v>
      </c>
      <c r="R149" s="183">
        <v>3.6798999999999999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44662</v>
      </c>
      <c r="E152" s="181">
        <v>73.22</v>
      </c>
      <c r="F152" s="181">
        <v>-0.1908</v>
      </c>
      <c r="G152" s="181">
        <v>-0.1908</v>
      </c>
      <c r="H152" s="181">
        <v>-0.58379999999999999</v>
      </c>
      <c r="I152" s="181">
        <v>1.8784000000000001</v>
      </c>
      <c r="J152" s="181">
        <v>3.3451</v>
      </c>
      <c r="K152" s="181">
        <v>-1.1476</v>
      </c>
      <c r="L152" s="181">
        <v>-0.94699999999999995</v>
      </c>
      <c r="M152" s="181">
        <v>4.5403000000000002</v>
      </c>
      <c r="N152" s="181">
        <v>10.8386</v>
      </c>
      <c r="O152" s="181">
        <v>11.5036</v>
      </c>
      <c r="P152" s="181">
        <v>8.6179000000000006</v>
      </c>
      <c r="Q152" s="181">
        <v>9.4826999999999995</v>
      </c>
      <c r="R152" s="181">
        <v>23.0791</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44662</v>
      </c>
      <c r="E153" s="181">
        <v>80.02</v>
      </c>
      <c r="F153" s="181">
        <v>-0.17469999999999999</v>
      </c>
      <c r="G153" s="181">
        <v>-0.17469999999999999</v>
      </c>
      <c r="H153" s="181">
        <v>-0.55920000000000003</v>
      </c>
      <c r="I153" s="181">
        <v>1.9233</v>
      </c>
      <c r="J153" s="181">
        <v>3.4651999999999998</v>
      </c>
      <c r="K153" s="181">
        <v>-0.80579999999999996</v>
      </c>
      <c r="L153" s="181">
        <v>-0.28660000000000002</v>
      </c>
      <c r="M153" s="181">
        <v>5.5673000000000004</v>
      </c>
      <c r="N153" s="181">
        <v>12.2615</v>
      </c>
      <c r="O153" s="181">
        <v>12.8034</v>
      </c>
      <c r="P153" s="181">
        <v>9.8955000000000002</v>
      </c>
      <c r="Q153" s="181">
        <v>12.2562</v>
      </c>
      <c r="R153" s="181">
        <v>24.575900000000001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44662</v>
      </c>
      <c r="E154" s="181">
        <v>296.74700000000001</v>
      </c>
      <c r="F154" s="181">
        <v>0.12989999999999999</v>
      </c>
      <c r="G154" s="181">
        <v>0.12989999999999999</v>
      </c>
      <c r="H154" s="181">
        <v>1.3082</v>
      </c>
      <c r="I154" s="181">
        <v>4.1871999999999998</v>
      </c>
      <c r="J154" s="181">
        <v>6.5094000000000003</v>
      </c>
      <c r="K154" s="181">
        <v>4.5944000000000003</v>
      </c>
      <c r="L154" s="181">
        <v>4.3543000000000003</v>
      </c>
      <c r="M154" s="181">
        <v>14.853899999999999</v>
      </c>
      <c r="N154" s="181">
        <v>25.532299999999999</v>
      </c>
      <c r="O154" s="181">
        <v>14.2418</v>
      </c>
      <c r="P154" s="181">
        <v>12.857200000000001</v>
      </c>
      <c r="Q154" s="181">
        <v>16.999300000000002</v>
      </c>
      <c r="R154" s="181">
        <v>37.935000000000002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44662</v>
      </c>
      <c r="E155" s="181">
        <v>296.74700000000001</v>
      </c>
      <c r="F155" s="181">
        <v>0.12989999999999999</v>
      </c>
      <c r="G155" s="181">
        <v>0.12989999999999999</v>
      </c>
      <c r="H155" s="181">
        <v>1.3082</v>
      </c>
      <c r="I155" s="181">
        <v>4.1871999999999998</v>
      </c>
      <c r="J155" s="181">
        <v>6.5094000000000003</v>
      </c>
      <c r="K155" s="181">
        <v>4.5944000000000003</v>
      </c>
      <c r="L155" s="181">
        <v>4.3543000000000003</v>
      </c>
      <c r="M155" s="181">
        <v>14.853899999999999</v>
      </c>
      <c r="N155" s="181">
        <v>25.532299999999999</v>
      </c>
      <c r="O155" s="181">
        <v>14.2418</v>
      </c>
      <c r="P155" s="181">
        <v>11.329000000000001</v>
      </c>
      <c r="Q155" s="181">
        <v>18.125900000000001</v>
      </c>
      <c r="R155" s="181">
        <v>37.935000000000002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44662</v>
      </c>
      <c r="E156" s="181">
        <v>314.18599999999998</v>
      </c>
      <c r="F156" s="181">
        <v>0.1351</v>
      </c>
      <c r="G156" s="181">
        <v>0.1351</v>
      </c>
      <c r="H156" s="181">
        <v>1.3160000000000001</v>
      </c>
      <c r="I156" s="181">
        <v>4.2103999999999999</v>
      </c>
      <c r="J156" s="181">
        <v>6.5716000000000001</v>
      </c>
      <c r="K156" s="181">
        <v>4.7596999999999996</v>
      </c>
      <c r="L156" s="181">
        <v>4.6776999999999997</v>
      </c>
      <c r="M156" s="181">
        <v>15.389900000000001</v>
      </c>
      <c r="N156" s="181">
        <v>26.299800000000001</v>
      </c>
      <c r="O156" s="181">
        <v>14.9193</v>
      </c>
      <c r="P156" s="181">
        <v>13.6418</v>
      </c>
      <c r="Q156" s="181">
        <v>13.9025</v>
      </c>
      <c r="R156" s="181">
        <v>38.749000000000002</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44662</v>
      </c>
      <c r="E157" s="181">
        <v>314.18599999999998</v>
      </c>
      <c r="F157" s="181">
        <v>0.1351</v>
      </c>
      <c r="G157" s="181">
        <v>0.1351</v>
      </c>
      <c r="H157" s="181">
        <v>1.3160000000000001</v>
      </c>
      <c r="I157" s="181">
        <v>4.2103999999999999</v>
      </c>
      <c r="J157" s="181">
        <v>6.5716000000000001</v>
      </c>
      <c r="K157" s="181">
        <v>4.7596999999999996</v>
      </c>
      <c r="L157" s="181">
        <v>4.6776999999999997</v>
      </c>
      <c r="M157" s="181">
        <v>15.389900000000001</v>
      </c>
      <c r="N157" s="181">
        <v>26.299800000000001</v>
      </c>
      <c r="O157" s="181">
        <v>14.9193</v>
      </c>
      <c r="P157" s="181">
        <v>12.236000000000001</v>
      </c>
      <c r="Q157" s="181">
        <v>14.548400000000001</v>
      </c>
      <c r="R157" s="181">
        <v>38.749000000000002</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44662</v>
      </c>
      <c r="E158" s="181">
        <v>50.04</v>
      </c>
      <c r="F158" s="181">
        <v>-5.9900000000000002E-2</v>
      </c>
      <c r="G158" s="181">
        <v>-5.9900000000000002E-2</v>
      </c>
      <c r="H158" s="181">
        <v>-5.9900000000000002E-2</v>
      </c>
      <c r="I158" s="181">
        <v>1.6659999999999999</v>
      </c>
      <c r="J158" s="181">
        <v>3.0053999999999998</v>
      </c>
      <c r="K158" s="181">
        <v>0.64359999999999995</v>
      </c>
      <c r="L158" s="181">
        <v>1.8936999999999999</v>
      </c>
      <c r="M158" s="181">
        <v>8.1478000000000002</v>
      </c>
      <c r="N158" s="181">
        <v>12.7789</v>
      </c>
      <c r="O158" s="181">
        <v>12.2699</v>
      </c>
      <c r="P158" s="181">
        <v>10.402799999999999</v>
      </c>
      <c r="Q158" s="181">
        <v>11.105499999999999</v>
      </c>
      <c r="R158" s="181">
        <v>25.110199999999999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44662</v>
      </c>
      <c r="E159" s="181">
        <v>54.71</v>
      </c>
      <c r="F159" s="181">
        <v>-5.4800000000000001E-2</v>
      </c>
      <c r="G159" s="181">
        <v>-5.4800000000000001E-2</v>
      </c>
      <c r="H159" s="181">
        <v>-3.6499999999999998E-2</v>
      </c>
      <c r="I159" s="181">
        <v>1.7103999999999999</v>
      </c>
      <c r="J159" s="181">
        <v>3.0708000000000002</v>
      </c>
      <c r="K159" s="181">
        <v>0.82930000000000004</v>
      </c>
      <c r="L159" s="181">
        <v>2.2425999999999999</v>
      </c>
      <c r="M159" s="181">
        <v>8.7026000000000003</v>
      </c>
      <c r="N159" s="181">
        <v>13.5298</v>
      </c>
      <c r="O159" s="181">
        <v>12.9346</v>
      </c>
      <c r="P159" s="181">
        <v>11.3161</v>
      </c>
      <c r="Q159" s="181">
        <v>13.217000000000001</v>
      </c>
      <c r="R159" s="181">
        <v>25.8855</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44662</v>
      </c>
      <c r="E160" s="181">
        <v>11.159700000000001</v>
      </c>
      <c r="F160" s="181">
        <v>-0.31090000000000001</v>
      </c>
      <c r="G160" s="181">
        <v>-0.31090000000000001</v>
      </c>
      <c r="H160" s="181">
        <v>-1.2686999999999999</v>
      </c>
      <c r="I160" s="181">
        <v>0.31009999999999999</v>
      </c>
      <c r="J160" s="181">
        <v>1.0228999999999999</v>
      </c>
      <c r="K160" s="181">
        <v>-3.5754000000000001</v>
      </c>
      <c r="L160" s="181">
        <v>-2.1438999999999999</v>
      </c>
      <c r="M160" s="181">
        <v>6.7423999999999999</v>
      </c>
      <c r="N160" s="181">
        <v>13.068</v>
      </c>
      <c r="O160" s="181"/>
      <c r="P160" s="181"/>
      <c r="Q160" s="181">
        <v>4.9313000000000002</v>
      </c>
      <c r="R160" s="181">
        <v>17.3172</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44662</v>
      </c>
      <c r="E161" s="181">
        <v>10.6221</v>
      </c>
      <c r="F161" s="181">
        <v>-0.32840000000000003</v>
      </c>
      <c r="G161" s="181">
        <v>-0.32840000000000003</v>
      </c>
      <c r="H161" s="181">
        <v>-1.3090999999999999</v>
      </c>
      <c r="I161" s="181">
        <v>0.2283</v>
      </c>
      <c r="J161" s="181">
        <v>0.84209999999999996</v>
      </c>
      <c r="K161" s="181">
        <v>-4.0773000000000001</v>
      </c>
      <c r="L161" s="181">
        <v>-3.1899000000000002</v>
      </c>
      <c r="M161" s="181">
        <v>5.0082000000000004</v>
      </c>
      <c r="N161" s="181">
        <v>10.5076</v>
      </c>
      <c r="O161" s="181"/>
      <c r="P161" s="181"/>
      <c r="Q161" s="181">
        <v>2.6829999999999998</v>
      </c>
      <c r="R161" s="181">
        <v>14.7933</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44662</v>
      </c>
      <c r="E162" s="181">
        <v>15.122</v>
      </c>
      <c r="F162" s="181">
        <v>-0.24410000000000001</v>
      </c>
      <c r="G162" s="181">
        <v>-0.24410000000000001</v>
      </c>
      <c r="H162" s="181">
        <v>-0.75470000000000004</v>
      </c>
      <c r="I162" s="181">
        <v>1.599</v>
      </c>
      <c r="J162" s="181">
        <v>3.1303000000000001</v>
      </c>
      <c r="K162" s="181">
        <v>-0.47389999999999999</v>
      </c>
      <c r="L162" s="181">
        <v>0.55189999999999995</v>
      </c>
      <c r="M162" s="181">
        <v>6.4779999999999998</v>
      </c>
      <c r="N162" s="181">
        <v>10.783899999999999</v>
      </c>
      <c r="O162" s="181">
        <v>13.085599999999999</v>
      </c>
      <c r="P162" s="181"/>
      <c r="Q162" s="181">
        <v>11.858499999999999</v>
      </c>
      <c r="R162" s="181">
        <v>24.0518</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44662</v>
      </c>
      <c r="E163" s="181">
        <v>14.478999999999999</v>
      </c>
      <c r="F163" s="181">
        <v>-0.26179999999999998</v>
      </c>
      <c r="G163" s="181">
        <v>-0.26179999999999998</v>
      </c>
      <c r="H163" s="181">
        <v>-0.78120000000000001</v>
      </c>
      <c r="I163" s="181">
        <v>1.5428999999999999</v>
      </c>
      <c r="J163" s="181">
        <v>3.0167000000000002</v>
      </c>
      <c r="K163" s="181">
        <v>-0.79479999999999995</v>
      </c>
      <c r="L163" s="181">
        <v>-0.10349999999999999</v>
      </c>
      <c r="M163" s="181">
        <v>5.4168000000000003</v>
      </c>
      <c r="N163" s="181">
        <v>9.3414999999999999</v>
      </c>
      <c r="O163" s="181">
        <v>11.7645</v>
      </c>
      <c r="P163" s="181"/>
      <c r="Q163" s="181">
        <v>10.549200000000001</v>
      </c>
      <c r="R163" s="181">
        <v>22.480499999999999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44662</v>
      </c>
      <c r="E164" s="181">
        <v>34.463999999999999</v>
      </c>
      <c r="F164" s="181">
        <v>9.2899999999999996E-2</v>
      </c>
      <c r="G164" s="181">
        <v>9.2899999999999996E-2</v>
      </c>
      <c r="H164" s="181">
        <v>-4.0599999999999997E-2</v>
      </c>
      <c r="I164" s="181">
        <v>1.8440000000000001</v>
      </c>
      <c r="J164" s="181">
        <v>2.9053</v>
      </c>
      <c r="K164" s="181">
        <v>-0.13039999999999999</v>
      </c>
      <c r="L164" s="181">
        <v>-0.20849999999999999</v>
      </c>
      <c r="M164" s="181">
        <v>5.1405000000000003</v>
      </c>
      <c r="N164" s="181">
        <v>8.6061999999999994</v>
      </c>
      <c r="O164" s="181">
        <v>10.3339</v>
      </c>
      <c r="P164" s="181">
        <v>8.9406999999999996</v>
      </c>
      <c r="Q164" s="181">
        <v>12.012700000000001</v>
      </c>
      <c r="R164" s="181">
        <v>16.706</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44662</v>
      </c>
      <c r="E165" s="181">
        <v>31.077000000000002</v>
      </c>
      <c r="F165" s="181">
        <v>8.0500000000000002E-2</v>
      </c>
      <c r="G165" s="181">
        <v>8.0500000000000002E-2</v>
      </c>
      <c r="H165" s="181">
        <v>-6.7500000000000004E-2</v>
      </c>
      <c r="I165" s="181">
        <v>1.7917000000000001</v>
      </c>
      <c r="J165" s="181">
        <v>2.7883</v>
      </c>
      <c r="K165" s="181">
        <v>-0.46760000000000002</v>
      </c>
      <c r="L165" s="181">
        <v>-0.88980000000000004</v>
      </c>
      <c r="M165" s="181">
        <v>4.0407999999999999</v>
      </c>
      <c r="N165" s="181">
        <v>7.1067</v>
      </c>
      <c r="O165" s="181">
        <v>8.9085999999999999</v>
      </c>
      <c r="P165" s="181">
        <v>7.6092000000000004</v>
      </c>
      <c r="Q165" s="181">
        <v>10.673400000000001</v>
      </c>
      <c r="R165" s="181">
        <v>15.1509</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44662</v>
      </c>
      <c r="E166" s="181">
        <v>122.2551</v>
      </c>
      <c r="F166" s="181">
        <v>-0.1966</v>
      </c>
      <c r="G166" s="181">
        <v>-0.1966</v>
      </c>
      <c r="H166" s="181">
        <v>-0.15840000000000001</v>
      </c>
      <c r="I166" s="181">
        <v>2.2002000000000002</v>
      </c>
      <c r="J166" s="181">
        <v>3.5038999999999998</v>
      </c>
      <c r="K166" s="181">
        <v>-0.58679999999999999</v>
      </c>
      <c r="L166" s="181">
        <v>-0.57120000000000004</v>
      </c>
      <c r="M166" s="181">
        <v>5.3074000000000003</v>
      </c>
      <c r="N166" s="181">
        <v>11.4734</v>
      </c>
      <c r="O166" s="181">
        <v>10.3582</v>
      </c>
      <c r="P166" s="181">
        <v>9.1692999999999998</v>
      </c>
      <c r="Q166" s="181">
        <v>15.461600000000001</v>
      </c>
      <c r="R166" s="181">
        <v>22.531600000000001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44662</v>
      </c>
      <c r="E167" s="181">
        <v>133.0564</v>
      </c>
      <c r="F167" s="181">
        <v>-0.18509999999999999</v>
      </c>
      <c r="G167" s="181">
        <v>-0.18509999999999999</v>
      </c>
      <c r="H167" s="181">
        <v>-0.12620000000000001</v>
      </c>
      <c r="I167" s="181">
        <v>2.3298000000000001</v>
      </c>
      <c r="J167" s="181">
        <v>3.706</v>
      </c>
      <c r="K167" s="181">
        <v>-0.1918</v>
      </c>
      <c r="L167" s="181">
        <v>0.1789</v>
      </c>
      <c r="M167" s="181">
        <v>6.4898999999999996</v>
      </c>
      <c r="N167" s="181">
        <v>13.206</v>
      </c>
      <c r="O167" s="181">
        <v>11.882400000000001</v>
      </c>
      <c r="P167" s="181">
        <v>10.4892</v>
      </c>
      <c r="Q167" s="181">
        <v>12.3917</v>
      </c>
      <c r="R167" s="181">
        <v>24.2758</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44662</v>
      </c>
      <c r="E170" s="181">
        <v>15.658899999999999</v>
      </c>
      <c r="F170" s="181">
        <v>-8.4900000000000003E-2</v>
      </c>
      <c r="G170" s="181">
        <v>-8.4900000000000003E-2</v>
      </c>
      <c r="H170" s="181">
        <v>-0.15049999999999999</v>
      </c>
      <c r="I170" s="181">
        <v>1.9319999999999999</v>
      </c>
      <c r="J170" s="181">
        <v>3.3290999999999999</v>
      </c>
      <c r="K170" s="181">
        <v>0.84360000000000002</v>
      </c>
      <c r="L170" s="181">
        <v>2.4119999999999999</v>
      </c>
      <c r="M170" s="181">
        <v>9.4346999999999994</v>
      </c>
      <c r="N170" s="181">
        <v>14.3378</v>
      </c>
      <c r="O170" s="181">
        <v>14.7563</v>
      </c>
      <c r="P170" s="181"/>
      <c r="Q170" s="181">
        <v>15.0299</v>
      </c>
      <c r="R170" s="181">
        <v>24.855499999999999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44662</v>
      </c>
      <c r="E171" s="181">
        <v>14.8026</v>
      </c>
      <c r="F171" s="181">
        <v>-9.7900000000000001E-2</v>
      </c>
      <c r="G171" s="181">
        <v>-9.7900000000000001E-2</v>
      </c>
      <c r="H171" s="181">
        <v>-0.18</v>
      </c>
      <c r="I171" s="181">
        <v>1.8663000000000001</v>
      </c>
      <c r="J171" s="181">
        <v>3.1819999999999999</v>
      </c>
      <c r="K171" s="181">
        <v>0.43080000000000002</v>
      </c>
      <c r="L171" s="181">
        <v>1.5658000000000001</v>
      </c>
      <c r="M171" s="181">
        <v>8.0411000000000001</v>
      </c>
      <c r="N171" s="181">
        <v>12.4194</v>
      </c>
      <c r="O171" s="181">
        <v>12.815300000000001</v>
      </c>
      <c r="P171" s="181"/>
      <c r="Q171" s="181">
        <v>13.027799999999999</v>
      </c>
      <c r="R171" s="181">
        <v>22.797599999999999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44662</v>
      </c>
      <c r="E172" s="181">
        <v>15.51</v>
      </c>
      <c r="F172" s="181">
        <v>-0.19309999999999999</v>
      </c>
      <c r="G172" s="181">
        <v>-0.19309999999999999</v>
      </c>
      <c r="H172" s="181">
        <v>-0.70420000000000005</v>
      </c>
      <c r="I172" s="181">
        <v>0.97660000000000002</v>
      </c>
      <c r="J172" s="181">
        <v>2.1065999999999998</v>
      </c>
      <c r="K172" s="181">
        <v>-0.76780000000000004</v>
      </c>
      <c r="L172" s="181">
        <v>6.4500000000000002E-2</v>
      </c>
      <c r="M172" s="181">
        <v>5.3667999999999996</v>
      </c>
      <c r="N172" s="181">
        <v>8.4614999999999991</v>
      </c>
      <c r="O172" s="181">
        <v>13.3368</v>
      </c>
      <c r="P172" s="181"/>
      <c r="Q172" s="181">
        <v>10.7858</v>
      </c>
      <c r="R172" s="181">
        <v>23.241599999999998</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44662</v>
      </c>
      <c r="E173" s="181">
        <v>14.97</v>
      </c>
      <c r="F173" s="181">
        <v>-0.2</v>
      </c>
      <c r="G173" s="181">
        <v>-0.2</v>
      </c>
      <c r="H173" s="181">
        <v>-0.66359999999999997</v>
      </c>
      <c r="I173" s="181">
        <v>0.94399999999999995</v>
      </c>
      <c r="J173" s="181">
        <v>1.9755</v>
      </c>
      <c r="K173" s="181">
        <v>-1.0575000000000001</v>
      </c>
      <c r="L173" s="181">
        <v>-0.59760000000000002</v>
      </c>
      <c r="M173" s="181">
        <v>4.3933</v>
      </c>
      <c r="N173" s="181">
        <v>7.1581999999999999</v>
      </c>
      <c r="O173" s="181">
        <v>12.324199999999999</v>
      </c>
      <c r="P173" s="181"/>
      <c r="Q173" s="181">
        <v>9.8734000000000002</v>
      </c>
      <c r="R173" s="181">
        <v>21.980799999999999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-9.3980000000000022E-2</v>
      </c>
      <c r="G174" s="183">
        <v>-9.3980000000000022E-2</v>
      </c>
      <c r="H174" s="183">
        <v>-0.10978499999999998</v>
      </c>
      <c r="I174" s="183">
        <v>2.0769100000000003</v>
      </c>
      <c r="J174" s="183">
        <v>3.5278599999999996</v>
      </c>
      <c r="K174" s="183">
        <v>0.36893999999999988</v>
      </c>
      <c r="L174" s="183">
        <v>0.90176999999999996</v>
      </c>
      <c r="M174" s="183">
        <v>7.965275000000001</v>
      </c>
      <c r="N174" s="183">
        <v>13.977160000000001</v>
      </c>
      <c r="O174" s="183">
        <v>12.633305555555559</v>
      </c>
      <c r="P174" s="183">
        <v>10.542058333333335</v>
      </c>
      <c r="Q174" s="183">
        <v>11.945789999999999</v>
      </c>
      <c r="R174" s="183">
        <v>25.110064999999999</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-0.1363</v>
      </c>
      <c r="G175" s="183">
        <v>-0.1363</v>
      </c>
      <c r="H175" s="183">
        <v>-0.15445</v>
      </c>
      <c r="I175" s="183">
        <v>1.8551500000000001</v>
      </c>
      <c r="J175" s="183">
        <v>3.1561500000000002</v>
      </c>
      <c r="K175" s="183">
        <v>-0.32969999999999999</v>
      </c>
      <c r="L175" s="183">
        <v>0.1217</v>
      </c>
      <c r="M175" s="183">
        <v>6.4839500000000001</v>
      </c>
      <c r="N175" s="183">
        <v>12.340450000000001</v>
      </c>
      <c r="O175" s="183">
        <v>12.80935</v>
      </c>
      <c r="P175" s="183">
        <v>10.446</v>
      </c>
      <c r="Q175" s="183">
        <v>12.134450000000001</v>
      </c>
      <c r="R175" s="183">
        <v>23.646699999999999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44662</v>
      </c>
      <c r="E178" s="181">
        <v>295.8802</v>
      </c>
      <c r="F178" s="181">
        <v>-6.6291000000000002</v>
      </c>
      <c r="G178" s="181">
        <v>-6.6291000000000002</v>
      </c>
      <c r="H178" s="181">
        <v>-12.7507</v>
      </c>
      <c r="I178" s="181">
        <v>-2.7480000000000002</v>
      </c>
      <c r="J178" s="181">
        <v>2.6850000000000001</v>
      </c>
      <c r="K178" s="181">
        <v>3.0283000000000002</v>
      </c>
      <c r="L178" s="181">
        <v>2.8471000000000002</v>
      </c>
      <c r="M178" s="181">
        <v>3.6555</v>
      </c>
      <c r="N178" s="181">
        <v>4.0967000000000002</v>
      </c>
      <c r="O178" s="181">
        <v>7.5118999999999998</v>
      </c>
      <c r="P178" s="181">
        <v>7.2937000000000003</v>
      </c>
      <c r="Q178" s="181">
        <v>8.0848999999999993</v>
      </c>
      <c r="R178" s="181">
        <v>6.9134000000000002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44662</v>
      </c>
      <c r="E179" s="181">
        <v>303.70670000000001</v>
      </c>
      <c r="F179" s="181">
        <v>-6.2942999999999998</v>
      </c>
      <c r="G179" s="181">
        <v>-6.2942999999999998</v>
      </c>
      <c r="H179" s="181">
        <v>-12.412599999999999</v>
      </c>
      <c r="I179" s="181">
        <v>-2.4083000000000001</v>
      </c>
      <c r="J179" s="181">
        <v>3.0263</v>
      </c>
      <c r="K179" s="181">
        <v>3.3712</v>
      </c>
      <c r="L179" s="181">
        <v>3.1871999999999998</v>
      </c>
      <c r="M179" s="181">
        <v>3.9986000000000002</v>
      </c>
      <c r="N179" s="181">
        <v>4.4508999999999999</v>
      </c>
      <c r="O179" s="181">
        <v>7.8628999999999998</v>
      </c>
      <c r="P179" s="181">
        <v>7.6308999999999996</v>
      </c>
      <c r="Q179" s="181">
        <v>8.9184999999999999</v>
      </c>
      <c r="R179" s="181">
        <v>7.2755999999999998</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44662</v>
      </c>
      <c r="E180" s="181">
        <v>2186.7716999999998</v>
      </c>
      <c r="F180" s="181">
        <v>-0.22370000000000001</v>
      </c>
      <c r="G180" s="181">
        <v>-0.22370000000000001</v>
      </c>
      <c r="H180" s="181">
        <v>-3.1263000000000001</v>
      </c>
      <c r="I180" s="181">
        <v>1.6904999999999999</v>
      </c>
      <c r="J180" s="181">
        <v>4.0125999999999999</v>
      </c>
      <c r="K180" s="181">
        <v>3.5975000000000001</v>
      </c>
      <c r="L180" s="181">
        <v>3.4826999999999999</v>
      </c>
      <c r="M180" s="181">
        <v>3.7425000000000002</v>
      </c>
      <c r="N180" s="181">
        <v>4.03</v>
      </c>
      <c r="O180" s="181">
        <v>7.3323</v>
      </c>
      <c r="P180" s="181">
        <v>7.6706000000000003</v>
      </c>
      <c r="Q180" s="181">
        <v>8.1957000000000004</v>
      </c>
      <c r="R180" s="181">
        <v>6.4751000000000003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44662</v>
      </c>
      <c r="E181" s="181">
        <v>2140.2532999999999</v>
      </c>
      <c r="F181" s="181">
        <v>-0.51390000000000002</v>
      </c>
      <c r="G181" s="181">
        <v>-0.51390000000000002</v>
      </c>
      <c r="H181" s="181">
        <v>-3.4161000000000001</v>
      </c>
      <c r="I181" s="181">
        <v>1.4003000000000001</v>
      </c>
      <c r="J181" s="181">
        <v>3.7216</v>
      </c>
      <c r="K181" s="181">
        <v>3.3050000000000002</v>
      </c>
      <c r="L181" s="181">
        <v>3.1878000000000002</v>
      </c>
      <c r="M181" s="181">
        <v>3.4445999999999999</v>
      </c>
      <c r="N181" s="181">
        <v>3.7244000000000002</v>
      </c>
      <c r="O181" s="181">
        <v>7.0125000000000002</v>
      </c>
      <c r="P181" s="181">
        <v>7.3730000000000002</v>
      </c>
      <c r="Q181" s="181">
        <v>8.0342000000000002</v>
      </c>
      <c r="R181" s="181">
        <v>6.1547000000000001</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44662</v>
      </c>
      <c r="E182" s="181">
        <v>10.4442</v>
      </c>
      <c r="F182" s="181">
        <v>-18.726400000000002</v>
      </c>
      <c r="G182" s="181">
        <v>-18.726400000000002</v>
      </c>
      <c r="H182" s="181">
        <v>-32.299999999999997</v>
      </c>
      <c r="I182" s="181">
        <v>-11.382899999999999</v>
      </c>
      <c r="J182" s="181">
        <v>-2.0931000000000002</v>
      </c>
      <c r="K182" s="181">
        <v>2.2686999999999999</v>
      </c>
      <c r="L182" s="181">
        <v>2.3408000000000002</v>
      </c>
      <c r="M182" s="181">
        <v>3.2644000000000002</v>
      </c>
      <c r="N182" s="181">
        <v>3.7766999999999999</v>
      </c>
      <c r="O182" s="181"/>
      <c r="P182" s="181"/>
      <c r="Q182" s="181">
        <v>3.3601000000000001</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44662</v>
      </c>
      <c r="E183" s="181">
        <v>10.386799999999999</v>
      </c>
      <c r="F183" s="181">
        <v>-19.063199999999998</v>
      </c>
      <c r="G183" s="181">
        <v>-19.063199999999998</v>
      </c>
      <c r="H183" s="181">
        <v>-32.725200000000001</v>
      </c>
      <c r="I183" s="181">
        <v>-11.793900000000001</v>
      </c>
      <c r="J183" s="181">
        <v>-2.4998999999999998</v>
      </c>
      <c r="K183" s="181">
        <v>1.8552999999999999</v>
      </c>
      <c r="L183" s="181">
        <v>1.9259999999999999</v>
      </c>
      <c r="M183" s="181">
        <v>2.8418000000000001</v>
      </c>
      <c r="N183" s="181">
        <v>3.3513999999999999</v>
      </c>
      <c r="O183" s="181"/>
      <c r="P183" s="181"/>
      <c r="Q183" s="181">
        <v>2.9279000000000002</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44662</v>
      </c>
      <c r="E184" s="181">
        <v>19.922899999999998</v>
      </c>
      <c r="F184" s="181">
        <v>-7.9946999999999999</v>
      </c>
      <c r="G184" s="181">
        <v>-7.9946999999999999</v>
      </c>
      <c r="H184" s="181">
        <v>-14.0688</v>
      </c>
      <c r="I184" s="181">
        <v>-4.4025999999999996</v>
      </c>
      <c r="J184" s="181">
        <v>1.4616</v>
      </c>
      <c r="K184" s="181">
        <v>2.2557</v>
      </c>
      <c r="L184" s="181">
        <v>2.5568</v>
      </c>
      <c r="M184" s="181">
        <v>3.3576000000000001</v>
      </c>
      <c r="N184" s="181">
        <v>3.6131000000000002</v>
      </c>
      <c r="O184" s="181">
        <v>7.4635999999999996</v>
      </c>
      <c r="P184" s="181">
        <v>7.2706</v>
      </c>
      <c r="Q184" s="181">
        <v>8.3671000000000006</v>
      </c>
      <c r="R184" s="181">
        <v>6.5186000000000002</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44662</v>
      </c>
      <c r="E185" s="181">
        <v>19.403600000000001</v>
      </c>
      <c r="F185" s="181">
        <v>-8.2712000000000003</v>
      </c>
      <c r="G185" s="181">
        <v>-8.2712000000000003</v>
      </c>
      <c r="H185" s="181">
        <v>-14.337400000000001</v>
      </c>
      <c r="I185" s="181">
        <v>-4.6675000000000004</v>
      </c>
      <c r="J185" s="181">
        <v>1.2027000000000001</v>
      </c>
      <c r="K185" s="181">
        <v>1.9954000000000001</v>
      </c>
      <c r="L185" s="181">
        <v>2.2936000000000001</v>
      </c>
      <c r="M185" s="181">
        <v>3.097</v>
      </c>
      <c r="N185" s="181">
        <v>3.355</v>
      </c>
      <c r="O185" s="181">
        <v>7.1719999999999997</v>
      </c>
      <c r="P185" s="181">
        <v>6.9739000000000004</v>
      </c>
      <c r="Q185" s="181">
        <v>8.0338999999999992</v>
      </c>
      <c r="R185" s="181">
        <v>6.2462</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44662</v>
      </c>
      <c r="E186" s="181">
        <v>20.3188</v>
      </c>
      <c r="F186" s="181">
        <v>-35.643000000000001</v>
      </c>
      <c r="G186" s="181">
        <v>-35.643000000000001</v>
      </c>
      <c r="H186" s="181">
        <v>-54.998399999999997</v>
      </c>
      <c r="I186" s="181">
        <v>-24.4053</v>
      </c>
      <c r="J186" s="181">
        <v>-7.8227000000000002</v>
      </c>
      <c r="K186" s="181">
        <v>-0.19350000000000001</v>
      </c>
      <c r="L186" s="181">
        <v>1.2174</v>
      </c>
      <c r="M186" s="181">
        <v>3.2728000000000002</v>
      </c>
      <c r="N186" s="181">
        <v>3.6846999999999999</v>
      </c>
      <c r="O186" s="181">
        <v>9.0617000000000001</v>
      </c>
      <c r="P186" s="181">
        <v>8.2323000000000004</v>
      </c>
      <c r="Q186" s="181">
        <v>8.6130999999999993</v>
      </c>
      <c r="R186" s="181">
        <v>8.0067000000000004</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44662</v>
      </c>
      <c r="E187" s="181">
        <v>19.811199999999999</v>
      </c>
      <c r="F187" s="181">
        <v>-35.942999999999998</v>
      </c>
      <c r="G187" s="181">
        <v>-35.942999999999998</v>
      </c>
      <c r="H187" s="181">
        <v>-55.284700000000001</v>
      </c>
      <c r="I187" s="181">
        <v>-24.701799999999999</v>
      </c>
      <c r="J187" s="181">
        <v>-8.1273</v>
      </c>
      <c r="K187" s="181">
        <v>-0.49890000000000001</v>
      </c>
      <c r="L187" s="181">
        <v>0.90910000000000002</v>
      </c>
      <c r="M187" s="181">
        <v>2.9578000000000002</v>
      </c>
      <c r="N187" s="181">
        <v>3.3662999999999998</v>
      </c>
      <c r="O187" s="181">
        <v>8.7077000000000009</v>
      </c>
      <c r="P187" s="181">
        <v>7.9149000000000003</v>
      </c>
      <c r="Q187" s="181">
        <v>8.2933000000000003</v>
      </c>
      <c r="R187" s="181">
        <v>7.6547999999999998</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44662</v>
      </c>
      <c r="E188" s="181">
        <v>18.2042</v>
      </c>
      <c r="F188" s="181">
        <v>-6.9467999999999996</v>
      </c>
      <c r="G188" s="181">
        <v>-6.9467999999999996</v>
      </c>
      <c r="H188" s="181">
        <v>-14.880599999999999</v>
      </c>
      <c r="I188" s="181">
        <v>-3.5611999999999999</v>
      </c>
      <c r="J188" s="181">
        <v>1.6776</v>
      </c>
      <c r="K188" s="181">
        <v>2.7317999999999998</v>
      </c>
      <c r="L188" s="181">
        <v>2.7280000000000002</v>
      </c>
      <c r="M188" s="181">
        <v>3.4016000000000002</v>
      </c>
      <c r="N188" s="181">
        <v>3.7667000000000002</v>
      </c>
      <c r="O188" s="181">
        <v>7.0014000000000003</v>
      </c>
      <c r="P188" s="181">
        <v>7.2134999999999998</v>
      </c>
      <c r="Q188" s="181">
        <v>7.8091999999999997</v>
      </c>
      <c r="R188" s="181">
        <v>5.9394</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44662</v>
      </c>
      <c r="E189" s="181">
        <v>18.813500000000001</v>
      </c>
      <c r="F189" s="181">
        <v>-6.5928000000000004</v>
      </c>
      <c r="G189" s="181">
        <v>-6.5928000000000004</v>
      </c>
      <c r="H189" s="181">
        <v>-14.5654</v>
      </c>
      <c r="I189" s="181">
        <v>-3.2387000000000001</v>
      </c>
      <c r="J189" s="181">
        <v>2.0124</v>
      </c>
      <c r="K189" s="181">
        <v>3.0668000000000002</v>
      </c>
      <c r="L189" s="181">
        <v>3.0682999999999998</v>
      </c>
      <c r="M189" s="181">
        <v>3.7480000000000002</v>
      </c>
      <c r="N189" s="181">
        <v>4.1155999999999997</v>
      </c>
      <c r="O189" s="181">
        <v>7.351</v>
      </c>
      <c r="P189" s="181">
        <v>7.5900999999999996</v>
      </c>
      <c r="Q189" s="181">
        <v>8.2555999999999994</v>
      </c>
      <c r="R189" s="181">
        <v>6.2873000000000001</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44662</v>
      </c>
      <c r="E190" s="181">
        <v>19.100100000000001</v>
      </c>
      <c r="F190" s="181">
        <v>-8.2752999999999997</v>
      </c>
      <c r="G190" s="181">
        <v>-8.2752999999999997</v>
      </c>
      <c r="H190" s="181">
        <v>-17.223700000000001</v>
      </c>
      <c r="I190" s="181">
        <v>-5.0542999999999996</v>
      </c>
      <c r="J190" s="181">
        <v>0.84509999999999996</v>
      </c>
      <c r="K190" s="181">
        <v>2.7383000000000002</v>
      </c>
      <c r="L190" s="181">
        <v>2.9058999999999999</v>
      </c>
      <c r="M190" s="181">
        <v>3.7341000000000002</v>
      </c>
      <c r="N190" s="181">
        <v>4.2366999999999999</v>
      </c>
      <c r="O190" s="181">
        <v>7.7651000000000003</v>
      </c>
      <c r="P190" s="181">
        <v>7.5267999999999997</v>
      </c>
      <c r="Q190" s="181">
        <v>8.3712999999999997</v>
      </c>
      <c r="R190" s="181">
        <v>7.1073000000000004</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44662</v>
      </c>
      <c r="E191" s="181">
        <v>18.582699999999999</v>
      </c>
      <c r="F191" s="181">
        <v>-8.7017000000000007</v>
      </c>
      <c r="G191" s="181">
        <v>-8.7017000000000007</v>
      </c>
      <c r="H191" s="181">
        <v>-17.534400000000002</v>
      </c>
      <c r="I191" s="181">
        <v>-5.4462000000000002</v>
      </c>
      <c r="J191" s="181">
        <v>0.42470000000000002</v>
      </c>
      <c r="K191" s="181">
        <v>2.3001999999999998</v>
      </c>
      <c r="L191" s="181">
        <v>2.4558</v>
      </c>
      <c r="M191" s="181">
        <v>3.2745000000000002</v>
      </c>
      <c r="N191" s="181">
        <v>3.7690000000000001</v>
      </c>
      <c r="O191" s="181">
        <v>7.2789999999999999</v>
      </c>
      <c r="P191" s="181">
        <v>7.0423999999999998</v>
      </c>
      <c r="Q191" s="181">
        <v>8.0022000000000002</v>
      </c>
      <c r="R191" s="181">
        <v>6.6226000000000003</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44662</v>
      </c>
      <c r="E192" s="181">
        <v>26.0701</v>
      </c>
      <c r="F192" s="181">
        <v>-2.7061999999999999</v>
      </c>
      <c r="G192" s="181">
        <v>-2.7061999999999999</v>
      </c>
      <c r="H192" s="181">
        <v>-6.9511000000000003</v>
      </c>
      <c r="I192" s="181">
        <v>-2.9468000000000001</v>
      </c>
      <c r="J192" s="181">
        <v>2.8250000000000002</v>
      </c>
      <c r="K192" s="181">
        <v>2.6131000000000002</v>
      </c>
      <c r="L192" s="181">
        <v>2.3418000000000001</v>
      </c>
      <c r="M192" s="181">
        <v>3.6998000000000002</v>
      </c>
      <c r="N192" s="181">
        <v>4.0785999999999998</v>
      </c>
      <c r="O192" s="181">
        <v>7.0784000000000002</v>
      </c>
      <c r="P192" s="181">
        <v>6.8171999999999997</v>
      </c>
      <c r="Q192" s="181">
        <v>8.1140000000000008</v>
      </c>
      <c r="R192" s="181">
        <v>6.7652000000000001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44662</v>
      </c>
      <c r="E193" s="181">
        <v>26.857299999999999</v>
      </c>
      <c r="F193" s="181">
        <v>-2.2646000000000002</v>
      </c>
      <c r="G193" s="181">
        <v>-2.2646000000000002</v>
      </c>
      <c r="H193" s="181">
        <v>-6.4958</v>
      </c>
      <c r="I193" s="181">
        <v>-2.4923999999999999</v>
      </c>
      <c r="J193" s="181">
        <v>3.2795999999999998</v>
      </c>
      <c r="K193" s="181">
        <v>3.0688</v>
      </c>
      <c r="L193" s="181">
        <v>2.7991999999999999</v>
      </c>
      <c r="M193" s="181">
        <v>4.1649000000000003</v>
      </c>
      <c r="N193" s="181">
        <v>4.5494000000000003</v>
      </c>
      <c r="O193" s="181">
        <v>7.569</v>
      </c>
      <c r="P193" s="181">
        <v>7.2586000000000004</v>
      </c>
      <c r="Q193" s="181">
        <v>8.4274000000000004</v>
      </c>
      <c r="R193" s="181">
        <v>7.2496</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44662</v>
      </c>
      <c r="E194" s="181">
        <v>20.377199999999998</v>
      </c>
      <c r="F194" s="181">
        <v>-4.4166999999999996</v>
      </c>
      <c r="G194" s="181">
        <v>-4.4166999999999996</v>
      </c>
      <c r="H194" s="181">
        <v>-8.4052000000000007</v>
      </c>
      <c r="I194" s="181">
        <v>-0.90810000000000002</v>
      </c>
      <c r="J194" s="181">
        <v>3.4771000000000001</v>
      </c>
      <c r="K194" s="181">
        <v>3.2703000000000002</v>
      </c>
      <c r="L194" s="181">
        <v>3.2372000000000001</v>
      </c>
      <c r="M194" s="181">
        <v>3.6678000000000002</v>
      </c>
      <c r="N194" s="181">
        <v>3.9996</v>
      </c>
      <c r="O194" s="181">
        <v>7.9173</v>
      </c>
      <c r="P194" s="181">
        <v>7.7708000000000004</v>
      </c>
      <c r="Q194" s="181">
        <v>8.1350999999999996</v>
      </c>
      <c r="R194" s="181">
        <v>6.9170999999999996</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44662</v>
      </c>
      <c r="E195" s="181">
        <v>19.992999999999999</v>
      </c>
      <c r="F195" s="181">
        <v>-4.6840000000000002</v>
      </c>
      <c r="G195" s="181">
        <v>-4.6840000000000002</v>
      </c>
      <c r="H195" s="181">
        <v>-8.6964000000000006</v>
      </c>
      <c r="I195" s="181">
        <v>-1.1992</v>
      </c>
      <c r="J195" s="181">
        <v>3.1709999999999998</v>
      </c>
      <c r="K195" s="181">
        <v>2.9565999999999999</v>
      </c>
      <c r="L195" s="181">
        <v>2.9207999999999998</v>
      </c>
      <c r="M195" s="181">
        <v>3.3441999999999998</v>
      </c>
      <c r="N195" s="181">
        <v>3.6709999999999998</v>
      </c>
      <c r="O195" s="181">
        <v>7.5651999999999999</v>
      </c>
      <c r="P195" s="181">
        <v>7.4572000000000003</v>
      </c>
      <c r="Q195" s="181">
        <v>7.9092000000000002</v>
      </c>
      <c r="R195" s="181">
        <v>6.5674000000000001</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44662</v>
      </c>
      <c r="E198" s="181">
        <v>1850.2412999999999</v>
      </c>
      <c r="F198" s="181">
        <v>-35.887999999999998</v>
      </c>
      <c r="G198" s="181">
        <v>-35.887999999999998</v>
      </c>
      <c r="H198" s="181">
        <v>-61.45</v>
      </c>
      <c r="I198" s="181">
        <v>-28.398</v>
      </c>
      <c r="J198" s="181">
        <v>-8.8417999999999992</v>
      </c>
      <c r="K198" s="181">
        <v>-1.8946000000000001</v>
      </c>
      <c r="L198" s="181">
        <v>-3.2500000000000001E-2</v>
      </c>
      <c r="M198" s="181">
        <v>1.5537000000000001</v>
      </c>
      <c r="N198" s="181">
        <v>2.0649999999999999</v>
      </c>
      <c r="O198" s="181">
        <v>6.1035000000000004</v>
      </c>
      <c r="P198" s="181">
        <v>6.4161999999999999</v>
      </c>
      <c r="Q198" s="181">
        <v>6.8494999999999999</v>
      </c>
      <c r="R198" s="181">
        <v>6.3352000000000004</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44662</v>
      </c>
      <c r="E199" s="181">
        <v>1958.0715</v>
      </c>
      <c r="F199" s="181">
        <v>-35.469799999999999</v>
      </c>
      <c r="G199" s="181">
        <v>-35.469799999999999</v>
      </c>
      <c r="H199" s="181">
        <v>-61.034799999999997</v>
      </c>
      <c r="I199" s="181">
        <v>-27.981999999999999</v>
      </c>
      <c r="J199" s="181">
        <v>-8.4242000000000008</v>
      </c>
      <c r="K199" s="181">
        <v>-1.4759</v>
      </c>
      <c r="L199" s="181">
        <v>0.3881</v>
      </c>
      <c r="M199" s="181">
        <v>1.9794</v>
      </c>
      <c r="N199" s="181">
        <v>2.4937999999999998</v>
      </c>
      <c r="O199" s="181">
        <v>6.5636999999999999</v>
      </c>
      <c r="P199" s="181">
        <v>6.8639000000000001</v>
      </c>
      <c r="Q199" s="181">
        <v>7.4669999999999996</v>
      </c>
      <c r="R199" s="181">
        <v>6.7957999999999998</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44662</v>
      </c>
      <c r="E200" s="181">
        <v>10.660299999999999</v>
      </c>
      <c r="F200" s="181">
        <v>0.2283</v>
      </c>
      <c r="G200" s="181">
        <v>0.2283</v>
      </c>
      <c r="H200" s="181">
        <v>-0.1467</v>
      </c>
      <c r="I200" s="181">
        <v>2.1785000000000001</v>
      </c>
      <c r="J200" s="181">
        <v>3.3784000000000001</v>
      </c>
      <c r="K200" s="181">
        <v>3.8325999999999998</v>
      </c>
      <c r="L200" s="181">
        <v>3.6276000000000002</v>
      </c>
      <c r="M200" s="181">
        <v>4.1520000000000001</v>
      </c>
      <c r="N200" s="181">
        <v>4.4260000000000002</v>
      </c>
      <c r="O200" s="181"/>
      <c r="P200" s="181"/>
      <c r="Q200" s="181">
        <v>4.4504000000000001</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44662</v>
      </c>
      <c r="E201" s="181">
        <v>10.5745</v>
      </c>
      <c r="F201" s="181">
        <v>-0.34520000000000001</v>
      </c>
      <c r="G201" s="181">
        <v>-0.34520000000000001</v>
      </c>
      <c r="H201" s="181">
        <v>-0.69020000000000004</v>
      </c>
      <c r="I201" s="181">
        <v>1.6282000000000001</v>
      </c>
      <c r="J201" s="181">
        <v>2.835</v>
      </c>
      <c r="K201" s="181">
        <v>3.2786</v>
      </c>
      <c r="L201" s="181">
        <v>3.0693000000000001</v>
      </c>
      <c r="M201" s="181">
        <v>3.5863999999999998</v>
      </c>
      <c r="N201" s="181">
        <v>3.8551000000000002</v>
      </c>
      <c r="O201" s="181"/>
      <c r="P201" s="181"/>
      <c r="Q201" s="181">
        <v>3.8772000000000002</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44662</v>
      </c>
      <c r="E202" s="181">
        <v>52.628300000000003</v>
      </c>
      <c r="F202" s="181">
        <v>-15.8384</v>
      </c>
      <c r="G202" s="181">
        <v>-15.8384</v>
      </c>
      <c r="H202" s="181">
        <v>-18.520900000000001</v>
      </c>
      <c r="I202" s="181">
        <v>-4.9345999999999997</v>
      </c>
      <c r="J202" s="181">
        <v>1.3058000000000001</v>
      </c>
      <c r="K202" s="181">
        <v>2.3508</v>
      </c>
      <c r="L202" s="181">
        <v>2.3681999999999999</v>
      </c>
      <c r="M202" s="181">
        <v>3.8567</v>
      </c>
      <c r="N202" s="181">
        <v>4.2689000000000004</v>
      </c>
      <c r="O202" s="181">
        <v>7.601</v>
      </c>
      <c r="P202" s="181">
        <v>7.3628</v>
      </c>
      <c r="Q202" s="181">
        <v>7.3879000000000001</v>
      </c>
      <c r="R202" s="181">
        <v>6.7465999999999999</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44662</v>
      </c>
      <c r="E203" s="181">
        <v>54.116599999999998</v>
      </c>
      <c r="F203" s="181">
        <v>-15.4482</v>
      </c>
      <c r="G203" s="181">
        <v>-15.4482</v>
      </c>
      <c r="H203" s="181">
        <v>-18.118600000000001</v>
      </c>
      <c r="I203" s="181">
        <v>-4.5303000000000004</v>
      </c>
      <c r="J203" s="181">
        <v>1.7148000000000001</v>
      </c>
      <c r="K203" s="181">
        <v>2.7591999999999999</v>
      </c>
      <c r="L203" s="181">
        <v>2.7768999999999999</v>
      </c>
      <c r="M203" s="181">
        <v>4.2710999999999997</v>
      </c>
      <c r="N203" s="181">
        <v>4.6901000000000002</v>
      </c>
      <c r="O203" s="181">
        <v>8</v>
      </c>
      <c r="P203" s="181">
        <v>7.7538</v>
      </c>
      <c r="Q203" s="181">
        <v>8.5250000000000004</v>
      </c>
      <c r="R203" s="181">
        <v>7.1783000000000001</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44662</v>
      </c>
      <c r="E204" s="181">
        <v>20.8245</v>
      </c>
      <c r="F204" s="181">
        <v>-25.42</v>
      </c>
      <c r="G204" s="181">
        <v>-25.42</v>
      </c>
      <c r="H204" s="181">
        <v>-45.791600000000003</v>
      </c>
      <c r="I204" s="181">
        <v>-19.089300000000001</v>
      </c>
      <c r="J204" s="181">
        <v>-4.4217000000000004</v>
      </c>
      <c r="K204" s="181">
        <v>0.20649999999999999</v>
      </c>
      <c r="L204" s="181">
        <v>1.544</v>
      </c>
      <c r="M204" s="181">
        <v>2.6236000000000002</v>
      </c>
      <c r="N204" s="181">
        <v>3.2648999999999999</v>
      </c>
      <c r="O204" s="181">
        <v>7.4531999999999998</v>
      </c>
      <c r="P204" s="181">
        <v>7.1661000000000001</v>
      </c>
      <c r="Q204" s="181">
        <v>7.9358000000000004</v>
      </c>
      <c r="R204" s="181">
        <v>6.3017000000000003</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44662</v>
      </c>
      <c r="E205" s="181">
        <v>20.013300000000001</v>
      </c>
      <c r="F205" s="181">
        <v>-25.8428</v>
      </c>
      <c r="G205" s="181">
        <v>-25.8428</v>
      </c>
      <c r="H205" s="181">
        <v>-46.197800000000001</v>
      </c>
      <c r="I205" s="181">
        <v>-19.472200000000001</v>
      </c>
      <c r="J205" s="181">
        <v>-4.7987000000000002</v>
      </c>
      <c r="K205" s="181">
        <v>-0.17419999999999999</v>
      </c>
      <c r="L205" s="181">
        <v>1.1611</v>
      </c>
      <c r="M205" s="181">
        <v>2.2363</v>
      </c>
      <c r="N205" s="181">
        <v>2.8730000000000002</v>
      </c>
      <c r="O205" s="181">
        <v>7.0338000000000003</v>
      </c>
      <c r="P205" s="181">
        <v>6.7259000000000002</v>
      </c>
      <c r="Q205" s="181">
        <v>4.8780999999999999</v>
      </c>
      <c r="R205" s="181">
        <v>5.8882000000000003</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44662</v>
      </c>
      <c r="E206" s="181">
        <v>28.305700000000002</v>
      </c>
      <c r="F206" s="181">
        <v>-1.0315000000000001</v>
      </c>
      <c r="G206" s="181">
        <v>-1.0315000000000001</v>
      </c>
      <c r="H206" s="181">
        <v>-5.7411000000000003</v>
      </c>
      <c r="I206" s="181">
        <v>8.2900000000000001E-2</v>
      </c>
      <c r="J206" s="181">
        <v>3.0653000000000001</v>
      </c>
      <c r="K206" s="181">
        <v>2.6055999999999999</v>
      </c>
      <c r="L206" s="181">
        <v>2.4548999999999999</v>
      </c>
      <c r="M206" s="181">
        <v>2.8245</v>
      </c>
      <c r="N206" s="181">
        <v>3.0756999999999999</v>
      </c>
      <c r="O206" s="181">
        <v>6.27</v>
      </c>
      <c r="P206" s="181">
        <v>6.5983999999999998</v>
      </c>
      <c r="Q206" s="181">
        <v>7.2443999999999997</v>
      </c>
      <c r="R206" s="181">
        <v>5.4264999999999999</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44662</v>
      </c>
      <c r="E207" s="181">
        <v>30.020600000000002</v>
      </c>
      <c r="F207" s="181">
        <v>-0.48630000000000001</v>
      </c>
      <c r="G207" s="181">
        <v>-0.48630000000000001</v>
      </c>
      <c r="H207" s="181">
        <v>-5.1882000000000001</v>
      </c>
      <c r="I207" s="181">
        <v>0.62539999999999996</v>
      </c>
      <c r="J207" s="181">
        <v>3.6114999999999999</v>
      </c>
      <c r="K207" s="181">
        <v>3.1585999999999999</v>
      </c>
      <c r="L207" s="181">
        <v>3.012</v>
      </c>
      <c r="M207" s="181">
        <v>3.3872</v>
      </c>
      <c r="N207" s="181">
        <v>3.6438000000000001</v>
      </c>
      <c r="O207" s="181">
        <v>6.8494999999999999</v>
      </c>
      <c r="P207" s="181">
        <v>7.2093999999999996</v>
      </c>
      <c r="Q207" s="181">
        <v>7.6363000000000003</v>
      </c>
      <c r="R207" s="181">
        <v>6.0042</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44662</v>
      </c>
      <c r="E208" s="181">
        <v>10.6629</v>
      </c>
      <c r="F208" s="181">
        <v>-10.4884</v>
      </c>
      <c r="G208" s="181">
        <v>-10.4884</v>
      </c>
      <c r="H208" s="181">
        <v>-19.535900000000002</v>
      </c>
      <c r="I208" s="181">
        <v>-6.0496999999999996</v>
      </c>
      <c r="J208" s="181">
        <v>1.4703999999999999</v>
      </c>
      <c r="K208" s="181">
        <v>2.1295999999999999</v>
      </c>
      <c r="L208" s="181">
        <v>2.5099</v>
      </c>
      <c r="M208" s="181">
        <v>3.3847999999999998</v>
      </c>
      <c r="N208" s="181">
        <v>3.6513</v>
      </c>
      <c r="O208" s="181"/>
      <c r="P208" s="181"/>
      <c r="Q208" s="181">
        <v>3.8132999999999999</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44662</v>
      </c>
      <c r="E209" s="181">
        <v>10.5815</v>
      </c>
      <c r="F209" s="181">
        <v>-11.0281</v>
      </c>
      <c r="G209" s="181">
        <v>-11.0281</v>
      </c>
      <c r="H209" s="181">
        <v>-19.978999999999999</v>
      </c>
      <c r="I209" s="181">
        <v>-6.4884000000000004</v>
      </c>
      <c r="J209" s="181">
        <v>1.0246</v>
      </c>
      <c r="K209" s="181">
        <v>1.6471</v>
      </c>
      <c r="L209" s="181">
        <v>2.0640999999999998</v>
      </c>
      <c r="M209" s="181">
        <v>2.9358</v>
      </c>
      <c r="N209" s="181">
        <v>3.1964999999999999</v>
      </c>
      <c r="O209" s="181"/>
      <c r="P209" s="181"/>
      <c r="Q209" s="181">
        <v>3.3504999999999998</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44662</v>
      </c>
      <c r="E210" s="181">
        <v>16.794799999999999</v>
      </c>
      <c r="F210" s="181">
        <v>-14.471399999999999</v>
      </c>
      <c r="G210" s="181">
        <v>-14.471399999999999</v>
      </c>
      <c r="H210" s="181">
        <v>-19.948699999999999</v>
      </c>
      <c r="I210" s="181">
        <v>-6.5345000000000004</v>
      </c>
      <c r="J210" s="181">
        <v>0.46289999999999998</v>
      </c>
      <c r="K210" s="181">
        <v>2.3216999999999999</v>
      </c>
      <c r="L210" s="181">
        <v>2.4660000000000002</v>
      </c>
      <c r="M210" s="181">
        <v>3.5661999999999998</v>
      </c>
      <c r="N210" s="181">
        <v>3.7759</v>
      </c>
      <c r="O210" s="181">
        <v>7.6448999999999998</v>
      </c>
      <c r="P210" s="181">
        <v>7.3308999999999997</v>
      </c>
      <c r="Q210" s="181">
        <v>7.7892999999999999</v>
      </c>
      <c r="R210" s="181">
        <v>6.6513</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44662</v>
      </c>
      <c r="E211" s="181">
        <v>17.195599999999999</v>
      </c>
      <c r="F211" s="181">
        <v>-14.0639</v>
      </c>
      <c r="G211" s="181">
        <v>-14.0639</v>
      </c>
      <c r="H211" s="181">
        <v>-19.485499999999998</v>
      </c>
      <c r="I211" s="181">
        <v>-6.0808</v>
      </c>
      <c r="J211" s="181">
        <v>0.92510000000000003</v>
      </c>
      <c r="K211" s="181">
        <v>2.7831000000000001</v>
      </c>
      <c r="L211" s="181">
        <v>2.9323000000000001</v>
      </c>
      <c r="M211" s="181">
        <v>4.0396999999999998</v>
      </c>
      <c r="N211" s="181">
        <v>4.2544000000000004</v>
      </c>
      <c r="O211" s="181">
        <v>8.1423000000000005</v>
      </c>
      <c r="P211" s="181">
        <v>7.7557</v>
      </c>
      <c r="Q211" s="181">
        <v>8.1577000000000002</v>
      </c>
      <c r="R211" s="181">
        <v>7.1574999999999998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44662</v>
      </c>
      <c r="E212" s="181">
        <v>19.790900000000001</v>
      </c>
      <c r="F212" s="181">
        <v>-6.9428000000000001</v>
      </c>
      <c r="G212" s="181">
        <v>-6.9428000000000001</v>
      </c>
      <c r="H212" s="181">
        <v>-12.458600000000001</v>
      </c>
      <c r="I212" s="181">
        <v>-3.1840999999999999</v>
      </c>
      <c r="J212" s="181">
        <v>1.8472</v>
      </c>
      <c r="K212" s="181">
        <v>2.0203000000000002</v>
      </c>
      <c r="L212" s="181">
        <v>2.0836000000000001</v>
      </c>
      <c r="M212" s="181">
        <v>3.3595000000000002</v>
      </c>
      <c r="N212" s="181">
        <v>3.9575999999999998</v>
      </c>
      <c r="O212" s="181">
        <v>7.3597000000000001</v>
      </c>
      <c r="P212" s="181">
        <v>6.9687999999999999</v>
      </c>
      <c r="Q212" s="181">
        <v>7.7912999999999997</v>
      </c>
      <c r="R212" s="181">
        <v>6.3723999999999998</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44662</v>
      </c>
      <c r="E213" s="181">
        <v>20.671299999999999</v>
      </c>
      <c r="F213" s="181">
        <v>-6.4709000000000003</v>
      </c>
      <c r="G213" s="181">
        <v>-6.4709000000000003</v>
      </c>
      <c r="H213" s="181">
        <v>-12.0045</v>
      </c>
      <c r="I213" s="181">
        <v>-2.7214</v>
      </c>
      <c r="J213" s="181">
        <v>2.3228</v>
      </c>
      <c r="K213" s="181">
        <v>2.4990999999999999</v>
      </c>
      <c r="L213" s="181">
        <v>2.5646</v>
      </c>
      <c r="M213" s="181">
        <v>3.8481999999999998</v>
      </c>
      <c r="N213" s="181">
        <v>4.4526000000000003</v>
      </c>
      <c r="O213" s="181">
        <v>7.8643999999999998</v>
      </c>
      <c r="P213" s="181">
        <v>7.4965999999999999</v>
      </c>
      <c r="Q213" s="181">
        <v>8.3080999999999996</v>
      </c>
      <c r="R213" s="181">
        <v>6.8757999999999999</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44662</v>
      </c>
      <c r="E214" s="181">
        <v>2659.0650999999998</v>
      </c>
      <c r="F214" s="181">
        <v>-14.1645</v>
      </c>
      <c r="G214" s="181">
        <v>-14.1645</v>
      </c>
      <c r="H214" s="181">
        <v>-20.0062</v>
      </c>
      <c r="I214" s="181">
        <v>-5.3208000000000002</v>
      </c>
      <c r="J214" s="181">
        <v>1.5497000000000001</v>
      </c>
      <c r="K214" s="181">
        <v>2.8306</v>
      </c>
      <c r="L214" s="181">
        <v>2.581</v>
      </c>
      <c r="M214" s="181">
        <v>3.4014000000000002</v>
      </c>
      <c r="N214" s="181">
        <v>3.8161999999999998</v>
      </c>
      <c r="O214" s="181">
        <v>7.4198000000000004</v>
      </c>
      <c r="P214" s="181">
        <v>7.5096999999999996</v>
      </c>
      <c r="Q214" s="181">
        <v>8.3155999999999999</v>
      </c>
      <c r="R214" s="181">
        <v>6.5970000000000004</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44662</v>
      </c>
      <c r="E215" s="181">
        <v>2539.4358000000002</v>
      </c>
      <c r="F215" s="181">
        <v>-14.6335</v>
      </c>
      <c r="G215" s="181">
        <v>-14.6335</v>
      </c>
      <c r="H215" s="181">
        <v>-20.475899999999999</v>
      </c>
      <c r="I215" s="181">
        <v>-5.7904999999999998</v>
      </c>
      <c r="J215" s="181">
        <v>1.079</v>
      </c>
      <c r="K215" s="181">
        <v>2.3576000000000001</v>
      </c>
      <c r="L215" s="181">
        <v>2.1053999999999999</v>
      </c>
      <c r="M215" s="181">
        <v>2.9201000000000001</v>
      </c>
      <c r="N215" s="181">
        <v>3.3292000000000002</v>
      </c>
      <c r="O215" s="181">
        <v>6.9172000000000002</v>
      </c>
      <c r="P215" s="181">
        <v>6.9908000000000001</v>
      </c>
      <c r="Q215" s="181">
        <v>7.7325999999999997</v>
      </c>
      <c r="R215" s="181">
        <v>6.0964999999999998</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44662</v>
      </c>
      <c r="E216" s="181">
        <v>34.832500000000003</v>
      </c>
      <c r="F216" s="181">
        <v>-15.21</v>
      </c>
      <c r="G216" s="181">
        <v>-15.21</v>
      </c>
      <c r="H216" s="181">
        <v>-26.525200000000002</v>
      </c>
      <c r="I216" s="181">
        <v>-9.3671000000000006</v>
      </c>
      <c r="J216" s="181">
        <v>0.49709999999999999</v>
      </c>
      <c r="K216" s="181">
        <v>2.3197000000000001</v>
      </c>
      <c r="L216" s="181">
        <v>2.3532999999999999</v>
      </c>
      <c r="M216" s="181">
        <v>2.3895</v>
      </c>
      <c r="N216" s="181">
        <v>2.6591999999999998</v>
      </c>
      <c r="O216" s="181">
        <v>5.9678000000000004</v>
      </c>
      <c r="P216" s="181">
        <v>6.2987000000000002</v>
      </c>
      <c r="Q216" s="181">
        <v>7.4844999999999997</v>
      </c>
      <c r="R216" s="181">
        <v>4.7224000000000004</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44662</v>
      </c>
      <c r="E217" s="181">
        <v>35.1753</v>
      </c>
      <c r="F217" s="181">
        <v>-15.0275</v>
      </c>
      <c r="G217" s="181">
        <v>-15.0275</v>
      </c>
      <c r="H217" s="181">
        <v>-26.3414</v>
      </c>
      <c r="I217" s="181">
        <v>-9.1805000000000003</v>
      </c>
      <c r="J217" s="181">
        <v>0.68320000000000003</v>
      </c>
      <c r="K217" s="181">
        <v>2.5045999999999999</v>
      </c>
      <c r="L217" s="181">
        <v>2.5415999999999999</v>
      </c>
      <c r="M217" s="181">
        <v>2.5811999999999999</v>
      </c>
      <c r="N217" s="181">
        <v>2.8376999999999999</v>
      </c>
      <c r="O217" s="181">
        <v>6.1326000000000001</v>
      </c>
      <c r="P217" s="181">
        <v>6.4386000000000001</v>
      </c>
      <c r="Q217" s="181">
        <v>7.3743999999999996</v>
      </c>
      <c r="R217" s="181">
        <v>4.8986999999999998</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44662</v>
      </c>
      <c r="E218" s="181">
        <v>11.839600000000001</v>
      </c>
      <c r="F218" s="181">
        <v>-11.908799999999999</v>
      </c>
      <c r="G218" s="181">
        <v>-11.908799999999999</v>
      </c>
      <c r="H218" s="181">
        <v>-19.524899999999999</v>
      </c>
      <c r="I218" s="181">
        <v>-5.8882000000000003</v>
      </c>
      <c r="J218" s="181">
        <v>1.075</v>
      </c>
      <c r="K218" s="181">
        <v>2.6617999999999999</v>
      </c>
      <c r="L218" s="181">
        <v>3.1328</v>
      </c>
      <c r="M218" s="181">
        <v>4.0689000000000002</v>
      </c>
      <c r="N218" s="181">
        <v>4.5815999999999999</v>
      </c>
      <c r="O218" s="181"/>
      <c r="P218" s="181"/>
      <c r="Q218" s="181">
        <v>6.9760999999999997</v>
      </c>
      <c r="R218" s="181">
        <v>7.5075000000000003</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44662</v>
      </c>
      <c r="E219" s="181">
        <v>11.69</v>
      </c>
      <c r="F219" s="181">
        <v>-12.4765</v>
      </c>
      <c r="G219" s="181">
        <v>-12.4765</v>
      </c>
      <c r="H219" s="181">
        <v>-19.995100000000001</v>
      </c>
      <c r="I219" s="181">
        <v>-6.3628999999999998</v>
      </c>
      <c r="J219" s="181">
        <v>0.55420000000000003</v>
      </c>
      <c r="K219" s="181">
        <v>2.1798999999999999</v>
      </c>
      <c r="L219" s="181">
        <v>2.6314000000000002</v>
      </c>
      <c r="M219" s="181">
        <v>3.5619000000000001</v>
      </c>
      <c r="N219" s="181">
        <v>4.0803000000000003</v>
      </c>
      <c r="O219" s="181"/>
      <c r="P219" s="181"/>
      <c r="Q219" s="181">
        <v>6.4341999999999997</v>
      </c>
      <c r="R219" s="181">
        <v>6.9806999999999997</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44662</v>
      </c>
      <c r="E220" s="181">
        <v>1050.2235000000001</v>
      </c>
      <c r="F220" s="181">
        <v>-21.313400000000001</v>
      </c>
      <c r="G220" s="181">
        <v>-21.313400000000001</v>
      </c>
      <c r="H220" s="181">
        <v>-30.680900000000001</v>
      </c>
      <c r="I220" s="181">
        <v>-10.630100000000001</v>
      </c>
      <c r="J220" s="181">
        <v>-4.9799999999999997E-2</v>
      </c>
      <c r="K220" s="181">
        <v>2.0688</v>
      </c>
      <c r="L220" s="181">
        <v>2.3123</v>
      </c>
      <c r="M220" s="181">
        <v>3.9026999999999998</v>
      </c>
      <c r="N220" s="181">
        <v>4.3681000000000001</v>
      </c>
      <c r="O220" s="181"/>
      <c r="P220" s="181"/>
      <c r="Q220" s="181">
        <v>4.2073</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44662</v>
      </c>
      <c r="E221" s="181">
        <v>1043.9725000000001</v>
      </c>
      <c r="F221" s="181">
        <v>-21.811299999999999</v>
      </c>
      <c r="G221" s="181">
        <v>-21.811299999999999</v>
      </c>
      <c r="H221" s="181">
        <v>-31.177900000000001</v>
      </c>
      <c r="I221" s="181">
        <v>-11.127800000000001</v>
      </c>
      <c r="J221" s="181">
        <v>-0.54959999999999998</v>
      </c>
      <c r="K221" s="181">
        <v>1.5665</v>
      </c>
      <c r="L221" s="181">
        <v>1.8072999999999999</v>
      </c>
      <c r="M221" s="181">
        <v>3.3877999999999999</v>
      </c>
      <c r="N221" s="181">
        <v>3.8466</v>
      </c>
      <c r="O221" s="181"/>
      <c r="P221" s="181"/>
      <c r="Q221" s="181">
        <v>3.6854</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44662</v>
      </c>
      <c r="E222" s="181">
        <v>16.802800000000001</v>
      </c>
      <c r="F222" s="181">
        <v>-11.8634</v>
      </c>
      <c r="G222" s="181">
        <v>-11.8634</v>
      </c>
      <c r="H222" s="181">
        <v>-17.3203</v>
      </c>
      <c r="I222" s="181">
        <v>-5.6820000000000004</v>
      </c>
      <c r="J222" s="181">
        <v>0.75029999999999997</v>
      </c>
      <c r="K222" s="181">
        <v>2.4598</v>
      </c>
      <c r="L222" s="181">
        <v>2.5908000000000002</v>
      </c>
      <c r="M222" s="181">
        <v>3.1334</v>
      </c>
      <c r="N222" s="181">
        <v>3.2492999999999999</v>
      </c>
      <c r="O222" s="181">
        <v>3.6696</v>
      </c>
      <c r="P222" s="181">
        <v>4.6048999999999998</v>
      </c>
      <c r="Q222" s="181">
        <v>6.5423999999999998</v>
      </c>
      <c r="R222" s="181">
        <v>5.4961000000000002</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44662</v>
      </c>
      <c r="E223" s="181">
        <v>16.667300000000001</v>
      </c>
      <c r="F223" s="181">
        <v>-11.9598</v>
      </c>
      <c r="G223" s="181">
        <v>-11.9598</v>
      </c>
      <c r="H223" s="181">
        <v>-17.460699999999999</v>
      </c>
      <c r="I223" s="181">
        <v>-5.8215000000000003</v>
      </c>
      <c r="J223" s="181">
        <v>0.6149</v>
      </c>
      <c r="K223" s="181">
        <v>2.3199000000000001</v>
      </c>
      <c r="L223" s="181">
        <v>2.4493</v>
      </c>
      <c r="M223" s="181">
        <v>2.9542999999999999</v>
      </c>
      <c r="N223" s="181">
        <v>3.0941999999999998</v>
      </c>
      <c r="O223" s="181">
        <v>3.5741999999999998</v>
      </c>
      <c r="P223" s="181">
        <v>4.51</v>
      </c>
      <c r="Q223" s="181">
        <v>6.4371</v>
      </c>
      <c r="R223" s="181">
        <v>5.3907999999999996</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-12.574243181818179</v>
      </c>
      <c r="G224" s="183">
        <v>-12.574243181818179</v>
      </c>
      <c r="H224" s="183">
        <v>-21.04485</v>
      </c>
      <c r="I224" s="183">
        <v>-7.1451840909090922</v>
      </c>
      <c r="J224" s="183">
        <v>0.38547045454545453</v>
      </c>
      <c r="K224" s="183">
        <v>2.1601795454545463</v>
      </c>
      <c r="L224" s="183">
        <v>2.4068363636363634</v>
      </c>
      <c r="M224" s="183">
        <v>3.3312227272727273</v>
      </c>
      <c r="N224" s="183">
        <v>3.7146090909090912</v>
      </c>
      <c r="O224" s="183">
        <v>7.124064705882355</v>
      </c>
      <c r="P224" s="183">
        <v>7.0893441176470571</v>
      </c>
      <c r="Q224" s="183">
        <v>7.0114568181818182</v>
      </c>
      <c r="R224" s="183">
        <v>6.5034500000000017</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-11.44575</v>
      </c>
      <c r="G225" s="183">
        <v>-11.44575</v>
      </c>
      <c r="H225" s="183">
        <v>-17.826500000000003</v>
      </c>
      <c r="I225" s="183">
        <v>-5.3834999999999997</v>
      </c>
      <c r="J225" s="183">
        <v>1.1408499999999999</v>
      </c>
      <c r="K225" s="183">
        <v>2.4087000000000001</v>
      </c>
      <c r="L225" s="183">
        <v>2.5257499999999999</v>
      </c>
      <c r="M225" s="183">
        <v>3.3875000000000002</v>
      </c>
      <c r="N225" s="183">
        <v>3.7724500000000001</v>
      </c>
      <c r="O225" s="183">
        <v>7.3553499999999996</v>
      </c>
      <c r="P225" s="183">
        <v>7.2645999999999997</v>
      </c>
      <c r="Q225" s="183">
        <v>7.7903000000000002</v>
      </c>
      <c r="R225" s="183">
        <v>6.5822000000000003</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44662</v>
      </c>
      <c r="E228" s="181">
        <v>51.606000000000002</v>
      </c>
      <c r="F228" s="181">
        <v>-15.5403</v>
      </c>
      <c r="G228" s="181">
        <v>-15.5403</v>
      </c>
      <c r="H228" s="181">
        <v>-19.869399999999999</v>
      </c>
      <c r="I228" s="181">
        <v>23.335100000000001</v>
      </c>
      <c r="J228" s="181">
        <v>20.9221</v>
      </c>
      <c r="K228" s="181">
        <v>8.9673999999999996</v>
      </c>
      <c r="L228" s="181">
        <v>6.4180999999999999</v>
      </c>
      <c r="M228" s="181">
        <v>10.6576</v>
      </c>
      <c r="N228" s="181">
        <v>10.8994</v>
      </c>
      <c r="O228" s="181">
        <v>9.8465000000000007</v>
      </c>
      <c r="P228" s="181">
        <v>7.3110999999999997</v>
      </c>
      <c r="Q228" s="181">
        <v>9.6021000000000001</v>
      </c>
      <c r="R228" s="181">
        <v>19.6846</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44662</v>
      </c>
      <c r="E229" s="181">
        <v>55.938800000000001</v>
      </c>
      <c r="F229" s="181">
        <v>-14.533300000000001</v>
      </c>
      <c r="G229" s="181">
        <v>-14.533300000000001</v>
      </c>
      <c r="H229" s="181">
        <v>-18.872599999999998</v>
      </c>
      <c r="I229" s="181">
        <v>24.377600000000001</v>
      </c>
      <c r="J229" s="181">
        <v>22.099599999999999</v>
      </c>
      <c r="K229" s="181">
        <v>9.9450000000000003</v>
      </c>
      <c r="L229" s="181">
        <v>7.3121</v>
      </c>
      <c r="M229" s="181">
        <v>11.581</v>
      </c>
      <c r="N229" s="181">
        <v>11.8378</v>
      </c>
      <c r="O229" s="181">
        <v>10.7599</v>
      </c>
      <c r="P229" s="181">
        <v>8.3024000000000004</v>
      </c>
      <c r="Q229" s="181">
        <v>11.1724</v>
      </c>
      <c r="R229" s="181">
        <v>20.704899999999999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44662</v>
      </c>
      <c r="E230" s="181">
        <v>55.938800000000001</v>
      </c>
      <c r="F230" s="181">
        <v>-14.533300000000001</v>
      </c>
      <c r="G230" s="181">
        <v>-14.533300000000001</v>
      </c>
      <c r="H230" s="181">
        <v>-18.872599999999998</v>
      </c>
      <c r="I230" s="181">
        <v>24.377600000000001</v>
      </c>
      <c r="J230" s="181">
        <v>22.099599999999999</v>
      </c>
      <c r="K230" s="181">
        <v>9.9450000000000003</v>
      </c>
      <c r="L230" s="181">
        <v>7.3121</v>
      </c>
      <c r="M230" s="181">
        <v>11.581</v>
      </c>
      <c r="N230" s="181">
        <v>11.8378</v>
      </c>
      <c r="O230" s="181">
        <v>10.7599</v>
      </c>
      <c r="P230" s="181">
        <v>8.3024000000000004</v>
      </c>
      <c r="Q230" s="181">
        <v>11.1434</v>
      </c>
      <c r="R230" s="181">
        <v>20.704899999999999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44662</v>
      </c>
      <c r="E231" s="181">
        <v>27.345800000000001</v>
      </c>
      <c r="F231" s="181">
        <v>-20.609300000000001</v>
      </c>
      <c r="G231" s="181">
        <v>-20.609300000000001</v>
      </c>
      <c r="H231" s="181">
        <v>-33.552100000000003</v>
      </c>
      <c r="I231" s="181">
        <v>16.820900000000002</v>
      </c>
      <c r="J231" s="181">
        <v>15.627599999999999</v>
      </c>
      <c r="K231" s="181">
        <v>-2.7179000000000002</v>
      </c>
      <c r="L231" s="181">
        <v>1.6288</v>
      </c>
      <c r="M231" s="181">
        <v>7.9996</v>
      </c>
      <c r="N231" s="181">
        <v>9.6090999999999998</v>
      </c>
      <c r="O231" s="181">
        <v>8.9502000000000006</v>
      </c>
      <c r="P231" s="181">
        <v>8.3811999999999998</v>
      </c>
      <c r="Q231" s="181">
        <v>9.5172000000000008</v>
      </c>
      <c r="R231" s="181">
        <v>15.201000000000001</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44662</v>
      </c>
      <c r="E232" s="181">
        <v>24.407299999999999</v>
      </c>
      <c r="F232" s="181">
        <v>-21.993200000000002</v>
      </c>
      <c r="G232" s="181">
        <v>-21.993200000000002</v>
      </c>
      <c r="H232" s="181">
        <v>-34.929000000000002</v>
      </c>
      <c r="I232" s="181">
        <v>15.397399999999999</v>
      </c>
      <c r="J232" s="181">
        <v>14.2271</v>
      </c>
      <c r="K232" s="181">
        <v>-4.1070000000000002</v>
      </c>
      <c r="L232" s="181">
        <v>0.24099999999999999</v>
      </c>
      <c r="M232" s="181">
        <v>6.6215999999999999</v>
      </c>
      <c r="N232" s="181">
        <v>8.2321000000000009</v>
      </c>
      <c r="O232" s="181">
        <v>7.7534999999999998</v>
      </c>
      <c r="P232" s="181">
        <v>7.1936</v>
      </c>
      <c r="Q232" s="181">
        <v>7.8930999999999996</v>
      </c>
      <c r="R232" s="181">
        <v>13.8988</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44662</v>
      </c>
      <c r="E233" s="181">
        <v>40.546599999999998</v>
      </c>
      <c r="F233" s="181">
        <v>-25.6614</v>
      </c>
      <c r="G233" s="181">
        <v>-25.6614</v>
      </c>
      <c r="H233" s="181">
        <v>-39.639499999999998</v>
      </c>
      <c r="I233" s="181">
        <v>8.8712999999999997</v>
      </c>
      <c r="J233" s="181">
        <v>16.8627</v>
      </c>
      <c r="K233" s="181">
        <v>1.1123000000000001</v>
      </c>
      <c r="L233" s="181">
        <v>1.3413999999999999</v>
      </c>
      <c r="M233" s="181">
        <v>6.3342000000000001</v>
      </c>
      <c r="N233" s="181">
        <v>7.5994999999999999</v>
      </c>
      <c r="O233" s="181">
        <v>9.0126000000000008</v>
      </c>
      <c r="P233" s="181">
        <v>8.5975000000000001</v>
      </c>
      <c r="Q233" s="181">
        <v>9.7408999999999999</v>
      </c>
      <c r="R233" s="181">
        <v>11.4947</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44662</v>
      </c>
      <c r="E234" s="181">
        <v>34.945799999999998</v>
      </c>
      <c r="F234" s="181">
        <v>-27.130500000000001</v>
      </c>
      <c r="G234" s="181">
        <v>-27.130500000000001</v>
      </c>
      <c r="H234" s="181">
        <v>-41.079700000000003</v>
      </c>
      <c r="I234" s="181">
        <v>7.4218999999999999</v>
      </c>
      <c r="J234" s="181">
        <v>15.397600000000001</v>
      </c>
      <c r="K234" s="181">
        <v>-0.37680000000000002</v>
      </c>
      <c r="L234" s="181">
        <v>-0.29170000000000001</v>
      </c>
      <c r="M234" s="181">
        <v>4.5357000000000003</v>
      </c>
      <c r="N234" s="181">
        <v>5.7495000000000003</v>
      </c>
      <c r="O234" s="181">
        <v>7.2716000000000003</v>
      </c>
      <c r="P234" s="181">
        <v>6.6477000000000004</v>
      </c>
      <c r="Q234" s="181">
        <v>7.3857999999999997</v>
      </c>
      <c r="R234" s="181">
        <v>9.7024000000000008</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44662</v>
      </c>
      <c r="E237" s="181">
        <v>28.668900000000001</v>
      </c>
      <c r="F237" s="181">
        <v>-9.2868999999999993</v>
      </c>
      <c r="G237" s="181">
        <v>-9.2868999999999993</v>
      </c>
      <c r="H237" s="181">
        <v>-6.5031999999999996</v>
      </c>
      <c r="I237" s="181">
        <v>507.40769999999998</v>
      </c>
      <c r="J237" s="181">
        <v>242.4881</v>
      </c>
      <c r="K237" s="181">
        <v>72.580399999999997</v>
      </c>
      <c r="L237" s="181">
        <v>38.5869</v>
      </c>
      <c r="M237" s="181">
        <v>31.7135</v>
      </c>
      <c r="N237" s="181">
        <v>27.6373</v>
      </c>
      <c r="O237" s="181">
        <v>9.7974999999999994</v>
      </c>
      <c r="P237" s="181">
        <v>7.8254000000000001</v>
      </c>
      <c r="Q237" s="181">
        <v>8.8788999999999998</v>
      </c>
      <c r="R237" s="181">
        <v>21.077200000000001</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44662</v>
      </c>
      <c r="E238" s="181">
        <v>27.3931</v>
      </c>
      <c r="F238" s="181">
        <v>-9.8964999999999996</v>
      </c>
      <c r="G238" s="181">
        <v>-9.8964999999999996</v>
      </c>
      <c r="H238" s="181">
        <v>-7.1093999999999999</v>
      </c>
      <c r="I238" s="181">
        <v>506.68079999999998</v>
      </c>
      <c r="J238" s="181">
        <v>241.75569999999999</v>
      </c>
      <c r="K238" s="181">
        <v>71.864599999999996</v>
      </c>
      <c r="L238" s="181">
        <v>37.938800000000001</v>
      </c>
      <c r="M238" s="181">
        <v>31.115100000000002</v>
      </c>
      <c r="N238" s="181">
        <v>27.033300000000001</v>
      </c>
      <c r="O238" s="181">
        <v>9.1795000000000009</v>
      </c>
      <c r="P238" s="181">
        <v>7.2005999999999997</v>
      </c>
      <c r="Q238" s="181">
        <v>8.0126000000000008</v>
      </c>
      <c r="R238" s="181">
        <v>20.404399999999999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44662</v>
      </c>
      <c r="E239" s="181">
        <v>83.423500000000004</v>
      </c>
      <c r="F239" s="181">
        <v>-15.410600000000001</v>
      </c>
      <c r="G239" s="181">
        <v>-15.410600000000001</v>
      </c>
      <c r="H239" s="181">
        <v>-23.556999999999999</v>
      </c>
      <c r="I239" s="181">
        <v>13.0565</v>
      </c>
      <c r="J239" s="181">
        <v>18.361699999999999</v>
      </c>
      <c r="K239" s="181">
        <v>-0.80589999999999995</v>
      </c>
      <c r="L239" s="181">
        <v>1.8468</v>
      </c>
      <c r="M239" s="181">
        <v>6.4839000000000002</v>
      </c>
      <c r="N239" s="181">
        <v>9.1622000000000003</v>
      </c>
      <c r="O239" s="181">
        <v>11.6831</v>
      </c>
      <c r="P239" s="181">
        <v>9.4885999999999999</v>
      </c>
      <c r="Q239" s="181">
        <v>10.137700000000001</v>
      </c>
      <c r="R239" s="181">
        <v>15.017099999999999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44662</v>
      </c>
      <c r="E240" s="181">
        <v>87.126892588282004</v>
      </c>
      <c r="F240" s="181">
        <v>-15.4855</v>
      </c>
      <c r="G240" s="181">
        <v>-15.4855</v>
      </c>
      <c r="H240" s="181">
        <v>-24.340900000000001</v>
      </c>
      <c r="I240" s="181">
        <v>12.0031</v>
      </c>
      <c r="J240" s="181">
        <v>17.165099999999999</v>
      </c>
      <c r="K240" s="181">
        <v>-2.0548000000000002</v>
      </c>
      <c r="L240" s="181">
        <v>0.57010000000000005</v>
      </c>
      <c r="M240" s="181">
        <v>5.1605999999999996</v>
      </c>
      <c r="N240" s="181">
        <v>7.7884000000000002</v>
      </c>
      <c r="O240" s="181">
        <v>10.396100000000001</v>
      </c>
      <c r="P240" s="181">
        <v>8.2736000000000001</v>
      </c>
      <c r="Q240" s="181">
        <v>8.4832999999999998</v>
      </c>
      <c r="R240" s="181">
        <v>13.638400000000001</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44662</v>
      </c>
      <c r="E241" s="181">
        <v>48.831499999999998</v>
      </c>
      <c r="F241" s="181">
        <v>-17.9377</v>
      </c>
      <c r="G241" s="181">
        <v>-17.9377</v>
      </c>
      <c r="H241" s="181">
        <v>-21.353899999999999</v>
      </c>
      <c r="I241" s="181">
        <v>26.7807</v>
      </c>
      <c r="J241" s="181">
        <v>16.741700000000002</v>
      </c>
      <c r="K241" s="181">
        <v>3.7442000000000002</v>
      </c>
      <c r="L241" s="181">
        <v>2.4005999999999998</v>
      </c>
      <c r="M241" s="181">
        <v>5.7081</v>
      </c>
      <c r="N241" s="181">
        <v>8.0714000000000006</v>
      </c>
      <c r="O241" s="181">
        <v>9.2906999999999993</v>
      </c>
      <c r="P241" s="181">
        <v>6.7142999999999997</v>
      </c>
      <c r="Q241" s="181">
        <v>8.5901999999999994</v>
      </c>
      <c r="R241" s="181">
        <v>14.5063</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44662</v>
      </c>
      <c r="E242" s="181">
        <v>44.284199999999998</v>
      </c>
      <c r="F242" s="181">
        <v>-18.626300000000001</v>
      </c>
      <c r="G242" s="181">
        <v>-18.626300000000001</v>
      </c>
      <c r="H242" s="181">
        <v>-22.0076</v>
      </c>
      <c r="I242" s="181">
        <v>26.122</v>
      </c>
      <c r="J242" s="181">
        <v>16.081600000000002</v>
      </c>
      <c r="K242" s="181">
        <v>3.0615999999999999</v>
      </c>
      <c r="L242" s="181">
        <v>1.4225000000000001</v>
      </c>
      <c r="M242" s="181">
        <v>4.4715999999999996</v>
      </c>
      <c r="N242" s="181">
        <v>6.6666999999999996</v>
      </c>
      <c r="O242" s="181">
        <v>7.6375000000000002</v>
      </c>
      <c r="P242" s="181">
        <v>5.2423999999999999</v>
      </c>
      <c r="Q242" s="181">
        <v>8.6967999999999996</v>
      </c>
      <c r="R242" s="181">
        <v>12.8127</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44662</v>
      </c>
      <c r="E243" s="181">
        <v>68.369100000000003</v>
      </c>
      <c r="F243" s="181">
        <v>-11.538399999999999</v>
      </c>
      <c r="G243" s="181">
        <v>-11.538399999999999</v>
      </c>
      <c r="H243" s="181">
        <v>-7.5698999999999996</v>
      </c>
      <c r="I243" s="181">
        <v>32.754899999999999</v>
      </c>
      <c r="J243" s="181">
        <v>22.1387</v>
      </c>
      <c r="K243" s="181">
        <v>-0.96640000000000004</v>
      </c>
      <c r="L243" s="181">
        <v>0.82289999999999996</v>
      </c>
      <c r="M243" s="181">
        <v>4.6337999999999999</v>
      </c>
      <c r="N243" s="181">
        <v>6.0544000000000002</v>
      </c>
      <c r="O243" s="181">
        <v>7.2367999999999997</v>
      </c>
      <c r="P243" s="181">
        <v>6.4486999999999997</v>
      </c>
      <c r="Q243" s="181">
        <v>9.3312000000000008</v>
      </c>
      <c r="R243" s="181">
        <v>11.29</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44662</v>
      </c>
      <c r="E244" s="181">
        <v>73.321100000000001</v>
      </c>
      <c r="F244" s="181">
        <v>-10.677</v>
      </c>
      <c r="G244" s="181">
        <v>-10.677</v>
      </c>
      <c r="H244" s="181">
        <v>-6.6905000000000001</v>
      </c>
      <c r="I244" s="181">
        <v>33.654200000000003</v>
      </c>
      <c r="J244" s="181">
        <v>23.036200000000001</v>
      </c>
      <c r="K244" s="181">
        <v>-0.11169999999999999</v>
      </c>
      <c r="L244" s="181">
        <v>1.6466000000000001</v>
      </c>
      <c r="M244" s="181">
        <v>5.4640000000000004</v>
      </c>
      <c r="N244" s="181">
        <v>6.8756000000000004</v>
      </c>
      <c r="O244" s="181">
        <v>8.0761000000000003</v>
      </c>
      <c r="P244" s="181">
        <v>7.2564000000000002</v>
      </c>
      <c r="Q244" s="181">
        <v>9.1783000000000001</v>
      </c>
      <c r="R244" s="181">
        <v>12.1698</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44662</v>
      </c>
      <c r="E247" s="181">
        <v>60.273499999999999</v>
      </c>
      <c r="F247" s="181">
        <v>-14.5768</v>
      </c>
      <c r="G247" s="181">
        <v>-14.5768</v>
      </c>
      <c r="H247" s="181">
        <v>-3.6395</v>
      </c>
      <c r="I247" s="181">
        <v>24.388400000000001</v>
      </c>
      <c r="J247" s="181">
        <v>21.3385</v>
      </c>
      <c r="K247" s="181">
        <v>2.6692</v>
      </c>
      <c r="L247" s="181">
        <v>2.8936999999999999</v>
      </c>
      <c r="M247" s="181">
        <v>8.0875000000000004</v>
      </c>
      <c r="N247" s="181">
        <v>11.062099999999999</v>
      </c>
      <c r="O247" s="181">
        <v>9.6766000000000005</v>
      </c>
      <c r="P247" s="181">
        <v>7.6127000000000002</v>
      </c>
      <c r="Q247" s="181">
        <v>10.311400000000001</v>
      </c>
      <c r="R247" s="181">
        <v>16.436599999999999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44662</v>
      </c>
      <c r="E248" s="181">
        <v>63.064799999999998</v>
      </c>
      <c r="F248" s="181">
        <v>-13.9709</v>
      </c>
      <c r="G248" s="181">
        <v>-13.9709</v>
      </c>
      <c r="H248" s="181">
        <v>-3.0739000000000001</v>
      </c>
      <c r="I248" s="181">
        <v>24.983699999999999</v>
      </c>
      <c r="J248" s="181">
        <v>21.944800000000001</v>
      </c>
      <c r="K248" s="181">
        <v>3.2084000000000001</v>
      </c>
      <c r="L248" s="181">
        <v>3.4077999999999999</v>
      </c>
      <c r="M248" s="181">
        <v>8.5961999999999996</v>
      </c>
      <c r="N248" s="181">
        <v>11.5723</v>
      </c>
      <c r="O248" s="181">
        <v>10.145200000000001</v>
      </c>
      <c r="P248" s="181">
        <v>8.1453000000000007</v>
      </c>
      <c r="Q248" s="181">
        <v>9.8051999999999992</v>
      </c>
      <c r="R248" s="181">
        <v>16.945799999999998</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44662</v>
      </c>
      <c r="E249" s="181">
        <v>46.068800000000003</v>
      </c>
      <c r="F249" s="181">
        <v>-35.0501</v>
      </c>
      <c r="G249" s="181">
        <v>-35.0501</v>
      </c>
      <c r="H249" s="181">
        <v>-50.7179</v>
      </c>
      <c r="I249" s="181">
        <v>2.7023000000000001</v>
      </c>
      <c r="J249" s="181">
        <v>11.9899</v>
      </c>
      <c r="K249" s="181">
        <v>-4.0681000000000003</v>
      </c>
      <c r="L249" s="181">
        <v>-0.82979999999999998</v>
      </c>
      <c r="M249" s="181">
        <v>5.9337999999999997</v>
      </c>
      <c r="N249" s="181">
        <v>7.01</v>
      </c>
      <c r="O249" s="181">
        <v>8.0982000000000003</v>
      </c>
      <c r="P249" s="181">
        <v>6.484</v>
      </c>
      <c r="Q249" s="181">
        <v>8.7858000000000001</v>
      </c>
      <c r="R249" s="181">
        <v>11.786</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44662</v>
      </c>
      <c r="E250" s="181">
        <v>50.000799999999998</v>
      </c>
      <c r="F250" s="181">
        <v>-33.7774</v>
      </c>
      <c r="G250" s="181">
        <v>-33.7774</v>
      </c>
      <c r="H250" s="181">
        <v>-49.437100000000001</v>
      </c>
      <c r="I250" s="181">
        <v>4.0002000000000004</v>
      </c>
      <c r="J250" s="181">
        <v>13.297700000000001</v>
      </c>
      <c r="K250" s="181">
        <v>-2.7159</v>
      </c>
      <c r="L250" s="181">
        <v>0.60019999999999996</v>
      </c>
      <c r="M250" s="181">
        <v>7.4729000000000001</v>
      </c>
      <c r="N250" s="181">
        <v>8.6195000000000004</v>
      </c>
      <c r="O250" s="181">
        <v>9.8673999999999999</v>
      </c>
      <c r="P250" s="181">
        <v>7.7449000000000003</v>
      </c>
      <c r="Q250" s="181">
        <v>8.8892000000000007</v>
      </c>
      <c r="R250" s="181">
        <v>13.5977</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44662</v>
      </c>
      <c r="E253" s="181">
        <v>56.120699999999999</v>
      </c>
      <c r="F253" s="181">
        <v>-20.323</v>
      </c>
      <c r="G253" s="181">
        <v>-20.323</v>
      </c>
      <c r="H253" s="181">
        <v>-9.8856000000000002</v>
      </c>
      <c r="I253" s="181">
        <v>24.245799999999999</v>
      </c>
      <c r="J253" s="181">
        <v>24.041799999999999</v>
      </c>
      <c r="K253" s="181">
        <v>1.4206000000000001</v>
      </c>
      <c r="L253" s="181">
        <v>3.5121000000000002</v>
      </c>
      <c r="M253" s="181">
        <v>9.3016000000000005</v>
      </c>
      <c r="N253" s="181">
        <v>9.4901</v>
      </c>
      <c r="O253" s="181">
        <v>9.6047999999999991</v>
      </c>
      <c r="P253" s="181">
        <v>8.8844999999999992</v>
      </c>
      <c r="Q253" s="181">
        <v>10.031499999999999</v>
      </c>
      <c r="R253" s="181">
        <v>13.3497</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44662</v>
      </c>
      <c r="E254" s="181">
        <v>60.240600000000001</v>
      </c>
      <c r="F254" s="181">
        <v>-19.5594</v>
      </c>
      <c r="G254" s="181">
        <v>-19.5594</v>
      </c>
      <c r="H254" s="181">
        <v>-9.1417000000000002</v>
      </c>
      <c r="I254" s="181">
        <v>25.014900000000001</v>
      </c>
      <c r="J254" s="181">
        <v>24.822900000000001</v>
      </c>
      <c r="K254" s="181">
        <v>2.1999</v>
      </c>
      <c r="L254" s="181">
        <v>4.3493000000000004</v>
      </c>
      <c r="M254" s="181">
        <v>10.226800000000001</v>
      </c>
      <c r="N254" s="181">
        <v>10.4597</v>
      </c>
      <c r="O254" s="181">
        <v>10.4489</v>
      </c>
      <c r="P254" s="181">
        <v>9.7319999999999993</v>
      </c>
      <c r="Q254" s="181">
        <v>10.9285</v>
      </c>
      <c r="R254" s="181">
        <v>14.304</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44662</v>
      </c>
      <c r="E255" s="181">
        <v>28.164400000000001</v>
      </c>
      <c r="F255" s="181">
        <v>-28.874500000000001</v>
      </c>
      <c r="G255" s="181">
        <v>-28.874500000000001</v>
      </c>
      <c r="H255" s="181">
        <v>-44.039400000000001</v>
      </c>
      <c r="I255" s="181">
        <v>4.9897</v>
      </c>
      <c r="J255" s="181">
        <v>14.7559</v>
      </c>
      <c r="K255" s="181">
        <v>-3.1958000000000002</v>
      </c>
      <c r="L255" s="181">
        <v>-0.14019999999999999</v>
      </c>
      <c r="M255" s="181">
        <v>5.1116000000000001</v>
      </c>
      <c r="N255" s="181">
        <v>5.8792</v>
      </c>
      <c r="O255" s="181">
        <v>7.5967000000000002</v>
      </c>
      <c r="P255" s="181">
        <v>6.766</v>
      </c>
      <c r="Q255" s="181">
        <v>8.7683</v>
      </c>
      <c r="R255" s="181">
        <v>10.8332</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44662</v>
      </c>
      <c r="E256" s="181">
        <v>25.946300000000001</v>
      </c>
      <c r="F256" s="181">
        <v>-29.8902</v>
      </c>
      <c r="G256" s="181">
        <v>-29.8902</v>
      </c>
      <c r="H256" s="181">
        <v>-45.006</v>
      </c>
      <c r="I256" s="181">
        <v>4.2473000000000001</v>
      </c>
      <c r="J256" s="181">
        <v>13.893700000000001</v>
      </c>
      <c r="K256" s="181">
        <v>-4.1216999999999997</v>
      </c>
      <c r="L256" s="181">
        <v>-1.0847</v>
      </c>
      <c r="M256" s="181">
        <v>4.1356999999999999</v>
      </c>
      <c r="N256" s="181">
        <v>4.8932000000000002</v>
      </c>
      <c r="O256" s="181">
        <v>6.6135999999999999</v>
      </c>
      <c r="P256" s="181">
        <v>5.8160999999999996</v>
      </c>
      <c r="Q256" s="181">
        <v>8.1762999999999995</v>
      </c>
      <c r="R256" s="181">
        <v>9.8027999999999995</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44662</v>
      </c>
      <c r="E259" s="181">
        <v>42.946199999999997</v>
      </c>
      <c r="F259" s="181">
        <v>-25.979700000000001</v>
      </c>
      <c r="G259" s="181">
        <v>-25.979700000000001</v>
      </c>
      <c r="H259" s="181">
        <v>-26.587</v>
      </c>
      <c r="I259" s="181">
        <v>16.759</v>
      </c>
      <c r="J259" s="181">
        <v>23.015699999999999</v>
      </c>
      <c r="K259" s="181">
        <v>-2.2557</v>
      </c>
      <c r="L259" s="181">
        <v>0.64270000000000005</v>
      </c>
      <c r="M259" s="181">
        <v>8.7472999999999992</v>
      </c>
      <c r="N259" s="181">
        <v>10.064399999999999</v>
      </c>
      <c r="O259" s="181">
        <v>11.6045</v>
      </c>
      <c r="P259" s="181">
        <v>8.9108999999999998</v>
      </c>
      <c r="Q259" s="181">
        <v>8.2566000000000006</v>
      </c>
      <c r="R259" s="181">
        <v>16.903300000000002</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44662</v>
      </c>
      <c r="E260" s="181">
        <v>47.552900000000001</v>
      </c>
      <c r="F260" s="181">
        <v>-24.589099999999998</v>
      </c>
      <c r="G260" s="181">
        <v>-24.589099999999998</v>
      </c>
      <c r="H260" s="181">
        <v>-25.185500000000001</v>
      </c>
      <c r="I260" s="181">
        <v>18.146799999999999</v>
      </c>
      <c r="J260" s="181">
        <v>24.434999999999999</v>
      </c>
      <c r="K260" s="181">
        <v>-0.86380000000000001</v>
      </c>
      <c r="L260" s="181">
        <v>2.0588000000000002</v>
      </c>
      <c r="M260" s="181">
        <v>10.2592</v>
      </c>
      <c r="N260" s="181">
        <v>11.5937</v>
      </c>
      <c r="O260" s="181">
        <v>12.977399999999999</v>
      </c>
      <c r="P260" s="181">
        <v>10.286899999999999</v>
      </c>
      <c r="Q260" s="181">
        <v>10.9002</v>
      </c>
      <c r="R260" s="181">
        <v>18.398099999999999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44662</v>
      </c>
      <c r="E261" s="181">
        <v>46.521599999999999</v>
      </c>
      <c r="F261" s="181">
        <v>-18.070799999999998</v>
      </c>
      <c r="G261" s="181">
        <v>-18.070799999999998</v>
      </c>
      <c r="H261" s="181">
        <v>-20.230699999999999</v>
      </c>
      <c r="I261" s="181">
        <v>14.4034</v>
      </c>
      <c r="J261" s="181">
        <v>17.812200000000001</v>
      </c>
      <c r="K261" s="181">
        <v>-2.5512000000000001</v>
      </c>
      <c r="L261" s="181">
        <v>3.1766999999999999</v>
      </c>
      <c r="M261" s="181">
        <v>7.5941999999999998</v>
      </c>
      <c r="N261" s="181">
        <v>8.7730999999999995</v>
      </c>
      <c r="O261" s="181">
        <v>8.8155000000000001</v>
      </c>
      <c r="P261" s="181">
        <v>7.4516</v>
      </c>
      <c r="Q261" s="181">
        <v>8.1836000000000002</v>
      </c>
      <c r="R261" s="181">
        <v>12.5131</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44662</v>
      </c>
      <c r="E262" s="181">
        <v>43.750300000000003</v>
      </c>
      <c r="F262" s="181">
        <v>-18.714700000000001</v>
      </c>
      <c r="G262" s="181">
        <v>-18.714700000000001</v>
      </c>
      <c r="H262" s="181">
        <v>-20.880299999999998</v>
      </c>
      <c r="I262" s="181">
        <v>13.7484</v>
      </c>
      <c r="J262" s="181">
        <v>17.166399999999999</v>
      </c>
      <c r="K262" s="181">
        <v>-3.1831</v>
      </c>
      <c r="L262" s="181">
        <v>2.5265</v>
      </c>
      <c r="M262" s="181">
        <v>6.9248000000000003</v>
      </c>
      <c r="N262" s="181">
        <v>8.0953999999999997</v>
      </c>
      <c r="O262" s="181">
        <v>8.1918000000000006</v>
      </c>
      <c r="P262" s="181">
        <v>6.7667000000000002</v>
      </c>
      <c r="Q262" s="181">
        <v>6.0514000000000001</v>
      </c>
      <c r="R262" s="181">
        <v>11.858000000000001</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44662</v>
      </c>
      <c r="E263" s="181">
        <v>67.409000000000006</v>
      </c>
      <c r="F263" s="181">
        <v>-24.623100000000001</v>
      </c>
      <c r="G263" s="181">
        <v>-24.623100000000001</v>
      </c>
      <c r="H263" s="181">
        <v>-34.585599999999999</v>
      </c>
      <c r="I263" s="181">
        <v>7.6494</v>
      </c>
      <c r="J263" s="181">
        <v>10.161799999999999</v>
      </c>
      <c r="K263" s="181">
        <v>-4.7077999999999998</v>
      </c>
      <c r="L263" s="181">
        <v>0.64470000000000005</v>
      </c>
      <c r="M263" s="181">
        <v>5.6314000000000002</v>
      </c>
      <c r="N263" s="181">
        <v>5.8319000000000001</v>
      </c>
      <c r="O263" s="181">
        <v>7.6215000000000002</v>
      </c>
      <c r="P263" s="181">
        <v>6.3503999999999996</v>
      </c>
      <c r="Q263" s="181">
        <v>8.2597000000000005</v>
      </c>
      <c r="R263" s="181">
        <v>9.5306999999999995</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44662</v>
      </c>
      <c r="E264" s="181">
        <v>72.456900000000005</v>
      </c>
      <c r="F264" s="181">
        <v>-23.697099999999999</v>
      </c>
      <c r="G264" s="181">
        <v>-23.697099999999999</v>
      </c>
      <c r="H264" s="181">
        <v>-33.661900000000003</v>
      </c>
      <c r="I264" s="181">
        <v>8.5810999999999993</v>
      </c>
      <c r="J264" s="181">
        <v>11.101599999999999</v>
      </c>
      <c r="K264" s="181">
        <v>-3.7839</v>
      </c>
      <c r="L264" s="181">
        <v>1.5752999999999999</v>
      </c>
      <c r="M264" s="181">
        <v>6.5479000000000003</v>
      </c>
      <c r="N264" s="181">
        <v>6.7386999999999997</v>
      </c>
      <c r="O264" s="181">
        <v>8.5709999999999997</v>
      </c>
      <c r="P264" s="181">
        <v>7.2751000000000001</v>
      </c>
      <c r="Q264" s="181">
        <v>8.0597999999999992</v>
      </c>
      <c r="R264" s="181">
        <v>10.507300000000001</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44662</v>
      </c>
      <c r="E265" s="181">
        <v>25.64</v>
      </c>
      <c r="F265" s="181">
        <v>1.6135999999999999</v>
      </c>
      <c r="G265" s="181">
        <v>1.6135999999999999</v>
      </c>
      <c r="H265" s="181">
        <v>-11.7483</v>
      </c>
      <c r="I265" s="181">
        <v>23.2881</v>
      </c>
      <c r="J265" s="181">
        <v>18.9298</v>
      </c>
      <c r="K265" s="181">
        <v>-0.60960000000000003</v>
      </c>
      <c r="L265" s="181">
        <v>2.0066000000000002</v>
      </c>
      <c r="M265" s="181">
        <v>6.7076000000000002</v>
      </c>
      <c r="N265" s="181">
        <v>7.3086000000000002</v>
      </c>
      <c r="O265" s="181">
        <v>7.0522</v>
      </c>
      <c r="P265" s="181">
        <v>6.8996000000000004</v>
      </c>
      <c r="Q265" s="181">
        <v>8.5913000000000004</v>
      </c>
      <c r="R265" s="181">
        <v>10.6736</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44662</v>
      </c>
      <c r="E266" s="181">
        <v>22.241900000000001</v>
      </c>
      <c r="F266" s="181">
        <v>-0.38290000000000002</v>
      </c>
      <c r="G266" s="181">
        <v>-0.38290000000000002</v>
      </c>
      <c r="H266" s="181">
        <v>-13.7018</v>
      </c>
      <c r="I266" s="181">
        <v>21.2713</v>
      </c>
      <c r="J266" s="181">
        <v>18.043299999999999</v>
      </c>
      <c r="K266" s="181">
        <v>-2.2231999999999998</v>
      </c>
      <c r="L266" s="181">
        <v>0.17780000000000001</v>
      </c>
      <c r="M266" s="181">
        <v>4.9207000000000001</v>
      </c>
      <c r="N266" s="181">
        <v>5.4429999999999996</v>
      </c>
      <c r="O266" s="181">
        <v>5.3914</v>
      </c>
      <c r="P266" s="181">
        <v>5.1494999999999997</v>
      </c>
      <c r="Q266" s="181">
        <v>7.0651999999999999</v>
      </c>
      <c r="R266" s="181">
        <v>8.7233999999999998</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44662</v>
      </c>
      <c r="E267" s="181">
        <v>44.592199999999998</v>
      </c>
      <c r="F267" s="181">
        <v>-19.259499999999999</v>
      </c>
      <c r="G267" s="181">
        <v>-19.259499999999999</v>
      </c>
      <c r="H267" s="181">
        <v>-26.8491</v>
      </c>
      <c r="I267" s="181">
        <v>1.7318</v>
      </c>
      <c r="J267" s="181">
        <v>9.7706999999999997</v>
      </c>
      <c r="K267" s="181">
        <v>2.3389000000000002</v>
      </c>
      <c r="L267" s="181">
        <v>4.5319000000000003</v>
      </c>
      <c r="M267" s="181">
        <v>7.6927000000000003</v>
      </c>
      <c r="N267" s="181">
        <v>8.4747000000000003</v>
      </c>
      <c r="O267" s="181">
        <v>0.85809999999999997</v>
      </c>
      <c r="P267" s="181">
        <v>2.8883000000000001</v>
      </c>
      <c r="Q267" s="181">
        <v>8.5327999999999999</v>
      </c>
      <c r="R267" s="181">
        <v>10.4299</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44662</v>
      </c>
      <c r="E268" s="181">
        <v>48.024999999999999</v>
      </c>
      <c r="F268" s="181">
        <v>-18.642600000000002</v>
      </c>
      <c r="G268" s="181">
        <v>-18.642600000000002</v>
      </c>
      <c r="H268" s="181">
        <v>-26.24</v>
      </c>
      <c r="I268" s="181">
        <v>2.3418999999999999</v>
      </c>
      <c r="J268" s="181">
        <v>10.3879</v>
      </c>
      <c r="K268" s="181">
        <v>2.9575999999999998</v>
      </c>
      <c r="L268" s="181">
        <v>5.1611000000000002</v>
      </c>
      <c r="M268" s="181">
        <v>8.3472000000000008</v>
      </c>
      <c r="N268" s="181">
        <v>9.1481999999999992</v>
      </c>
      <c r="O268" s="181">
        <v>1.5251999999999999</v>
      </c>
      <c r="P268" s="181">
        <v>3.6648999999999998</v>
      </c>
      <c r="Q268" s="181">
        <v>7.0989000000000004</v>
      </c>
      <c r="R268" s="181">
        <v>11.1088</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44662</v>
      </c>
      <c r="E271" s="181">
        <v>57.632399999999997</v>
      </c>
      <c r="F271" s="181">
        <v>-3.1446999999999998</v>
      </c>
      <c r="G271" s="181">
        <v>-3.1446999999999998</v>
      </c>
      <c r="H271" s="181">
        <v>8.3915000000000006</v>
      </c>
      <c r="I271" s="181">
        <v>34.472999999999999</v>
      </c>
      <c r="J271" s="181">
        <v>25.497499999999999</v>
      </c>
      <c r="K271" s="181">
        <v>-0.59379999999999999</v>
      </c>
      <c r="L271" s="181">
        <v>4.3567999999999998</v>
      </c>
      <c r="M271" s="181">
        <v>9.6969999999999992</v>
      </c>
      <c r="N271" s="181">
        <v>11.6175</v>
      </c>
      <c r="O271" s="181">
        <v>11.2905</v>
      </c>
      <c r="P271" s="181">
        <v>8.8460000000000001</v>
      </c>
      <c r="Q271" s="181">
        <v>9.9924999999999997</v>
      </c>
      <c r="R271" s="181">
        <v>17.936399999999999</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44662</v>
      </c>
      <c r="E272" s="181">
        <v>53.624099999999999</v>
      </c>
      <c r="F272" s="181">
        <v>-3.6972</v>
      </c>
      <c r="G272" s="181">
        <v>-3.6972</v>
      </c>
      <c r="H272" s="181">
        <v>7.8394000000000004</v>
      </c>
      <c r="I272" s="181">
        <v>33.904499999999999</v>
      </c>
      <c r="J272" s="181">
        <v>24.9377</v>
      </c>
      <c r="K272" s="181">
        <v>-1.1576</v>
      </c>
      <c r="L272" s="181">
        <v>3.8233999999999999</v>
      </c>
      <c r="M272" s="181">
        <v>9.07</v>
      </c>
      <c r="N272" s="181">
        <v>10.975300000000001</v>
      </c>
      <c r="O272" s="181">
        <v>10.6379</v>
      </c>
      <c r="P272" s="181">
        <v>8.0701999999999998</v>
      </c>
      <c r="Q272" s="181">
        <v>8.2986000000000004</v>
      </c>
      <c r="R272" s="181">
        <v>17.241700000000002</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44662</v>
      </c>
      <c r="E273" s="181">
        <v>23.591000000000001</v>
      </c>
      <c r="F273" s="181">
        <v>-16.3782</v>
      </c>
      <c r="G273" s="181">
        <v>-16.3782</v>
      </c>
      <c r="H273" s="181">
        <v>-35.671399999999998</v>
      </c>
      <c r="I273" s="181">
        <v>4.2285000000000004</v>
      </c>
      <c r="J273" s="181">
        <v>10.6006</v>
      </c>
      <c r="K273" s="181">
        <v>-4.3822999999999999</v>
      </c>
      <c r="L273" s="181">
        <v>-0.8861</v>
      </c>
      <c r="M273" s="181">
        <v>11.730700000000001</v>
      </c>
      <c r="N273" s="181">
        <v>11.663399999999999</v>
      </c>
      <c r="O273" s="181">
        <v>6.5072999999999999</v>
      </c>
      <c r="P273" s="181">
        <v>5.7961999999999998</v>
      </c>
      <c r="Q273" s="181">
        <v>7.35</v>
      </c>
      <c r="R273" s="181">
        <v>13.318</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44662</v>
      </c>
      <c r="E274" s="181">
        <v>25.228200000000001</v>
      </c>
      <c r="F274" s="181">
        <v>-15.461</v>
      </c>
      <c r="G274" s="181">
        <v>-15.461</v>
      </c>
      <c r="H274" s="181">
        <v>-34.717700000000001</v>
      </c>
      <c r="I274" s="181">
        <v>5.1773999999999996</v>
      </c>
      <c r="J274" s="181">
        <v>11.5655</v>
      </c>
      <c r="K274" s="181">
        <v>-3.4318</v>
      </c>
      <c r="L274" s="181">
        <v>7.1599999999999997E-2</v>
      </c>
      <c r="M274" s="181">
        <v>12.7563</v>
      </c>
      <c r="N274" s="181">
        <v>12.694800000000001</v>
      </c>
      <c r="O274" s="181">
        <v>7.3817000000000004</v>
      </c>
      <c r="P274" s="181">
        <v>6.8451000000000004</v>
      </c>
      <c r="Q274" s="181">
        <v>8.3671000000000006</v>
      </c>
      <c r="R274" s="181">
        <v>14.214700000000001</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44662</v>
      </c>
      <c r="E277" s="181">
        <v>55.093400000000003</v>
      </c>
      <c r="F277" s="181">
        <v>-16.187899999999999</v>
      </c>
      <c r="G277" s="181">
        <v>-16.187899999999999</v>
      </c>
      <c r="H277" s="181">
        <v>-28.127199999999998</v>
      </c>
      <c r="I277" s="181">
        <v>12.343</v>
      </c>
      <c r="J277" s="181">
        <v>18.3797</v>
      </c>
      <c r="K277" s="181">
        <v>-1.5677000000000001</v>
      </c>
      <c r="L277" s="181">
        <v>0.5534</v>
      </c>
      <c r="M277" s="181">
        <v>11.3847</v>
      </c>
      <c r="N277" s="181">
        <v>11.8376</v>
      </c>
      <c r="O277" s="181">
        <v>8.4644999999999992</v>
      </c>
      <c r="P277" s="181">
        <v>8.0329999999999995</v>
      </c>
      <c r="Q277" s="181">
        <v>9.8027999999999995</v>
      </c>
      <c r="R277" s="181">
        <v>18.0975</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44662</v>
      </c>
      <c r="E278" s="181">
        <v>51.918700000000001</v>
      </c>
      <c r="F278" s="181">
        <v>-16.755700000000001</v>
      </c>
      <c r="G278" s="181">
        <v>-16.755700000000001</v>
      </c>
      <c r="H278" s="181">
        <v>-28.685300000000002</v>
      </c>
      <c r="I278" s="181">
        <v>11.788500000000001</v>
      </c>
      <c r="J278" s="181">
        <v>17.8185</v>
      </c>
      <c r="K278" s="181">
        <v>-2.1158999999999999</v>
      </c>
      <c r="L278" s="181">
        <v>1.9E-3</v>
      </c>
      <c r="M278" s="181">
        <v>10.7828</v>
      </c>
      <c r="N278" s="181">
        <v>11.205299999999999</v>
      </c>
      <c r="O278" s="181">
        <v>7.7873999999999999</v>
      </c>
      <c r="P278" s="181">
        <v>7.3411</v>
      </c>
      <c r="Q278" s="181">
        <v>9.4010999999999996</v>
      </c>
      <c r="R278" s="181">
        <v>17.3873</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-17.662899999999997</v>
      </c>
      <c r="G279" s="183">
        <v>-17.662899999999997</v>
      </c>
      <c r="H279" s="183">
        <v>-22.859725641025641</v>
      </c>
      <c r="I279" s="183">
        <v>41.627438461538453</v>
      </c>
      <c r="J279" s="183">
        <v>29.249082051282041</v>
      </c>
      <c r="K279" s="183">
        <v>3.5216846153846175</v>
      </c>
      <c r="L279" s="183">
        <v>3.9058589743589747</v>
      </c>
      <c r="M279" s="183">
        <v>9.0185102564102593</v>
      </c>
      <c r="N279" s="183">
        <v>9.8847743589743597</v>
      </c>
      <c r="O279" s="183">
        <v>8.5738666666666674</v>
      </c>
      <c r="P279" s="183">
        <v>7.3063307692307697</v>
      </c>
      <c r="Q279" s="183">
        <v>8.914658974358975</v>
      </c>
      <c r="R279" s="183">
        <v>14.312943589743586</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-17.9377</v>
      </c>
      <c r="G280" s="183">
        <v>-17.9377</v>
      </c>
      <c r="H280" s="183">
        <v>-23.556999999999999</v>
      </c>
      <c r="I280" s="183">
        <v>16.759</v>
      </c>
      <c r="J280" s="183">
        <v>17.8185</v>
      </c>
      <c r="K280" s="183">
        <v>-0.86380000000000001</v>
      </c>
      <c r="L280" s="183">
        <v>1.6466000000000001</v>
      </c>
      <c r="M280" s="183">
        <v>7.6927000000000003</v>
      </c>
      <c r="N280" s="183">
        <v>9.1481999999999992</v>
      </c>
      <c r="O280" s="183">
        <v>8.8155000000000001</v>
      </c>
      <c r="P280" s="183">
        <v>7.3110999999999997</v>
      </c>
      <c r="Q280" s="183">
        <v>8.7683</v>
      </c>
      <c r="R280" s="183">
        <v>13.638400000000001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44662</v>
      </c>
      <c r="E283" s="181">
        <v>77.31</v>
      </c>
      <c r="F283" s="181">
        <v>0.1036</v>
      </c>
      <c r="G283" s="181">
        <v>0.1036</v>
      </c>
      <c r="H283" s="181">
        <v>-0.27089999999999997</v>
      </c>
      <c r="I283" s="181">
        <v>4.2615999999999996</v>
      </c>
      <c r="J283" s="181">
        <v>6.8998999999999997</v>
      </c>
      <c r="K283" s="181">
        <v>-2.7791999999999999</v>
      </c>
      <c r="L283" s="181">
        <v>-1.7286999999999999</v>
      </c>
      <c r="M283" s="181">
        <v>10.238099999999999</v>
      </c>
      <c r="N283" s="181">
        <v>21.5184</v>
      </c>
      <c r="O283" s="181">
        <v>17.324300000000001</v>
      </c>
      <c r="P283" s="181">
        <v>15.1273</v>
      </c>
      <c r="Q283" s="181">
        <v>14.5968</v>
      </c>
      <c r="R283" s="181">
        <v>40.447600000000001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44662</v>
      </c>
      <c r="E284" s="181">
        <v>87.26</v>
      </c>
      <c r="F284" s="181">
        <v>0.1147</v>
      </c>
      <c r="G284" s="181">
        <v>0.1147</v>
      </c>
      <c r="H284" s="181">
        <v>-0.2515</v>
      </c>
      <c r="I284" s="181">
        <v>4.3155999999999999</v>
      </c>
      <c r="J284" s="181">
        <v>7.0281000000000002</v>
      </c>
      <c r="K284" s="181">
        <v>-2.4701</v>
      </c>
      <c r="L284" s="181">
        <v>-1.1106</v>
      </c>
      <c r="M284" s="181">
        <v>11.301</v>
      </c>
      <c r="N284" s="181">
        <v>23.109500000000001</v>
      </c>
      <c r="O284" s="181">
        <v>18.745899999999999</v>
      </c>
      <c r="P284" s="181">
        <v>16.629200000000001</v>
      </c>
      <c r="Q284" s="181">
        <v>18.918500000000002</v>
      </c>
      <c r="R284" s="181">
        <v>42.266399999999997</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44662</v>
      </c>
      <c r="E285" s="181">
        <v>84.584999999999994</v>
      </c>
      <c r="F285" s="181">
        <v>-0.36990000000000001</v>
      </c>
      <c r="G285" s="181">
        <v>-0.36990000000000001</v>
      </c>
      <c r="H285" s="181">
        <v>-0.1358</v>
      </c>
      <c r="I285" s="181">
        <v>4.0956000000000001</v>
      </c>
      <c r="J285" s="181">
        <v>7.6775000000000002</v>
      </c>
      <c r="K285" s="181">
        <v>-1.1765000000000001</v>
      </c>
      <c r="L285" s="181">
        <v>-1.0945</v>
      </c>
      <c r="M285" s="181">
        <v>11.183400000000001</v>
      </c>
      <c r="N285" s="181">
        <v>20.057099999999998</v>
      </c>
      <c r="O285" s="181">
        <v>17.2712</v>
      </c>
      <c r="P285" s="181">
        <v>15.5219</v>
      </c>
      <c r="Q285" s="181">
        <v>13.6233</v>
      </c>
      <c r="R285" s="181">
        <v>42.157499999999999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44662</v>
      </c>
      <c r="E286" s="181">
        <v>95.454999999999998</v>
      </c>
      <c r="F286" s="181">
        <v>-0.35909999999999997</v>
      </c>
      <c r="G286" s="181">
        <v>-0.35909999999999997</v>
      </c>
      <c r="H286" s="181">
        <v>-0.1109</v>
      </c>
      <c r="I286" s="181">
        <v>4.1494</v>
      </c>
      <c r="J286" s="181">
        <v>7.8075999999999999</v>
      </c>
      <c r="K286" s="181">
        <v>-0.83520000000000005</v>
      </c>
      <c r="L286" s="181">
        <v>-0.4204</v>
      </c>
      <c r="M286" s="181">
        <v>12.339600000000001</v>
      </c>
      <c r="N286" s="181">
        <v>21.7181</v>
      </c>
      <c r="O286" s="181">
        <v>18.896899999999999</v>
      </c>
      <c r="P286" s="181">
        <v>17.135000000000002</v>
      </c>
      <c r="Q286" s="181">
        <v>16.338999999999999</v>
      </c>
      <c r="R286" s="181">
        <v>44.094799999999999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44662</v>
      </c>
      <c r="E287" s="181">
        <v>222.31229999999999</v>
      </c>
      <c r="F287" s="181">
        <v>0.21360000000000001</v>
      </c>
      <c r="G287" s="181">
        <v>0.21360000000000001</v>
      </c>
      <c r="H287" s="181">
        <v>2.1943000000000001</v>
      </c>
      <c r="I287" s="181">
        <v>6.3387000000000002</v>
      </c>
      <c r="J287" s="181">
        <v>8.4675999999999991</v>
      </c>
      <c r="K287" s="181">
        <v>0.33289999999999997</v>
      </c>
      <c r="L287" s="181">
        <v>4.8463000000000003</v>
      </c>
      <c r="M287" s="181">
        <v>19.649899999999999</v>
      </c>
      <c r="N287" s="181">
        <v>35.956400000000002</v>
      </c>
      <c r="O287" s="181">
        <v>24.404199999999999</v>
      </c>
      <c r="P287" s="181">
        <v>16.4011</v>
      </c>
      <c r="Q287" s="181">
        <v>15.3489</v>
      </c>
      <c r="R287" s="181">
        <v>62.438099999999999</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44662</v>
      </c>
      <c r="E288" s="181">
        <v>65.0761189374753</v>
      </c>
      <c r="F288" s="181">
        <v>0.21360000000000001</v>
      </c>
      <c r="G288" s="181">
        <v>0.21360000000000001</v>
      </c>
      <c r="H288" s="181">
        <v>2.1943000000000001</v>
      </c>
      <c r="I288" s="181">
        <v>6.3385999999999996</v>
      </c>
      <c r="J288" s="181">
        <v>8.4675999999999991</v>
      </c>
      <c r="K288" s="181">
        <v>0.3327</v>
      </c>
      <c r="L288" s="181">
        <v>4.8444000000000003</v>
      </c>
      <c r="M288" s="181">
        <v>19.647500000000001</v>
      </c>
      <c r="N288" s="181">
        <v>35.9542</v>
      </c>
      <c r="O288" s="181">
        <v>24.4038</v>
      </c>
      <c r="P288" s="181">
        <v>16.429300000000001</v>
      </c>
      <c r="Q288" s="181">
        <v>15.3611</v>
      </c>
      <c r="R288" s="181">
        <v>62.440300000000001</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44662</v>
      </c>
      <c r="E289" s="181">
        <v>530.30627630186098</v>
      </c>
      <c r="F289" s="181">
        <v>0.20699999999999999</v>
      </c>
      <c r="G289" s="181">
        <v>0.20699999999999999</v>
      </c>
      <c r="H289" s="181">
        <v>2.1781999999999999</v>
      </c>
      <c r="I289" s="181">
        <v>6.3052999999999999</v>
      </c>
      <c r="J289" s="181">
        <v>8.3902000000000001</v>
      </c>
      <c r="K289" s="181">
        <v>0.1265</v>
      </c>
      <c r="L289" s="181">
        <v>4.4321000000000002</v>
      </c>
      <c r="M289" s="181">
        <v>18.946899999999999</v>
      </c>
      <c r="N289" s="181">
        <v>34.925800000000002</v>
      </c>
      <c r="O289" s="181">
        <v>23.608899999999998</v>
      </c>
      <c r="P289" s="181">
        <v>15.6258</v>
      </c>
      <c r="Q289" s="181">
        <v>18.569299999999998</v>
      </c>
      <c r="R289" s="181">
        <v>61.328699999999998</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44662</v>
      </c>
      <c r="E290" s="181">
        <v>534.074229828699</v>
      </c>
      <c r="F290" s="181">
        <v>0.20710000000000001</v>
      </c>
      <c r="G290" s="181">
        <v>0.20710000000000001</v>
      </c>
      <c r="H290" s="181">
        <v>2.1785000000000001</v>
      </c>
      <c r="I290" s="181">
        <v>6.3053999999999997</v>
      </c>
      <c r="J290" s="181">
        <v>8.3904999999999994</v>
      </c>
      <c r="K290" s="181">
        <v>0.1265</v>
      </c>
      <c r="L290" s="181">
        <v>4.4324000000000003</v>
      </c>
      <c r="M290" s="181">
        <v>18.9483</v>
      </c>
      <c r="N290" s="181">
        <v>34.9283</v>
      </c>
      <c r="O290" s="181">
        <v>23.610900000000001</v>
      </c>
      <c r="P290" s="181">
        <v>15.6272</v>
      </c>
      <c r="Q290" s="181">
        <v>19.076699999999999</v>
      </c>
      <c r="R290" s="181">
        <v>61.331000000000003</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4.1325000000000014E-2</v>
      </c>
      <c r="G291" s="183">
        <v>4.1325000000000014E-2</v>
      </c>
      <c r="H291" s="183">
        <v>0.99702500000000005</v>
      </c>
      <c r="I291" s="183">
        <v>5.2637749999999999</v>
      </c>
      <c r="J291" s="183">
        <v>7.8911249999999988</v>
      </c>
      <c r="K291" s="183">
        <v>-0.79280000000000006</v>
      </c>
      <c r="L291" s="183">
        <v>1.7751250000000001</v>
      </c>
      <c r="M291" s="183">
        <v>15.2818375</v>
      </c>
      <c r="N291" s="183">
        <v>28.520975</v>
      </c>
      <c r="O291" s="183">
        <v>21.033262499999999</v>
      </c>
      <c r="P291" s="183">
        <v>16.062100000000001</v>
      </c>
      <c r="Q291" s="183">
        <v>16.479199999999999</v>
      </c>
      <c r="R291" s="183">
        <v>52.063050000000004</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0.16084999999999999</v>
      </c>
      <c r="G292" s="183">
        <v>0.16084999999999999</v>
      </c>
      <c r="H292" s="183">
        <v>1.03365</v>
      </c>
      <c r="I292" s="183">
        <v>5.3104499999999994</v>
      </c>
      <c r="J292" s="183">
        <v>8.0989000000000004</v>
      </c>
      <c r="K292" s="183">
        <v>-0.35435000000000005</v>
      </c>
      <c r="L292" s="183">
        <v>2.0058500000000001</v>
      </c>
      <c r="M292" s="183">
        <v>15.64325</v>
      </c>
      <c r="N292" s="183">
        <v>29.017650000000003</v>
      </c>
      <c r="O292" s="183">
        <v>21.252899999999997</v>
      </c>
      <c r="P292" s="183">
        <v>16.014150000000001</v>
      </c>
      <c r="Q292" s="183">
        <v>15.85005</v>
      </c>
      <c r="R292" s="183">
        <v>52.711749999999995</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44662</v>
      </c>
      <c r="E295" s="181">
        <v>89.898300000000006</v>
      </c>
      <c r="F295" s="181">
        <v>-11.898099999999999</v>
      </c>
      <c r="G295" s="181">
        <v>-11.898099999999999</v>
      </c>
      <c r="H295" s="181">
        <v>-13.97</v>
      </c>
      <c r="I295" s="181">
        <v>-5.5708000000000002</v>
      </c>
      <c r="J295" s="181">
        <v>4.4554</v>
      </c>
      <c r="K295" s="181">
        <v>3.6084000000000001</v>
      </c>
      <c r="L295" s="181">
        <v>3.0375999999999999</v>
      </c>
      <c r="M295" s="181">
        <v>3.8353000000000002</v>
      </c>
      <c r="N295" s="181">
        <v>4.28</v>
      </c>
      <c r="O295" s="181">
        <v>7.7850000000000001</v>
      </c>
      <c r="P295" s="181">
        <v>7.5934999999999997</v>
      </c>
      <c r="Q295" s="181">
        <v>9.1347000000000005</v>
      </c>
      <c r="R295" s="181">
        <v>7.5057</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44662</v>
      </c>
      <c r="E296" s="181">
        <v>90.915300000000002</v>
      </c>
      <c r="F296" s="181">
        <v>-11.7384</v>
      </c>
      <c r="G296" s="181">
        <v>-11.7384</v>
      </c>
      <c r="H296" s="181">
        <v>-13.808400000000001</v>
      </c>
      <c r="I296" s="181">
        <v>-5.4085999999999999</v>
      </c>
      <c r="J296" s="181">
        <v>4.6193999999999997</v>
      </c>
      <c r="K296" s="181">
        <v>3.7711000000000001</v>
      </c>
      <c r="L296" s="181">
        <v>3.2006999999999999</v>
      </c>
      <c r="M296" s="181">
        <v>4.0002000000000004</v>
      </c>
      <c r="N296" s="181">
        <v>4.4476000000000004</v>
      </c>
      <c r="O296" s="181">
        <v>7.9446000000000003</v>
      </c>
      <c r="P296" s="181">
        <v>7.7413999999999996</v>
      </c>
      <c r="Q296" s="181">
        <v>8.5344999999999995</v>
      </c>
      <c r="R296" s="181">
        <v>7.6761999999999997</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44662</v>
      </c>
      <c r="E297" s="181">
        <v>14.218400000000001</v>
      </c>
      <c r="F297" s="181">
        <v>-11.113899999999999</v>
      </c>
      <c r="G297" s="181">
        <v>-11.113899999999999</v>
      </c>
      <c r="H297" s="181">
        <v>-16.049800000000001</v>
      </c>
      <c r="I297" s="181">
        <v>-4.8684000000000003</v>
      </c>
      <c r="J297" s="181">
        <v>2.8056000000000001</v>
      </c>
      <c r="K297" s="181">
        <v>3.2519</v>
      </c>
      <c r="L297" s="181">
        <v>3.3062</v>
      </c>
      <c r="M297" s="181">
        <v>4.1519000000000004</v>
      </c>
      <c r="N297" s="181">
        <v>4.5284000000000004</v>
      </c>
      <c r="O297" s="181">
        <v>7.0697999999999999</v>
      </c>
      <c r="P297" s="181"/>
      <c r="Q297" s="181">
        <v>7.6943999999999999</v>
      </c>
      <c r="R297" s="181">
        <v>7.7965999999999998</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44662</v>
      </c>
      <c r="E298" s="181">
        <v>13.7135</v>
      </c>
      <c r="F298" s="181">
        <v>-11.788399999999999</v>
      </c>
      <c r="G298" s="181">
        <v>-11.788399999999999</v>
      </c>
      <c r="H298" s="181">
        <v>-16.714400000000001</v>
      </c>
      <c r="I298" s="181">
        <v>-5.5585000000000004</v>
      </c>
      <c r="J298" s="181">
        <v>2.1244999999999998</v>
      </c>
      <c r="K298" s="181">
        <v>2.5743</v>
      </c>
      <c r="L298" s="181">
        <v>2.6253000000000002</v>
      </c>
      <c r="M298" s="181">
        <v>3.4645999999999999</v>
      </c>
      <c r="N298" s="181">
        <v>3.8298000000000001</v>
      </c>
      <c r="O298" s="181">
        <v>6.3136000000000001</v>
      </c>
      <c r="P298" s="181"/>
      <c r="Q298" s="181">
        <v>6.8773999999999997</v>
      </c>
      <c r="R298" s="181">
        <v>7.0663</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44662</v>
      </c>
      <c r="E299" s="181">
        <v>22.184899999999999</v>
      </c>
      <c r="F299" s="181">
        <v>-39.685499999999998</v>
      </c>
      <c r="G299" s="181">
        <v>-39.685499999999998</v>
      </c>
      <c r="H299" s="181">
        <v>-41.55</v>
      </c>
      <c r="I299" s="181">
        <v>-19.490600000000001</v>
      </c>
      <c r="J299" s="181">
        <v>-3.7930999999999999</v>
      </c>
      <c r="K299" s="181">
        <v>9.8699999999999996E-2</v>
      </c>
      <c r="L299" s="181">
        <v>0.72030000000000005</v>
      </c>
      <c r="M299" s="181">
        <v>1.4785999999999999</v>
      </c>
      <c r="N299" s="181">
        <v>2.2505000000000002</v>
      </c>
      <c r="O299" s="181">
        <v>3.3616000000000001</v>
      </c>
      <c r="P299" s="181">
        <v>4.5465999999999998</v>
      </c>
      <c r="Q299" s="181">
        <v>6.1127000000000002</v>
      </c>
      <c r="R299" s="181">
        <v>5.3033999999999999</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44662</v>
      </c>
      <c r="E300" s="181">
        <v>23.319400000000002</v>
      </c>
      <c r="F300" s="181">
        <v>-39.264299999999999</v>
      </c>
      <c r="G300" s="181">
        <v>-39.264299999999999</v>
      </c>
      <c r="H300" s="181">
        <v>-41.151000000000003</v>
      </c>
      <c r="I300" s="181">
        <v>-19.100100000000001</v>
      </c>
      <c r="J300" s="181">
        <v>-3.3933</v>
      </c>
      <c r="K300" s="181">
        <v>0.50319999999999998</v>
      </c>
      <c r="L300" s="181">
        <v>1.1695</v>
      </c>
      <c r="M300" s="181">
        <v>2.0461</v>
      </c>
      <c r="N300" s="181">
        <v>2.8774000000000002</v>
      </c>
      <c r="O300" s="181">
        <v>3.8984999999999999</v>
      </c>
      <c r="P300" s="181">
        <v>5.0557999999999996</v>
      </c>
      <c r="Q300" s="181">
        <v>7.0244</v>
      </c>
      <c r="R300" s="181">
        <v>5.9088000000000003</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44662</v>
      </c>
      <c r="E301" s="181">
        <v>18.8278</v>
      </c>
      <c r="F301" s="181">
        <v>-9.6209000000000007</v>
      </c>
      <c r="G301" s="181">
        <v>-9.6209000000000007</v>
      </c>
      <c r="H301" s="181">
        <v>-14.1136</v>
      </c>
      <c r="I301" s="181">
        <v>-4.2994000000000003</v>
      </c>
      <c r="J301" s="181">
        <v>2.0924</v>
      </c>
      <c r="K301" s="181">
        <v>2.8896000000000002</v>
      </c>
      <c r="L301" s="181">
        <v>2.8717999999999999</v>
      </c>
      <c r="M301" s="181">
        <v>3.4131</v>
      </c>
      <c r="N301" s="181">
        <v>3.7919999999999998</v>
      </c>
      <c r="O301" s="181">
        <v>7.1761999999999997</v>
      </c>
      <c r="P301" s="181">
        <v>7.0148000000000001</v>
      </c>
      <c r="Q301" s="181">
        <v>8.0442999999999998</v>
      </c>
      <c r="R301" s="181">
        <v>6.3526999999999996</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44662</v>
      </c>
      <c r="E302" s="181">
        <v>17.9407</v>
      </c>
      <c r="F302" s="181">
        <v>-9.1483000000000008</v>
      </c>
      <c r="G302" s="181">
        <v>-9.1483000000000008</v>
      </c>
      <c r="H302" s="181">
        <v>-14.289300000000001</v>
      </c>
      <c r="I302" s="181">
        <v>-4.6999000000000004</v>
      </c>
      <c r="J302" s="181">
        <v>1.5640000000000001</v>
      </c>
      <c r="K302" s="181">
        <v>2.2755000000000001</v>
      </c>
      <c r="L302" s="181">
        <v>2.2403</v>
      </c>
      <c r="M302" s="181">
        <v>2.7717999999999998</v>
      </c>
      <c r="N302" s="181">
        <v>3.1476999999999999</v>
      </c>
      <c r="O302" s="181">
        <v>6.4635999999999996</v>
      </c>
      <c r="P302" s="181">
        <v>6.2915000000000001</v>
      </c>
      <c r="Q302" s="181">
        <v>7.4085999999999999</v>
      </c>
      <c r="R302" s="181">
        <v>5.6768999999999998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44662</v>
      </c>
      <c r="E303" s="181">
        <v>13.1828</v>
      </c>
      <c r="F303" s="181">
        <v>-37.997500000000002</v>
      </c>
      <c r="G303" s="181">
        <v>-37.997500000000002</v>
      </c>
      <c r="H303" s="181">
        <v>-49.288200000000003</v>
      </c>
      <c r="I303" s="181">
        <v>-21.127099999999999</v>
      </c>
      <c r="J303" s="181">
        <v>-4.0765000000000002</v>
      </c>
      <c r="K303" s="181">
        <v>0.28320000000000001</v>
      </c>
      <c r="L303" s="181">
        <v>1.6982999999999999</v>
      </c>
      <c r="M303" s="181">
        <v>2.4367000000000001</v>
      </c>
      <c r="N303" s="181">
        <v>2.8976000000000002</v>
      </c>
      <c r="O303" s="181">
        <v>6.9635999999999996</v>
      </c>
      <c r="P303" s="181"/>
      <c r="Q303" s="181">
        <v>8.0097000000000005</v>
      </c>
      <c r="R303" s="181">
        <v>5.8152999999999997</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44662</v>
      </c>
      <c r="E304" s="181">
        <v>13.064</v>
      </c>
      <c r="F304" s="181">
        <v>-38.249400000000001</v>
      </c>
      <c r="G304" s="181">
        <v>-38.249400000000001</v>
      </c>
      <c r="H304" s="181">
        <v>-49.5364</v>
      </c>
      <c r="I304" s="181">
        <v>-21.3569</v>
      </c>
      <c r="J304" s="181">
        <v>-4.3192000000000004</v>
      </c>
      <c r="K304" s="181">
        <v>4.0399999999999998E-2</v>
      </c>
      <c r="L304" s="181">
        <v>1.4503999999999999</v>
      </c>
      <c r="M304" s="181">
        <v>2.1846000000000001</v>
      </c>
      <c r="N304" s="181">
        <v>2.6391</v>
      </c>
      <c r="O304" s="181">
        <v>6.6933999999999996</v>
      </c>
      <c r="P304" s="181"/>
      <c r="Q304" s="181">
        <v>7.7374000000000001</v>
      </c>
      <c r="R304" s="181">
        <v>5.5495000000000001</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44662</v>
      </c>
      <c r="E307" s="181">
        <v>10.656599999999999</v>
      </c>
      <c r="F307" s="181">
        <v>-13.4572</v>
      </c>
      <c r="G307" s="181">
        <v>-13.4572</v>
      </c>
      <c r="H307" s="181">
        <v>-36.3446</v>
      </c>
      <c r="I307" s="181">
        <v>-12.975</v>
      </c>
      <c r="J307" s="181">
        <v>-1.8423</v>
      </c>
      <c r="K307" s="181">
        <v>2.2654999999999998</v>
      </c>
      <c r="L307" s="181">
        <v>2.6002000000000001</v>
      </c>
      <c r="M307" s="181">
        <v>4.6729000000000003</v>
      </c>
      <c r="N307" s="181">
        <v>4.9638999999999998</v>
      </c>
      <c r="O307" s="181"/>
      <c r="P307" s="181"/>
      <c r="Q307" s="181">
        <v>6.1486999999999998</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44662</v>
      </c>
      <c r="E308" s="181">
        <v>10.639200000000001</v>
      </c>
      <c r="F308" s="181">
        <v>-13.593299999999999</v>
      </c>
      <c r="G308" s="181">
        <v>-13.593299999999999</v>
      </c>
      <c r="H308" s="181">
        <v>-36.500300000000003</v>
      </c>
      <c r="I308" s="181">
        <v>-13.1417</v>
      </c>
      <c r="J308" s="181">
        <v>-2.0106999999999999</v>
      </c>
      <c r="K308" s="181">
        <v>2.1036000000000001</v>
      </c>
      <c r="L308" s="181">
        <v>2.4441000000000002</v>
      </c>
      <c r="M308" s="181">
        <v>4.5145</v>
      </c>
      <c r="N308" s="181">
        <v>4.8026999999999997</v>
      </c>
      <c r="O308" s="181"/>
      <c r="P308" s="181"/>
      <c r="Q308" s="181">
        <v>5.9861000000000004</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44662</v>
      </c>
      <c r="E309" s="181">
        <v>80.223299999999995</v>
      </c>
      <c r="F309" s="181">
        <v>-5.7755000000000001</v>
      </c>
      <c r="G309" s="181">
        <v>-5.7755000000000001</v>
      </c>
      <c r="H309" s="181">
        <v>-10.987299999999999</v>
      </c>
      <c r="I309" s="181">
        <v>-2.5259</v>
      </c>
      <c r="J309" s="181">
        <v>2.3751000000000002</v>
      </c>
      <c r="K309" s="181">
        <v>2.6091000000000002</v>
      </c>
      <c r="L309" s="181">
        <v>2.6865999999999999</v>
      </c>
      <c r="M309" s="181">
        <v>3.3527999999999998</v>
      </c>
      <c r="N309" s="181">
        <v>3.6644000000000001</v>
      </c>
      <c r="O309" s="181">
        <v>6.6520999999999999</v>
      </c>
      <c r="P309" s="181">
        <v>7.0762</v>
      </c>
      <c r="Q309" s="181">
        <v>8.7525999999999993</v>
      </c>
      <c r="R309" s="181">
        <v>6.3535000000000004</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44662</v>
      </c>
      <c r="E310" s="181">
        <v>85.362399999999994</v>
      </c>
      <c r="F310" s="181">
        <v>-5.1715999999999998</v>
      </c>
      <c r="G310" s="181">
        <v>-5.1715999999999998</v>
      </c>
      <c r="H310" s="181">
        <v>-10.3941</v>
      </c>
      <c r="I310" s="181">
        <v>-1.9288000000000001</v>
      </c>
      <c r="J310" s="181">
        <v>2.9758</v>
      </c>
      <c r="K310" s="181">
        <v>3.1886000000000001</v>
      </c>
      <c r="L310" s="181">
        <v>3.2425000000000002</v>
      </c>
      <c r="M310" s="181">
        <v>3.9062999999999999</v>
      </c>
      <c r="N310" s="181">
        <v>4.2237999999999998</v>
      </c>
      <c r="O310" s="181">
        <v>7.2469999999999999</v>
      </c>
      <c r="P310" s="181">
        <v>7.6933999999999996</v>
      </c>
      <c r="Q310" s="181">
        <v>8.8336000000000006</v>
      </c>
      <c r="R310" s="181">
        <v>6.9438000000000004</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44662</v>
      </c>
      <c r="E312" s="181">
        <v>26.001999999999999</v>
      </c>
      <c r="F312" s="181">
        <v>-18.641100000000002</v>
      </c>
      <c r="G312" s="181">
        <v>-18.641100000000002</v>
      </c>
      <c r="H312" s="181">
        <v>-26.217700000000001</v>
      </c>
      <c r="I312" s="181">
        <v>-10.0878</v>
      </c>
      <c r="J312" s="181">
        <v>-0.31240000000000001</v>
      </c>
      <c r="K312" s="181">
        <v>1.9905999999999999</v>
      </c>
      <c r="L312" s="181">
        <v>2.15</v>
      </c>
      <c r="M312" s="181">
        <v>3.4506000000000001</v>
      </c>
      <c r="N312" s="181">
        <v>3.9283000000000001</v>
      </c>
      <c r="O312" s="181">
        <v>7.6840999999999999</v>
      </c>
      <c r="P312" s="181">
        <v>7.4814999999999996</v>
      </c>
      <c r="Q312" s="181">
        <v>8.4413</v>
      </c>
      <c r="R312" s="181">
        <v>7.1433</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44662</v>
      </c>
      <c r="E313" s="181">
        <v>26.3508</v>
      </c>
      <c r="F313" s="181">
        <v>-18.302700000000002</v>
      </c>
      <c r="G313" s="181">
        <v>-18.302700000000002</v>
      </c>
      <c r="H313" s="181">
        <v>-25.950700000000001</v>
      </c>
      <c r="I313" s="181">
        <v>-9.8074999999999992</v>
      </c>
      <c r="J313" s="181">
        <v>-2.23E-2</v>
      </c>
      <c r="K313" s="181">
        <v>2.286</v>
      </c>
      <c r="L313" s="181">
        <v>2.4529000000000001</v>
      </c>
      <c r="M313" s="181">
        <v>3.7610999999999999</v>
      </c>
      <c r="N313" s="181">
        <v>4.2439</v>
      </c>
      <c r="O313" s="181">
        <v>7.9463999999999997</v>
      </c>
      <c r="P313" s="181">
        <v>7.6848000000000001</v>
      </c>
      <c r="Q313" s="181">
        <v>8.4149999999999991</v>
      </c>
      <c r="R313" s="181">
        <v>7.4588000000000001</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44662</v>
      </c>
      <c r="E314" s="181">
        <v>10.6417</v>
      </c>
      <c r="F314" s="181">
        <v>-17.011399999999998</v>
      </c>
      <c r="G314" s="181">
        <v>-17.011399999999998</v>
      </c>
      <c r="H314" s="181">
        <v>-25.743500000000001</v>
      </c>
      <c r="I314" s="181">
        <v>-8.9847000000000001</v>
      </c>
      <c r="J314" s="181">
        <v>0.5202</v>
      </c>
      <c r="K314" s="181">
        <v>2.6120000000000001</v>
      </c>
      <c r="L314" s="181">
        <v>2.4377</v>
      </c>
      <c r="M314" s="181">
        <v>3.7193000000000001</v>
      </c>
      <c r="N314" s="181">
        <v>4.1341000000000001</v>
      </c>
      <c r="O314" s="181"/>
      <c r="P314" s="181"/>
      <c r="Q314" s="181">
        <v>4.1445999999999996</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44662</v>
      </c>
      <c r="E315" s="181">
        <v>10.573700000000001</v>
      </c>
      <c r="F315" s="181">
        <v>-17.350100000000001</v>
      </c>
      <c r="G315" s="181">
        <v>-17.350100000000001</v>
      </c>
      <c r="H315" s="181">
        <v>-26.1036</v>
      </c>
      <c r="I315" s="181">
        <v>-9.3849999999999998</v>
      </c>
      <c r="J315" s="181">
        <v>0.1114</v>
      </c>
      <c r="K315" s="181">
        <v>2.1825999999999999</v>
      </c>
      <c r="L315" s="181">
        <v>2.0114999999999998</v>
      </c>
      <c r="M315" s="181">
        <v>3.2877999999999998</v>
      </c>
      <c r="N315" s="181">
        <v>3.6983999999999999</v>
      </c>
      <c r="O315" s="181"/>
      <c r="P315" s="181"/>
      <c r="Q315" s="181">
        <v>3.7096</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44662</v>
      </c>
      <c r="E316" s="181">
        <v>23.599399999999999</v>
      </c>
      <c r="F316" s="181">
        <v>-2.0103</v>
      </c>
      <c r="G316" s="181">
        <v>-2.0103</v>
      </c>
      <c r="H316" s="181">
        <v>-7.7438000000000002</v>
      </c>
      <c r="I316" s="181">
        <v>-3.8609</v>
      </c>
      <c r="J316" s="181">
        <v>3.1065</v>
      </c>
      <c r="K316" s="181">
        <v>2.4967999999999999</v>
      </c>
      <c r="L316" s="181">
        <v>2.3176000000000001</v>
      </c>
      <c r="M316" s="181">
        <v>3.5030999999999999</v>
      </c>
      <c r="N316" s="181">
        <v>3.7723</v>
      </c>
      <c r="O316" s="181">
        <v>7.2512999999999996</v>
      </c>
      <c r="P316" s="181">
        <v>7.1184000000000003</v>
      </c>
      <c r="Q316" s="181">
        <v>7.0095999999999998</v>
      </c>
      <c r="R316" s="181">
        <v>6.7714999999999996</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44662</v>
      </c>
      <c r="E317" s="181">
        <v>24.53</v>
      </c>
      <c r="F317" s="181">
        <v>-1.6860999999999999</v>
      </c>
      <c r="G317" s="181">
        <v>-1.6860999999999999</v>
      </c>
      <c r="H317" s="181">
        <v>-7.4292999999999996</v>
      </c>
      <c r="I317" s="181">
        <v>-3.5451000000000001</v>
      </c>
      <c r="J317" s="181">
        <v>3.4178000000000002</v>
      </c>
      <c r="K317" s="181">
        <v>2.8117999999999999</v>
      </c>
      <c r="L317" s="181">
        <v>2.6349</v>
      </c>
      <c r="M317" s="181">
        <v>3.8247</v>
      </c>
      <c r="N317" s="181">
        <v>4.0978000000000003</v>
      </c>
      <c r="O317" s="181">
        <v>7.5861999999999998</v>
      </c>
      <c r="P317" s="181">
        <v>7.4518000000000004</v>
      </c>
      <c r="Q317" s="181">
        <v>8.4029000000000007</v>
      </c>
      <c r="R317" s="181">
        <v>7.1063000000000001</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44662</v>
      </c>
      <c r="E318" s="181">
        <v>15.9742</v>
      </c>
      <c r="F318" s="181">
        <v>-12.7822</v>
      </c>
      <c r="G318" s="181">
        <v>-12.7822</v>
      </c>
      <c r="H318" s="181">
        <v>-22.6526</v>
      </c>
      <c r="I318" s="181">
        <v>-7.4374000000000002</v>
      </c>
      <c r="J318" s="181">
        <v>1.0549999999999999</v>
      </c>
      <c r="K318" s="181">
        <v>2.6191</v>
      </c>
      <c r="L318" s="181">
        <v>2.6291000000000002</v>
      </c>
      <c r="M318" s="181">
        <v>3.7921999999999998</v>
      </c>
      <c r="N318" s="181">
        <v>4.2415000000000003</v>
      </c>
      <c r="O318" s="181">
        <v>7.4131</v>
      </c>
      <c r="P318" s="181">
        <v>7.3110999999999997</v>
      </c>
      <c r="Q318" s="181">
        <v>7.7831000000000001</v>
      </c>
      <c r="R318" s="181">
        <v>7.5648999999999997</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44662</v>
      </c>
      <c r="E319" s="181">
        <v>15.6684</v>
      </c>
      <c r="F319" s="181">
        <v>-13.0314</v>
      </c>
      <c r="G319" s="181">
        <v>-13.0314</v>
      </c>
      <c r="H319" s="181">
        <v>-22.960799999999999</v>
      </c>
      <c r="I319" s="181">
        <v>-7.7476000000000003</v>
      </c>
      <c r="J319" s="181">
        <v>0.72940000000000005</v>
      </c>
      <c r="K319" s="181">
        <v>2.2854000000000001</v>
      </c>
      <c r="L319" s="181">
        <v>2.3096999999999999</v>
      </c>
      <c r="M319" s="181">
        <v>3.4735</v>
      </c>
      <c r="N319" s="181">
        <v>3.9209999999999998</v>
      </c>
      <c r="O319" s="181">
        <v>7.0834999999999999</v>
      </c>
      <c r="P319" s="181">
        <v>6.9854000000000003</v>
      </c>
      <c r="Q319" s="181">
        <v>7.4501999999999997</v>
      </c>
      <c r="R319" s="181">
        <v>7.2336999999999998</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44662</v>
      </c>
      <c r="E320" s="181">
        <v>2574.6938</v>
      </c>
      <c r="F320" s="181">
        <v>-12.5563</v>
      </c>
      <c r="G320" s="181">
        <v>-12.5563</v>
      </c>
      <c r="H320" s="181">
        <v>-20.098099999999999</v>
      </c>
      <c r="I320" s="181">
        <v>-6.8856999999999999</v>
      </c>
      <c r="J320" s="181">
        <v>1.4552</v>
      </c>
      <c r="K320" s="181">
        <v>2.3622000000000001</v>
      </c>
      <c r="L320" s="181">
        <v>2.3206000000000002</v>
      </c>
      <c r="M320" s="181">
        <v>3.2071999999999998</v>
      </c>
      <c r="N320" s="181">
        <v>3.5792999999999999</v>
      </c>
      <c r="O320" s="181">
        <v>7.1002000000000001</v>
      </c>
      <c r="P320" s="181">
        <v>6.1881000000000004</v>
      </c>
      <c r="Q320" s="181">
        <v>6.6444000000000001</v>
      </c>
      <c r="R320" s="181">
        <v>6.2428999999999997</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44662</v>
      </c>
      <c r="E321" s="181">
        <v>2725.6224999999999</v>
      </c>
      <c r="F321" s="181">
        <v>-12.1767</v>
      </c>
      <c r="G321" s="181">
        <v>-12.1767</v>
      </c>
      <c r="H321" s="181">
        <v>-19.7194</v>
      </c>
      <c r="I321" s="181">
        <v>-6.5065999999999997</v>
      </c>
      <c r="J321" s="181">
        <v>1.8358000000000001</v>
      </c>
      <c r="K321" s="181">
        <v>2.7521</v>
      </c>
      <c r="L321" s="181">
        <v>2.7193000000000001</v>
      </c>
      <c r="M321" s="181">
        <v>3.6133000000000002</v>
      </c>
      <c r="N321" s="181">
        <v>3.9912000000000001</v>
      </c>
      <c r="O321" s="181">
        <v>7.5260999999999996</v>
      </c>
      <c r="P321" s="181">
        <v>6.7289000000000003</v>
      </c>
      <c r="Q321" s="181">
        <v>7.6310000000000002</v>
      </c>
      <c r="R321" s="181">
        <v>6.6669999999999998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44662</v>
      </c>
      <c r="E322" s="181">
        <v>3028.5846000000001</v>
      </c>
      <c r="F322" s="181">
        <v>-5.7805</v>
      </c>
      <c r="G322" s="181">
        <v>-5.7805</v>
      </c>
      <c r="H322" s="181">
        <v>-10.883599999999999</v>
      </c>
      <c r="I322" s="181">
        <v>-1.8815999999999999</v>
      </c>
      <c r="J322" s="181">
        <v>3.9839000000000002</v>
      </c>
      <c r="K322" s="181">
        <v>3.0876999999999999</v>
      </c>
      <c r="L322" s="181">
        <v>2.6736</v>
      </c>
      <c r="M322" s="181">
        <v>3.8628999999999998</v>
      </c>
      <c r="N322" s="181">
        <v>4.0979999999999999</v>
      </c>
      <c r="O322" s="181">
        <v>6.9433999999999996</v>
      </c>
      <c r="P322" s="181">
        <v>7.1851000000000003</v>
      </c>
      <c r="Q322" s="181">
        <v>7.9051999999999998</v>
      </c>
      <c r="R322" s="181">
        <v>6.2881</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44662</v>
      </c>
      <c r="E323" s="181">
        <v>3127.8027999999999</v>
      </c>
      <c r="F323" s="181">
        <v>-5.4134000000000002</v>
      </c>
      <c r="G323" s="181">
        <v>-5.4134000000000002</v>
      </c>
      <c r="H323" s="181">
        <v>-10.517300000000001</v>
      </c>
      <c r="I323" s="181">
        <v>-1.5182</v>
      </c>
      <c r="J323" s="181">
        <v>4.3493000000000004</v>
      </c>
      <c r="K323" s="181">
        <v>3.4537</v>
      </c>
      <c r="L323" s="181">
        <v>3.0402</v>
      </c>
      <c r="M323" s="181">
        <v>4.2294999999999998</v>
      </c>
      <c r="N323" s="181">
        <v>4.4695</v>
      </c>
      <c r="O323" s="181">
        <v>7.2826000000000004</v>
      </c>
      <c r="P323" s="181">
        <v>7.5103999999999997</v>
      </c>
      <c r="Q323" s="181">
        <v>8.3150999999999993</v>
      </c>
      <c r="R323" s="181">
        <v>6.6454000000000004</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44662</v>
      </c>
      <c r="E324" s="181">
        <v>62.116599999999998</v>
      </c>
      <c r="F324" s="181">
        <v>-37.8996</v>
      </c>
      <c r="G324" s="181">
        <v>-37.8996</v>
      </c>
      <c r="H324" s="181">
        <v>-56.816600000000001</v>
      </c>
      <c r="I324" s="181">
        <v>-25.3003</v>
      </c>
      <c r="J324" s="181">
        <v>-7.4717000000000002</v>
      </c>
      <c r="K324" s="181">
        <v>-0.64400000000000002</v>
      </c>
      <c r="L324" s="181">
        <v>0.7883</v>
      </c>
      <c r="M324" s="181">
        <v>3.0977000000000001</v>
      </c>
      <c r="N324" s="181">
        <v>3.4788999999999999</v>
      </c>
      <c r="O324" s="181">
        <v>8.9011999999999993</v>
      </c>
      <c r="P324" s="181">
        <v>7.8079999999999998</v>
      </c>
      <c r="Q324" s="181">
        <v>7.9006999999999996</v>
      </c>
      <c r="R324" s="181">
        <v>7.5800999999999998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44662</v>
      </c>
      <c r="E325" s="181">
        <v>58.954799999999999</v>
      </c>
      <c r="F325" s="181">
        <v>-38.223599999999998</v>
      </c>
      <c r="G325" s="181">
        <v>-38.223599999999998</v>
      </c>
      <c r="H325" s="181">
        <v>-57.148200000000003</v>
      </c>
      <c r="I325" s="181">
        <v>-25.637799999999999</v>
      </c>
      <c r="J325" s="181">
        <v>-7.8106</v>
      </c>
      <c r="K325" s="181">
        <v>-0.98340000000000005</v>
      </c>
      <c r="L325" s="181">
        <v>0.44729999999999998</v>
      </c>
      <c r="M325" s="181">
        <v>2.7501000000000002</v>
      </c>
      <c r="N325" s="181">
        <v>3.1274999999999999</v>
      </c>
      <c r="O325" s="181">
        <v>8.5347000000000008</v>
      </c>
      <c r="P325" s="181">
        <v>7.4504000000000001</v>
      </c>
      <c r="Q325" s="181">
        <v>7.3404999999999996</v>
      </c>
      <c r="R325" s="181">
        <v>7.2157</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44662</v>
      </c>
      <c r="E326" s="181">
        <v>10.447900000000001</v>
      </c>
      <c r="F326" s="181">
        <v>-16.6297</v>
      </c>
      <c r="G326" s="181">
        <v>-16.6297</v>
      </c>
      <c r="H326" s="181">
        <v>-20.679200000000002</v>
      </c>
      <c r="I326" s="181">
        <v>-7.5887000000000002</v>
      </c>
      <c r="J326" s="181">
        <v>0.82320000000000004</v>
      </c>
      <c r="K326" s="181">
        <v>2.2012</v>
      </c>
      <c r="L326" s="181">
        <v>2.2869999999999999</v>
      </c>
      <c r="M326" s="181">
        <v>3.3656999999999999</v>
      </c>
      <c r="N326" s="181">
        <v>3.7723</v>
      </c>
      <c r="O326" s="181"/>
      <c r="P326" s="181"/>
      <c r="Q326" s="181">
        <v>4.1859999999999999</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44662</v>
      </c>
      <c r="E327" s="181">
        <v>10.398300000000001</v>
      </c>
      <c r="F327" s="181">
        <v>-17.059000000000001</v>
      </c>
      <c r="G327" s="181">
        <v>-17.059000000000001</v>
      </c>
      <c r="H327" s="181">
        <v>-21.075900000000001</v>
      </c>
      <c r="I327" s="181">
        <v>-7.9987000000000004</v>
      </c>
      <c r="J327" s="181">
        <v>0.3851</v>
      </c>
      <c r="K327" s="181">
        <v>1.7587999999999999</v>
      </c>
      <c r="L327" s="181">
        <v>1.8431999999999999</v>
      </c>
      <c r="M327" s="181">
        <v>2.9182000000000001</v>
      </c>
      <c r="N327" s="181">
        <v>3.3149000000000002</v>
      </c>
      <c r="O327" s="181"/>
      <c r="P327" s="181"/>
      <c r="Q327" s="181">
        <v>3.7229999999999999</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44662</v>
      </c>
      <c r="E328" s="181">
        <v>47.6541</v>
      </c>
      <c r="F328" s="181">
        <v>-8.4450000000000003</v>
      </c>
      <c r="G328" s="181">
        <v>-8.4450000000000003</v>
      </c>
      <c r="H328" s="181">
        <v>-14.8278</v>
      </c>
      <c r="I328" s="181">
        <v>-4.2222</v>
      </c>
      <c r="J328" s="181">
        <v>1.8212999999999999</v>
      </c>
      <c r="K328" s="181">
        <v>3.3058000000000001</v>
      </c>
      <c r="L328" s="181">
        <v>3.4216000000000002</v>
      </c>
      <c r="M328" s="181">
        <v>4.2545000000000002</v>
      </c>
      <c r="N328" s="181">
        <v>4.7366999999999999</v>
      </c>
      <c r="O328" s="181">
        <v>6.7130999999999998</v>
      </c>
      <c r="P328" s="181">
        <v>6.8704999999999998</v>
      </c>
      <c r="Q328" s="181">
        <v>7.5011999999999999</v>
      </c>
      <c r="R328" s="181">
        <v>6.4770000000000003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44662</v>
      </c>
      <c r="E329" s="181">
        <v>49.4345</v>
      </c>
      <c r="F329" s="181">
        <v>-8.0919000000000008</v>
      </c>
      <c r="G329" s="181">
        <v>-8.0919000000000008</v>
      </c>
      <c r="H329" s="181">
        <v>-14.4841</v>
      </c>
      <c r="I329" s="181">
        <v>-3.8653</v>
      </c>
      <c r="J329" s="181">
        <v>2.181</v>
      </c>
      <c r="K329" s="181">
        <v>3.6680000000000001</v>
      </c>
      <c r="L329" s="181">
        <v>3.8022999999999998</v>
      </c>
      <c r="M329" s="181">
        <v>4.6504000000000003</v>
      </c>
      <c r="N329" s="181">
        <v>5.1429</v>
      </c>
      <c r="O329" s="181">
        <v>7.1356000000000002</v>
      </c>
      <c r="P329" s="181">
        <v>7.2998000000000003</v>
      </c>
      <c r="Q329" s="181">
        <v>8.1598000000000006</v>
      </c>
      <c r="R329" s="181">
        <v>6.8967000000000001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44662</v>
      </c>
      <c r="E330" s="181">
        <v>35.197699999999998</v>
      </c>
      <c r="F330" s="181">
        <v>-7.5654000000000003</v>
      </c>
      <c r="G330" s="181">
        <v>-7.5654000000000003</v>
      </c>
      <c r="H330" s="181">
        <v>-12.9598</v>
      </c>
      <c r="I330" s="181">
        <v>-3.6614</v>
      </c>
      <c r="J330" s="181">
        <v>2.2454999999999998</v>
      </c>
      <c r="K330" s="181">
        <v>2.2709999999999999</v>
      </c>
      <c r="L330" s="181">
        <v>2.1999</v>
      </c>
      <c r="M330" s="181">
        <v>3.3414000000000001</v>
      </c>
      <c r="N330" s="181">
        <v>4.0721999999999996</v>
      </c>
      <c r="O330" s="181">
        <v>7.0210999999999997</v>
      </c>
      <c r="P330" s="181">
        <v>6.1647999999999996</v>
      </c>
      <c r="Q330" s="181">
        <v>6.7706999999999997</v>
      </c>
      <c r="R330" s="181">
        <v>6.6035000000000004</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44662</v>
      </c>
      <c r="E331" s="181">
        <v>38.311</v>
      </c>
      <c r="F331" s="181">
        <v>-6.8558000000000003</v>
      </c>
      <c r="G331" s="181">
        <v>-6.8558000000000003</v>
      </c>
      <c r="H331" s="181">
        <v>-12.288399999999999</v>
      </c>
      <c r="I331" s="181">
        <v>-2.9841000000000002</v>
      </c>
      <c r="J331" s="181">
        <v>2.9207000000000001</v>
      </c>
      <c r="K331" s="181">
        <v>3.0009000000000001</v>
      </c>
      <c r="L331" s="181">
        <v>2.9727999999999999</v>
      </c>
      <c r="M331" s="181">
        <v>4.0720000000000001</v>
      </c>
      <c r="N331" s="181">
        <v>4.7351000000000001</v>
      </c>
      <c r="O331" s="181">
        <v>7.8250999999999999</v>
      </c>
      <c r="P331" s="181">
        <v>7.1356999999999999</v>
      </c>
      <c r="Q331" s="181">
        <v>7.7765000000000004</v>
      </c>
      <c r="R331" s="181">
        <v>7.3609999999999998</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44662</v>
      </c>
      <c r="E334" s="181">
        <v>12.748200000000001</v>
      </c>
      <c r="F334" s="181">
        <v>-7.7256</v>
      </c>
      <c r="G334" s="181">
        <v>-7.7256</v>
      </c>
      <c r="H334" s="181">
        <v>-13.3408</v>
      </c>
      <c r="I334" s="181">
        <v>-3.2477</v>
      </c>
      <c r="J334" s="181">
        <v>2.3692000000000002</v>
      </c>
      <c r="K334" s="181">
        <v>3.2355</v>
      </c>
      <c r="L334" s="181">
        <v>2.9548000000000001</v>
      </c>
      <c r="M334" s="181">
        <v>3.7881999999999998</v>
      </c>
      <c r="N334" s="181">
        <v>4.0507</v>
      </c>
      <c r="O334" s="181">
        <v>7.5831</v>
      </c>
      <c r="P334" s="181"/>
      <c r="Q334" s="181">
        <v>7.9039999999999999</v>
      </c>
      <c r="R334" s="181">
        <v>6.7256999999999998</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44662</v>
      </c>
      <c r="E335" s="181">
        <v>12.551399999999999</v>
      </c>
      <c r="F335" s="181">
        <v>-8.1371000000000002</v>
      </c>
      <c r="G335" s="181">
        <v>-8.1371000000000002</v>
      </c>
      <c r="H335" s="181">
        <v>-13.7974</v>
      </c>
      <c r="I335" s="181">
        <v>-3.7128000000000001</v>
      </c>
      <c r="J335" s="181">
        <v>1.9168000000000001</v>
      </c>
      <c r="K335" s="181">
        <v>2.7816000000000001</v>
      </c>
      <c r="L335" s="181">
        <v>2.4977999999999998</v>
      </c>
      <c r="M335" s="181">
        <v>3.3246000000000002</v>
      </c>
      <c r="N335" s="181">
        <v>3.5790999999999999</v>
      </c>
      <c r="O335" s="181">
        <v>7.0654000000000003</v>
      </c>
      <c r="P335" s="181"/>
      <c r="Q335" s="181">
        <v>7.3792999999999997</v>
      </c>
      <c r="R335" s="181">
        <v>6.2214</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44662</v>
      </c>
      <c r="E336" s="181">
        <v>32.566899999999997</v>
      </c>
      <c r="F336" s="181">
        <v>-4.5933999999999999</v>
      </c>
      <c r="G336" s="181">
        <v>-4.5933999999999999</v>
      </c>
      <c r="H336" s="181">
        <v>-9.1582000000000008</v>
      </c>
      <c r="I336" s="181">
        <v>-1.1203000000000001</v>
      </c>
      <c r="J336" s="181">
        <v>3.4992000000000001</v>
      </c>
      <c r="K336" s="181">
        <v>3.0741000000000001</v>
      </c>
      <c r="L336" s="181">
        <v>2.8936000000000002</v>
      </c>
      <c r="M336" s="181">
        <v>3.3437000000000001</v>
      </c>
      <c r="N336" s="181">
        <v>3.8216000000000001</v>
      </c>
      <c r="O336" s="181">
        <v>7.7343000000000002</v>
      </c>
      <c r="P336" s="181">
        <v>7.1367000000000003</v>
      </c>
      <c r="Q336" s="181">
        <v>7.0673000000000004</v>
      </c>
      <c r="R336" s="181">
        <v>6.7172999999999998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44662</v>
      </c>
      <c r="E337" s="181">
        <v>33.430900000000001</v>
      </c>
      <c r="F337" s="181">
        <v>-4.3292999999999999</v>
      </c>
      <c r="G337" s="181">
        <v>-4.3292999999999999</v>
      </c>
      <c r="H337" s="181">
        <v>-8.9063999999999997</v>
      </c>
      <c r="I337" s="181">
        <v>-0.85760000000000003</v>
      </c>
      <c r="J337" s="181">
        <v>3.7557999999999998</v>
      </c>
      <c r="K337" s="181">
        <v>3.3304</v>
      </c>
      <c r="L337" s="181">
        <v>3.1514000000000002</v>
      </c>
      <c r="M337" s="181">
        <v>3.6044</v>
      </c>
      <c r="N337" s="181">
        <v>4.0876999999999999</v>
      </c>
      <c r="O337" s="181">
        <v>7.9871999999999996</v>
      </c>
      <c r="P337" s="181">
        <v>7.5011999999999999</v>
      </c>
      <c r="Q337" s="181">
        <v>7.8716999999999997</v>
      </c>
      <c r="R337" s="181">
        <v>6.9785000000000004</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44662</v>
      </c>
      <c r="E340" s="181">
        <v>12.6175</v>
      </c>
      <c r="F340" s="181">
        <v>-14.3507</v>
      </c>
      <c r="G340" s="181">
        <v>-14.3507</v>
      </c>
      <c r="H340" s="181">
        <v>-23.654599999999999</v>
      </c>
      <c r="I340" s="181">
        <v>-8.4443999999999999</v>
      </c>
      <c r="J340" s="181">
        <v>0.53210000000000002</v>
      </c>
      <c r="K340" s="181">
        <v>2.6594000000000002</v>
      </c>
      <c r="L340" s="181">
        <v>2.5398999999999998</v>
      </c>
      <c r="M340" s="181">
        <v>3.5451000000000001</v>
      </c>
      <c r="N340" s="181">
        <v>3.8489</v>
      </c>
      <c r="O340" s="181">
        <v>5.6192000000000002</v>
      </c>
      <c r="P340" s="181"/>
      <c r="Q340" s="181">
        <v>6.1718000000000002</v>
      </c>
      <c r="R340" s="181">
        <v>6.8121999999999998</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44662</v>
      </c>
      <c r="E341" s="181">
        <v>12.456899999999999</v>
      </c>
      <c r="F341" s="181">
        <v>-14.7303</v>
      </c>
      <c r="G341" s="181">
        <v>-14.7303</v>
      </c>
      <c r="H341" s="181">
        <v>-23.999600000000001</v>
      </c>
      <c r="I341" s="181">
        <v>-8.8023000000000007</v>
      </c>
      <c r="J341" s="181">
        <v>0.104</v>
      </c>
      <c r="K341" s="181">
        <v>2.2161</v>
      </c>
      <c r="L341" s="181">
        <v>2.1461999999999999</v>
      </c>
      <c r="M341" s="181">
        <v>3.1655000000000002</v>
      </c>
      <c r="N341" s="181">
        <v>3.4660000000000002</v>
      </c>
      <c r="O341" s="181">
        <v>5.2603</v>
      </c>
      <c r="P341" s="181"/>
      <c r="Q341" s="181">
        <v>5.8220999999999998</v>
      </c>
      <c r="R341" s="181">
        <v>6.4794999999999998</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44662</v>
      </c>
      <c r="E342" s="181">
        <v>13.3691</v>
      </c>
      <c r="F342" s="181">
        <v>-7.6397000000000004</v>
      </c>
      <c r="G342" s="181">
        <v>-7.6397000000000004</v>
      </c>
      <c r="H342" s="181">
        <v>-15.787100000000001</v>
      </c>
      <c r="I342" s="181">
        <v>-4.6524999999999999</v>
      </c>
      <c r="J342" s="181">
        <v>2.3738999999999999</v>
      </c>
      <c r="K342" s="181">
        <v>2.9548000000000001</v>
      </c>
      <c r="L342" s="181">
        <v>2.8279999999999998</v>
      </c>
      <c r="M342" s="181">
        <v>3.8039999999999998</v>
      </c>
      <c r="N342" s="181">
        <v>4.1192000000000002</v>
      </c>
      <c r="O342" s="181">
        <v>8.141</v>
      </c>
      <c r="P342" s="181"/>
      <c r="Q342" s="181">
        <v>8.2174999999999994</v>
      </c>
      <c r="R342" s="181">
        <v>7.2572000000000001</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44662</v>
      </c>
      <c r="E343" s="181">
        <v>13.2143</v>
      </c>
      <c r="F343" s="181">
        <v>-8.0050000000000008</v>
      </c>
      <c r="G343" s="181">
        <v>-8.0050000000000008</v>
      </c>
      <c r="H343" s="181">
        <v>-16.1675</v>
      </c>
      <c r="I343" s="181">
        <v>-5.0213999999999999</v>
      </c>
      <c r="J343" s="181">
        <v>2.0171999999999999</v>
      </c>
      <c r="K343" s="181">
        <v>2.6069</v>
      </c>
      <c r="L343" s="181">
        <v>2.4767000000000001</v>
      </c>
      <c r="M343" s="181">
        <v>3.4388000000000001</v>
      </c>
      <c r="N343" s="181">
        <v>3.7665999999999999</v>
      </c>
      <c r="O343" s="181">
        <v>7.8144999999999998</v>
      </c>
      <c r="P343" s="181"/>
      <c r="Q343" s="181">
        <v>7.8753000000000002</v>
      </c>
      <c r="R343" s="181">
        <v>6.9279000000000002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-14.417276190476192</v>
      </c>
      <c r="G344" s="183">
        <v>-14.417276190476192</v>
      </c>
      <c r="H344" s="183">
        <v>-22.043080952380951</v>
      </c>
      <c r="I344" s="183">
        <v>-8.0194595238095214</v>
      </c>
      <c r="J344" s="183">
        <v>0.84451428571428566</v>
      </c>
      <c r="K344" s="183">
        <v>2.3295285714285718</v>
      </c>
      <c r="L344" s="183">
        <v>2.4343261904761904</v>
      </c>
      <c r="M344" s="183">
        <v>3.486164285714286</v>
      </c>
      <c r="N344" s="183">
        <v>3.8962023809523818</v>
      </c>
      <c r="O344" s="183">
        <v>7.0756027777777781</v>
      </c>
      <c r="P344" s="183">
        <v>7.0009923076923082</v>
      </c>
      <c r="Q344" s="183">
        <v>7.2337738095238064</v>
      </c>
      <c r="R344" s="183">
        <v>6.7590083333333304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-11.843249999999999</v>
      </c>
      <c r="G345" s="183">
        <v>-11.843249999999999</v>
      </c>
      <c r="H345" s="183">
        <v>-16.440950000000001</v>
      </c>
      <c r="I345" s="183">
        <v>-5.5646500000000003</v>
      </c>
      <c r="J345" s="183">
        <v>1.8285499999999999</v>
      </c>
      <c r="K345" s="183">
        <v>2.6080000000000001</v>
      </c>
      <c r="L345" s="183">
        <v>2.5188499999999996</v>
      </c>
      <c r="M345" s="183">
        <v>3.4882999999999997</v>
      </c>
      <c r="N345" s="183">
        <v>3.9246499999999997</v>
      </c>
      <c r="O345" s="183">
        <v>7.2115999999999998</v>
      </c>
      <c r="P345" s="183">
        <v>7.1608999999999998</v>
      </c>
      <c r="Q345" s="183">
        <v>7.6627000000000001</v>
      </c>
      <c r="R345" s="183">
        <v>6.7918500000000002</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44662</v>
      </c>
      <c r="E348" s="181">
        <v>17.246200000000002</v>
      </c>
      <c r="F348" s="181">
        <v>-6.5572999999999997</v>
      </c>
      <c r="G348" s="181">
        <v>-6.5572999999999997</v>
      </c>
      <c r="H348" s="181">
        <v>-8.0601000000000003</v>
      </c>
      <c r="I348" s="181">
        <v>-3.2612000000000001</v>
      </c>
      <c r="J348" s="181">
        <v>6.4250999999999996</v>
      </c>
      <c r="K348" s="181">
        <v>4.8666999999999998</v>
      </c>
      <c r="L348" s="181">
        <v>4.8118999999999996</v>
      </c>
      <c r="M348" s="181">
        <v>5.5681000000000003</v>
      </c>
      <c r="N348" s="181">
        <v>6.1021999999999998</v>
      </c>
      <c r="O348" s="181">
        <v>6.6245000000000003</v>
      </c>
      <c r="P348" s="181">
        <v>7.1727999999999996</v>
      </c>
      <c r="Q348" s="181">
        <v>8.0984999999999996</v>
      </c>
      <c r="R348" s="181">
        <v>9.0593000000000004</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44662</v>
      </c>
      <c r="E349" s="181">
        <v>16.187000000000001</v>
      </c>
      <c r="F349" s="181">
        <v>-7.4366000000000003</v>
      </c>
      <c r="G349" s="181">
        <v>-7.4366000000000003</v>
      </c>
      <c r="H349" s="181">
        <v>-8.9398</v>
      </c>
      <c r="I349" s="181">
        <v>-4.0846</v>
      </c>
      <c r="J349" s="181">
        <v>5.0625</v>
      </c>
      <c r="K349" s="181">
        <v>3.8035000000000001</v>
      </c>
      <c r="L349" s="181">
        <v>3.8860999999999999</v>
      </c>
      <c r="M349" s="181">
        <v>4.6795</v>
      </c>
      <c r="N349" s="181">
        <v>5.1715</v>
      </c>
      <c r="O349" s="181">
        <v>5.7393000000000001</v>
      </c>
      <c r="P349" s="181">
        <v>6.1700999999999997</v>
      </c>
      <c r="Q349" s="181">
        <v>7.1224999999999996</v>
      </c>
      <c r="R349" s="181">
        <v>8.1473999999999993</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44662</v>
      </c>
      <c r="E350" s="181">
        <v>0.1699</v>
      </c>
      <c r="F350" s="181">
        <v>0</v>
      </c>
      <c r="G350" s="181">
        <v>0</v>
      </c>
      <c r="H350" s="181">
        <v>0</v>
      </c>
      <c r="I350" s="181">
        <v>-1541.5822000000001</v>
      </c>
      <c r="J350" s="181">
        <v>-696.19839999999999</v>
      </c>
      <c r="K350" s="181">
        <v>-239.80170000000001</v>
      </c>
      <c r="L350" s="181">
        <v>-118.58320000000001</v>
      </c>
      <c r="M350" s="181">
        <v>-78.196200000000005</v>
      </c>
      <c r="N350" s="181">
        <v>-58.806899999999999</v>
      </c>
      <c r="O350" s="181"/>
      <c r="P350" s="181"/>
      <c r="Q350" s="181">
        <v>-38.816200000000002</v>
      </c>
      <c r="R350" s="181">
        <v>-35.991500000000002</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44662</v>
      </c>
      <c r="E351" s="181">
        <v>0.16270000000000001</v>
      </c>
      <c r="F351" s="181">
        <v>0</v>
      </c>
      <c r="G351" s="181">
        <v>0</v>
      </c>
      <c r="H351" s="181">
        <v>0</v>
      </c>
      <c r="I351" s="181">
        <v>-1541.3586</v>
      </c>
      <c r="J351" s="181">
        <v>-696.09739999999999</v>
      </c>
      <c r="K351" s="181">
        <v>-239.76689999999999</v>
      </c>
      <c r="L351" s="181">
        <v>-118.566</v>
      </c>
      <c r="M351" s="181">
        <v>-78.184899999999999</v>
      </c>
      <c r="N351" s="181">
        <v>-58.798400000000001</v>
      </c>
      <c r="O351" s="181"/>
      <c r="P351" s="181"/>
      <c r="Q351" s="181">
        <v>-38.8093</v>
      </c>
      <c r="R351" s="181">
        <v>-35.9848</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44662</v>
      </c>
      <c r="E352" s="181">
        <v>18.733699999999999</v>
      </c>
      <c r="F352" s="181">
        <v>-9.3449000000000009</v>
      </c>
      <c r="G352" s="181">
        <v>-9.3449000000000009</v>
      </c>
      <c r="H352" s="181">
        <v>-11.47</v>
      </c>
      <c r="I352" s="181">
        <v>-1.5161</v>
      </c>
      <c r="J352" s="181">
        <v>4.3780000000000001</v>
      </c>
      <c r="K352" s="181">
        <v>4.5046999999999997</v>
      </c>
      <c r="L352" s="181">
        <v>4.4615999999999998</v>
      </c>
      <c r="M352" s="181">
        <v>5.5964999999999998</v>
      </c>
      <c r="N352" s="181">
        <v>6.1273999999999997</v>
      </c>
      <c r="O352" s="181">
        <v>6.7819000000000003</v>
      </c>
      <c r="P352" s="181">
        <v>7.2328000000000001</v>
      </c>
      <c r="Q352" s="181">
        <v>8.4423999999999992</v>
      </c>
      <c r="R352" s="181">
        <v>7.7561</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44662</v>
      </c>
      <c r="E353" s="181">
        <v>17.184999999999999</v>
      </c>
      <c r="F353" s="181">
        <v>-10.186400000000001</v>
      </c>
      <c r="G353" s="181">
        <v>-10.186400000000001</v>
      </c>
      <c r="H353" s="181">
        <v>-12.32</v>
      </c>
      <c r="I353" s="181">
        <v>-2.3645</v>
      </c>
      <c r="J353" s="181">
        <v>3.5459999999999998</v>
      </c>
      <c r="K353" s="181">
        <v>3.6455000000000002</v>
      </c>
      <c r="L353" s="181">
        <v>3.5838000000000001</v>
      </c>
      <c r="M353" s="181">
        <v>4.6901999999999999</v>
      </c>
      <c r="N353" s="181">
        <v>5.1642999999999999</v>
      </c>
      <c r="O353" s="181">
        <v>5.6551999999999998</v>
      </c>
      <c r="P353" s="181">
        <v>6.0087000000000002</v>
      </c>
      <c r="Q353" s="181">
        <v>7.2409999999999997</v>
      </c>
      <c r="R353" s="181">
        <v>6.6837999999999997</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44662</v>
      </c>
      <c r="E354" s="181">
        <v>18.970400000000001</v>
      </c>
      <c r="F354" s="181">
        <v>-7.4992000000000001</v>
      </c>
      <c r="G354" s="181">
        <v>-7.4992000000000001</v>
      </c>
      <c r="H354" s="181">
        <v>-12.7226</v>
      </c>
      <c r="I354" s="181">
        <v>-3.1023000000000001</v>
      </c>
      <c r="J354" s="181">
        <v>2.5813999999999999</v>
      </c>
      <c r="K354" s="181">
        <v>5.1197999999999997</v>
      </c>
      <c r="L354" s="181">
        <v>4.7941000000000003</v>
      </c>
      <c r="M354" s="181">
        <v>17.140999999999998</v>
      </c>
      <c r="N354" s="181">
        <v>14.323</v>
      </c>
      <c r="O354" s="181">
        <v>8.2592999999999996</v>
      </c>
      <c r="P354" s="181">
        <v>8.0503999999999998</v>
      </c>
      <c r="Q354" s="181">
        <v>9.2745999999999995</v>
      </c>
      <c r="R354" s="181">
        <v>12.8733</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44662</v>
      </c>
      <c r="E355" s="181">
        <v>17.683299999999999</v>
      </c>
      <c r="F355" s="181">
        <v>-8.2507999999999999</v>
      </c>
      <c r="G355" s="181">
        <v>-8.2507999999999999</v>
      </c>
      <c r="H355" s="181">
        <v>-13.499499999999999</v>
      </c>
      <c r="I355" s="181">
        <v>-3.8571</v>
      </c>
      <c r="J355" s="181">
        <v>1.8205</v>
      </c>
      <c r="K355" s="181">
        <v>4.3087999999999997</v>
      </c>
      <c r="L355" s="181">
        <v>4</v>
      </c>
      <c r="M355" s="181">
        <v>16.307700000000001</v>
      </c>
      <c r="N355" s="181">
        <v>13.501099999999999</v>
      </c>
      <c r="O355" s="181">
        <v>7.4337999999999997</v>
      </c>
      <c r="P355" s="181">
        <v>7.1153000000000004</v>
      </c>
      <c r="Q355" s="181">
        <v>8.2162000000000006</v>
      </c>
      <c r="R355" s="181">
        <v>12.0594</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44662</v>
      </c>
      <c r="E358" s="181">
        <v>10.4276</v>
      </c>
      <c r="F358" s="181">
        <v>1.7504</v>
      </c>
      <c r="G358" s="181">
        <v>1.7504</v>
      </c>
      <c r="H358" s="181">
        <v>1.6507000000000001</v>
      </c>
      <c r="I358" s="181">
        <v>3188.0146</v>
      </c>
      <c r="J358" s="181">
        <v>1448.8177000000001</v>
      </c>
      <c r="K358" s="181">
        <v>556.18629999999996</v>
      </c>
      <c r="L358" s="181">
        <v>277.10109999999997</v>
      </c>
      <c r="M358" s="181">
        <v>187.1395</v>
      </c>
      <c r="N358" s="181">
        <v>148.8218</v>
      </c>
      <c r="O358" s="181">
        <v>-7.7862999999999998</v>
      </c>
      <c r="P358" s="181">
        <v>-3.2665999999999999</v>
      </c>
      <c r="Q358" s="181">
        <v>0.58950000000000002</v>
      </c>
      <c r="R358" s="181">
        <v>19.088699999999999</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44662</v>
      </c>
      <c r="E359" s="181">
        <v>10.2804</v>
      </c>
      <c r="F359" s="181">
        <v>1.5387</v>
      </c>
      <c r="G359" s="181">
        <v>1.5387</v>
      </c>
      <c r="H359" s="181">
        <v>1.3697999999999999</v>
      </c>
      <c r="I359" s="181">
        <v>3187.3597</v>
      </c>
      <c r="J359" s="181">
        <v>1448.1944000000001</v>
      </c>
      <c r="K359" s="181">
        <v>555.52729999999997</v>
      </c>
      <c r="L359" s="181">
        <v>276.42649999999998</v>
      </c>
      <c r="M359" s="181">
        <v>186.46190000000001</v>
      </c>
      <c r="N359" s="181">
        <v>148.12649999999999</v>
      </c>
      <c r="O359" s="181">
        <v>-8.0404999999999998</v>
      </c>
      <c r="P359" s="181">
        <v>-3.4912999999999998</v>
      </c>
      <c r="Q359" s="181">
        <v>0.38900000000000001</v>
      </c>
      <c r="R359" s="181">
        <v>18.756499999999999</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44662</v>
      </c>
      <c r="E360" s="181">
        <v>35.041400000000003</v>
      </c>
      <c r="F360" s="181">
        <v>-12.2441</v>
      </c>
      <c r="G360" s="181">
        <v>-12.2441</v>
      </c>
      <c r="H360" s="181">
        <v>-16.154499999999999</v>
      </c>
      <c r="I360" s="181">
        <v>164.68119999999999</v>
      </c>
      <c r="J360" s="181">
        <v>77.914299999999997</v>
      </c>
      <c r="K360" s="181">
        <v>28.5595</v>
      </c>
      <c r="L360" s="181">
        <v>15.421900000000001</v>
      </c>
      <c r="M360" s="181">
        <v>11.006399999999999</v>
      </c>
      <c r="N360" s="181">
        <v>9.6014999999999997</v>
      </c>
      <c r="O360" s="181">
        <v>6.2824999999999998</v>
      </c>
      <c r="P360" s="181">
        <v>4.9039000000000001</v>
      </c>
      <c r="Q360" s="181">
        <v>7.3143000000000002</v>
      </c>
      <c r="R360" s="181">
        <v>7.2983000000000002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44662</v>
      </c>
      <c r="E361" s="181">
        <v>32.931399999999996</v>
      </c>
      <c r="F361" s="181">
        <v>-12.843500000000001</v>
      </c>
      <c r="G361" s="181">
        <v>-12.843500000000001</v>
      </c>
      <c r="H361" s="181">
        <v>-16.745699999999999</v>
      </c>
      <c r="I361" s="181">
        <v>164.04249999999999</v>
      </c>
      <c r="J361" s="181">
        <v>77.254599999999996</v>
      </c>
      <c r="K361" s="181">
        <v>27.6936</v>
      </c>
      <c r="L361" s="181">
        <v>14.475199999999999</v>
      </c>
      <c r="M361" s="181">
        <v>10.071099999999999</v>
      </c>
      <c r="N361" s="181">
        <v>8.6745999999999999</v>
      </c>
      <c r="O361" s="181">
        <v>5.4112999999999998</v>
      </c>
      <c r="P361" s="181">
        <v>4.1124000000000001</v>
      </c>
      <c r="Q361" s="181">
        <v>6.4999000000000002</v>
      </c>
      <c r="R361" s="181">
        <v>6.4042000000000003</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44662</v>
      </c>
      <c r="E362" s="181">
        <v>23.673300000000001</v>
      </c>
      <c r="F362" s="181">
        <v>-23.1858</v>
      </c>
      <c r="G362" s="181">
        <v>-23.1858</v>
      </c>
      <c r="H362" s="181">
        <v>-32.352499999999999</v>
      </c>
      <c r="I362" s="181">
        <v>-17.719799999999999</v>
      </c>
      <c r="J362" s="181">
        <v>61.387500000000003</v>
      </c>
      <c r="K362" s="181">
        <v>18.644600000000001</v>
      </c>
      <c r="L362" s="181">
        <v>11.957800000000001</v>
      </c>
      <c r="M362" s="181">
        <v>17.918299999999999</v>
      </c>
      <c r="N362" s="181">
        <v>13.4217</v>
      </c>
      <c r="O362" s="181">
        <v>6.5641999999999996</v>
      </c>
      <c r="P362" s="181">
        <v>7.1741999999999999</v>
      </c>
      <c r="Q362" s="181">
        <v>8.6821000000000002</v>
      </c>
      <c r="R362" s="181">
        <v>12.918699999999999</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44662</v>
      </c>
      <c r="E363" s="181">
        <v>23.888500000000001</v>
      </c>
      <c r="F363" s="181">
        <v>-23.180299999999999</v>
      </c>
      <c r="G363" s="181">
        <v>-23.180299999999999</v>
      </c>
      <c r="H363" s="181">
        <v>-32.3431</v>
      </c>
      <c r="I363" s="181">
        <v>-17.712</v>
      </c>
      <c r="J363" s="181">
        <v>-3.8809</v>
      </c>
      <c r="K363" s="181">
        <v>-3.7042000000000002</v>
      </c>
      <c r="L363" s="181">
        <v>0.76180000000000003</v>
      </c>
      <c r="M363" s="181">
        <v>10.007199999999999</v>
      </c>
      <c r="N363" s="181">
        <v>7.4752999999999998</v>
      </c>
      <c r="O363" s="181">
        <v>5.0891999999999999</v>
      </c>
      <c r="P363" s="181">
        <v>6.5970000000000004</v>
      </c>
      <c r="Q363" s="181">
        <v>8.3790999999999993</v>
      </c>
      <c r="R363" s="181">
        <v>10.2126</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44662</v>
      </c>
      <c r="E366" s="181">
        <v>0.51439999999999997</v>
      </c>
      <c r="F366" s="181">
        <v>11.8376</v>
      </c>
      <c r="G366" s="181">
        <v>11.8376</v>
      </c>
      <c r="H366" s="181">
        <v>11.174200000000001</v>
      </c>
      <c r="I366" s="181">
        <v>11.1982</v>
      </c>
      <c r="J366" s="181">
        <v>11.323600000000001</v>
      </c>
      <c r="K366" s="181"/>
      <c r="L366" s="181"/>
      <c r="M366" s="181"/>
      <c r="N366" s="181"/>
      <c r="O366" s="181"/>
      <c r="P366" s="181"/>
      <c r="Q366" s="181">
        <v>11.3142</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44662</v>
      </c>
      <c r="E367" s="181">
        <v>0.54420000000000002</v>
      </c>
      <c r="F367" s="181">
        <v>11.188800000000001</v>
      </c>
      <c r="G367" s="181">
        <v>11.188800000000001</v>
      </c>
      <c r="H367" s="181">
        <v>11.523300000000001</v>
      </c>
      <c r="I367" s="181">
        <v>11.0656</v>
      </c>
      <c r="J367" s="181">
        <v>11.1386</v>
      </c>
      <c r="K367" s="181"/>
      <c r="L367" s="181"/>
      <c r="M367" s="181"/>
      <c r="N367" s="181"/>
      <c r="O367" s="181"/>
      <c r="P367" s="181"/>
      <c r="Q367" s="181">
        <v>11.2026</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44662</v>
      </c>
      <c r="E370" s="181">
        <v>19.378</v>
      </c>
      <c r="F370" s="181">
        <v>-16.427700000000002</v>
      </c>
      <c r="G370" s="181">
        <v>-16.427700000000002</v>
      </c>
      <c r="H370" s="181">
        <v>-26.663599999999999</v>
      </c>
      <c r="I370" s="181">
        <v>-10.332000000000001</v>
      </c>
      <c r="J370" s="181">
        <v>0.73570000000000002</v>
      </c>
      <c r="K370" s="181">
        <v>2.4232999999999998</v>
      </c>
      <c r="L370" s="181">
        <v>3.2690000000000001</v>
      </c>
      <c r="M370" s="181">
        <v>4.6360000000000001</v>
      </c>
      <c r="N370" s="181">
        <v>5.9808000000000003</v>
      </c>
      <c r="O370" s="181">
        <v>8.2378</v>
      </c>
      <c r="P370" s="181">
        <v>7.3814000000000002</v>
      </c>
      <c r="Q370" s="181">
        <v>8.5629000000000008</v>
      </c>
      <c r="R370" s="181">
        <v>8.3091000000000008</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44662</v>
      </c>
      <c r="E371" s="181">
        <v>20.5321</v>
      </c>
      <c r="F371" s="181">
        <v>-15.741899999999999</v>
      </c>
      <c r="G371" s="181">
        <v>-15.741899999999999</v>
      </c>
      <c r="H371" s="181">
        <v>-25.976800000000001</v>
      </c>
      <c r="I371" s="181">
        <v>-9.6273999999999997</v>
      </c>
      <c r="J371" s="181">
        <v>1.4411</v>
      </c>
      <c r="K371" s="181">
        <v>3.1269999999999998</v>
      </c>
      <c r="L371" s="181">
        <v>3.9531999999999998</v>
      </c>
      <c r="M371" s="181">
        <v>5.2892000000000001</v>
      </c>
      <c r="N371" s="181">
        <v>6.6167999999999996</v>
      </c>
      <c r="O371" s="181">
        <v>8.7840000000000007</v>
      </c>
      <c r="P371" s="181">
        <v>8.0467999999999993</v>
      </c>
      <c r="Q371" s="181">
        <v>9.3457000000000008</v>
      </c>
      <c r="R371" s="181">
        <v>8.9019999999999992</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44662</v>
      </c>
      <c r="E372" s="181">
        <v>25.113299999999999</v>
      </c>
      <c r="F372" s="181">
        <v>-6.6820000000000004</v>
      </c>
      <c r="G372" s="181">
        <v>-6.6820000000000004</v>
      </c>
      <c r="H372" s="181">
        <v>-11.6221</v>
      </c>
      <c r="I372" s="181">
        <v>-3.4420999999999999</v>
      </c>
      <c r="J372" s="181">
        <v>2.7256</v>
      </c>
      <c r="K372" s="181">
        <v>4.2262000000000004</v>
      </c>
      <c r="L372" s="181">
        <v>4.7011000000000003</v>
      </c>
      <c r="M372" s="181">
        <v>4.9988999999999999</v>
      </c>
      <c r="N372" s="181">
        <v>6.1906999999999996</v>
      </c>
      <c r="O372" s="181">
        <v>8.0358000000000001</v>
      </c>
      <c r="P372" s="181">
        <v>7.6241000000000003</v>
      </c>
      <c r="Q372" s="181">
        <v>8.4420000000000002</v>
      </c>
      <c r="R372" s="181">
        <v>7.7179000000000002</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44662</v>
      </c>
      <c r="E373" s="181">
        <v>27.090399999999999</v>
      </c>
      <c r="F373" s="181">
        <v>-6.06</v>
      </c>
      <c r="G373" s="181">
        <v>-6.06</v>
      </c>
      <c r="H373" s="181">
        <v>-10.9673</v>
      </c>
      <c r="I373" s="181">
        <v>-2.7974999999999999</v>
      </c>
      <c r="J373" s="181">
        <v>3.3868</v>
      </c>
      <c r="K373" s="181">
        <v>4.8509000000000002</v>
      </c>
      <c r="L373" s="181">
        <v>5.3539000000000003</v>
      </c>
      <c r="M373" s="181">
        <v>5.6741000000000001</v>
      </c>
      <c r="N373" s="181">
        <v>6.8880999999999997</v>
      </c>
      <c r="O373" s="181">
        <v>8.7121999999999993</v>
      </c>
      <c r="P373" s="181">
        <v>8.4282000000000004</v>
      </c>
      <c r="Q373" s="181">
        <v>9.1801999999999992</v>
      </c>
      <c r="R373" s="181">
        <v>8.4315999999999995</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44662</v>
      </c>
      <c r="E374" s="181">
        <v>15.2727</v>
      </c>
      <c r="F374" s="181">
        <v>-15.355499999999999</v>
      </c>
      <c r="G374" s="181">
        <v>-15.355499999999999</v>
      </c>
      <c r="H374" s="181">
        <v>-24.1281</v>
      </c>
      <c r="I374" s="181">
        <v>-9.8466000000000005</v>
      </c>
      <c r="J374" s="181">
        <v>-0.20039999999999999</v>
      </c>
      <c r="K374" s="181">
        <v>3.0579999999999998</v>
      </c>
      <c r="L374" s="181">
        <v>3.9664000000000001</v>
      </c>
      <c r="M374" s="181">
        <v>18.178799999999999</v>
      </c>
      <c r="N374" s="181">
        <v>15.727499999999999</v>
      </c>
      <c r="O374" s="181">
        <v>1.5365</v>
      </c>
      <c r="P374" s="181">
        <v>3.1684000000000001</v>
      </c>
      <c r="Q374" s="181">
        <v>5.3589000000000002</v>
      </c>
      <c r="R374" s="181">
        <v>13.3117</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44662</v>
      </c>
      <c r="E375" s="181">
        <v>16.3462</v>
      </c>
      <c r="F375" s="181">
        <v>-14.7195</v>
      </c>
      <c r="G375" s="181">
        <v>-14.7195</v>
      </c>
      <c r="H375" s="181">
        <v>-23.4041</v>
      </c>
      <c r="I375" s="181">
        <v>-9.1229999999999993</v>
      </c>
      <c r="J375" s="181">
        <v>0.5333</v>
      </c>
      <c r="K375" s="181">
        <v>3.7913999999999999</v>
      </c>
      <c r="L375" s="181">
        <v>4.7114000000000003</v>
      </c>
      <c r="M375" s="181">
        <v>19.010999999999999</v>
      </c>
      <c r="N375" s="181">
        <v>16.5761</v>
      </c>
      <c r="O375" s="181">
        <v>2.2273999999999998</v>
      </c>
      <c r="P375" s="181">
        <v>4.0229999999999997</v>
      </c>
      <c r="Q375" s="181">
        <v>6.2447999999999997</v>
      </c>
      <c r="R375" s="181">
        <v>14.1066</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44662</v>
      </c>
      <c r="E376" s="181">
        <v>14.2369</v>
      </c>
      <c r="F376" s="181">
        <v>-14.3401</v>
      </c>
      <c r="G376" s="181">
        <v>-14.3401</v>
      </c>
      <c r="H376" s="181">
        <v>-21.3017</v>
      </c>
      <c r="I376" s="181">
        <v>-8.5421999999999993</v>
      </c>
      <c r="J376" s="181">
        <v>-0.46289999999999998</v>
      </c>
      <c r="K376" s="181">
        <v>2.2427999999999999</v>
      </c>
      <c r="L376" s="181">
        <v>2.7719999999999998</v>
      </c>
      <c r="M376" s="181">
        <v>4.0831</v>
      </c>
      <c r="N376" s="181">
        <v>4.5826000000000002</v>
      </c>
      <c r="O376" s="181">
        <v>7.0435999999999996</v>
      </c>
      <c r="P376" s="181">
        <v>7.1077000000000004</v>
      </c>
      <c r="Q376" s="181">
        <v>7.1581000000000001</v>
      </c>
      <c r="R376" s="181">
        <v>6.3651</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44662</v>
      </c>
      <c r="E377" s="181">
        <v>13.533799999999999</v>
      </c>
      <c r="F377" s="181">
        <v>-15.2636</v>
      </c>
      <c r="G377" s="181">
        <v>-15.2636</v>
      </c>
      <c r="H377" s="181">
        <v>-22.250800000000002</v>
      </c>
      <c r="I377" s="181">
        <v>-9.4817999999999998</v>
      </c>
      <c r="J377" s="181">
        <v>-1.4164000000000001</v>
      </c>
      <c r="K377" s="181">
        <v>1.2866</v>
      </c>
      <c r="L377" s="181">
        <v>1.8122</v>
      </c>
      <c r="M377" s="181">
        <v>3.1114999999999999</v>
      </c>
      <c r="N377" s="181">
        <v>3.5971000000000002</v>
      </c>
      <c r="O377" s="181">
        <v>6.0579000000000001</v>
      </c>
      <c r="P377" s="181">
        <v>6.0494000000000003</v>
      </c>
      <c r="Q377" s="181">
        <v>6.1012000000000004</v>
      </c>
      <c r="R377" s="181">
        <v>5.3498000000000001</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44662</v>
      </c>
      <c r="E378" s="181">
        <v>1485.3662999999999</v>
      </c>
      <c r="F378" s="181">
        <v>-10.921099999999999</v>
      </c>
      <c r="G378" s="181">
        <v>-10.921099999999999</v>
      </c>
      <c r="H378" s="181">
        <v>-20.709399999999999</v>
      </c>
      <c r="I378" s="181">
        <v>-8.1463999999999999</v>
      </c>
      <c r="J378" s="181">
        <v>-1.2619</v>
      </c>
      <c r="K378" s="181">
        <v>0.79239999999999999</v>
      </c>
      <c r="L378" s="181">
        <v>1.3653999999999999</v>
      </c>
      <c r="M378" s="181">
        <v>2.2063999999999999</v>
      </c>
      <c r="N378" s="181">
        <v>2.6867000000000001</v>
      </c>
      <c r="O378" s="181">
        <v>3.7841999999999998</v>
      </c>
      <c r="P378" s="181">
        <v>2.9982000000000002</v>
      </c>
      <c r="Q378" s="181">
        <v>5.34</v>
      </c>
      <c r="R378" s="181">
        <v>4.7523999999999997</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44662</v>
      </c>
      <c r="E379" s="181">
        <v>1592.2050999999999</v>
      </c>
      <c r="F379" s="181">
        <v>-9.7028999999999996</v>
      </c>
      <c r="G379" s="181">
        <v>-9.7028999999999996</v>
      </c>
      <c r="H379" s="181">
        <v>-19.494599999999998</v>
      </c>
      <c r="I379" s="181">
        <v>-6.9302000000000001</v>
      </c>
      <c r="J379" s="181">
        <v>-4.9500000000000002E-2</v>
      </c>
      <c r="K379" s="181">
        <v>2.0142000000000002</v>
      </c>
      <c r="L379" s="181">
        <v>2.5821000000000001</v>
      </c>
      <c r="M379" s="181">
        <v>3.4283000000000001</v>
      </c>
      <c r="N379" s="181">
        <v>3.9155000000000002</v>
      </c>
      <c r="O379" s="181">
        <v>4.9855999999999998</v>
      </c>
      <c r="P379" s="181">
        <v>4.0316999999999998</v>
      </c>
      <c r="Q379" s="181">
        <v>6.3064999999999998</v>
      </c>
      <c r="R379" s="181">
        <v>6.0030000000000001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44662</v>
      </c>
      <c r="E380" s="181">
        <v>24.596699999999998</v>
      </c>
      <c r="F380" s="181">
        <v>-13.093999999999999</v>
      </c>
      <c r="G380" s="181">
        <v>-13.093999999999999</v>
      </c>
      <c r="H380" s="181">
        <v>-20.145800000000001</v>
      </c>
      <c r="I380" s="181">
        <v>-5.7850999999999999</v>
      </c>
      <c r="J380" s="181">
        <v>2.1387999999999998</v>
      </c>
      <c r="K380" s="181">
        <v>3.3616000000000001</v>
      </c>
      <c r="L380" s="181">
        <v>3.0863999999999998</v>
      </c>
      <c r="M380" s="181">
        <v>4.4326999999999996</v>
      </c>
      <c r="N380" s="181">
        <v>5.1867999999999999</v>
      </c>
      <c r="O380" s="181">
        <v>6.4778000000000002</v>
      </c>
      <c r="P380" s="181">
        <v>6.4710000000000001</v>
      </c>
      <c r="Q380" s="181">
        <v>7.8388</v>
      </c>
      <c r="R380" s="181">
        <v>6.2488999999999999</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44662</v>
      </c>
      <c r="E381" s="181">
        <v>26.834499999999998</v>
      </c>
      <c r="F381" s="181">
        <v>-12.1389</v>
      </c>
      <c r="G381" s="181">
        <v>-12.1389</v>
      </c>
      <c r="H381" s="181">
        <v>-19.185500000000001</v>
      </c>
      <c r="I381" s="181">
        <v>-4.8101000000000003</v>
      </c>
      <c r="J381" s="181">
        <v>3.1191</v>
      </c>
      <c r="K381" s="181">
        <v>4.3597000000000001</v>
      </c>
      <c r="L381" s="181">
        <v>4.0929000000000002</v>
      </c>
      <c r="M381" s="181">
        <v>5.4574999999999996</v>
      </c>
      <c r="N381" s="181">
        <v>6.2385000000000002</v>
      </c>
      <c r="O381" s="181">
        <v>7.5366</v>
      </c>
      <c r="P381" s="181">
        <v>7.4813999999999998</v>
      </c>
      <c r="Q381" s="181">
        <v>8.8002000000000002</v>
      </c>
      <c r="R381" s="181">
        <v>7.3315000000000001</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44662</v>
      </c>
      <c r="E382" s="181">
        <v>24.881699999999999</v>
      </c>
      <c r="F382" s="181">
        <v>-7.3303000000000003</v>
      </c>
      <c r="G382" s="181">
        <v>-7.3303000000000003</v>
      </c>
      <c r="H382" s="181">
        <v>-11.9595</v>
      </c>
      <c r="I382" s="181">
        <v>-3.1396999999999999</v>
      </c>
      <c r="J382" s="181">
        <v>2.5038</v>
      </c>
      <c r="K382" s="181">
        <v>2.7553000000000001</v>
      </c>
      <c r="L382" s="181">
        <v>3.4958999999999998</v>
      </c>
      <c r="M382" s="181">
        <v>6.4423000000000004</v>
      </c>
      <c r="N382" s="181">
        <v>6.1265000000000001</v>
      </c>
      <c r="O382" s="181">
        <v>4.6348000000000003</v>
      </c>
      <c r="P382" s="181">
        <v>5.5133999999999999</v>
      </c>
      <c r="Q382" s="181">
        <v>7.3667999999999996</v>
      </c>
      <c r="R382" s="181">
        <v>6.6154999999999999</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44662</v>
      </c>
      <c r="E383" s="181">
        <v>23.5535</v>
      </c>
      <c r="F383" s="181">
        <v>-8.1044999999999998</v>
      </c>
      <c r="G383" s="181">
        <v>-8.1044999999999998</v>
      </c>
      <c r="H383" s="181">
        <v>-12.7645</v>
      </c>
      <c r="I383" s="181">
        <v>-3.9346000000000001</v>
      </c>
      <c r="J383" s="181">
        <v>1.7020999999999999</v>
      </c>
      <c r="K383" s="181">
        <v>1.9516</v>
      </c>
      <c r="L383" s="181">
        <v>2.6844000000000001</v>
      </c>
      <c r="M383" s="181">
        <v>5.6070000000000002</v>
      </c>
      <c r="N383" s="181">
        <v>5.2813999999999997</v>
      </c>
      <c r="O383" s="181">
        <v>3.7669999999999999</v>
      </c>
      <c r="P383" s="181">
        <v>4.7342000000000004</v>
      </c>
      <c r="Q383" s="181">
        <v>7.085</v>
      </c>
      <c r="R383" s="181">
        <v>5.6580000000000004</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44662</v>
      </c>
      <c r="E384" s="181">
        <v>27.694600000000001</v>
      </c>
      <c r="F384" s="181">
        <v>-12.5953</v>
      </c>
      <c r="G384" s="181">
        <v>-12.5953</v>
      </c>
      <c r="H384" s="181">
        <v>-17.657</v>
      </c>
      <c r="I384" s="181">
        <v>-7.4065000000000003</v>
      </c>
      <c r="J384" s="181">
        <v>0.77429999999999999</v>
      </c>
      <c r="K384" s="181">
        <v>3.0956999999999999</v>
      </c>
      <c r="L384" s="181">
        <v>4.2106000000000003</v>
      </c>
      <c r="M384" s="181">
        <v>5.4648000000000003</v>
      </c>
      <c r="N384" s="181">
        <v>12.1898</v>
      </c>
      <c r="O384" s="181">
        <v>2.4007000000000001</v>
      </c>
      <c r="P384" s="181">
        <v>4.0444000000000004</v>
      </c>
      <c r="Q384" s="181">
        <v>6.2153</v>
      </c>
      <c r="R384" s="181">
        <v>10.239000000000001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44662</v>
      </c>
      <c r="E385" s="181">
        <v>29.771100000000001</v>
      </c>
      <c r="F385" s="181">
        <v>-11.962400000000001</v>
      </c>
      <c r="G385" s="181">
        <v>-11.962400000000001</v>
      </c>
      <c r="H385" s="181">
        <v>-17.021000000000001</v>
      </c>
      <c r="I385" s="181">
        <v>-6.7606000000000002</v>
      </c>
      <c r="J385" s="181">
        <v>1.4136</v>
      </c>
      <c r="K385" s="181">
        <v>3.7311000000000001</v>
      </c>
      <c r="L385" s="181">
        <v>4.8522999999999996</v>
      </c>
      <c r="M385" s="181">
        <v>6.1181000000000001</v>
      </c>
      <c r="N385" s="181">
        <v>12.8925</v>
      </c>
      <c r="O385" s="181">
        <v>3.0369999999999999</v>
      </c>
      <c r="P385" s="181">
        <v>4.7923</v>
      </c>
      <c r="Q385" s="181">
        <v>7.2854999999999999</v>
      </c>
      <c r="R385" s="181">
        <v>10.9223</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44662</v>
      </c>
      <c r="E396" s="181">
        <v>38.19</v>
      </c>
      <c r="F396" s="181">
        <v>-4.1719999999999997</v>
      </c>
      <c r="G396" s="181">
        <v>-4.1719999999999997</v>
      </c>
      <c r="H396" s="181">
        <v>-9.8801000000000005</v>
      </c>
      <c r="I396" s="181">
        <v>-0.9486</v>
      </c>
      <c r="J396" s="181">
        <v>3.2151000000000001</v>
      </c>
      <c r="K396" s="181">
        <v>4.2070999999999996</v>
      </c>
      <c r="L396" s="181">
        <v>4.0763999999999996</v>
      </c>
      <c r="M396" s="181">
        <v>5.1965000000000003</v>
      </c>
      <c r="N396" s="181">
        <v>5.7964000000000002</v>
      </c>
      <c r="O396" s="181">
        <v>7.1578999999999997</v>
      </c>
      <c r="P396" s="181">
        <v>7.3281000000000001</v>
      </c>
      <c r="Q396" s="181">
        <v>8.8368000000000002</v>
      </c>
      <c r="R396" s="181">
        <v>7.66</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44662</v>
      </c>
      <c r="E397" s="181">
        <v>36.103900000000003</v>
      </c>
      <c r="F397" s="181">
        <v>-4.8170999999999999</v>
      </c>
      <c r="G397" s="181">
        <v>-4.8170999999999999</v>
      </c>
      <c r="H397" s="181">
        <v>-10.507300000000001</v>
      </c>
      <c r="I397" s="181">
        <v>-1.5805</v>
      </c>
      <c r="J397" s="181">
        <v>2.5819999999999999</v>
      </c>
      <c r="K397" s="181">
        <v>3.5707</v>
      </c>
      <c r="L397" s="181">
        <v>3.4352</v>
      </c>
      <c r="M397" s="181">
        <v>4.5450999999999997</v>
      </c>
      <c r="N397" s="181">
        <v>5.1336000000000004</v>
      </c>
      <c r="O397" s="181">
        <v>6.4984000000000002</v>
      </c>
      <c r="P397" s="181">
        <v>6.5872999999999999</v>
      </c>
      <c r="Q397" s="181">
        <v>7.4992999999999999</v>
      </c>
      <c r="R397" s="181">
        <v>6.9821999999999997</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44662</v>
      </c>
      <c r="E406" s="181">
        <v>15.261699999999999</v>
      </c>
      <c r="F406" s="181">
        <v>-11.707599999999999</v>
      </c>
      <c r="G406" s="181">
        <v>-11.707599999999999</v>
      </c>
      <c r="H406" s="181">
        <v>-15.3294</v>
      </c>
      <c r="I406" s="181">
        <v>-5.9142999999999999</v>
      </c>
      <c r="J406" s="181">
        <v>2.7528999999999999</v>
      </c>
      <c r="K406" s="181">
        <v>3.6032000000000002</v>
      </c>
      <c r="L406" s="181">
        <v>5.1113</v>
      </c>
      <c r="M406" s="181">
        <v>26.810500000000001</v>
      </c>
      <c r="N406" s="181">
        <v>21.9499</v>
      </c>
      <c r="O406" s="181">
        <v>-5.4335000000000004</v>
      </c>
      <c r="P406" s="181">
        <v>-0.54400000000000004</v>
      </c>
      <c r="Q406" s="181">
        <v>4.5237999999999996</v>
      </c>
      <c r="R406" s="181">
        <v>9.4690999999999992</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44662</v>
      </c>
      <c r="E407" s="181">
        <v>13.828200000000001</v>
      </c>
      <c r="F407" s="181">
        <v>-12.481</v>
      </c>
      <c r="G407" s="181">
        <v>-12.481</v>
      </c>
      <c r="H407" s="181">
        <v>-16.089099999999998</v>
      </c>
      <c r="I407" s="181">
        <v>-6.6760000000000002</v>
      </c>
      <c r="J407" s="181">
        <v>1.9958</v>
      </c>
      <c r="K407" s="181">
        <v>2.8382000000000001</v>
      </c>
      <c r="L407" s="181">
        <v>4.3913000000000002</v>
      </c>
      <c r="M407" s="181">
        <v>26.009799999999998</v>
      </c>
      <c r="N407" s="181">
        <v>21.091899999999999</v>
      </c>
      <c r="O407" s="181">
        <v>-6.1974999999999998</v>
      </c>
      <c r="P407" s="181">
        <v>-1.4557</v>
      </c>
      <c r="Q407" s="181">
        <v>3.5093000000000001</v>
      </c>
      <c r="R407" s="181">
        <v>8.6379999999999999</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-8.8341888888888906</v>
      </c>
      <c r="G408" s="183">
        <v>-8.8341888888888906</v>
      </c>
      <c r="H408" s="183">
        <v>-13.776319444444445</v>
      </c>
      <c r="I408" s="183">
        <v>96.2382833333333</v>
      </c>
      <c r="J408" s="183">
        <v>49.758233333333322</v>
      </c>
      <c r="K408" s="183">
        <v>23.261014705882342</v>
      </c>
      <c r="L408" s="183">
        <v>13.484</v>
      </c>
      <c r="M408" s="183">
        <v>14.320820588235295</v>
      </c>
      <c r="N408" s="183">
        <v>13.045729411764706</v>
      </c>
      <c r="O408" s="183">
        <v>4.2905812500000007</v>
      </c>
      <c r="P408" s="183">
        <v>5.0497187499999994</v>
      </c>
      <c r="Q408" s="183">
        <v>4.6150416666666683</v>
      </c>
      <c r="R408" s="183">
        <v>6.538108823529412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-9.9446499999999993</v>
      </c>
      <c r="G409" s="183">
        <v>-9.9446499999999993</v>
      </c>
      <c r="H409" s="183">
        <v>-14.414449999999999</v>
      </c>
      <c r="I409" s="183">
        <v>-4.4473500000000001</v>
      </c>
      <c r="J409" s="183">
        <v>2.5426000000000002</v>
      </c>
      <c r="K409" s="183">
        <v>3.6243500000000002</v>
      </c>
      <c r="L409" s="183">
        <v>4.0381999999999998</v>
      </c>
      <c r="M409" s="183">
        <v>5.5823</v>
      </c>
      <c r="N409" s="183">
        <v>6.2145999999999999</v>
      </c>
      <c r="O409" s="183">
        <v>5.8986000000000001</v>
      </c>
      <c r="P409" s="183">
        <v>6.10975</v>
      </c>
      <c r="Q409" s="183">
        <v>7.2999000000000001</v>
      </c>
      <c r="R409" s="183">
        <v>7.9517499999999997</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44662</v>
      </c>
      <c r="E412" s="181">
        <v>1169.8547000000001</v>
      </c>
      <c r="F412" s="181">
        <v>-0.45450000000000002</v>
      </c>
      <c r="G412" s="181">
        <v>-0.45450000000000002</v>
      </c>
      <c r="H412" s="181">
        <v>-7.016</v>
      </c>
      <c r="I412" s="181">
        <v>0.52249999999999996</v>
      </c>
      <c r="J412" s="181">
        <v>4.4969000000000001</v>
      </c>
      <c r="K412" s="181">
        <v>3.6315</v>
      </c>
      <c r="L412" s="181">
        <v>3.6353</v>
      </c>
      <c r="M412" s="181">
        <v>4.0453000000000001</v>
      </c>
      <c r="N412" s="181">
        <v>4.4360999999999997</v>
      </c>
      <c r="O412" s="181"/>
      <c r="P412" s="181"/>
      <c r="Q412" s="181">
        <v>7.0861999999999998</v>
      </c>
      <c r="R412" s="181">
        <v>7.2842000000000002</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44662</v>
      </c>
      <c r="E413" s="181">
        <v>1188.7057</v>
      </c>
      <c r="F413" s="181">
        <v>-37.739600000000003</v>
      </c>
      <c r="G413" s="181">
        <v>-37.739600000000003</v>
      </c>
      <c r="H413" s="181">
        <v>-63.495199999999997</v>
      </c>
      <c r="I413" s="181">
        <v>-25.6358</v>
      </c>
      <c r="J413" s="181">
        <v>-7.9176000000000002</v>
      </c>
      <c r="K413" s="181">
        <v>1.0410999999999999</v>
      </c>
      <c r="L413" s="181">
        <v>2.1052</v>
      </c>
      <c r="M413" s="181">
        <v>3.6576</v>
      </c>
      <c r="N413" s="181">
        <v>3.8555999999999999</v>
      </c>
      <c r="O413" s="181"/>
      <c r="P413" s="181"/>
      <c r="Q413" s="181">
        <v>7.8387000000000002</v>
      </c>
      <c r="R413" s="181">
        <v>8.64</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44662</v>
      </c>
      <c r="E414" s="181">
        <v>21.830400000000001</v>
      </c>
      <c r="F414" s="181">
        <v>-24.084499999999998</v>
      </c>
      <c r="G414" s="181">
        <v>-24.084499999999998</v>
      </c>
      <c r="H414" s="181">
        <v>-72.613299999999995</v>
      </c>
      <c r="I414" s="181">
        <v>-43.555500000000002</v>
      </c>
      <c r="J414" s="181">
        <v>-14.042299999999999</v>
      </c>
      <c r="K414" s="181">
        <v>-8.298</v>
      </c>
      <c r="L414" s="181">
        <v>-4.0708000000000002</v>
      </c>
      <c r="M414" s="181">
        <v>-1.6758999999999999</v>
      </c>
      <c r="N414" s="181">
        <v>-0.44450000000000001</v>
      </c>
      <c r="O414" s="181">
        <v>6.2153</v>
      </c>
      <c r="P414" s="181">
        <v>5.6505000000000001</v>
      </c>
      <c r="Q414" s="181">
        <v>6.9021999999999997</v>
      </c>
      <c r="R414" s="181">
        <v>3.6158999999999999</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44662</v>
      </c>
      <c r="E415" s="181">
        <v>22.126799999999999</v>
      </c>
      <c r="F415" s="181">
        <v>-25.4054</v>
      </c>
      <c r="G415" s="181">
        <v>-25.4054</v>
      </c>
      <c r="H415" s="181">
        <v>-72.227000000000004</v>
      </c>
      <c r="I415" s="181">
        <v>-45.554900000000004</v>
      </c>
      <c r="J415" s="181">
        <v>-14.8949</v>
      </c>
      <c r="K415" s="181">
        <v>-9.2911000000000001</v>
      </c>
      <c r="L415" s="181">
        <v>-4.5910000000000002</v>
      </c>
      <c r="M415" s="181">
        <v>-2.1859999999999999</v>
      </c>
      <c r="N415" s="181">
        <v>-0.79720000000000002</v>
      </c>
      <c r="O415" s="181">
        <v>6.3619000000000003</v>
      </c>
      <c r="P415" s="181">
        <v>5.8151999999999999</v>
      </c>
      <c r="Q415" s="181">
        <v>6.4734999999999996</v>
      </c>
      <c r="R415" s="181">
        <v>3.5325000000000002</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44662</v>
      </c>
      <c r="E416" s="181">
        <v>199.024</v>
      </c>
      <c r="F416" s="181">
        <v>-22.637599999999999</v>
      </c>
      <c r="G416" s="181">
        <v>-22.637599999999999</v>
      </c>
      <c r="H416" s="181">
        <v>-79.804500000000004</v>
      </c>
      <c r="I416" s="181">
        <v>-48.070099999999996</v>
      </c>
      <c r="J416" s="181">
        <v>-16.913900000000002</v>
      </c>
      <c r="K416" s="181">
        <v>-9.8953000000000007</v>
      </c>
      <c r="L416" s="181">
        <v>-5.0777999999999999</v>
      </c>
      <c r="M416" s="181">
        <v>-3.5916999999999999</v>
      </c>
      <c r="N416" s="181">
        <v>-2.3382000000000001</v>
      </c>
      <c r="O416" s="181">
        <v>5.28</v>
      </c>
      <c r="P416" s="181">
        <v>4.4791999999999996</v>
      </c>
      <c r="Q416" s="181">
        <v>5.5065999999999997</v>
      </c>
      <c r="R416" s="181">
        <v>2.1316000000000002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-22.064319999999999</v>
      </c>
      <c r="G417" s="183">
        <v>-22.064319999999999</v>
      </c>
      <c r="H417" s="183">
        <v>-59.031199999999998</v>
      </c>
      <c r="I417" s="183">
        <v>-32.458759999999998</v>
      </c>
      <c r="J417" s="183">
        <v>-9.8543599999999998</v>
      </c>
      <c r="K417" s="183">
        <v>-4.56236</v>
      </c>
      <c r="L417" s="183">
        <v>-1.59982</v>
      </c>
      <c r="M417" s="183">
        <v>4.9859999999999884E-2</v>
      </c>
      <c r="N417" s="183">
        <v>0.94235999999999964</v>
      </c>
      <c r="O417" s="183">
        <v>5.9524000000000008</v>
      </c>
      <c r="P417" s="183">
        <v>5.3149666666666668</v>
      </c>
      <c r="Q417" s="183">
        <v>6.7614400000000003</v>
      </c>
      <c r="R417" s="183">
        <v>5.0408400000000002</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-24.084499999999998</v>
      </c>
      <c r="G418" s="183">
        <v>-24.084499999999998</v>
      </c>
      <c r="H418" s="183">
        <v>-72.227000000000004</v>
      </c>
      <c r="I418" s="183">
        <v>-43.555500000000002</v>
      </c>
      <c r="J418" s="183">
        <v>-14.042299999999999</v>
      </c>
      <c r="K418" s="183">
        <v>-8.298</v>
      </c>
      <c r="L418" s="183">
        <v>-4.0708000000000002</v>
      </c>
      <c r="M418" s="183">
        <v>-1.6758999999999999</v>
      </c>
      <c r="N418" s="183">
        <v>-0.44450000000000001</v>
      </c>
      <c r="O418" s="183">
        <v>6.2153</v>
      </c>
      <c r="P418" s="183">
        <v>5.6505000000000001</v>
      </c>
      <c r="Q418" s="183">
        <v>6.9021999999999997</v>
      </c>
      <c r="R418" s="183">
        <v>3.6158999999999999</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44662</v>
      </c>
      <c r="E421" s="181">
        <v>30.2455</v>
      </c>
      <c r="F421" s="181">
        <v>-5.5084999999999997</v>
      </c>
      <c r="G421" s="181">
        <v>-5.5084999999999997</v>
      </c>
      <c r="H421" s="181">
        <v>-9.4474999999999998</v>
      </c>
      <c r="I421" s="181">
        <v>-18.665500000000002</v>
      </c>
      <c r="J421" s="181">
        <v>-4.1970999999999998</v>
      </c>
      <c r="K421" s="181">
        <v>0.36770000000000003</v>
      </c>
      <c r="L421" s="181">
        <v>1.4977</v>
      </c>
      <c r="M421" s="181">
        <v>2.4230999999999998</v>
      </c>
      <c r="N421" s="181">
        <v>4.1393000000000004</v>
      </c>
      <c r="O421" s="181">
        <v>6.5834000000000001</v>
      </c>
      <c r="P421" s="181">
        <v>6.0834000000000001</v>
      </c>
      <c r="Q421" s="181">
        <v>7.5038999999999998</v>
      </c>
      <c r="R421" s="181">
        <v>6.2788000000000004</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44662</v>
      </c>
      <c r="E422" s="181">
        <v>31.5974</v>
      </c>
      <c r="F422" s="181">
        <v>-5.0420999999999996</v>
      </c>
      <c r="G422" s="181">
        <v>-5.0420999999999996</v>
      </c>
      <c r="H422" s="181">
        <v>-8.9781999999999993</v>
      </c>
      <c r="I422" s="181">
        <v>-18.1816</v>
      </c>
      <c r="J422" s="181">
        <v>-3.7145999999999999</v>
      </c>
      <c r="K422" s="181">
        <v>0.8579</v>
      </c>
      <c r="L422" s="181">
        <v>1.9916</v>
      </c>
      <c r="M422" s="181">
        <v>2.9247999999999998</v>
      </c>
      <c r="N422" s="181">
        <v>4.5479000000000003</v>
      </c>
      <c r="O422" s="181">
        <v>7.1219999999999999</v>
      </c>
      <c r="P422" s="181">
        <v>6.6180000000000003</v>
      </c>
      <c r="Q422" s="181">
        <v>7.7472000000000003</v>
      </c>
      <c r="R422" s="181">
        <v>6.77</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44662</v>
      </c>
      <c r="E423" s="181">
        <v>43.375799999999998</v>
      </c>
      <c r="F423" s="181">
        <v>-12.1333</v>
      </c>
      <c r="G423" s="181">
        <v>-12.1333</v>
      </c>
      <c r="H423" s="181">
        <v>3.3921999999999999</v>
      </c>
      <c r="I423" s="181">
        <v>38.752899999999997</v>
      </c>
      <c r="J423" s="181">
        <v>25.670100000000001</v>
      </c>
      <c r="K423" s="181">
        <v>-3.6469999999999998</v>
      </c>
      <c r="L423" s="181">
        <v>0.14810000000000001</v>
      </c>
      <c r="M423" s="181">
        <v>6.8891</v>
      </c>
      <c r="N423" s="181">
        <v>12.6729</v>
      </c>
      <c r="O423" s="181">
        <v>14.6564</v>
      </c>
      <c r="P423" s="181">
        <v>11.051399999999999</v>
      </c>
      <c r="Q423" s="181">
        <v>9.8226999999999993</v>
      </c>
      <c r="R423" s="181">
        <v>26.2104</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44662</v>
      </c>
      <c r="E424" s="181">
        <v>22.103400000000001</v>
      </c>
      <c r="F424" s="181">
        <v>-11.053900000000001</v>
      </c>
      <c r="G424" s="181">
        <v>-11.053900000000001</v>
      </c>
      <c r="H424" s="181">
        <v>4.4387999999999996</v>
      </c>
      <c r="I424" s="181">
        <v>39.805900000000001</v>
      </c>
      <c r="J424" s="181">
        <v>26.738</v>
      </c>
      <c r="K424" s="181">
        <v>-2.6503999999999999</v>
      </c>
      <c r="L424" s="181">
        <v>1.0599000000000001</v>
      </c>
      <c r="M424" s="181">
        <v>7.7754000000000003</v>
      </c>
      <c r="N424" s="181">
        <v>13.3636</v>
      </c>
      <c r="O424" s="181">
        <v>15.2651</v>
      </c>
      <c r="P424" s="181">
        <v>11.479799999999999</v>
      </c>
      <c r="Q424" s="181">
        <v>11.2872</v>
      </c>
      <c r="R424" s="181">
        <v>26.8047</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44662</v>
      </c>
      <c r="E425" s="181">
        <v>24.400600000000001</v>
      </c>
      <c r="F425" s="181">
        <v>-9.6158000000000001</v>
      </c>
      <c r="G425" s="181">
        <v>-9.6158000000000001</v>
      </c>
      <c r="H425" s="181">
        <v>-1.5381</v>
      </c>
      <c r="I425" s="181">
        <v>30.702000000000002</v>
      </c>
      <c r="J425" s="181">
        <v>20.376799999999999</v>
      </c>
      <c r="K425" s="181">
        <v>3.1928000000000001</v>
      </c>
      <c r="L425" s="181">
        <v>3.0352999999999999</v>
      </c>
      <c r="M425" s="181">
        <v>7.1128999999999998</v>
      </c>
      <c r="N425" s="181">
        <v>9.3221000000000007</v>
      </c>
      <c r="O425" s="181">
        <v>10.079599999999999</v>
      </c>
      <c r="P425" s="181">
        <v>8.2702000000000009</v>
      </c>
      <c r="Q425" s="181">
        <v>8.5023</v>
      </c>
      <c r="R425" s="181">
        <v>16.217600000000001</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44662</v>
      </c>
      <c r="E426" s="181">
        <v>25.589500000000001</v>
      </c>
      <c r="F426" s="181">
        <v>-8.8844999999999992</v>
      </c>
      <c r="G426" s="181">
        <v>-8.8844999999999992</v>
      </c>
      <c r="H426" s="181">
        <v>-0.79459999999999997</v>
      </c>
      <c r="I426" s="181">
        <v>31.344899999999999</v>
      </c>
      <c r="J426" s="181">
        <v>20.756599999999999</v>
      </c>
      <c r="K426" s="181">
        <v>3.4668999999999999</v>
      </c>
      <c r="L426" s="181">
        <v>3.3910999999999998</v>
      </c>
      <c r="M426" s="181">
        <v>7.5903</v>
      </c>
      <c r="N426" s="181">
        <v>9.8574999999999999</v>
      </c>
      <c r="O426" s="181">
        <v>10.641</v>
      </c>
      <c r="P426" s="181">
        <v>8.8308</v>
      </c>
      <c r="Q426" s="181">
        <v>8.8307000000000002</v>
      </c>
      <c r="R426" s="181">
        <v>16.7941</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44662</v>
      </c>
      <c r="E427" s="181">
        <v>28.5488</v>
      </c>
      <c r="F427" s="181">
        <v>-16.555499999999999</v>
      </c>
      <c r="G427" s="181">
        <v>-16.555499999999999</v>
      </c>
      <c r="H427" s="181">
        <v>-0.91310000000000002</v>
      </c>
      <c r="I427" s="181">
        <v>53.171199999999999</v>
      </c>
      <c r="J427" s="181">
        <v>36.920900000000003</v>
      </c>
      <c r="K427" s="181">
        <v>0.87980000000000003</v>
      </c>
      <c r="L427" s="181">
        <v>2.2475999999999998</v>
      </c>
      <c r="M427" s="181">
        <v>9.4718999999999998</v>
      </c>
      <c r="N427" s="181">
        <v>12.825699999999999</v>
      </c>
      <c r="O427" s="181">
        <v>12.7202</v>
      </c>
      <c r="P427" s="181">
        <v>9.9459999999999997</v>
      </c>
      <c r="Q427" s="181">
        <v>10.071899999999999</v>
      </c>
      <c r="R427" s="181">
        <v>22.573599999999999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44662</v>
      </c>
      <c r="E428" s="181">
        <v>29.981000000000002</v>
      </c>
      <c r="F428" s="181">
        <v>-15.6037</v>
      </c>
      <c r="G428" s="181">
        <v>-15.6037</v>
      </c>
      <c r="H428" s="181">
        <v>1.7399999999999999E-2</v>
      </c>
      <c r="I428" s="181">
        <v>53.984099999999998</v>
      </c>
      <c r="J428" s="181">
        <v>37.479100000000003</v>
      </c>
      <c r="K428" s="181">
        <v>1.3327</v>
      </c>
      <c r="L428" s="181">
        <v>2.7991999999999999</v>
      </c>
      <c r="M428" s="181">
        <v>10.164099999999999</v>
      </c>
      <c r="N428" s="181">
        <v>13.595000000000001</v>
      </c>
      <c r="O428" s="181">
        <v>13.399900000000001</v>
      </c>
      <c r="P428" s="181">
        <v>10.578200000000001</v>
      </c>
      <c r="Q428" s="181">
        <v>10.711399999999999</v>
      </c>
      <c r="R428" s="181">
        <v>23.329599999999999</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44662</v>
      </c>
      <c r="E429" s="181">
        <v>11.5703</v>
      </c>
      <c r="F429" s="181">
        <v>-12.815300000000001</v>
      </c>
      <c r="G429" s="181">
        <v>-12.815300000000001</v>
      </c>
      <c r="H429" s="181">
        <v>-19.351400000000002</v>
      </c>
      <c r="I429" s="181">
        <v>-7.4596</v>
      </c>
      <c r="J429" s="181">
        <v>2.1920000000000002</v>
      </c>
      <c r="K429" s="181">
        <v>2.1743000000000001</v>
      </c>
      <c r="L429" s="181">
        <v>2.4581</v>
      </c>
      <c r="M429" s="181">
        <v>3.8849999999999998</v>
      </c>
      <c r="N429" s="181">
        <v>4.6500000000000004</v>
      </c>
      <c r="O429" s="181"/>
      <c r="P429" s="181"/>
      <c r="Q429" s="181">
        <v>6.8456999999999999</v>
      </c>
      <c r="R429" s="181">
        <v>7.1482000000000001</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44662</v>
      </c>
      <c r="E430" s="181">
        <v>11.489100000000001</v>
      </c>
      <c r="F430" s="181">
        <v>-13.222799999999999</v>
      </c>
      <c r="G430" s="181">
        <v>-13.222799999999999</v>
      </c>
      <c r="H430" s="181">
        <v>-19.757899999999999</v>
      </c>
      <c r="I430" s="181">
        <v>-7.8505000000000003</v>
      </c>
      <c r="J430" s="181">
        <v>1.7962</v>
      </c>
      <c r="K430" s="181">
        <v>1.7690999999999999</v>
      </c>
      <c r="L430" s="181">
        <v>2.0526</v>
      </c>
      <c r="M430" s="181">
        <v>3.4803000000000002</v>
      </c>
      <c r="N430" s="181">
        <v>4.2628000000000004</v>
      </c>
      <c r="O430" s="181"/>
      <c r="P430" s="181"/>
      <c r="Q430" s="181">
        <v>6.5046999999999997</v>
      </c>
      <c r="R430" s="181">
        <v>6.8048000000000002</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44662</v>
      </c>
      <c r="E431" s="181">
        <v>11.6701</v>
      </c>
      <c r="F431" s="181">
        <v>-0.52129999999999999</v>
      </c>
      <c r="G431" s="181">
        <v>-0.52129999999999999</v>
      </c>
      <c r="H431" s="181">
        <v>-7.05</v>
      </c>
      <c r="I431" s="181">
        <v>0.44690000000000002</v>
      </c>
      <c r="J431" s="181">
        <v>4.3544</v>
      </c>
      <c r="K431" s="181">
        <v>3.5192999999999999</v>
      </c>
      <c r="L431" s="181">
        <v>3.5628000000000002</v>
      </c>
      <c r="M431" s="181">
        <v>3.9672999999999998</v>
      </c>
      <c r="N431" s="181">
        <v>4.3579999999999997</v>
      </c>
      <c r="O431" s="181"/>
      <c r="P431" s="181"/>
      <c r="Q431" s="181">
        <v>7.0015999999999998</v>
      </c>
      <c r="R431" s="181">
        <v>7.1576000000000004</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44662</v>
      </c>
      <c r="E432" s="181">
        <v>11.6701</v>
      </c>
      <c r="F432" s="181">
        <v>-0.52129999999999999</v>
      </c>
      <c r="G432" s="181">
        <v>-0.52129999999999999</v>
      </c>
      <c r="H432" s="181">
        <v>-7.05</v>
      </c>
      <c r="I432" s="181">
        <v>0.44690000000000002</v>
      </c>
      <c r="J432" s="181">
        <v>4.3544</v>
      </c>
      <c r="K432" s="181">
        <v>3.5192999999999999</v>
      </c>
      <c r="L432" s="181">
        <v>3.5628000000000002</v>
      </c>
      <c r="M432" s="181">
        <v>3.9672999999999998</v>
      </c>
      <c r="N432" s="181">
        <v>4.3579999999999997</v>
      </c>
      <c r="O432" s="181"/>
      <c r="P432" s="181"/>
      <c r="Q432" s="181">
        <v>7.0015999999999998</v>
      </c>
      <c r="R432" s="181">
        <v>7.1576000000000004</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44662</v>
      </c>
      <c r="E433" s="181">
        <v>11.863099999999999</v>
      </c>
      <c r="F433" s="181">
        <v>-37.625</v>
      </c>
      <c r="G433" s="181">
        <v>-37.625</v>
      </c>
      <c r="H433" s="181">
        <v>-63.392400000000002</v>
      </c>
      <c r="I433" s="181">
        <v>-25.6343</v>
      </c>
      <c r="J433" s="181">
        <v>-7.9455999999999998</v>
      </c>
      <c r="K433" s="181">
        <v>0.95950000000000002</v>
      </c>
      <c r="L433" s="181">
        <v>2.0356000000000001</v>
      </c>
      <c r="M433" s="181">
        <v>3.5920000000000001</v>
      </c>
      <c r="N433" s="181">
        <v>3.7829999999999999</v>
      </c>
      <c r="O433" s="181"/>
      <c r="P433" s="181"/>
      <c r="Q433" s="181">
        <v>7.7735000000000003</v>
      </c>
      <c r="R433" s="181">
        <v>8.5068000000000001</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44662</v>
      </c>
      <c r="E434" s="181">
        <v>11.863099999999999</v>
      </c>
      <c r="F434" s="181">
        <v>-37.625</v>
      </c>
      <c r="G434" s="181">
        <v>-37.625</v>
      </c>
      <c r="H434" s="181">
        <v>-63.392400000000002</v>
      </c>
      <c r="I434" s="181">
        <v>-25.6343</v>
      </c>
      <c r="J434" s="181">
        <v>-7.9455999999999998</v>
      </c>
      <c r="K434" s="181">
        <v>0.95950000000000002</v>
      </c>
      <c r="L434" s="181">
        <v>2.0356000000000001</v>
      </c>
      <c r="M434" s="181">
        <v>3.5920000000000001</v>
      </c>
      <c r="N434" s="181">
        <v>3.7829999999999999</v>
      </c>
      <c r="O434" s="181"/>
      <c r="P434" s="181"/>
      <c r="Q434" s="181">
        <v>7.7735000000000003</v>
      </c>
      <c r="R434" s="181">
        <v>8.5068000000000001</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44662</v>
      </c>
      <c r="E435" s="181">
        <v>111.14190000000001</v>
      </c>
      <c r="F435" s="181">
        <v>-19.967300000000002</v>
      </c>
      <c r="G435" s="181">
        <v>-19.967300000000002</v>
      </c>
      <c r="H435" s="181">
        <v>1.0277000000000001</v>
      </c>
      <c r="I435" s="181">
        <v>69.054000000000002</v>
      </c>
      <c r="J435" s="181">
        <v>45.988700000000001</v>
      </c>
      <c r="K435" s="181">
        <v>2.7134999999999998</v>
      </c>
      <c r="L435" s="181">
        <v>5.5624000000000002</v>
      </c>
      <c r="M435" s="181">
        <v>18.579000000000001</v>
      </c>
      <c r="N435" s="181">
        <v>28.772600000000001</v>
      </c>
      <c r="O435" s="181">
        <v>9.7269000000000005</v>
      </c>
      <c r="P435" s="181">
        <v>9.0944000000000003</v>
      </c>
      <c r="Q435" s="181">
        <v>13.9368</v>
      </c>
      <c r="R435" s="181">
        <v>23.421199999999999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44662</v>
      </c>
      <c r="E436" s="181">
        <v>121.8845</v>
      </c>
      <c r="F436" s="181">
        <v>-19.016100000000002</v>
      </c>
      <c r="G436" s="181">
        <v>-19.016100000000002</v>
      </c>
      <c r="H436" s="181">
        <v>1.9985999999999999</v>
      </c>
      <c r="I436" s="181">
        <v>70.039500000000004</v>
      </c>
      <c r="J436" s="181">
        <v>46.990600000000001</v>
      </c>
      <c r="K436" s="181">
        <v>3.6829000000000001</v>
      </c>
      <c r="L436" s="181">
        <v>6.5555000000000003</v>
      </c>
      <c r="M436" s="181">
        <v>19.7029</v>
      </c>
      <c r="N436" s="181">
        <v>30.037099999999999</v>
      </c>
      <c r="O436" s="181">
        <v>10.845000000000001</v>
      </c>
      <c r="P436" s="181">
        <v>10.2437</v>
      </c>
      <c r="Q436" s="181">
        <v>11.0626</v>
      </c>
      <c r="R436" s="181">
        <v>24.662299999999998</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44662</v>
      </c>
      <c r="E437" s="181">
        <v>57.775199999999998</v>
      </c>
      <c r="F437" s="181">
        <v>-7.8918999999999997</v>
      </c>
      <c r="G437" s="181">
        <v>-7.8918999999999997</v>
      </c>
      <c r="H437" s="181">
        <v>1.3451</v>
      </c>
      <c r="I437" s="181">
        <v>45.453200000000002</v>
      </c>
      <c r="J437" s="181">
        <v>30.315000000000001</v>
      </c>
      <c r="K437" s="181">
        <v>-1.0376000000000001</v>
      </c>
      <c r="L437" s="181">
        <v>1.8603000000000001</v>
      </c>
      <c r="M437" s="181">
        <v>10.475</v>
      </c>
      <c r="N437" s="181">
        <v>16.391999999999999</v>
      </c>
      <c r="O437" s="181">
        <v>6.1776999999999997</v>
      </c>
      <c r="P437" s="181">
        <v>6.2760999999999996</v>
      </c>
      <c r="Q437" s="181">
        <v>10.017200000000001</v>
      </c>
      <c r="R437" s="181">
        <v>13.690200000000001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44662</v>
      </c>
      <c r="E438" s="181">
        <v>61.478299999999997</v>
      </c>
      <c r="F438" s="181">
        <v>-7.1597999999999997</v>
      </c>
      <c r="G438" s="181">
        <v>-7.1597999999999997</v>
      </c>
      <c r="H438" s="181">
        <v>2.0788000000000002</v>
      </c>
      <c r="I438" s="181">
        <v>46.201799999999999</v>
      </c>
      <c r="J438" s="181">
        <v>31.053999999999998</v>
      </c>
      <c r="K438" s="181">
        <v>-0.35720000000000002</v>
      </c>
      <c r="L438" s="181">
        <v>2.5474000000000001</v>
      </c>
      <c r="M438" s="181">
        <v>11.236700000000001</v>
      </c>
      <c r="N438" s="181">
        <v>17.241900000000001</v>
      </c>
      <c r="O438" s="181">
        <v>6.8773999999999997</v>
      </c>
      <c r="P438" s="181">
        <v>7.0239000000000003</v>
      </c>
      <c r="Q438" s="181">
        <v>9.3137000000000008</v>
      </c>
      <c r="R438" s="181">
        <v>14.471</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44662</v>
      </c>
      <c r="E439" s="181">
        <v>36.539099999999998</v>
      </c>
      <c r="F439" s="181">
        <v>-9.2164999999999999</v>
      </c>
      <c r="G439" s="181">
        <v>-9.2164999999999999</v>
      </c>
      <c r="H439" s="181">
        <v>-4.9043999999999999</v>
      </c>
      <c r="I439" s="181">
        <v>25.483899999999998</v>
      </c>
      <c r="J439" s="181">
        <v>18.898</v>
      </c>
      <c r="K439" s="181">
        <v>1.8027</v>
      </c>
      <c r="L439" s="181">
        <v>4.0751999999999997</v>
      </c>
      <c r="M439" s="181">
        <v>9.7044999999999995</v>
      </c>
      <c r="N439" s="181">
        <v>13.969900000000001</v>
      </c>
      <c r="O439" s="181">
        <v>0.48880000000000001</v>
      </c>
      <c r="P439" s="181">
        <v>2.9186999999999999</v>
      </c>
      <c r="Q439" s="181">
        <v>7.3075000000000001</v>
      </c>
      <c r="R439" s="181">
        <v>3.0019999999999998</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44662</v>
      </c>
      <c r="E440" s="181">
        <v>38.948300000000003</v>
      </c>
      <c r="F440" s="181">
        <v>-8.4596</v>
      </c>
      <c r="G440" s="181">
        <v>-8.4596</v>
      </c>
      <c r="H440" s="181">
        <v>-4.1334999999999997</v>
      </c>
      <c r="I440" s="181">
        <v>26.254000000000001</v>
      </c>
      <c r="J440" s="181">
        <v>19.68</v>
      </c>
      <c r="K440" s="181">
        <v>2.5789</v>
      </c>
      <c r="L440" s="181">
        <v>4.8647999999999998</v>
      </c>
      <c r="M440" s="181">
        <v>10.5359</v>
      </c>
      <c r="N440" s="181">
        <v>14.865600000000001</v>
      </c>
      <c r="O440" s="181">
        <v>1.1871</v>
      </c>
      <c r="P440" s="181">
        <v>3.6838000000000002</v>
      </c>
      <c r="Q440" s="181">
        <v>6.6262999999999996</v>
      </c>
      <c r="R440" s="181">
        <v>3.7605</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44662</v>
      </c>
      <c r="E441" s="181">
        <v>47.0471</v>
      </c>
      <c r="F441" s="181">
        <v>-3.3610000000000002</v>
      </c>
      <c r="G441" s="181">
        <v>-3.3610000000000002</v>
      </c>
      <c r="H441" s="181">
        <v>2.3174000000000001</v>
      </c>
      <c r="I441" s="181">
        <v>28.13</v>
      </c>
      <c r="J441" s="181">
        <v>19.3065</v>
      </c>
      <c r="K441" s="181">
        <v>1.5089999999999999</v>
      </c>
      <c r="L441" s="181">
        <v>2.7311999999999999</v>
      </c>
      <c r="M441" s="181">
        <v>5.7857000000000003</v>
      </c>
      <c r="N441" s="181">
        <v>7.1010999999999997</v>
      </c>
      <c r="O441" s="181">
        <v>7.5758000000000001</v>
      </c>
      <c r="P441" s="181">
        <v>7.3238000000000003</v>
      </c>
      <c r="Q441" s="181">
        <v>9.1069999999999993</v>
      </c>
      <c r="R441" s="181">
        <v>11.432600000000001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44662</v>
      </c>
      <c r="E442" s="181">
        <v>49.0931</v>
      </c>
      <c r="F442" s="181">
        <v>-2.8246000000000002</v>
      </c>
      <c r="G442" s="181">
        <v>-2.8246000000000002</v>
      </c>
      <c r="H442" s="181">
        <v>2.8906000000000001</v>
      </c>
      <c r="I442" s="181">
        <v>28.697700000000001</v>
      </c>
      <c r="J442" s="181">
        <v>19.871500000000001</v>
      </c>
      <c r="K442" s="181">
        <v>2.085</v>
      </c>
      <c r="L442" s="181">
        <v>3.3149999999999999</v>
      </c>
      <c r="M442" s="181">
        <v>6.4034000000000004</v>
      </c>
      <c r="N442" s="181">
        <v>7.7351999999999999</v>
      </c>
      <c r="O442" s="181">
        <v>8.1889000000000003</v>
      </c>
      <c r="P442" s="181">
        <v>7.8554000000000004</v>
      </c>
      <c r="Q442" s="181">
        <v>8.8789999999999996</v>
      </c>
      <c r="R442" s="181">
        <v>12.134399999999999</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44662</v>
      </c>
      <c r="E443" s="181">
        <v>14.6204</v>
      </c>
      <c r="F443" s="181">
        <v>14.914099999999999</v>
      </c>
      <c r="G443" s="181">
        <v>14.914099999999999</v>
      </c>
      <c r="H443" s="181">
        <v>1.3913</v>
      </c>
      <c r="I443" s="181">
        <v>44.599600000000002</v>
      </c>
      <c r="J443" s="181">
        <v>24.472899999999999</v>
      </c>
      <c r="K443" s="181">
        <v>9.0663999999999998</v>
      </c>
      <c r="L443" s="181">
        <v>7.1425999999999998</v>
      </c>
      <c r="M443" s="181">
        <v>13.3788</v>
      </c>
      <c r="N443" s="181">
        <v>22.505299999999998</v>
      </c>
      <c r="O443" s="181">
        <v>5.5324999999999998</v>
      </c>
      <c r="P443" s="181">
        <v>5.0438999999999998</v>
      </c>
      <c r="Q443" s="181">
        <v>5.2869999999999999</v>
      </c>
      <c r="R443" s="181">
        <v>8.5119000000000007</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44662</v>
      </c>
      <c r="E444" s="181">
        <v>15.988200000000001</v>
      </c>
      <c r="F444" s="181">
        <v>16.0016</v>
      </c>
      <c r="G444" s="181">
        <v>16.0016</v>
      </c>
      <c r="H444" s="181">
        <v>2.4798</v>
      </c>
      <c r="I444" s="181">
        <v>45.678800000000003</v>
      </c>
      <c r="J444" s="181">
        <v>25.5288</v>
      </c>
      <c r="K444" s="181">
        <v>10.1241</v>
      </c>
      <c r="L444" s="181">
        <v>8.2279999999999998</v>
      </c>
      <c r="M444" s="181">
        <v>14.531700000000001</v>
      </c>
      <c r="N444" s="181">
        <v>23.751799999999999</v>
      </c>
      <c r="O444" s="181">
        <v>6.3594999999999997</v>
      </c>
      <c r="P444" s="181">
        <v>6.0601000000000003</v>
      </c>
      <c r="Q444" s="181">
        <v>6.5719000000000003</v>
      </c>
      <c r="R444" s="181">
        <v>9.4520999999999997</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44662</v>
      </c>
      <c r="E445" s="181">
        <v>29.109200000000001</v>
      </c>
      <c r="F445" s="181">
        <v>10.876799999999999</v>
      </c>
      <c r="G445" s="181">
        <v>10.876799999999999</v>
      </c>
      <c r="H445" s="181">
        <v>36.636600000000001</v>
      </c>
      <c r="I445" s="181">
        <v>77.630899999999997</v>
      </c>
      <c r="J445" s="181">
        <v>50.141199999999998</v>
      </c>
      <c r="K445" s="181">
        <v>4.4210000000000003</v>
      </c>
      <c r="L445" s="181">
        <v>3.7978000000000001</v>
      </c>
      <c r="M445" s="181">
        <v>11.2102</v>
      </c>
      <c r="N445" s="181">
        <v>17.058399999999999</v>
      </c>
      <c r="O445" s="181">
        <v>13.872199999999999</v>
      </c>
      <c r="P445" s="181">
        <v>10.9777</v>
      </c>
      <c r="Q445" s="181">
        <v>11.1875</v>
      </c>
      <c r="R445" s="181">
        <v>29.956099999999999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44662</v>
      </c>
      <c r="E446" s="181">
        <v>27.037500000000001</v>
      </c>
      <c r="F446" s="181">
        <v>9.9979999999999993</v>
      </c>
      <c r="G446" s="181">
        <v>9.9979999999999993</v>
      </c>
      <c r="H446" s="181">
        <v>35.767400000000002</v>
      </c>
      <c r="I446" s="181">
        <v>76.752200000000002</v>
      </c>
      <c r="J446" s="181">
        <v>49.252899999999997</v>
      </c>
      <c r="K446" s="181">
        <v>3.5619999999999998</v>
      </c>
      <c r="L446" s="181">
        <v>2.9344000000000001</v>
      </c>
      <c r="M446" s="181">
        <v>10.3287</v>
      </c>
      <c r="N446" s="181">
        <v>16.175699999999999</v>
      </c>
      <c r="O446" s="181">
        <v>13.0251</v>
      </c>
      <c r="P446" s="181">
        <v>10.0793</v>
      </c>
      <c r="Q446" s="181">
        <v>10.26</v>
      </c>
      <c r="R446" s="181">
        <v>29.008600000000001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44662</v>
      </c>
      <c r="E447" s="181">
        <v>17.4193</v>
      </c>
      <c r="F447" s="181">
        <v>-24.1188</v>
      </c>
      <c r="G447" s="181">
        <v>-24.1188</v>
      </c>
      <c r="H447" s="181">
        <v>-36.501600000000003</v>
      </c>
      <c r="I447" s="181">
        <v>-4.2735000000000003</v>
      </c>
      <c r="J447" s="181">
        <v>5.3369</v>
      </c>
      <c r="K447" s="181">
        <v>-1.4661</v>
      </c>
      <c r="L447" s="181">
        <v>0.27210000000000001</v>
      </c>
      <c r="M447" s="181">
        <v>3.2155999999999998</v>
      </c>
      <c r="N447" s="181">
        <v>3.8008000000000002</v>
      </c>
      <c r="O447" s="181">
        <v>5.5124000000000004</v>
      </c>
      <c r="P447" s="181">
        <v>5.5711000000000004</v>
      </c>
      <c r="Q447" s="181">
        <v>7.2272999999999996</v>
      </c>
      <c r="R447" s="181">
        <v>7.0176999999999996</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44662</v>
      </c>
      <c r="E448" s="181">
        <v>18.0337</v>
      </c>
      <c r="F448" s="181">
        <v>-23.3658</v>
      </c>
      <c r="G448" s="181">
        <v>-23.3658</v>
      </c>
      <c r="H448" s="181">
        <v>-35.751300000000001</v>
      </c>
      <c r="I448" s="181">
        <v>-3.5228000000000002</v>
      </c>
      <c r="J448" s="181">
        <v>6.0902000000000003</v>
      </c>
      <c r="K448" s="181">
        <v>-0.71609999999999996</v>
      </c>
      <c r="L448" s="181">
        <v>1.0226999999999999</v>
      </c>
      <c r="M448" s="181">
        <v>3.9824999999999999</v>
      </c>
      <c r="N448" s="181">
        <v>4.5781000000000001</v>
      </c>
      <c r="O448" s="181">
        <v>6.2972000000000001</v>
      </c>
      <c r="P448" s="181">
        <v>6.1486000000000001</v>
      </c>
      <c r="Q448" s="181">
        <v>7.6955999999999998</v>
      </c>
      <c r="R448" s="181">
        <v>7.8216000000000001</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44662</v>
      </c>
      <c r="E449" s="181">
        <v>79.815399999999997</v>
      </c>
      <c r="F449" s="181">
        <v>6.0852000000000004</v>
      </c>
      <c r="G449" s="181">
        <v>6.0852000000000004</v>
      </c>
      <c r="H449" s="181">
        <v>13.2563</v>
      </c>
      <c r="I449" s="181">
        <v>32.884799999999998</v>
      </c>
      <c r="J449" s="181">
        <v>25.4267</v>
      </c>
      <c r="K449" s="181">
        <v>7.9561999999999999</v>
      </c>
      <c r="L449" s="181">
        <v>3.5571000000000002</v>
      </c>
      <c r="M449" s="181">
        <v>9.9602000000000004</v>
      </c>
      <c r="N449" s="181">
        <v>13.553800000000001</v>
      </c>
      <c r="O449" s="181">
        <v>13.1591</v>
      </c>
      <c r="P449" s="181">
        <v>11.823600000000001</v>
      </c>
      <c r="Q449" s="181">
        <v>12.0016</v>
      </c>
      <c r="R449" s="181">
        <v>25.638999999999999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44662</v>
      </c>
      <c r="E450" s="181">
        <v>85.07</v>
      </c>
      <c r="F450" s="181">
        <v>7.0693000000000001</v>
      </c>
      <c r="G450" s="181">
        <v>7.0693000000000001</v>
      </c>
      <c r="H450" s="181">
        <v>14.2098</v>
      </c>
      <c r="I450" s="181">
        <v>33.873399999999997</v>
      </c>
      <c r="J450" s="181">
        <v>26.4636</v>
      </c>
      <c r="K450" s="181">
        <v>8.9956999999999994</v>
      </c>
      <c r="L450" s="181">
        <v>4.6646999999999998</v>
      </c>
      <c r="M450" s="181">
        <v>11.186999999999999</v>
      </c>
      <c r="N450" s="181">
        <v>14.9002</v>
      </c>
      <c r="O450" s="181">
        <v>14.590199999999999</v>
      </c>
      <c r="P450" s="181">
        <v>12.8102</v>
      </c>
      <c r="Q450" s="181">
        <v>12.225099999999999</v>
      </c>
      <c r="R450" s="181">
        <v>27.179500000000001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44662</v>
      </c>
      <c r="E451" s="181">
        <v>35.515900000000002</v>
      </c>
      <c r="F451" s="181">
        <v>-3.8355999999999999</v>
      </c>
      <c r="G451" s="181">
        <v>-3.8355999999999999</v>
      </c>
      <c r="H451" s="181">
        <v>-7.7988999999999997</v>
      </c>
      <c r="I451" s="181">
        <v>-2.7791999999999999</v>
      </c>
      <c r="J451" s="181">
        <v>3.0078999999999998</v>
      </c>
      <c r="K451" s="181">
        <v>0.58779999999999999</v>
      </c>
      <c r="L451" s="181">
        <v>0.48570000000000002</v>
      </c>
      <c r="M451" s="181">
        <v>2.5114000000000001</v>
      </c>
      <c r="N451" s="181">
        <v>3.0438999999999998</v>
      </c>
      <c r="O451" s="181">
        <v>6.6313000000000004</v>
      </c>
      <c r="P451" s="181">
        <v>6.7000999999999999</v>
      </c>
      <c r="Q451" s="181">
        <v>7.1605999999999996</v>
      </c>
      <c r="R451" s="181">
        <v>6.2106000000000003</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44662</v>
      </c>
      <c r="E452" s="181">
        <v>36.698300000000003</v>
      </c>
      <c r="F452" s="181">
        <v>-3.5131999999999999</v>
      </c>
      <c r="G452" s="181">
        <v>-3.5131999999999999</v>
      </c>
      <c r="H452" s="181">
        <v>-7.4630000000000001</v>
      </c>
      <c r="I452" s="181">
        <v>-2.4416000000000002</v>
      </c>
      <c r="J452" s="181">
        <v>3.343</v>
      </c>
      <c r="K452" s="181">
        <v>0.91820000000000002</v>
      </c>
      <c r="L452" s="181">
        <v>0.81699999999999995</v>
      </c>
      <c r="M452" s="181">
        <v>2.8485</v>
      </c>
      <c r="N452" s="181">
        <v>3.3666999999999998</v>
      </c>
      <c r="O452" s="181">
        <v>6.9648000000000003</v>
      </c>
      <c r="P452" s="181">
        <v>7.1746999999999996</v>
      </c>
      <c r="Q452" s="181">
        <v>8.3993000000000002</v>
      </c>
      <c r="R452" s="181">
        <v>6.4991000000000003</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44662</v>
      </c>
      <c r="E453" s="181">
        <v>44.809800000000003</v>
      </c>
      <c r="F453" s="181">
        <v>-8.9535</v>
      </c>
      <c r="G453" s="181">
        <v>-8.9535</v>
      </c>
      <c r="H453" s="181">
        <v>9.3025000000000002</v>
      </c>
      <c r="I453" s="181">
        <v>22.606200000000001</v>
      </c>
      <c r="J453" s="181">
        <v>20.812000000000001</v>
      </c>
      <c r="K453" s="181">
        <v>6.7134999999999998</v>
      </c>
      <c r="L453" s="181">
        <v>4.4985999999999997</v>
      </c>
      <c r="M453" s="181">
        <v>7.1923000000000004</v>
      </c>
      <c r="N453" s="181">
        <v>9.4030000000000005</v>
      </c>
      <c r="O453" s="181">
        <v>9.4161999999999999</v>
      </c>
      <c r="P453" s="181">
        <v>8.4152000000000005</v>
      </c>
      <c r="Q453" s="181">
        <v>8.5284999999999993</v>
      </c>
      <c r="R453" s="181">
        <v>16.183700000000002</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44662</v>
      </c>
      <c r="E454" s="181">
        <v>47.078699999999998</v>
      </c>
      <c r="F454" s="181">
        <v>-8.7804000000000002</v>
      </c>
      <c r="G454" s="181">
        <v>-8.7804000000000002</v>
      </c>
      <c r="H454" s="181">
        <v>9.4535999999999998</v>
      </c>
      <c r="I454" s="181">
        <v>22.7637</v>
      </c>
      <c r="J454" s="181">
        <v>20.9724</v>
      </c>
      <c r="K454" s="181">
        <v>7.2050999999999998</v>
      </c>
      <c r="L454" s="181">
        <v>5.0953999999999997</v>
      </c>
      <c r="M454" s="181">
        <v>7.8432000000000004</v>
      </c>
      <c r="N454" s="181">
        <v>10.0692</v>
      </c>
      <c r="O454" s="181">
        <v>10.0382</v>
      </c>
      <c r="P454" s="181">
        <v>8.9872999999999994</v>
      </c>
      <c r="Q454" s="181">
        <v>9.2379999999999995</v>
      </c>
      <c r="R454" s="181">
        <v>16.870100000000001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44662</v>
      </c>
      <c r="E455" s="181">
        <v>36.945700000000002</v>
      </c>
      <c r="F455" s="181">
        <v>-6.3194999999999997</v>
      </c>
      <c r="G455" s="181">
        <v>-6.3194999999999997</v>
      </c>
      <c r="H455" s="181">
        <v>-13.625999999999999</v>
      </c>
      <c r="I455" s="181">
        <v>-3.6080000000000001</v>
      </c>
      <c r="J455" s="181">
        <v>2.0463</v>
      </c>
      <c r="K455" s="181">
        <v>2.8708999999999998</v>
      </c>
      <c r="L455" s="181">
        <v>2.8887</v>
      </c>
      <c r="M455" s="181">
        <v>3.4510000000000001</v>
      </c>
      <c r="N455" s="181">
        <v>3.7963</v>
      </c>
      <c r="O455" s="181">
        <v>7.5910000000000002</v>
      </c>
      <c r="P455" s="181">
        <v>7.3455000000000004</v>
      </c>
      <c r="Q455" s="181">
        <v>8.2493999999999996</v>
      </c>
      <c r="R455" s="181">
        <v>6.6402999999999999</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44662</v>
      </c>
      <c r="E456" s="181">
        <v>35.559100000000001</v>
      </c>
      <c r="F456" s="181">
        <v>-6.6683000000000003</v>
      </c>
      <c r="G456" s="181">
        <v>-6.6683000000000003</v>
      </c>
      <c r="H456" s="181">
        <v>-13.9663</v>
      </c>
      <c r="I456" s="181">
        <v>-3.9531999999999998</v>
      </c>
      <c r="J456" s="181">
        <v>1.6943999999999999</v>
      </c>
      <c r="K456" s="181">
        <v>2.5467</v>
      </c>
      <c r="L456" s="181">
        <v>2.5583</v>
      </c>
      <c r="M456" s="181">
        <v>3.1084000000000001</v>
      </c>
      <c r="N456" s="181">
        <v>3.4449999999999998</v>
      </c>
      <c r="O456" s="181">
        <v>7.194</v>
      </c>
      <c r="P456" s="181">
        <v>6.9302000000000001</v>
      </c>
      <c r="Q456" s="181">
        <v>7.4802</v>
      </c>
      <c r="R456" s="181">
        <v>6.2572999999999999</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44662</v>
      </c>
      <c r="E457" s="181">
        <v>27.377600000000001</v>
      </c>
      <c r="F457" s="181">
        <v>-21.161100000000001</v>
      </c>
      <c r="G457" s="181">
        <v>-21.161100000000001</v>
      </c>
      <c r="H457" s="181">
        <v>-34.960700000000003</v>
      </c>
      <c r="I457" s="181">
        <v>19.002400000000002</v>
      </c>
      <c r="J457" s="181">
        <v>17.9407</v>
      </c>
      <c r="K457" s="181">
        <v>-3.7847</v>
      </c>
      <c r="L457" s="181">
        <v>1.3161</v>
      </c>
      <c r="M457" s="181">
        <v>6.4427000000000003</v>
      </c>
      <c r="N457" s="181">
        <v>7.2668999999999997</v>
      </c>
      <c r="O457" s="181">
        <v>7.9191000000000003</v>
      </c>
      <c r="P457" s="181">
        <v>7.3670999999999998</v>
      </c>
      <c r="Q457" s="181">
        <v>8.8306000000000004</v>
      </c>
      <c r="R457" s="181">
        <v>11.108499999999999</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44662</v>
      </c>
      <c r="E458" s="181">
        <v>26.026800000000001</v>
      </c>
      <c r="F458" s="181">
        <v>-21.884799999999998</v>
      </c>
      <c r="G458" s="181">
        <v>-21.884799999999998</v>
      </c>
      <c r="H458" s="181">
        <v>-35.675699999999999</v>
      </c>
      <c r="I458" s="181">
        <v>18.2682</v>
      </c>
      <c r="J458" s="181">
        <v>17.1846</v>
      </c>
      <c r="K458" s="181">
        <v>-4.3944000000000001</v>
      </c>
      <c r="L458" s="181">
        <v>0.70130000000000003</v>
      </c>
      <c r="M458" s="181">
        <v>5.7793999999999999</v>
      </c>
      <c r="N458" s="181">
        <v>6.5834999999999999</v>
      </c>
      <c r="O458" s="181">
        <v>7.1958000000000002</v>
      </c>
      <c r="P458" s="181">
        <v>6.6230000000000002</v>
      </c>
      <c r="Q458" s="181">
        <v>8.1770999999999994</v>
      </c>
      <c r="R458" s="181">
        <v>10.388400000000001</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44662</v>
      </c>
      <c r="E459" s="181">
        <v>30.781300000000002</v>
      </c>
      <c r="F459" s="181">
        <v>-30.752500000000001</v>
      </c>
      <c r="G459" s="181">
        <v>-30.752500000000001</v>
      </c>
      <c r="H459" s="181">
        <v>-38.188499999999998</v>
      </c>
      <c r="I459" s="181">
        <v>45.317399999999999</v>
      </c>
      <c r="J459" s="181">
        <v>33.72</v>
      </c>
      <c r="K459" s="181">
        <v>-7.7667999999999999</v>
      </c>
      <c r="L459" s="181">
        <v>-0.75680000000000003</v>
      </c>
      <c r="M459" s="181">
        <v>8.9664999999999999</v>
      </c>
      <c r="N459" s="181">
        <v>12.1494</v>
      </c>
      <c r="O459" s="181">
        <v>10.0122</v>
      </c>
      <c r="P459" s="181">
        <v>8.3836999999999993</v>
      </c>
      <c r="Q459" s="181">
        <v>9.6501000000000001</v>
      </c>
      <c r="R459" s="181">
        <v>18.967400000000001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44662</v>
      </c>
      <c r="E460" s="181">
        <v>29.335799999999999</v>
      </c>
      <c r="F460" s="181">
        <v>-31.314800000000002</v>
      </c>
      <c r="G460" s="181">
        <v>-31.314800000000002</v>
      </c>
      <c r="H460" s="181">
        <v>-38.637700000000002</v>
      </c>
      <c r="I460" s="181">
        <v>44.967599999999997</v>
      </c>
      <c r="J460" s="181">
        <v>33.429000000000002</v>
      </c>
      <c r="K460" s="181">
        <v>-8.2187999999999999</v>
      </c>
      <c r="L460" s="181">
        <v>-1.3486</v>
      </c>
      <c r="M460" s="181">
        <v>8.2677999999999994</v>
      </c>
      <c r="N460" s="181">
        <v>11.396599999999999</v>
      </c>
      <c r="O460" s="181">
        <v>9.2667000000000002</v>
      </c>
      <c r="P460" s="181">
        <v>7.6731999999999996</v>
      </c>
      <c r="Q460" s="181">
        <v>9.2462</v>
      </c>
      <c r="R460" s="181">
        <v>18.165299999999998</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44662</v>
      </c>
      <c r="E461" s="181">
        <v>137.52500000000001</v>
      </c>
      <c r="F461" s="181">
        <v>-0.1769</v>
      </c>
      <c r="G461" s="181">
        <v>-0.1769</v>
      </c>
      <c r="H461" s="181">
        <v>4.0601000000000003</v>
      </c>
      <c r="I461" s="181">
        <v>63.023899999999998</v>
      </c>
      <c r="J461" s="181">
        <v>53.020099999999999</v>
      </c>
      <c r="K461" s="181">
        <v>-0.2888</v>
      </c>
      <c r="L461" s="181">
        <v>2.2532999999999999</v>
      </c>
      <c r="M461" s="181">
        <v>12.748799999999999</v>
      </c>
      <c r="N461" s="181">
        <v>18.3706</v>
      </c>
      <c r="O461" s="181">
        <v>19.55</v>
      </c>
      <c r="P461" s="181">
        <v>13.795400000000001</v>
      </c>
      <c r="Q461" s="181">
        <v>15.979200000000001</v>
      </c>
      <c r="R461" s="181">
        <v>32.963799999999999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44662</v>
      </c>
      <c r="E462" s="181">
        <v>144.46</v>
      </c>
      <c r="F462" s="181">
        <v>0.67379999999999995</v>
      </c>
      <c r="G462" s="181">
        <v>0.67379999999999995</v>
      </c>
      <c r="H462" s="181">
        <v>4.8773999999999997</v>
      </c>
      <c r="I462" s="181">
        <v>63.825200000000002</v>
      </c>
      <c r="J462" s="181">
        <v>53.930100000000003</v>
      </c>
      <c r="K462" s="181">
        <v>0.57909999999999995</v>
      </c>
      <c r="L462" s="181">
        <v>3.1301000000000001</v>
      </c>
      <c r="M462" s="181">
        <v>13.670500000000001</v>
      </c>
      <c r="N462" s="181">
        <v>19.355399999999999</v>
      </c>
      <c r="O462" s="181">
        <v>20.28</v>
      </c>
      <c r="P462" s="181">
        <v>14.6496</v>
      </c>
      <c r="Q462" s="181">
        <v>15.1122</v>
      </c>
      <c r="R462" s="181">
        <v>33.875599999999999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44662</v>
      </c>
      <c r="E463" s="181">
        <v>24.191500000000001</v>
      </c>
      <c r="F463" s="181">
        <v>9.2609999999999992</v>
      </c>
      <c r="G463" s="181">
        <v>9.2609999999999992</v>
      </c>
      <c r="H463" s="181">
        <v>-9.7457999999999991</v>
      </c>
      <c r="I463" s="181">
        <v>36.643500000000003</v>
      </c>
      <c r="J463" s="181">
        <v>25.519200000000001</v>
      </c>
      <c r="K463" s="181">
        <v>6.5829000000000004</v>
      </c>
      <c r="L463" s="181">
        <v>4.9558999999999997</v>
      </c>
      <c r="M463" s="181">
        <v>7.6788999999999996</v>
      </c>
      <c r="N463" s="181">
        <v>8.5676000000000005</v>
      </c>
      <c r="O463" s="181">
        <v>9.5289000000000001</v>
      </c>
      <c r="P463" s="181">
        <v>8.4640000000000004</v>
      </c>
      <c r="Q463" s="181">
        <v>9.4776000000000007</v>
      </c>
      <c r="R463" s="181">
        <v>14.6091</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44662</v>
      </c>
      <c r="E464" s="181">
        <v>23.9191</v>
      </c>
      <c r="F464" s="181">
        <v>8.9080999999999992</v>
      </c>
      <c r="G464" s="181">
        <v>8.9080999999999992</v>
      </c>
      <c r="H464" s="181">
        <v>-10.1172</v>
      </c>
      <c r="I464" s="181">
        <v>36.270899999999997</v>
      </c>
      <c r="J464" s="181">
        <v>25.1431</v>
      </c>
      <c r="K464" s="181">
        <v>6.2077</v>
      </c>
      <c r="L464" s="181">
        <v>4.5769000000000002</v>
      </c>
      <c r="M464" s="181">
        <v>7.2878999999999996</v>
      </c>
      <c r="N464" s="181">
        <v>8.1663999999999994</v>
      </c>
      <c r="O464" s="181">
        <v>9.1913</v>
      </c>
      <c r="P464" s="181">
        <v>8.2189999999999994</v>
      </c>
      <c r="Q464" s="181">
        <v>9.2977000000000007</v>
      </c>
      <c r="R464" s="181">
        <v>14.2178</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-8.4473204545454497</v>
      </c>
      <c r="G465" s="183">
        <v>-8.4473204545454497</v>
      </c>
      <c r="H465" s="183">
        <v>-7.7771545454545441</v>
      </c>
      <c r="I465" s="183">
        <v>26.092579545454544</v>
      </c>
      <c r="J465" s="183">
        <v>20.75945227272727</v>
      </c>
      <c r="K465" s="183">
        <v>1.84955</v>
      </c>
      <c r="L465" s="183">
        <v>2.8677522727272722</v>
      </c>
      <c r="M465" s="183">
        <v>7.8375136363636386</v>
      </c>
      <c r="N465" s="183">
        <v>10.97588181818182</v>
      </c>
      <c r="O465" s="183">
        <v>9.4911289473684235</v>
      </c>
      <c r="P465" s="183">
        <v>8.3294763157894742</v>
      </c>
      <c r="Q465" s="183">
        <v>9.1116068181818175</v>
      </c>
      <c r="R465" s="183">
        <v>14.872234090909091</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-8.1757500000000007</v>
      </c>
      <c r="G466" s="183">
        <v>-8.1757500000000007</v>
      </c>
      <c r="H466" s="183">
        <v>-2.8357999999999999</v>
      </c>
      <c r="I466" s="183">
        <v>29.699850000000001</v>
      </c>
      <c r="J466" s="183">
        <v>20.784300000000002</v>
      </c>
      <c r="K466" s="183">
        <v>1.7858999999999998</v>
      </c>
      <c r="L466" s="183">
        <v>2.7652000000000001</v>
      </c>
      <c r="M466" s="183">
        <v>7.4390999999999998</v>
      </c>
      <c r="N466" s="183">
        <v>9.6302500000000002</v>
      </c>
      <c r="O466" s="183">
        <v>9.2289999999999992</v>
      </c>
      <c r="P466" s="183">
        <v>8.0372000000000003</v>
      </c>
      <c r="Q466" s="183">
        <v>8.8306500000000003</v>
      </c>
      <c r="R466" s="183">
        <v>12.9123</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44662</v>
      </c>
      <c r="E469" s="181">
        <v>260.11</v>
      </c>
      <c r="F469" s="181">
        <v>-0.35630000000000001</v>
      </c>
      <c r="G469" s="181">
        <v>-0.35630000000000001</v>
      </c>
      <c r="H469" s="181">
        <v>0.42859999999999998</v>
      </c>
      <c r="I469" s="181">
        <v>3.1282000000000001</v>
      </c>
      <c r="J469" s="181">
        <v>5.5469999999999997</v>
      </c>
      <c r="K469" s="181">
        <v>-4.2299999999999997E-2</v>
      </c>
      <c r="L469" s="181">
        <v>0.32400000000000001</v>
      </c>
      <c r="M469" s="181">
        <v>10.7652</v>
      </c>
      <c r="N469" s="181">
        <v>27.63</v>
      </c>
      <c r="O469" s="181">
        <v>17.583100000000002</v>
      </c>
      <c r="P469" s="181">
        <v>9.5263000000000009</v>
      </c>
      <c r="Q469" s="181">
        <v>18.519600000000001</v>
      </c>
      <c r="R469" s="181">
        <v>42.541800000000002</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44662</v>
      </c>
      <c r="E470" s="181">
        <v>278.58</v>
      </c>
      <c r="F470" s="181">
        <v>-0.34699999999999998</v>
      </c>
      <c r="G470" s="181">
        <v>-0.34699999999999998</v>
      </c>
      <c r="H470" s="181">
        <v>0.4471</v>
      </c>
      <c r="I470" s="181">
        <v>3.1625000000000001</v>
      </c>
      <c r="J470" s="181">
        <v>5.6428000000000003</v>
      </c>
      <c r="K470" s="181">
        <v>0.18340000000000001</v>
      </c>
      <c r="L470" s="181">
        <v>0.72309999999999997</v>
      </c>
      <c r="M470" s="181">
        <v>11.382999999999999</v>
      </c>
      <c r="N470" s="181">
        <v>28.543700000000001</v>
      </c>
      <c r="O470" s="181">
        <v>18.386399999999998</v>
      </c>
      <c r="P470" s="181">
        <v>10.3066</v>
      </c>
      <c r="Q470" s="181">
        <v>12.232799999999999</v>
      </c>
      <c r="R470" s="181">
        <v>43.556399999999996</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44662</v>
      </c>
      <c r="E471" s="181">
        <v>15.029</v>
      </c>
      <c r="F471" s="181">
        <v>-1.3299999999999999E-2</v>
      </c>
      <c r="G471" s="181">
        <v>-1.3299999999999999E-2</v>
      </c>
      <c r="H471" s="181">
        <v>0.7238</v>
      </c>
      <c r="I471" s="181">
        <v>3.9062999999999999</v>
      </c>
      <c r="J471" s="181">
        <v>6.4</v>
      </c>
      <c r="K471" s="181">
        <v>0.58230000000000004</v>
      </c>
      <c r="L471" s="181">
        <v>2.4750999999999999</v>
      </c>
      <c r="M471" s="181">
        <v>20.617999999999999</v>
      </c>
      <c r="N471" s="181">
        <v>34.910200000000003</v>
      </c>
      <c r="O471" s="181"/>
      <c r="P471" s="181"/>
      <c r="Q471" s="181">
        <v>36.402200000000001</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44662</v>
      </c>
      <c r="E472" s="181">
        <v>14.696</v>
      </c>
      <c r="F472" s="181">
        <v>-2.7199999999999998E-2</v>
      </c>
      <c r="G472" s="181">
        <v>-2.7199999999999998E-2</v>
      </c>
      <c r="H472" s="181">
        <v>0.69199999999999995</v>
      </c>
      <c r="I472" s="181">
        <v>3.8439999999999999</v>
      </c>
      <c r="J472" s="181">
        <v>6.2464000000000004</v>
      </c>
      <c r="K472" s="181">
        <v>0.1636</v>
      </c>
      <c r="L472" s="181">
        <v>1.5829</v>
      </c>
      <c r="M472" s="181">
        <v>19.063400000000001</v>
      </c>
      <c r="N472" s="181">
        <v>32.623399999999997</v>
      </c>
      <c r="O472" s="181"/>
      <c r="P472" s="181"/>
      <c r="Q472" s="181">
        <v>34.0931</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44662</v>
      </c>
      <c r="E473" s="181">
        <v>28.1</v>
      </c>
      <c r="F473" s="181">
        <v>-0.60129999999999995</v>
      </c>
      <c r="G473" s="181">
        <v>-0.60129999999999995</v>
      </c>
      <c r="H473" s="181">
        <v>-0.2485</v>
      </c>
      <c r="I473" s="181">
        <v>3.1570999999999998</v>
      </c>
      <c r="J473" s="181">
        <v>5.7584</v>
      </c>
      <c r="K473" s="181">
        <v>2.2562000000000002</v>
      </c>
      <c r="L473" s="181">
        <v>4.4221000000000004</v>
      </c>
      <c r="M473" s="181">
        <v>23.3538</v>
      </c>
      <c r="N473" s="181">
        <v>37.610199999999999</v>
      </c>
      <c r="O473" s="181">
        <v>18.265000000000001</v>
      </c>
      <c r="P473" s="181">
        <v>12.454599999999999</v>
      </c>
      <c r="Q473" s="181">
        <v>13.954000000000001</v>
      </c>
      <c r="R473" s="181">
        <v>54.3294</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44662</v>
      </c>
      <c r="E474" s="181">
        <v>29.94</v>
      </c>
      <c r="F474" s="181">
        <v>-0.59760000000000002</v>
      </c>
      <c r="G474" s="181">
        <v>-0.59760000000000002</v>
      </c>
      <c r="H474" s="181">
        <v>-0.23330000000000001</v>
      </c>
      <c r="I474" s="181">
        <v>3.2058</v>
      </c>
      <c r="J474" s="181">
        <v>5.9073000000000002</v>
      </c>
      <c r="K474" s="181">
        <v>2.6044999999999998</v>
      </c>
      <c r="L474" s="181">
        <v>5.0895000000000001</v>
      </c>
      <c r="M474" s="181">
        <v>24.542400000000001</v>
      </c>
      <c r="N474" s="181">
        <v>39.191099999999999</v>
      </c>
      <c r="O474" s="181">
        <v>19.3782</v>
      </c>
      <c r="P474" s="181">
        <v>13.457100000000001</v>
      </c>
      <c r="Q474" s="181">
        <v>14.8714</v>
      </c>
      <c r="R474" s="181">
        <v>55.891199999999998</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44662</v>
      </c>
      <c r="E475" s="181">
        <v>18.3</v>
      </c>
      <c r="F475" s="181">
        <v>0.32890000000000003</v>
      </c>
      <c r="G475" s="181">
        <v>0.32890000000000003</v>
      </c>
      <c r="H475" s="181">
        <v>1.105</v>
      </c>
      <c r="I475" s="181">
        <v>4.4520999999999997</v>
      </c>
      <c r="J475" s="181">
        <v>6.2100999999999997</v>
      </c>
      <c r="K475" s="181">
        <v>-2.3479000000000001</v>
      </c>
      <c r="L475" s="181">
        <v>0.21909999999999999</v>
      </c>
      <c r="M475" s="181">
        <v>14.4465</v>
      </c>
      <c r="N475" s="181">
        <v>23.565200000000001</v>
      </c>
      <c r="O475" s="181">
        <v>21.370999999999999</v>
      </c>
      <c r="P475" s="181"/>
      <c r="Q475" s="181">
        <v>20.050999999999998</v>
      </c>
      <c r="R475" s="181">
        <v>39.772399999999998</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44662</v>
      </c>
      <c r="E476" s="181">
        <v>17.53</v>
      </c>
      <c r="F476" s="181">
        <v>0.34339999999999998</v>
      </c>
      <c r="G476" s="181">
        <v>0.34339999999999998</v>
      </c>
      <c r="H476" s="181">
        <v>1.0956999999999999</v>
      </c>
      <c r="I476" s="181">
        <v>4.4695999999999998</v>
      </c>
      <c r="J476" s="181">
        <v>6.1138000000000003</v>
      </c>
      <c r="K476" s="181">
        <v>-2.5569999999999999</v>
      </c>
      <c r="L476" s="181">
        <v>-0.22770000000000001</v>
      </c>
      <c r="M476" s="181">
        <v>13.6099</v>
      </c>
      <c r="N476" s="181">
        <v>22.3308</v>
      </c>
      <c r="O476" s="181">
        <v>19.880500000000001</v>
      </c>
      <c r="P476" s="181"/>
      <c r="Q476" s="181">
        <v>18.500499999999999</v>
      </c>
      <c r="R476" s="181">
        <v>38.291200000000003</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44662</v>
      </c>
      <c r="E477" s="181">
        <v>87.004800000000003</v>
      </c>
      <c r="F477" s="181">
        <v>-0.30459999999999998</v>
      </c>
      <c r="G477" s="181">
        <v>-0.30459999999999998</v>
      </c>
      <c r="H477" s="181">
        <v>0.2271</v>
      </c>
      <c r="I477" s="181">
        <v>4.0029000000000003</v>
      </c>
      <c r="J477" s="181">
        <v>6.7321999999999997</v>
      </c>
      <c r="K477" s="181">
        <v>-2.3285</v>
      </c>
      <c r="L477" s="181">
        <v>-0.71350000000000002</v>
      </c>
      <c r="M477" s="181">
        <v>10.989699999999999</v>
      </c>
      <c r="N477" s="181">
        <v>19.775300000000001</v>
      </c>
      <c r="O477" s="181">
        <v>17.5504</v>
      </c>
      <c r="P477" s="181">
        <v>15.0427</v>
      </c>
      <c r="Q477" s="181">
        <v>13.1599</v>
      </c>
      <c r="R477" s="181">
        <v>38.892200000000003</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44662</v>
      </c>
      <c r="E478" s="181">
        <v>91.351399999999998</v>
      </c>
      <c r="F478" s="181">
        <v>-0.29649999999999999</v>
      </c>
      <c r="G478" s="181">
        <v>-0.29649999999999999</v>
      </c>
      <c r="H478" s="181">
        <v>0.24579999999999999</v>
      </c>
      <c r="I478" s="181">
        <v>4.0416999999999996</v>
      </c>
      <c r="J478" s="181">
        <v>6.8247999999999998</v>
      </c>
      <c r="K478" s="181">
        <v>-2.1122999999999998</v>
      </c>
      <c r="L478" s="181">
        <v>-0.38019999999999998</v>
      </c>
      <c r="M478" s="181">
        <v>11.4993</v>
      </c>
      <c r="N478" s="181">
        <v>20.468699999999998</v>
      </c>
      <c r="O478" s="181">
        <v>18.194400000000002</v>
      </c>
      <c r="P478" s="181">
        <v>15.6647</v>
      </c>
      <c r="Q478" s="181">
        <v>14.285500000000001</v>
      </c>
      <c r="R478" s="181">
        <v>39.6145</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44662</v>
      </c>
      <c r="E479" s="181">
        <v>85.514799999999994</v>
      </c>
      <c r="F479" s="181">
        <v>-0.2311</v>
      </c>
      <c r="G479" s="181">
        <v>-0.2311</v>
      </c>
      <c r="H479" s="181">
        <v>1.4263999999999999</v>
      </c>
      <c r="I479" s="181">
        <v>4.4596</v>
      </c>
      <c r="J479" s="181">
        <v>4.7045000000000003</v>
      </c>
      <c r="K479" s="181">
        <v>3.0977999999999999</v>
      </c>
      <c r="L479" s="181">
        <v>5.7675000000000001</v>
      </c>
      <c r="M479" s="181">
        <v>15.5351</v>
      </c>
      <c r="N479" s="181">
        <v>31.5566</v>
      </c>
      <c r="O479" s="181">
        <v>21.927499999999998</v>
      </c>
      <c r="P479" s="181">
        <v>15.8134</v>
      </c>
      <c r="Q479" s="181">
        <v>14.4415</v>
      </c>
      <c r="R479" s="181">
        <v>54.288899999999998</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44662</v>
      </c>
      <c r="E480" s="181">
        <v>91.132199999999997</v>
      </c>
      <c r="F480" s="181">
        <v>-0.2258</v>
      </c>
      <c r="G480" s="181">
        <v>-0.2258</v>
      </c>
      <c r="H480" s="181">
        <v>1.4391</v>
      </c>
      <c r="I480" s="181">
        <v>4.4884000000000004</v>
      </c>
      <c r="J480" s="181">
        <v>4.7656999999999998</v>
      </c>
      <c r="K480" s="181">
        <v>3.2663000000000002</v>
      </c>
      <c r="L480" s="181">
        <v>6.1208999999999998</v>
      </c>
      <c r="M480" s="181">
        <v>16.132999999999999</v>
      </c>
      <c r="N480" s="181">
        <v>32.465600000000002</v>
      </c>
      <c r="O480" s="181">
        <v>22.953600000000002</v>
      </c>
      <c r="P480" s="181">
        <v>16.712499999999999</v>
      </c>
      <c r="Q480" s="181">
        <v>15.7927</v>
      </c>
      <c r="R480" s="181">
        <v>55.601799999999997</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44662</v>
      </c>
      <c r="E481" s="181">
        <v>114.5273</v>
      </c>
      <c r="F481" s="181">
        <v>-0.1588</v>
      </c>
      <c r="G481" s="181">
        <v>-0.1588</v>
      </c>
      <c r="H481" s="181">
        <v>0.26390000000000002</v>
      </c>
      <c r="I481" s="181">
        <v>3.0024999999999999</v>
      </c>
      <c r="J481" s="181">
        <v>4.0842999999999998</v>
      </c>
      <c r="K481" s="181">
        <v>-1.0683</v>
      </c>
      <c r="L481" s="181">
        <v>-1.3749</v>
      </c>
      <c r="M481" s="181">
        <v>12.9656</v>
      </c>
      <c r="N481" s="181">
        <v>25.9041</v>
      </c>
      <c r="O481" s="181">
        <v>18.899699999999999</v>
      </c>
      <c r="P481" s="181">
        <v>14.7742</v>
      </c>
      <c r="Q481" s="181">
        <v>13.6973</v>
      </c>
      <c r="R481" s="181">
        <v>42.311100000000003</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44662</v>
      </c>
      <c r="E482" s="181">
        <v>108.23439999999999</v>
      </c>
      <c r="F482" s="181">
        <v>-0.1636</v>
      </c>
      <c r="G482" s="181">
        <v>-0.1636</v>
      </c>
      <c r="H482" s="181">
        <v>0.25209999999999999</v>
      </c>
      <c r="I482" s="181">
        <v>2.9782000000000002</v>
      </c>
      <c r="J482" s="181">
        <v>4.0304000000000002</v>
      </c>
      <c r="K482" s="181">
        <v>-1.2174</v>
      </c>
      <c r="L482" s="181">
        <v>-1.6766000000000001</v>
      </c>
      <c r="M482" s="181">
        <v>12.4472</v>
      </c>
      <c r="N482" s="181">
        <v>25.152200000000001</v>
      </c>
      <c r="O482" s="181">
        <v>18.218299999999999</v>
      </c>
      <c r="P482" s="181">
        <v>14.0871</v>
      </c>
      <c r="Q482" s="181">
        <v>15.085900000000001</v>
      </c>
      <c r="R482" s="181">
        <v>41.488199999999999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-0.18934285714285712</v>
      </c>
      <c r="G483" s="183">
        <v>-0.18934285714285712</v>
      </c>
      <c r="H483" s="183">
        <v>0.56177142857142859</v>
      </c>
      <c r="I483" s="183">
        <v>3.7356357142857135</v>
      </c>
      <c r="J483" s="183">
        <v>5.6405499999999984</v>
      </c>
      <c r="K483" s="183">
        <v>3.4314285714285728E-2</v>
      </c>
      <c r="L483" s="183">
        <v>1.5965214285714284</v>
      </c>
      <c r="M483" s="183">
        <v>15.525150000000002</v>
      </c>
      <c r="N483" s="183">
        <v>28.694792857142861</v>
      </c>
      <c r="O483" s="183">
        <v>19.38400833333333</v>
      </c>
      <c r="P483" s="183">
        <v>13.78392</v>
      </c>
      <c r="Q483" s="183">
        <v>18.22052857142857</v>
      </c>
      <c r="R483" s="183">
        <v>45.548258333333337</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-0.22844999999999999</v>
      </c>
      <c r="G484" s="183">
        <v>-0.22844999999999999</v>
      </c>
      <c r="H484" s="183">
        <v>0.43784999999999996</v>
      </c>
      <c r="I484" s="183">
        <v>3.8751499999999997</v>
      </c>
      <c r="J484" s="183">
        <v>5.8328500000000005</v>
      </c>
      <c r="K484" s="183">
        <v>6.0650000000000003E-2</v>
      </c>
      <c r="L484" s="183">
        <v>0.52354999999999996</v>
      </c>
      <c r="M484" s="183">
        <v>14.0282</v>
      </c>
      <c r="N484" s="183">
        <v>28.086849999999998</v>
      </c>
      <c r="O484" s="183">
        <v>18.643049999999999</v>
      </c>
      <c r="P484" s="183">
        <v>14.43065</v>
      </c>
      <c r="Q484" s="183">
        <v>14.97865</v>
      </c>
      <c r="R484" s="183">
        <v>42.426450000000003</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44662</v>
      </c>
      <c r="E487" s="181">
        <v>37.826099999999997</v>
      </c>
      <c r="F487" s="181">
        <v>-14.103999999999999</v>
      </c>
      <c r="G487" s="181">
        <v>-14.103999999999999</v>
      </c>
      <c r="H487" s="181">
        <v>-24.531400000000001</v>
      </c>
      <c r="I487" s="181">
        <v>-11.1591</v>
      </c>
      <c r="J487" s="181">
        <v>-1.0139</v>
      </c>
      <c r="K487" s="181">
        <v>1.0707</v>
      </c>
      <c r="L487" s="181">
        <v>2.3494000000000002</v>
      </c>
      <c r="M487" s="181">
        <v>3.7176999999999998</v>
      </c>
      <c r="N487" s="181">
        <v>4.3711000000000002</v>
      </c>
      <c r="O487" s="181">
        <v>5.0382999999999996</v>
      </c>
      <c r="P487" s="181">
        <v>5.0674000000000001</v>
      </c>
      <c r="Q487" s="181">
        <v>7.4417999999999997</v>
      </c>
      <c r="R487" s="181">
        <v>7.4051</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44662</v>
      </c>
      <c r="E488" s="181">
        <v>24.852900000000002</v>
      </c>
      <c r="F488" s="181">
        <v>-14.717499999999999</v>
      </c>
      <c r="G488" s="181">
        <v>-14.717499999999999</v>
      </c>
      <c r="H488" s="181">
        <v>-25.1388</v>
      </c>
      <c r="I488" s="181">
        <v>-11.758800000000001</v>
      </c>
      <c r="J488" s="181">
        <v>-1.6274999999999999</v>
      </c>
      <c r="K488" s="181">
        <v>0.45090000000000002</v>
      </c>
      <c r="L488" s="181">
        <v>1.732</v>
      </c>
      <c r="M488" s="181">
        <v>3.0903</v>
      </c>
      <c r="N488" s="181">
        <v>3.7597</v>
      </c>
      <c r="O488" s="181">
        <v>4.4328000000000003</v>
      </c>
      <c r="P488" s="181">
        <v>4.4813000000000001</v>
      </c>
      <c r="Q488" s="181">
        <v>7.2445000000000004</v>
      </c>
      <c r="R488" s="181">
        <v>6.7873000000000001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44662</v>
      </c>
      <c r="E489" s="181">
        <v>35.936100000000003</v>
      </c>
      <c r="F489" s="181">
        <v>-14.743499999999999</v>
      </c>
      <c r="G489" s="181">
        <v>-14.743499999999999</v>
      </c>
      <c r="H489" s="181">
        <v>-25.139900000000001</v>
      </c>
      <c r="I489" s="181">
        <v>-11.765000000000001</v>
      </c>
      <c r="J489" s="181">
        <v>-1.6163000000000001</v>
      </c>
      <c r="K489" s="181">
        <v>0.46660000000000001</v>
      </c>
      <c r="L489" s="181">
        <v>1.7422</v>
      </c>
      <c r="M489" s="181">
        <v>3.1012</v>
      </c>
      <c r="N489" s="181">
        <v>3.7688999999999999</v>
      </c>
      <c r="O489" s="181">
        <v>4.4405999999999999</v>
      </c>
      <c r="P489" s="181">
        <v>4.4861000000000004</v>
      </c>
      <c r="Q489" s="181">
        <v>7.5617999999999999</v>
      </c>
      <c r="R489" s="181">
        <v>6.7971000000000004</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44662</v>
      </c>
      <c r="E490" s="181">
        <v>0.59370000000000001</v>
      </c>
      <c r="F490" s="181">
        <v>0</v>
      </c>
      <c r="G490" s="181">
        <v>0</v>
      </c>
      <c r="H490" s="181">
        <v>0</v>
      </c>
      <c r="I490" s="181">
        <v>-1541.3433</v>
      </c>
      <c r="J490" s="181">
        <v>-696.09050000000002</v>
      </c>
      <c r="K490" s="181">
        <v>-239.7645</v>
      </c>
      <c r="L490" s="181">
        <v>-118.56489999999999</v>
      </c>
      <c r="M490" s="181">
        <v>-78.184100000000001</v>
      </c>
      <c r="N490" s="181">
        <v>-58.797800000000002</v>
      </c>
      <c r="O490" s="181"/>
      <c r="P490" s="181"/>
      <c r="Q490" s="181">
        <v>-38.8123</v>
      </c>
      <c r="R490" s="181">
        <v>-35.984400000000001</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44662</v>
      </c>
      <c r="E491" s="181">
        <v>0.39550000000000002</v>
      </c>
      <c r="F491" s="181">
        <v>0</v>
      </c>
      <c r="G491" s="181">
        <v>0</v>
      </c>
      <c r="H491" s="181">
        <v>0</v>
      </c>
      <c r="I491" s="181">
        <v>-1541.2704000000001</v>
      </c>
      <c r="J491" s="181">
        <v>-696.05759999999998</v>
      </c>
      <c r="K491" s="181">
        <v>-239.75319999999999</v>
      </c>
      <c r="L491" s="181">
        <v>-118.55929999999999</v>
      </c>
      <c r="M491" s="181">
        <v>-78.180400000000006</v>
      </c>
      <c r="N491" s="181">
        <v>-58.795099999999998</v>
      </c>
      <c r="O491" s="181"/>
      <c r="P491" s="181"/>
      <c r="Q491" s="181">
        <v>-38.808900000000001</v>
      </c>
      <c r="R491" s="181">
        <v>-35.982199999999999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44662</v>
      </c>
      <c r="E492" s="181">
        <v>0.57169999999999999</v>
      </c>
      <c r="F492" s="181">
        <v>0</v>
      </c>
      <c r="G492" s="181">
        <v>0</v>
      </c>
      <c r="H492" s="181">
        <v>0</v>
      </c>
      <c r="I492" s="181">
        <v>-1541.3554999999999</v>
      </c>
      <c r="J492" s="181">
        <v>-696.096</v>
      </c>
      <c r="K492" s="181">
        <v>-239.7664</v>
      </c>
      <c r="L492" s="181">
        <v>-118.5658</v>
      </c>
      <c r="M492" s="181">
        <v>-78.184700000000007</v>
      </c>
      <c r="N492" s="181">
        <v>-58.798299999999998</v>
      </c>
      <c r="O492" s="181"/>
      <c r="P492" s="181"/>
      <c r="Q492" s="181">
        <v>-38.811599999999999</v>
      </c>
      <c r="R492" s="181">
        <v>-35.984699999999997</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44662</v>
      </c>
      <c r="E493" s="181">
        <v>25.735600000000002</v>
      </c>
      <c r="F493" s="181">
        <v>-35.165700000000001</v>
      </c>
      <c r="G493" s="181">
        <v>-35.165700000000001</v>
      </c>
      <c r="H493" s="181">
        <v>-60.161799999999999</v>
      </c>
      <c r="I493" s="181">
        <v>-30.852699999999999</v>
      </c>
      <c r="J493" s="181">
        <v>-8.6288999999999998</v>
      </c>
      <c r="K493" s="181">
        <v>-1.54</v>
      </c>
      <c r="L493" s="181">
        <v>0.1888</v>
      </c>
      <c r="M493" s="181">
        <v>2.2865000000000002</v>
      </c>
      <c r="N493" s="181">
        <v>2.7277</v>
      </c>
      <c r="O493" s="181">
        <v>8.3956</v>
      </c>
      <c r="P493" s="181">
        <v>7.7336</v>
      </c>
      <c r="Q493" s="181">
        <v>8.9124999999999996</v>
      </c>
      <c r="R493" s="181">
        <v>7.3909000000000002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44662</v>
      </c>
      <c r="E494" s="181">
        <v>23.6906</v>
      </c>
      <c r="F494" s="181">
        <v>-35.5884</v>
      </c>
      <c r="G494" s="181">
        <v>-35.5884</v>
      </c>
      <c r="H494" s="181">
        <v>-60.563899999999997</v>
      </c>
      <c r="I494" s="181">
        <v>-31.259899999999998</v>
      </c>
      <c r="J494" s="181">
        <v>-8.9715000000000007</v>
      </c>
      <c r="K494" s="181">
        <v>-1.9235</v>
      </c>
      <c r="L494" s="181">
        <v>-0.20469999999999999</v>
      </c>
      <c r="M494" s="181">
        <v>1.8795999999999999</v>
      </c>
      <c r="N494" s="181">
        <v>2.3123999999999998</v>
      </c>
      <c r="O494" s="181">
        <v>7.8673999999999999</v>
      </c>
      <c r="P494" s="181">
        <v>7.0505000000000004</v>
      </c>
      <c r="Q494" s="181">
        <v>8.1839999999999993</v>
      </c>
      <c r="R494" s="181">
        <v>6.9523999999999999</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44662</v>
      </c>
      <c r="E495" s="181">
        <v>36.707799999999999</v>
      </c>
      <c r="F495" s="181">
        <v>-19.061399999999999</v>
      </c>
      <c r="G495" s="181">
        <v>-19.061399999999999</v>
      </c>
      <c r="H495" s="181">
        <v>-37.134999999999998</v>
      </c>
      <c r="I495" s="181">
        <v>-16.472300000000001</v>
      </c>
      <c r="J495" s="181">
        <v>-4.0754999999999999</v>
      </c>
      <c r="K495" s="181">
        <v>0.80369999999999997</v>
      </c>
      <c r="L495" s="181">
        <v>0.77059999999999995</v>
      </c>
      <c r="M495" s="181">
        <v>2.1223999999999998</v>
      </c>
      <c r="N495" s="181">
        <v>2.1781000000000001</v>
      </c>
      <c r="O495" s="181">
        <v>5.3750999999999998</v>
      </c>
      <c r="P495" s="181">
        <v>5.2953000000000001</v>
      </c>
      <c r="Q495" s="181">
        <v>7.6871</v>
      </c>
      <c r="R495" s="181">
        <v>4.0709</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44662</v>
      </c>
      <c r="E496" s="181">
        <v>39.613500000000002</v>
      </c>
      <c r="F496" s="181">
        <v>-17.940899999999999</v>
      </c>
      <c r="G496" s="181">
        <v>-17.940899999999999</v>
      </c>
      <c r="H496" s="181">
        <v>-36.026299999999999</v>
      </c>
      <c r="I496" s="181">
        <v>-15.355700000000001</v>
      </c>
      <c r="J496" s="181">
        <v>-2.9588999999999999</v>
      </c>
      <c r="K496" s="181">
        <v>1.9670000000000001</v>
      </c>
      <c r="L496" s="181">
        <v>1.9579</v>
      </c>
      <c r="M496" s="181">
        <v>3.3708</v>
      </c>
      <c r="N496" s="181">
        <v>3.4626999999999999</v>
      </c>
      <c r="O496" s="181">
        <v>6.5252999999999997</v>
      </c>
      <c r="P496" s="181">
        <v>6.3804999999999996</v>
      </c>
      <c r="Q496" s="181">
        <v>8.1250999999999998</v>
      </c>
      <c r="R496" s="181">
        <v>5.3045</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44662</v>
      </c>
      <c r="E497" s="181">
        <v>25.825600000000001</v>
      </c>
      <c r="F497" s="181">
        <v>-18.4864</v>
      </c>
      <c r="G497" s="181">
        <v>-18.4864</v>
      </c>
      <c r="H497" s="181">
        <v>-36.549100000000003</v>
      </c>
      <c r="I497" s="181">
        <v>-15.8734</v>
      </c>
      <c r="J497" s="181">
        <v>-3.4820000000000002</v>
      </c>
      <c r="K497" s="181">
        <v>1.4482999999999999</v>
      </c>
      <c r="L497" s="181">
        <v>1.4312</v>
      </c>
      <c r="M497" s="181">
        <v>2.8397999999999999</v>
      </c>
      <c r="N497" s="181">
        <v>2.9338000000000002</v>
      </c>
      <c r="O497" s="181">
        <v>6.0035999999999996</v>
      </c>
      <c r="P497" s="181">
        <v>5.9024999999999999</v>
      </c>
      <c r="Q497" s="181">
        <v>7.4733000000000001</v>
      </c>
      <c r="R497" s="181">
        <v>4.7584999999999997</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44662</v>
      </c>
      <c r="E500" s="181">
        <v>25.859300000000001</v>
      </c>
      <c r="F500" s="181">
        <v>-9.3087</v>
      </c>
      <c r="G500" s="181">
        <v>-9.3087</v>
      </c>
      <c r="H500" s="181">
        <v>-18.285</v>
      </c>
      <c r="I500" s="181">
        <v>-7.6599000000000004</v>
      </c>
      <c r="J500" s="181">
        <v>-0.49149999999999999</v>
      </c>
      <c r="K500" s="181">
        <v>0.78100000000000003</v>
      </c>
      <c r="L500" s="181">
        <v>1.6316999999999999</v>
      </c>
      <c r="M500" s="181">
        <v>2.5878000000000001</v>
      </c>
      <c r="N500" s="181">
        <v>2.6608000000000001</v>
      </c>
      <c r="O500" s="181">
        <v>6.7683</v>
      </c>
      <c r="P500" s="181">
        <v>6.0594000000000001</v>
      </c>
      <c r="Q500" s="181">
        <v>8.0888000000000009</v>
      </c>
      <c r="R500" s="181">
        <v>5.4752000000000001</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44662</v>
      </c>
      <c r="E501" s="181">
        <v>24.283100000000001</v>
      </c>
      <c r="F501" s="181">
        <v>-9.5622000000000007</v>
      </c>
      <c r="G501" s="181">
        <v>-9.5622000000000007</v>
      </c>
      <c r="H501" s="181">
        <v>-18.9985</v>
      </c>
      <c r="I501" s="181">
        <v>-8.5503</v>
      </c>
      <c r="J501" s="181">
        <v>-1.4722</v>
      </c>
      <c r="K501" s="181">
        <v>-0.27200000000000002</v>
      </c>
      <c r="L501" s="181">
        <v>0.54569999999999996</v>
      </c>
      <c r="M501" s="181">
        <v>1.4897</v>
      </c>
      <c r="N501" s="181">
        <v>1.5659000000000001</v>
      </c>
      <c r="O501" s="181">
        <v>5.7839</v>
      </c>
      <c r="P501" s="181">
        <v>5.1715999999999998</v>
      </c>
      <c r="Q501" s="181">
        <v>7.1327999999999996</v>
      </c>
      <c r="R501" s="181">
        <v>4.4467999999999996</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44662</v>
      </c>
      <c r="E502" s="181">
        <v>2809.6028999999999</v>
      </c>
      <c r="F502" s="181">
        <v>-12.1281</v>
      </c>
      <c r="G502" s="181">
        <v>-12.1281</v>
      </c>
      <c r="H502" s="181">
        <v>-21.803699999999999</v>
      </c>
      <c r="I502" s="181">
        <v>-8.9658999999999995</v>
      </c>
      <c r="J502" s="181">
        <v>-0.54749999999999999</v>
      </c>
      <c r="K502" s="181">
        <v>0.64029999999999998</v>
      </c>
      <c r="L502" s="181">
        <v>1.4460999999999999</v>
      </c>
      <c r="M502" s="181">
        <v>3.6629999999999998</v>
      </c>
      <c r="N502" s="181">
        <v>3.4986999999999999</v>
      </c>
      <c r="O502" s="181">
        <v>8.1018000000000008</v>
      </c>
      <c r="P502" s="181">
        <v>7.1835000000000004</v>
      </c>
      <c r="Q502" s="181">
        <v>8.3561999999999994</v>
      </c>
      <c r="R502" s="181">
        <v>6.4462000000000002</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44662</v>
      </c>
      <c r="E503" s="181">
        <v>2692.5504999999998</v>
      </c>
      <c r="F503" s="181">
        <v>-12.7477</v>
      </c>
      <c r="G503" s="181">
        <v>-12.7477</v>
      </c>
      <c r="H503" s="181">
        <v>-22.421299999999999</v>
      </c>
      <c r="I503" s="181">
        <v>-9.5838000000000001</v>
      </c>
      <c r="J503" s="181">
        <v>-1.1671</v>
      </c>
      <c r="K503" s="181">
        <v>1.78E-2</v>
      </c>
      <c r="L503" s="181">
        <v>0.80859999999999999</v>
      </c>
      <c r="M503" s="181">
        <v>3.0158</v>
      </c>
      <c r="N503" s="181">
        <v>2.8530000000000002</v>
      </c>
      <c r="O503" s="181">
        <v>7.4189999999999996</v>
      </c>
      <c r="P503" s="181">
        <v>6.6013999999999999</v>
      </c>
      <c r="Q503" s="181">
        <v>6.8571999999999997</v>
      </c>
      <c r="R503" s="181">
        <v>5.7747999999999999</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44662</v>
      </c>
      <c r="E504" s="181">
        <v>92.813800000000001</v>
      </c>
      <c r="F504" s="181">
        <v>-15.213200000000001</v>
      </c>
      <c r="G504" s="181">
        <v>-15.213200000000001</v>
      </c>
      <c r="H504" s="181">
        <v>-18.0274</v>
      </c>
      <c r="I504" s="181">
        <v>-10.0009</v>
      </c>
      <c r="J504" s="181">
        <v>240.79470000000001</v>
      </c>
      <c r="K504" s="181">
        <v>78.197999999999993</v>
      </c>
      <c r="L504" s="181">
        <v>41.283799999999999</v>
      </c>
      <c r="M504" s="181">
        <v>39.966299999999997</v>
      </c>
      <c r="N504" s="181">
        <v>30.286000000000001</v>
      </c>
      <c r="O504" s="181">
        <v>11.626200000000001</v>
      </c>
      <c r="P504" s="181">
        <v>10.2943</v>
      </c>
      <c r="Q504" s="181">
        <v>9.2754999999999992</v>
      </c>
      <c r="R504" s="181">
        <v>17.999700000000001</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44662</v>
      </c>
      <c r="E505" s="181">
        <v>82.282600000000002</v>
      </c>
      <c r="F505" s="181">
        <v>-15.2257</v>
      </c>
      <c r="G505" s="181">
        <v>-15.2257</v>
      </c>
      <c r="H505" s="181">
        <v>-18.029699999999998</v>
      </c>
      <c r="I505" s="181">
        <v>-10.0025</v>
      </c>
      <c r="J505" s="181">
        <v>-1.2549999999999999</v>
      </c>
      <c r="K505" s="181">
        <v>-4.3653000000000004</v>
      </c>
      <c r="L505" s="181">
        <v>1.0200000000000001E-2</v>
      </c>
      <c r="M505" s="181">
        <v>10.5748</v>
      </c>
      <c r="N505" s="181">
        <v>8.1430000000000007</v>
      </c>
      <c r="O505" s="181">
        <v>5.4442000000000004</v>
      </c>
      <c r="P505" s="181">
        <v>6.9798999999999998</v>
      </c>
      <c r="Q505" s="181">
        <v>8.3851999999999993</v>
      </c>
      <c r="R505" s="181">
        <v>7.8864999999999998</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44662</v>
      </c>
      <c r="E508" s="181">
        <v>0.75800000000000001</v>
      </c>
      <c r="F508" s="181">
        <v>11.2461</v>
      </c>
      <c r="G508" s="181">
        <v>11.2461</v>
      </c>
      <c r="H508" s="181">
        <v>11.0297</v>
      </c>
      <c r="I508" s="181">
        <v>11.053100000000001</v>
      </c>
      <c r="J508" s="181">
        <v>11.132899999999999</v>
      </c>
      <c r="K508" s="181"/>
      <c r="L508" s="181"/>
      <c r="M508" s="181"/>
      <c r="N508" s="181"/>
      <c r="O508" s="181"/>
      <c r="P508" s="181"/>
      <c r="Q508" s="181">
        <v>11.2113</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44662</v>
      </c>
      <c r="E509" s="181">
        <v>0.80289999999999995</v>
      </c>
      <c r="F509" s="181">
        <v>10.6166</v>
      </c>
      <c r="G509" s="181">
        <v>10.6166</v>
      </c>
      <c r="H509" s="181">
        <v>11.063800000000001</v>
      </c>
      <c r="I509" s="181">
        <v>11.087300000000001</v>
      </c>
      <c r="J509" s="181">
        <v>11.2516</v>
      </c>
      <c r="K509" s="181"/>
      <c r="L509" s="181"/>
      <c r="M509" s="181"/>
      <c r="N509" s="181"/>
      <c r="O509" s="181"/>
      <c r="P509" s="181"/>
      <c r="Q509" s="181">
        <v>11.275399999999999</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44662</v>
      </c>
      <c r="E512" s="181">
        <v>72.600499999999997</v>
      </c>
      <c r="F512" s="181">
        <v>-10.899900000000001</v>
      </c>
      <c r="G512" s="181">
        <v>-10.899900000000001</v>
      </c>
      <c r="H512" s="181">
        <v>-23.743400000000001</v>
      </c>
      <c r="I512" s="181">
        <v>-12.664999999999999</v>
      </c>
      <c r="J512" s="181">
        <v>-2.2694000000000001</v>
      </c>
      <c r="K512" s="181">
        <v>-2.4502999999999999</v>
      </c>
      <c r="L512" s="181">
        <v>-0.77349999999999997</v>
      </c>
      <c r="M512" s="181">
        <v>0.71440000000000003</v>
      </c>
      <c r="N512" s="181">
        <v>6.8922999999999996</v>
      </c>
      <c r="O512" s="181">
        <v>6.3056999999999999</v>
      </c>
      <c r="P512" s="181">
        <v>5.1612999999999998</v>
      </c>
      <c r="Q512" s="181">
        <v>8.2628000000000004</v>
      </c>
      <c r="R512" s="181">
        <v>7.1429</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44662</v>
      </c>
      <c r="E513" s="181">
        <v>77.775000000000006</v>
      </c>
      <c r="F513" s="181">
        <v>-9.6755999999999993</v>
      </c>
      <c r="G513" s="181">
        <v>-9.6755999999999993</v>
      </c>
      <c r="H513" s="181">
        <v>-22.7486</v>
      </c>
      <c r="I513" s="181">
        <v>-11.5571</v>
      </c>
      <c r="J513" s="181">
        <v>-1.095</v>
      </c>
      <c r="K513" s="181">
        <v>-1.2518</v>
      </c>
      <c r="L513" s="181">
        <v>0.44400000000000001</v>
      </c>
      <c r="M513" s="181">
        <v>1.7407999999999999</v>
      </c>
      <c r="N513" s="181">
        <v>7.8377999999999997</v>
      </c>
      <c r="O513" s="181">
        <v>7.0917000000000003</v>
      </c>
      <c r="P513" s="181">
        <v>5.8906000000000001</v>
      </c>
      <c r="Q513" s="181">
        <v>7.8807</v>
      </c>
      <c r="R513" s="181">
        <v>7.9311999999999996</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44662</v>
      </c>
      <c r="E514" s="181">
        <v>72.600499999999997</v>
      </c>
      <c r="F514" s="181">
        <v>-10.899900000000001</v>
      </c>
      <c r="G514" s="181">
        <v>-10.899900000000001</v>
      </c>
      <c r="H514" s="181">
        <v>-23.743400000000001</v>
      </c>
      <c r="I514" s="181">
        <v>-12.664999999999999</v>
      </c>
      <c r="J514" s="181">
        <v>-2.2694000000000001</v>
      </c>
      <c r="K514" s="181">
        <v>-2.4502999999999999</v>
      </c>
      <c r="L514" s="181">
        <v>-0.77349999999999997</v>
      </c>
      <c r="M514" s="181">
        <v>0.71440000000000003</v>
      </c>
      <c r="N514" s="181">
        <v>6.8922999999999996</v>
      </c>
      <c r="O514" s="181">
        <v>6.3056999999999999</v>
      </c>
      <c r="P514" s="181">
        <v>5.1612999999999998</v>
      </c>
      <c r="Q514" s="181">
        <v>8.2628000000000004</v>
      </c>
      <c r="R514" s="181">
        <v>7.1429</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44662</v>
      </c>
      <c r="E515" s="181">
        <v>72.600499999999997</v>
      </c>
      <c r="F515" s="181">
        <v>-10.899900000000001</v>
      </c>
      <c r="G515" s="181">
        <v>-10.899900000000001</v>
      </c>
      <c r="H515" s="181">
        <v>-23.743400000000001</v>
      </c>
      <c r="I515" s="181">
        <v>-12.664999999999999</v>
      </c>
      <c r="J515" s="181">
        <v>-2.2694000000000001</v>
      </c>
      <c r="K515" s="181">
        <v>-2.4502999999999999</v>
      </c>
      <c r="L515" s="181">
        <v>-0.77349999999999997</v>
      </c>
      <c r="M515" s="181">
        <v>0.71440000000000003</v>
      </c>
      <c r="N515" s="181">
        <v>6.8922999999999996</v>
      </c>
      <c r="O515" s="181">
        <v>6.3056999999999999</v>
      </c>
      <c r="P515" s="181">
        <v>5.1612999999999998</v>
      </c>
      <c r="Q515" s="181">
        <v>8.2628000000000004</v>
      </c>
      <c r="R515" s="181">
        <v>7.1429</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44662</v>
      </c>
      <c r="E516" s="181">
        <v>28.658899999999999</v>
      </c>
      <c r="F516" s="181">
        <v>-22.331900000000001</v>
      </c>
      <c r="G516" s="181">
        <v>-22.331900000000001</v>
      </c>
      <c r="H516" s="181">
        <v>-41.639099999999999</v>
      </c>
      <c r="I516" s="181">
        <v>-18.489799999999999</v>
      </c>
      <c r="J516" s="181">
        <v>-5.3940999999999999</v>
      </c>
      <c r="K516" s="181">
        <v>-1.0543</v>
      </c>
      <c r="L516" s="181">
        <v>-0.20200000000000001</v>
      </c>
      <c r="M516" s="181">
        <v>1.2822</v>
      </c>
      <c r="N516" s="181">
        <v>1.4964</v>
      </c>
      <c r="O516" s="181">
        <v>5.8151999999999999</v>
      </c>
      <c r="P516" s="181">
        <v>5.2317999999999998</v>
      </c>
      <c r="Q516" s="181">
        <v>7.5174000000000003</v>
      </c>
      <c r="R516" s="181">
        <v>4.0480999999999998</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44662</v>
      </c>
      <c r="E517" s="181">
        <v>30.775099999999998</v>
      </c>
      <c r="F517" s="181">
        <v>-21.507999999999999</v>
      </c>
      <c r="G517" s="181">
        <v>-21.507999999999999</v>
      </c>
      <c r="H517" s="181">
        <v>-40.849400000000003</v>
      </c>
      <c r="I517" s="181">
        <v>-17.703199999999999</v>
      </c>
      <c r="J517" s="181">
        <v>-4.6074000000000002</v>
      </c>
      <c r="K517" s="181">
        <v>-0.26469999999999999</v>
      </c>
      <c r="L517" s="181">
        <v>0.58760000000000001</v>
      </c>
      <c r="M517" s="181">
        <v>2.0807000000000002</v>
      </c>
      <c r="N517" s="181">
        <v>2.2989000000000002</v>
      </c>
      <c r="O517" s="181">
        <v>6.6445999999999996</v>
      </c>
      <c r="P517" s="181">
        <v>6.0430000000000001</v>
      </c>
      <c r="Q517" s="181">
        <v>7.2507000000000001</v>
      </c>
      <c r="R517" s="181">
        <v>4.8682999999999996</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44662</v>
      </c>
      <c r="E518" s="181">
        <v>27.502199999999998</v>
      </c>
      <c r="F518" s="181">
        <v>-22.520099999999999</v>
      </c>
      <c r="G518" s="181">
        <v>-22.520099999999999</v>
      </c>
      <c r="H518" s="181">
        <v>-41.883699999999997</v>
      </c>
      <c r="I518" s="181">
        <v>-18.738499999999998</v>
      </c>
      <c r="J518" s="181">
        <v>-5.6410999999999998</v>
      </c>
      <c r="K518" s="181">
        <v>-1.3023</v>
      </c>
      <c r="L518" s="181">
        <v>-0.45179999999999998</v>
      </c>
      <c r="M518" s="181">
        <v>1.0303</v>
      </c>
      <c r="N518" s="181">
        <v>1.2434000000000001</v>
      </c>
      <c r="O518" s="181">
        <v>5.5566000000000004</v>
      </c>
      <c r="P518" s="181">
        <v>4.9724000000000004</v>
      </c>
      <c r="Q518" s="181">
        <v>7.2129000000000003</v>
      </c>
      <c r="R518" s="181">
        <v>3.7909000000000002</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44662</v>
      </c>
      <c r="E519" s="181">
        <v>29.060300000000002</v>
      </c>
      <c r="F519" s="181">
        <v>-8.1585999999999999</v>
      </c>
      <c r="G519" s="181">
        <v>-8.1585999999999999</v>
      </c>
      <c r="H519" s="181">
        <v>-13.726000000000001</v>
      </c>
      <c r="I519" s="181">
        <v>-7.0326000000000004</v>
      </c>
      <c r="J519" s="181">
        <v>1.5254000000000001</v>
      </c>
      <c r="K519" s="181">
        <v>1.4749000000000001</v>
      </c>
      <c r="L519" s="181">
        <v>1.3912</v>
      </c>
      <c r="M519" s="181">
        <v>3.0670999999999999</v>
      </c>
      <c r="N519" s="181">
        <v>3.4941</v>
      </c>
      <c r="O519" s="181">
        <v>7.9381000000000004</v>
      </c>
      <c r="P519" s="181">
        <v>7.4119000000000002</v>
      </c>
      <c r="Q519" s="181">
        <v>9.1143000000000001</v>
      </c>
      <c r="R519" s="181">
        <v>7.0117000000000003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44662</v>
      </c>
      <c r="E520" s="181">
        <v>30.669899999999998</v>
      </c>
      <c r="F520" s="181">
        <v>-7.4532999999999996</v>
      </c>
      <c r="G520" s="181">
        <v>-7.4532999999999996</v>
      </c>
      <c r="H520" s="181">
        <v>-12.973599999999999</v>
      </c>
      <c r="I520" s="181">
        <v>-6.2838000000000003</v>
      </c>
      <c r="J520" s="181">
        <v>2.2770999999999999</v>
      </c>
      <c r="K520" s="181">
        <v>2.2336999999999998</v>
      </c>
      <c r="L520" s="181">
        <v>2.1665999999999999</v>
      </c>
      <c r="M520" s="181">
        <v>3.8635999999999999</v>
      </c>
      <c r="N520" s="181">
        <v>4.3040000000000003</v>
      </c>
      <c r="O520" s="181">
        <v>8.7163000000000004</v>
      </c>
      <c r="P520" s="181">
        <v>8.1853999999999996</v>
      </c>
      <c r="Q520" s="181">
        <v>10.132999999999999</v>
      </c>
      <c r="R520" s="181">
        <v>7.8133999999999997</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44662</v>
      </c>
      <c r="E521" s="181">
        <v>17.927</v>
      </c>
      <c r="F521" s="181">
        <v>-31.747</v>
      </c>
      <c r="G521" s="181">
        <v>-31.747</v>
      </c>
      <c r="H521" s="181">
        <v>-36.536200000000001</v>
      </c>
      <c r="I521" s="181">
        <v>-10.5878</v>
      </c>
      <c r="J521" s="181">
        <v>-1.8754</v>
      </c>
      <c r="K521" s="181">
        <v>-0.57609999999999995</v>
      </c>
      <c r="L521" s="181">
        <v>0.10630000000000001</v>
      </c>
      <c r="M521" s="181">
        <v>3.3220999999999998</v>
      </c>
      <c r="N521" s="181">
        <v>3.8374000000000001</v>
      </c>
      <c r="O521" s="181">
        <v>5.7210999999999999</v>
      </c>
      <c r="P521" s="181">
        <v>4.7633999999999999</v>
      </c>
      <c r="Q521" s="181">
        <v>5.9241000000000001</v>
      </c>
      <c r="R521" s="181">
        <v>6.2991000000000001</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44662</v>
      </c>
      <c r="E522" s="181">
        <v>19.314499999999999</v>
      </c>
      <c r="F522" s="181">
        <v>-31.038900000000002</v>
      </c>
      <c r="G522" s="181">
        <v>-31.038900000000002</v>
      </c>
      <c r="H522" s="181">
        <v>-35.819899999999997</v>
      </c>
      <c r="I522" s="181">
        <v>-9.8568999999999996</v>
      </c>
      <c r="J522" s="181">
        <v>-1.1328</v>
      </c>
      <c r="K522" s="181">
        <v>0.1744</v>
      </c>
      <c r="L522" s="181">
        <v>0.85819999999999996</v>
      </c>
      <c r="M522" s="181">
        <v>4.0919999999999996</v>
      </c>
      <c r="N522" s="181">
        <v>4.6189</v>
      </c>
      <c r="O522" s="181">
        <v>6.5313999999999997</v>
      </c>
      <c r="P522" s="181">
        <v>5.8221999999999996</v>
      </c>
      <c r="Q522" s="181">
        <v>6.4217000000000004</v>
      </c>
      <c r="R522" s="181">
        <v>7.1013000000000002</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44662</v>
      </c>
      <c r="E523" s="181">
        <v>30.090800000000002</v>
      </c>
      <c r="F523" s="181">
        <v>-21.230699999999999</v>
      </c>
      <c r="G523" s="181">
        <v>-21.230699999999999</v>
      </c>
      <c r="H523" s="181">
        <v>-44.957700000000003</v>
      </c>
      <c r="I523" s="181">
        <v>-19.3413</v>
      </c>
      <c r="J523" s="181">
        <v>-5.3906000000000001</v>
      </c>
      <c r="K523" s="181">
        <v>1.9147000000000001</v>
      </c>
      <c r="L523" s="181">
        <v>1.9237</v>
      </c>
      <c r="M523" s="181">
        <v>3.2372999999999998</v>
      </c>
      <c r="N523" s="181">
        <v>3.887</v>
      </c>
      <c r="O523" s="181">
        <v>8.6975999999999996</v>
      </c>
      <c r="P523" s="181">
        <v>7.5829000000000004</v>
      </c>
      <c r="Q523" s="181">
        <v>8.8880999999999997</v>
      </c>
      <c r="R523" s="181">
        <v>6.76</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44662</v>
      </c>
      <c r="E524" s="181">
        <v>27.835999999999999</v>
      </c>
      <c r="F524" s="181">
        <v>-22.119900000000001</v>
      </c>
      <c r="G524" s="181">
        <v>-22.119900000000001</v>
      </c>
      <c r="H524" s="181">
        <v>-45.8247</v>
      </c>
      <c r="I524" s="181">
        <v>-20.185600000000001</v>
      </c>
      <c r="J524" s="181">
        <v>-6.2396000000000003</v>
      </c>
      <c r="K524" s="181">
        <v>1.0547</v>
      </c>
      <c r="L524" s="181">
        <v>1.0523</v>
      </c>
      <c r="M524" s="181">
        <v>2.35</v>
      </c>
      <c r="N524" s="181">
        <v>2.9868000000000001</v>
      </c>
      <c r="O524" s="181">
        <v>7.8094999999999999</v>
      </c>
      <c r="P524" s="181">
        <v>6.7412999999999998</v>
      </c>
      <c r="Q524" s="181">
        <v>7.9596</v>
      </c>
      <c r="R524" s="181">
        <v>5.8493000000000004</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44662</v>
      </c>
      <c r="E525" s="181">
        <v>18.7469</v>
      </c>
      <c r="F525" s="181">
        <v>-24.353400000000001</v>
      </c>
      <c r="G525" s="181">
        <v>-24.353400000000001</v>
      </c>
      <c r="H525" s="181">
        <v>-36.622500000000002</v>
      </c>
      <c r="I525" s="181">
        <v>-13.117599999999999</v>
      </c>
      <c r="J525" s="181">
        <v>0.40839999999999999</v>
      </c>
      <c r="K525" s="181">
        <v>3.8456999999999999</v>
      </c>
      <c r="L525" s="181">
        <v>4.2797000000000001</v>
      </c>
      <c r="M525" s="181">
        <v>5.5909000000000004</v>
      </c>
      <c r="N525" s="181">
        <v>6.1730999999999998</v>
      </c>
      <c r="O525" s="181">
        <v>7.0730000000000004</v>
      </c>
      <c r="P525" s="181">
        <v>7.2191999999999998</v>
      </c>
      <c r="Q525" s="181">
        <v>7.4001999999999999</v>
      </c>
      <c r="R525" s="181">
        <v>6.6616</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44662</v>
      </c>
      <c r="E526" s="181">
        <v>17.913399999999999</v>
      </c>
      <c r="F526" s="181">
        <v>-24.604900000000001</v>
      </c>
      <c r="G526" s="181">
        <v>-24.604900000000001</v>
      </c>
      <c r="H526" s="181">
        <v>-36.8795</v>
      </c>
      <c r="I526" s="181">
        <v>-13.364599999999999</v>
      </c>
      <c r="J526" s="181">
        <v>0.1512</v>
      </c>
      <c r="K526" s="181">
        <v>3.5928</v>
      </c>
      <c r="L526" s="181">
        <v>4.0244999999999997</v>
      </c>
      <c r="M526" s="181">
        <v>5.3308</v>
      </c>
      <c r="N526" s="181">
        <v>5.9077000000000002</v>
      </c>
      <c r="O526" s="181">
        <v>6.5655000000000001</v>
      </c>
      <c r="P526" s="181">
        <v>6.6542000000000003</v>
      </c>
      <c r="Q526" s="181">
        <v>6.8467000000000002</v>
      </c>
      <c r="R526" s="181">
        <v>6.2472000000000003</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44662</v>
      </c>
      <c r="E527" s="181">
        <v>1247.2588000000001</v>
      </c>
      <c r="F527" s="181">
        <v>-5.3696000000000002</v>
      </c>
      <c r="G527" s="181">
        <v>-5.3696000000000002</v>
      </c>
      <c r="H527" s="181">
        <v>-18.863299999999999</v>
      </c>
      <c r="I527" s="181">
        <v>-8.5949000000000009</v>
      </c>
      <c r="J527" s="181">
        <v>-0.45440000000000003</v>
      </c>
      <c r="K527" s="181">
        <v>1.7856000000000001</v>
      </c>
      <c r="L527" s="181">
        <v>2.2778</v>
      </c>
      <c r="M527" s="181">
        <v>3.9510000000000001</v>
      </c>
      <c r="N527" s="181">
        <v>4.0622999999999996</v>
      </c>
      <c r="O527" s="181">
        <v>6.3909000000000002</v>
      </c>
      <c r="P527" s="181"/>
      <c r="Q527" s="181">
        <v>6.8106</v>
      </c>
      <c r="R527" s="181">
        <v>5.6787000000000001</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44662</v>
      </c>
      <c r="E528" s="181">
        <v>1225.7498000000001</v>
      </c>
      <c r="F528" s="181">
        <v>-5.8872</v>
      </c>
      <c r="G528" s="181">
        <v>-5.8872</v>
      </c>
      <c r="H528" s="181">
        <v>-19.374700000000001</v>
      </c>
      <c r="I528" s="181">
        <v>-9.1088000000000005</v>
      </c>
      <c r="J528" s="181">
        <v>-0.9748</v>
      </c>
      <c r="K528" s="181">
        <v>1.2626999999999999</v>
      </c>
      <c r="L528" s="181">
        <v>1.7424999999999999</v>
      </c>
      <c r="M528" s="181">
        <v>3.4110999999999998</v>
      </c>
      <c r="N528" s="181">
        <v>3.5184000000000002</v>
      </c>
      <c r="O528" s="181">
        <v>5.8411</v>
      </c>
      <c r="P528" s="181"/>
      <c r="Q528" s="181">
        <v>6.258</v>
      </c>
      <c r="R528" s="181">
        <v>5.1288</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44662</v>
      </c>
      <c r="E529" s="181">
        <v>35.2468</v>
      </c>
      <c r="F529" s="181">
        <v>-0.1036</v>
      </c>
      <c r="G529" s="181">
        <v>-0.1036</v>
      </c>
      <c r="H529" s="181">
        <v>-5.6451000000000002</v>
      </c>
      <c r="I529" s="181">
        <v>-1.3011999999999999</v>
      </c>
      <c r="J529" s="181">
        <v>2.0076999999999998</v>
      </c>
      <c r="K529" s="181">
        <v>2.8679000000000001</v>
      </c>
      <c r="L529" s="181">
        <v>3.0979999999999999</v>
      </c>
      <c r="M529" s="181">
        <v>3.8822000000000001</v>
      </c>
      <c r="N529" s="181">
        <v>4.0396999999999998</v>
      </c>
      <c r="O529" s="181">
        <v>5.7034000000000002</v>
      </c>
      <c r="P529" s="181">
        <v>6.5861999999999998</v>
      </c>
      <c r="Q529" s="181">
        <v>7.7453000000000003</v>
      </c>
      <c r="R529" s="181">
        <v>6.0376000000000003</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44662</v>
      </c>
      <c r="E530" s="181">
        <v>33.459600000000002</v>
      </c>
      <c r="F530" s="181">
        <v>-0.5091</v>
      </c>
      <c r="G530" s="181">
        <v>-0.5091</v>
      </c>
      <c r="H530" s="181">
        <v>-6.0395000000000003</v>
      </c>
      <c r="I530" s="181">
        <v>-1.7053</v>
      </c>
      <c r="J530" s="181">
        <v>1.6068</v>
      </c>
      <c r="K530" s="181">
        <v>2.4645000000000001</v>
      </c>
      <c r="L530" s="181">
        <v>2.5525000000000002</v>
      </c>
      <c r="M530" s="181">
        <v>3.2625999999999999</v>
      </c>
      <c r="N530" s="181">
        <v>3.3814000000000002</v>
      </c>
      <c r="O530" s="181">
        <v>5.0362</v>
      </c>
      <c r="P530" s="181">
        <v>5.9698000000000002</v>
      </c>
      <c r="Q530" s="181">
        <v>6.6321000000000003</v>
      </c>
      <c r="R530" s="181">
        <v>5.3166000000000002</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44662</v>
      </c>
      <c r="E531" s="181">
        <v>32.058999999999997</v>
      </c>
      <c r="F531" s="181">
        <v>-22.4255</v>
      </c>
      <c r="G531" s="181">
        <v>-22.4255</v>
      </c>
      <c r="H531" s="181">
        <v>-22.703800000000001</v>
      </c>
      <c r="I531" s="181">
        <v>-6.5138999999999996</v>
      </c>
      <c r="J531" s="181">
        <v>2.1450999999999998</v>
      </c>
      <c r="K531" s="181">
        <v>2.1543000000000001</v>
      </c>
      <c r="L531" s="181">
        <v>2.1414</v>
      </c>
      <c r="M531" s="181">
        <v>4.3657000000000004</v>
      </c>
      <c r="N531" s="181">
        <v>4.5804999999999998</v>
      </c>
      <c r="O531" s="181">
        <v>8.3635000000000002</v>
      </c>
      <c r="P531" s="181">
        <v>8.2584999999999997</v>
      </c>
      <c r="Q531" s="181">
        <v>9.1768999999999998</v>
      </c>
      <c r="R531" s="181">
        <v>7.7744</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44662</v>
      </c>
      <c r="E532" s="181">
        <v>30.207999999999998</v>
      </c>
      <c r="F532" s="181">
        <v>-23.395700000000001</v>
      </c>
      <c r="G532" s="181">
        <v>-23.395700000000001</v>
      </c>
      <c r="H532" s="181">
        <v>-23.678000000000001</v>
      </c>
      <c r="I532" s="181">
        <v>-7.4957000000000003</v>
      </c>
      <c r="J532" s="181">
        <v>1.1588000000000001</v>
      </c>
      <c r="K532" s="181">
        <v>1.1902999999999999</v>
      </c>
      <c r="L532" s="181">
        <v>1.2862</v>
      </c>
      <c r="M532" s="181">
        <v>3.5310999999999999</v>
      </c>
      <c r="N532" s="181">
        <v>3.7545000000000002</v>
      </c>
      <c r="O532" s="181">
        <v>7.5933000000000002</v>
      </c>
      <c r="P532" s="181">
        <v>7.5491000000000001</v>
      </c>
      <c r="Q532" s="181">
        <v>8.2890999999999995</v>
      </c>
      <c r="R532" s="181">
        <v>6.9801000000000002</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44662</v>
      </c>
      <c r="E533" s="181">
        <v>25.3627</v>
      </c>
      <c r="F533" s="181">
        <v>-4.3158000000000003</v>
      </c>
      <c r="G533" s="181">
        <v>-4.3158000000000003</v>
      </c>
      <c r="H533" s="181">
        <v>-7.5137</v>
      </c>
      <c r="I533" s="181">
        <v>-1.4075</v>
      </c>
      <c r="J533" s="181">
        <v>1.8877999999999999</v>
      </c>
      <c r="K533" s="181">
        <v>1.2751999999999999</v>
      </c>
      <c r="L533" s="181">
        <v>0.98050000000000004</v>
      </c>
      <c r="M533" s="181">
        <v>2.4661</v>
      </c>
      <c r="N533" s="181">
        <v>3.0348000000000002</v>
      </c>
      <c r="O533" s="181">
        <v>6.9374000000000002</v>
      </c>
      <c r="P533" s="181">
        <v>6.8006000000000002</v>
      </c>
      <c r="Q533" s="181">
        <v>8.3336000000000006</v>
      </c>
      <c r="R533" s="181">
        <v>5.7123999999999997</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44662</v>
      </c>
      <c r="E534" s="181">
        <v>23.852</v>
      </c>
      <c r="F534" s="181">
        <v>-5.0477999999999996</v>
      </c>
      <c r="G534" s="181">
        <v>-5.0477999999999996</v>
      </c>
      <c r="H534" s="181">
        <v>-8.2504000000000008</v>
      </c>
      <c r="I534" s="181">
        <v>-2.1297000000000001</v>
      </c>
      <c r="J534" s="181">
        <v>1.1660999999999999</v>
      </c>
      <c r="K534" s="181">
        <v>0.55159999999999998</v>
      </c>
      <c r="L534" s="181">
        <v>0.2576</v>
      </c>
      <c r="M534" s="181">
        <v>1.7345999999999999</v>
      </c>
      <c r="N534" s="181">
        <v>2.2955000000000001</v>
      </c>
      <c r="O534" s="181">
        <v>6.1977000000000002</v>
      </c>
      <c r="P534" s="181">
        <v>5.9932999999999996</v>
      </c>
      <c r="Q534" s="181">
        <v>5.7211999999999996</v>
      </c>
      <c r="R534" s="181">
        <v>4.9755000000000003</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44662</v>
      </c>
      <c r="E535" s="181">
        <v>12.195600000000001</v>
      </c>
      <c r="F535" s="181">
        <v>-17.334</v>
      </c>
      <c r="G535" s="181">
        <v>-17.334</v>
      </c>
      <c r="H535" s="181">
        <v>-36.5122</v>
      </c>
      <c r="I535" s="181">
        <v>-18.192900000000002</v>
      </c>
      <c r="J535" s="181">
        <v>-4.3380999999999998</v>
      </c>
      <c r="K535" s="181">
        <v>-2.6692999999999998</v>
      </c>
      <c r="L535" s="181">
        <v>-0.57720000000000005</v>
      </c>
      <c r="M535" s="181">
        <v>1.2379</v>
      </c>
      <c r="N535" s="181">
        <v>1.8668</v>
      </c>
      <c r="O535" s="181">
        <v>5.0532000000000004</v>
      </c>
      <c r="P535" s="181"/>
      <c r="Q535" s="181">
        <v>5.5983999999999998</v>
      </c>
      <c r="R535" s="181">
        <v>3.9369999999999998</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44662</v>
      </c>
      <c r="E536" s="181">
        <v>11.717000000000001</v>
      </c>
      <c r="F536" s="181">
        <v>-18.455100000000002</v>
      </c>
      <c r="G536" s="181">
        <v>-18.455100000000002</v>
      </c>
      <c r="H536" s="181">
        <v>-37.115499999999997</v>
      </c>
      <c r="I536" s="181">
        <v>-19.0183</v>
      </c>
      <c r="J536" s="181">
        <v>-5.2023000000000001</v>
      </c>
      <c r="K536" s="181">
        <v>-3.67</v>
      </c>
      <c r="L536" s="181">
        <v>-1.6315</v>
      </c>
      <c r="M536" s="181">
        <v>0.15709999999999999</v>
      </c>
      <c r="N536" s="181">
        <v>0.7742</v>
      </c>
      <c r="O536" s="181">
        <v>3.9098999999999999</v>
      </c>
      <c r="P536" s="181"/>
      <c r="Q536" s="181">
        <v>4.4444999999999997</v>
      </c>
      <c r="R536" s="181">
        <v>2.8052000000000001</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44662</v>
      </c>
      <c r="E537" s="181">
        <v>14.306699999999999</v>
      </c>
      <c r="F537" s="181">
        <v>-36.120199999999997</v>
      </c>
      <c r="G537" s="181">
        <v>-36.120199999999997</v>
      </c>
      <c r="H537" s="181">
        <v>-54.566400000000002</v>
      </c>
      <c r="I537" s="181">
        <v>-21.865200000000002</v>
      </c>
      <c r="J537" s="181">
        <v>-3.1354000000000002</v>
      </c>
      <c r="K537" s="181">
        <v>1.3339000000000001</v>
      </c>
      <c r="L537" s="181">
        <v>1.9161999999999999</v>
      </c>
      <c r="M537" s="181">
        <v>2.7755999999999998</v>
      </c>
      <c r="N537" s="181">
        <v>3.1646999999999998</v>
      </c>
      <c r="O537" s="181">
        <v>8.0488999999999997</v>
      </c>
      <c r="P537" s="181">
        <v>7.2725999999999997</v>
      </c>
      <c r="Q537" s="181">
        <v>7.3464</v>
      </c>
      <c r="R537" s="181">
        <v>5.5495999999999999</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44662</v>
      </c>
      <c r="E538" s="181">
        <v>13.4771</v>
      </c>
      <c r="F538" s="181">
        <v>-36.990900000000003</v>
      </c>
      <c r="G538" s="181">
        <v>-36.990900000000003</v>
      </c>
      <c r="H538" s="181">
        <v>-55.503300000000003</v>
      </c>
      <c r="I538" s="181">
        <v>-22.8</v>
      </c>
      <c r="J538" s="181">
        <v>-4.0831999999999997</v>
      </c>
      <c r="K538" s="181">
        <v>0.3705</v>
      </c>
      <c r="L538" s="181">
        <v>0.95540000000000003</v>
      </c>
      <c r="M538" s="181">
        <v>1.8032999999999999</v>
      </c>
      <c r="N538" s="181">
        <v>2.1848000000000001</v>
      </c>
      <c r="O538" s="181">
        <v>6.9741</v>
      </c>
      <c r="P538" s="181">
        <v>6.0128000000000004</v>
      </c>
      <c r="Q538" s="181">
        <v>6.0846</v>
      </c>
      <c r="R538" s="181">
        <v>4.5571000000000002</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44662</v>
      </c>
      <c r="E539" s="181">
        <v>29.650099999999998</v>
      </c>
      <c r="F539" s="181">
        <v>-30.779599999999999</v>
      </c>
      <c r="G539" s="181">
        <v>-30.779599999999999</v>
      </c>
      <c r="H539" s="181">
        <v>-44.496699999999997</v>
      </c>
      <c r="I539" s="181">
        <v>-30.734300000000001</v>
      </c>
      <c r="J539" s="181">
        <v>-6.3941999999999997</v>
      </c>
      <c r="K539" s="181">
        <v>-6.0199999999999997E-2</v>
      </c>
      <c r="L539" s="181">
        <v>0.16039999999999999</v>
      </c>
      <c r="M539" s="181">
        <v>2.2204000000000002</v>
      </c>
      <c r="N539" s="181">
        <v>1.909</v>
      </c>
      <c r="O539" s="181">
        <v>6.6041999999999996</v>
      </c>
      <c r="P539" s="181">
        <v>5.8792</v>
      </c>
      <c r="Q539" s="181">
        <v>6.4404000000000003</v>
      </c>
      <c r="R539" s="181">
        <v>5.6509999999999998</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44662</v>
      </c>
      <c r="E540" s="181">
        <v>31.4024</v>
      </c>
      <c r="F540" s="181">
        <v>-30.377099999999999</v>
      </c>
      <c r="G540" s="181">
        <v>-30.377099999999999</v>
      </c>
      <c r="H540" s="181">
        <v>-44.091500000000003</v>
      </c>
      <c r="I540" s="181">
        <v>-30.328600000000002</v>
      </c>
      <c r="J540" s="181">
        <v>-5.9873000000000003</v>
      </c>
      <c r="K540" s="181">
        <v>0.3503</v>
      </c>
      <c r="L540" s="181">
        <v>0.57130000000000003</v>
      </c>
      <c r="M540" s="181">
        <v>2.6373000000000002</v>
      </c>
      <c r="N540" s="181">
        <v>2.3275000000000001</v>
      </c>
      <c r="O540" s="181">
        <v>7.1554000000000002</v>
      </c>
      <c r="P540" s="181">
        <v>6.4965000000000002</v>
      </c>
      <c r="Q540" s="181">
        <v>7.9874999999999998</v>
      </c>
      <c r="R540" s="181">
        <v>6.1026999999999996</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44662</v>
      </c>
      <c r="E541" s="181">
        <v>2137.2953000000002</v>
      </c>
      <c r="F541" s="181">
        <v>-2.8405</v>
      </c>
      <c r="G541" s="181">
        <v>-2.8405</v>
      </c>
      <c r="H541" s="181">
        <v>-7.2808000000000002</v>
      </c>
      <c r="I541" s="181">
        <v>-1.3136000000000001</v>
      </c>
      <c r="J541" s="181">
        <v>1.1297999999999999</v>
      </c>
      <c r="K541" s="181">
        <v>0.187</v>
      </c>
      <c r="L541" s="181">
        <v>-1.78E-2</v>
      </c>
      <c r="M541" s="181">
        <v>2.0678000000000001</v>
      </c>
      <c r="N541" s="181">
        <v>2.4331999999999998</v>
      </c>
      <c r="O541" s="181">
        <v>6.4114000000000004</v>
      </c>
      <c r="P541" s="181">
        <v>6.4653999999999998</v>
      </c>
      <c r="Q541" s="181">
        <v>7.69</v>
      </c>
      <c r="R541" s="181">
        <v>5.1551999999999998</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44662</v>
      </c>
      <c r="E542" s="181">
        <v>2330.8171000000002</v>
      </c>
      <c r="F542" s="181">
        <v>-1.6215999999999999</v>
      </c>
      <c r="G542" s="181">
        <v>-1.6215999999999999</v>
      </c>
      <c r="H542" s="181">
        <v>-6.0631000000000004</v>
      </c>
      <c r="I542" s="181">
        <v>-9.4700000000000006E-2</v>
      </c>
      <c r="J542" s="181">
        <v>2.3506</v>
      </c>
      <c r="K542" s="181">
        <v>1.4080999999999999</v>
      </c>
      <c r="L542" s="181">
        <v>1.2041999999999999</v>
      </c>
      <c r="M542" s="181">
        <v>3.2730000000000001</v>
      </c>
      <c r="N542" s="181">
        <v>3.6581000000000001</v>
      </c>
      <c r="O542" s="181">
        <v>7.4584999999999999</v>
      </c>
      <c r="P542" s="181">
        <v>7.5345000000000004</v>
      </c>
      <c r="Q542" s="181">
        <v>8.4884000000000004</v>
      </c>
      <c r="R542" s="181">
        <v>6.3186</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44662</v>
      </c>
      <c r="E547" s="181">
        <v>16.956499999999998</v>
      </c>
      <c r="F547" s="181">
        <v>-6.8842999999999996</v>
      </c>
      <c r="G547" s="181">
        <v>-6.8842999999999996</v>
      </c>
      <c r="H547" s="181">
        <v>-16.95</v>
      </c>
      <c r="I547" s="181">
        <v>-6.7629999999999999</v>
      </c>
      <c r="J547" s="181">
        <v>0.45850000000000002</v>
      </c>
      <c r="K547" s="181">
        <v>2.7498999999999998</v>
      </c>
      <c r="L547" s="181">
        <v>1.6576</v>
      </c>
      <c r="M547" s="181">
        <v>3.4779</v>
      </c>
      <c r="N547" s="181">
        <v>3.3184</v>
      </c>
      <c r="O547" s="181">
        <v>7.2766999999999999</v>
      </c>
      <c r="P547" s="181">
        <v>6.6780999999999997</v>
      </c>
      <c r="Q547" s="181">
        <v>7.952</v>
      </c>
      <c r="R547" s="181">
        <v>5.2725999999999997</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44662</v>
      </c>
      <c r="E548" s="181">
        <v>16.860399999999998</v>
      </c>
      <c r="F548" s="181">
        <v>-6.9955999999999996</v>
      </c>
      <c r="G548" s="181">
        <v>-6.9955999999999996</v>
      </c>
      <c r="H548" s="181">
        <v>-17.077000000000002</v>
      </c>
      <c r="I548" s="181">
        <v>-6.8936999999999999</v>
      </c>
      <c r="J548" s="181">
        <v>0.33529999999999999</v>
      </c>
      <c r="K548" s="181">
        <v>2.6267</v>
      </c>
      <c r="L548" s="181">
        <v>1.5378000000000001</v>
      </c>
      <c r="M548" s="181">
        <v>3.3553999999999999</v>
      </c>
      <c r="N548" s="181">
        <v>3.1951000000000001</v>
      </c>
      <c r="O548" s="181">
        <v>7.1452999999999998</v>
      </c>
      <c r="P548" s="181">
        <v>6.5572999999999997</v>
      </c>
      <c r="Q548" s="181">
        <v>7.8338999999999999</v>
      </c>
      <c r="R548" s="181">
        <v>5.1464999999999996</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44662</v>
      </c>
      <c r="E549" s="181">
        <v>30.168500000000002</v>
      </c>
      <c r="F549" s="181">
        <v>-6.4089</v>
      </c>
      <c r="G549" s="181">
        <v>-6.4089</v>
      </c>
      <c r="H549" s="181">
        <v>-18.479900000000001</v>
      </c>
      <c r="I549" s="181">
        <v>-6.6374000000000004</v>
      </c>
      <c r="J549" s="181">
        <v>0.3553</v>
      </c>
      <c r="K549" s="181">
        <v>0.90669999999999995</v>
      </c>
      <c r="L549" s="181">
        <v>1.9852000000000001</v>
      </c>
      <c r="M549" s="181">
        <v>2.9028999999999998</v>
      </c>
      <c r="N549" s="181">
        <v>2.7968999999999999</v>
      </c>
      <c r="O549" s="181">
        <v>8.1892999999999994</v>
      </c>
      <c r="P549" s="181">
        <v>7.4104999999999999</v>
      </c>
      <c r="Q549" s="181">
        <v>8.3241999999999994</v>
      </c>
      <c r="R549" s="181">
        <v>5.9626000000000001</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44662</v>
      </c>
      <c r="E550" s="181">
        <v>28.2927</v>
      </c>
      <c r="F550" s="181">
        <v>-7.1772</v>
      </c>
      <c r="G550" s="181">
        <v>-7.1772</v>
      </c>
      <c r="H550" s="181">
        <v>-19.261399999999998</v>
      </c>
      <c r="I550" s="181">
        <v>-7.4061000000000003</v>
      </c>
      <c r="J550" s="181">
        <v>-0.41599999999999998</v>
      </c>
      <c r="K550" s="181">
        <v>0.13619999999999999</v>
      </c>
      <c r="L550" s="181">
        <v>1.208</v>
      </c>
      <c r="M550" s="181">
        <v>2.1185999999999998</v>
      </c>
      <c r="N550" s="181">
        <v>2.0083000000000002</v>
      </c>
      <c r="O550" s="181">
        <v>7.4347000000000003</v>
      </c>
      <c r="P550" s="181">
        <v>6.6128999999999998</v>
      </c>
      <c r="Q550" s="181">
        <v>5.8627000000000002</v>
      </c>
      <c r="R550" s="181">
        <v>5.1688999999999998</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44662</v>
      </c>
      <c r="E551" s="181">
        <v>36.847999999999999</v>
      </c>
      <c r="F551" s="181">
        <v>2.0145</v>
      </c>
      <c r="G551" s="181">
        <v>2.0145</v>
      </c>
      <c r="H551" s="181">
        <v>0.29720000000000002</v>
      </c>
      <c r="I551" s="181">
        <v>2.0464000000000002</v>
      </c>
      <c r="J551" s="181">
        <v>3.7471999999999999</v>
      </c>
      <c r="K551" s="181">
        <v>3.9418000000000002</v>
      </c>
      <c r="L551" s="181">
        <v>3.6802000000000001</v>
      </c>
      <c r="M551" s="181">
        <v>4.6002999999999998</v>
      </c>
      <c r="N551" s="181">
        <v>5.0880999999999998</v>
      </c>
      <c r="O551" s="181">
        <v>7.2855999999999996</v>
      </c>
      <c r="P551" s="181">
        <v>6.8235000000000001</v>
      </c>
      <c r="Q551" s="181">
        <v>8.7769999999999992</v>
      </c>
      <c r="R551" s="181">
        <v>6.8399000000000001</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44662</v>
      </c>
      <c r="E552" s="181">
        <v>33.7224</v>
      </c>
      <c r="F552" s="181">
        <v>1.6237999999999999</v>
      </c>
      <c r="G552" s="181">
        <v>1.6237999999999999</v>
      </c>
      <c r="H552" s="181">
        <v>-9.2799999999999994E-2</v>
      </c>
      <c r="I552" s="181">
        <v>2.0426000000000002</v>
      </c>
      <c r="J552" s="181">
        <v>4.7676999999999996</v>
      </c>
      <c r="K552" s="181">
        <v>3.9906999999999999</v>
      </c>
      <c r="L552" s="181">
        <v>3.4733000000000001</v>
      </c>
      <c r="M552" s="181">
        <v>4.2952000000000004</v>
      </c>
      <c r="N552" s="181">
        <v>4.7454999999999998</v>
      </c>
      <c r="O552" s="181">
        <v>6.3878000000000004</v>
      </c>
      <c r="P552" s="181">
        <v>5.8442999999999996</v>
      </c>
      <c r="Q552" s="181">
        <v>6.7474999999999996</v>
      </c>
      <c r="R552" s="181">
        <v>6.0461999999999998</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44662</v>
      </c>
      <c r="E553" s="181">
        <v>19.057700000000001</v>
      </c>
      <c r="F553" s="181">
        <v>-23.8934</v>
      </c>
      <c r="G553" s="181">
        <v>-23.8934</v>
      </c>
      <c r="H553" s="181">
        <v>-39.642699999999998</v>
      </c>
      <c r="I553" s="181">
        <v>-17.825800000000001</v>
      </c>
      <c r="J553" s="181">
        <v>-5.6994999999999996</v>
      </c>
      <c r="K553" s="181">
        <v>-4.0366999999999997</v>
      </c>
      <c r="L553" s="181">
        <v>-1.7721</v>
      </c>
      <c r="M553" s="181">
        <v>0.61419999999999997</v>
      </c>
      <c r="N553" s="181">
        <v>1.246</v>
      </c>
      <c r="O553" s="181">
        <v>6.4253999999999998</v>
      </c>
      <c r="P553" s="181">
        <v>5.4592000000000001</v>
      </c>
      <c r="Q553" s="181">
        <v>6.5502000000000002</v>
      </c>
      <c r="R553" s="181">
        <v>4.6853999999999996</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44662</v>
      </c>
      <c r="E554" s="181">
        <v>19.965699999999998</v>
      </c>
      <c r="F554" s="181">
        <v>-23.597999999999999</v>
      </c>
      <c r="G554" s="181">
        <v>-23.597999999999999</v>
      </c>
      <c r="H554" s="181">
        <v>-39.371000000000002</v>
      </c>
      <c r="I554" s="181">
        <v>-17.587299999999999</v>
      </c>
      <c r="J554" s="181">
        <v>-5.5465999999999998</v>
      </c>
      <c r="K554" s="181">
        <v>-3.839</v>
      </c>
      <c r="L554" s="181">
        <v>-1.5874999999999999</v>
      </c>
      <c r="M554" s="181">
        <v>0.84460000000000002</v>
      </c>
      <c r="N554" s="181">
        <v>1.5095000000000001</v>
      </c>
      <c r="O554" s="181">
        <v>6.7016999999999998</v>
      </c>
      <c r="P554" s="181">
        <v>5.7744</v>
      </c>
      <c r="Q554" s="181">
        <v>6.8151999999999999</v>
      </c>
      <c r="R554" s="181">
        <v>4.9458000000000002</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44662</v>
      </c>
      <c r="E557" s="181">
        <v>24.669</v>
      </c>
      <c r="F557" s="181">
        <v>-3.5992999999999999</v>
      </c>
      <c r="G557" s="181">
        <v>-3.5992999999999999</v>
      </c>
      <c r="H557" s="181">
        <v>-7.9353999999999996</v>
      </c>
      <c r="I557" s="181">
        <v>-0.35930000000000001</v>
      </c>
      <c r="J557" s="181">
        <v>1.9601</v>
      </c>
      <c r="K557" s="181">
        <v>-0.55979999999999996</v>
      </c>
      <c r="L557" s="181">
        <v>0.66390000000000005</v>
      </c>
      <c r="M557" s="181">
        <v>13.692299999999999</v>
      </c>
      <c r="N557" s="181">
        <v>11.088900000000001</v>
      </c>
      <c r="O557" s="181">
        <v>4.766</v>
      </c>
      <c r="P557" s="181">
        <v>4.6783000000000001</v>
      </c>
      <c r="Q557" s="181">
        <v>7.5747</v>
      </c>
      <c r="R557" s="181">
        <v>9.7364999999999995</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44662</v>
      </c>
      <c r="E558" s="181">
        <v>23.292100000000001</v>
      </c>
      <c r="F558" s="181">
        <v>-4.1773999999999996</v>
      </c>
      <c r="G558" s="181">
        <v>-4.1773999999999996</v>
      </c>
      <c r="H558" s="181">
        <v>-8.5375999999999994</v>
      </c>
      <c r="I558" s="181">
        <v>-0.96230000000000004</v>
      </c>
      <c r="J558" s="181">
        <v>1.3512</v>
      </c>
      <c r="K558" s="181">
        <v>-1.1355</v>
      </c>
      <c r="L558" s="181">
        <v>0.14480000000000001</v>
      </c>
      <c r="M558" s="181">
        <v>13.1219</v>
      </c>
      <c r="N558" s="181">
        <v>10.5029</v>
      </c>
      <c r="O558" s="181">
        <v>4.1631</v>
      </c>
      <c r="P558" s="181">
        <v>4.0084</v>
      </c>
      <c r="Q558" s="181">
        <v>7.4230999999999998</v>
      </c>
      <c r="R558" s="181">
        <v>9.1315000000000008</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-13.704029999999999</v>
      </c>
      <c r="G559" s="183">
        <v>-13.704029999999999</v>
      </c>
      <c r="H559" s="183">
        <v>-24.119300000000006</v>
      </c>
      <c r="I559" s="183">
        <v>-87.471555000000009</v>
      </c>
      <c r="J559" s="183">
        <v>-31.866643333333339</v>
      </c>
      <c r="K559" s="183">
        <v>-10.749420689655169</v>
      </c>
      <c r="L559" s="183">
        <v>-4.4522068965517221</v>
      </c>
      <c r="M559" s="183">
        <v>-0.34331724137930986</v>
      </c>
      <c r="N559" s="183">
        <v>1.0237586206896565</v>
      </c>
      <c r="O559" s="183">
        <v>6.6500818181818202</v>
      </c>
      <c r="P559" s="183">
        <v>6.3010764705882343</v>
      </c>
      <c r="Q559" s="183">
        <v>5.3504166666666668</v>
      </c>
      <c r="R559" s="183">
        <v>4.0684793103448289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-12.437899999999999</v>
      </c>
      <c r="G560" s="183">
        <v>-12.437899999999999</v>
      </c>
      <c r="H560" s="183">
        <v>-22.726199999999999</v>
      </c>
      <c r="I560" s="183">
        <v>-10.87345</v>
      </c>
      <c r="J560" s="183">
        <v>-1.14995</v>
      </c>
      <c r="K560" s="183">
        <v>0.45874999999999999</v>
      </c>
      <c r="L560" s="183">
        <v>0.96795000000000009</v>
      </c>
      <c r="M560" s="183">
        <v>2.8713499999999996</v>
      </c>
      <c r="N560" s="183">
        <v>3.3498999999999999</v>
      </c>
      <c r="O560" s="183">
        <v>6.5655000000000001</v>
      </c>
      <c r="P560" s="183">
        <v>6.3804999999999996</v>
      </c>
      <c r="Q560" s="183">
        <v>7.5682499999999999</v>
      </c>
      <c r="R560" s="183">
        <v>5.9059500000000007</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44662</v>
      </c>
      <c r="E563" s="181">
        <v>50.05</v>
      </c>
      <c r="F563" s="181">
        <v>-0.13969999999999999</v>
      </c>
      <c r="G563" s="181">
        <v>-0.13969999999999999</v>
      </c>
      <c r="H563" s="181">
        <v>-0.67469999999999997</v>
      </c>
      <c r="I563" s="181">
        <v>4.0757000000000003</v>
      </c>
      <c r="J563" s="181">
        <v>6.8303000000000003</v>
      </c>
      <c r="K563" s="181">
        <v>-4.0084</v>
      </c>
      <c r="L563" s="181">
        <v>-4.7030000000000003</v>
      </c>
      <c r="M563" s="181">
        <v>2.7932000000000001</v>
      </c>
      <c r="N563" s="181">
        <v>6.3761999999999999</v>
      </c>
      <c r="O563" s="181">
        <v>8.2026000000000003</v>
      </c>
      <c r="P563" s="181">
        <v>8.7878000000000007</v>
      </c>
      <c r="Q563" s="181">
        <v>10.9255</v>
      </c>
      <c r="R563" s="181">
        <v>24.598400000000002</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44662</v>
      </c>
      <c r="E564" s="181">
        <v>54.32</v>
      </c>
      <c r="F564" s="181">
        <v>-0.12870000000000001</v>
      </c>
      <c r="G564" s="181">
        <v>-0.12870000000000001</v>
      </c>
      <c r="H564" s="181">
        <v>-0.67649999999999999</v>
      </c>
      <c r="I564" s="181">
        <v>4.0811999999999999</v>
      </c>
      <c r="J564" s="181">
        <v>6.8659999999999997</v>
      </c>
      <c r="K564" s="181">
        <v>-3.9094000000000002</v>
      </c>
      <c r="L564" s="181">
        <v>-4.4503000000000004</v>
      </c>
      <c r="M564" s="181">
        <v>3.2503000000000002</v>
      </c>
      <c r="N564" s="181">
        <v>7.0133999999999999</v>
      </c>
      <c r="O564" s="181">
        <v>8.9093999999999998</v>
      </c>
      <c r="P564" s="181">
        <v>9.6638000000000002</v>
      </c>
      <c r="Q564" s="181">
        <v>14.486000000000001</v>
      </c>
      <c r="R564" s="181">
        <v>25.382899999999999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44662</v>
      </c>
      <c r="E565" s="181">
        <v>41.04</v>
      </c>
      <c r="F565" s="181">
        <v>-0.14599999999999999</v>
      </c>
      <c r="G565" s="181">
        <v>-0.14599999999999999</v>
      </c>
      <c r="H565" s="181">
        <v>-0.65359999999999996</v>
      </c>
      <c r="I565" s="181">
        <v>4.4275000000000002</v>
      </c>
      <c r="J565" s="181">
        <v>7.0143000000000004</v>
      </c>
      <c r="K565" s="181">
        <v>-4.2016999999999998</v>
      </c>
      <c r="L565" s="181">
        <v>-4.8017000000000003</v>
      </c>
      <c r="M565" s="181">
        <v>2.9862000000000002</v>
      </c>
      <c r="N565" s="181">
        <v>6.9028</v>
      </c>
      <c r="O565" s="181">
        <v>8.9460999999999995</v>
      </c>
      <c r="P565" s="181">
        <v>9.4106000000000005</v>
      </c>
      <c r="Q565" s="181">
        <v>10.6304</v>
      </c>
      <c r="R565" s="181">
        <v>24.937100000000001</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44662</v>
      </c>
      <c r="E566" s="181">
        <v>41.04</v>
      </c>
      <c r="F566" s="181">
        <v>-0.14599999999999999</v>
      </c>
      <c r="G566" s="181">
        <v>-0.14599999999999999</v>
      </c>
      <c r="H566" s="181">
        <v>-0.65359999999999996</v>
      </c>
      <c r="I566" s="181">
        <v>4.4275000000000002</v>
      </c>
      <c r="J566" s="181">
        <v>7.0143000000000004</v>
      </c>
      <c r="K566" s="181">
        <v>-4.2016999999999998</v>
      </c>
      <c r="L566" s="181">
        <v>-4.8017000000000003</v>
      </c>
      <c r="M566" s="181">
        <v>2.9862000000000002</v>
      </c>
      <c r="N566" s="181">
        <v>6.9028</v>
      </c>
      <c r="O566" s="181">
        <v>8.9460999999999995</v>
      </c>
      <c r="P566" s="181">
        <v>9.4106000000000005</v>
      </c>
      <c r="Q566" s="181">
        <v>10.6304</v>
      </c>
      <c r="R566" s="181">
        <v>24.937100000000001</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44662</v>
      </c>
      <c r="E567" s="181">
        <v>44.67</v>
      </c>
      <c r="F567" s="181">
        <v>-0.1565</v>
      </c>
      <c r="G567" s="181">
        <v>-0.1565</v>
      </c>
      <c r="H567" s="181">
        <v>-0.64500000000000002</v>
      </c>
      <c r="I567" s="181">
        <v>4.4668000000000001</v>
      </c>
      <c r="J567" s="181">
        <v>7.0965999999999996</v>
      </c>
      <c r="K567" s="181">
        <v>-3.9973999999999998</v>
      </c>
      <c r="L567" s="181">
        <v>-4.3878000000000004</v>
      </c>
      <c r="M567" s="181">
        <v>3.6427</v>
      </c>
      <c r="N567" s="181">
        <v>7.8204000000000002</v>
      </c>
      <c r="O567" s="181">
        <v>9.9590999999999994</v>
      </c>
      <c r="P567" s="181">
        <v>10.5059</v>
      </c>
      <c r="Q567" s="181">
        <v>15.2479</v>
      </c>
      <c r="R567" s="181">
        <v>26.0474</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44662</v>
      </c>
      <c r="E568" s="181">
        <v>77.402299999999997</v>
      </c>
      <c r="F568" s="181">
        <v>-0.127</v>
      </c>
      <c r="G568" s="181">
        <v>-0.127</v>
      </c>
      <c r="H568" s="181">
        <v>-0.4345</v>
      </c>
      <c r="I568" s="181">
        <v>4.3662999999999998</v>
      </c>
      <c r="J568" s="181">
        <v>5.8409000000000004</v>
      </c>
      <c r="K568" s="181">
        <v>-7.7797999999999998</v>
      </c>
      <c r="L568" s="181">
        <v>-8.8886000000000003</v>
      </c>
      <c r="M568" s="181">
        <v>4.4855</v>
      </c>
      <c r="N568" s="181">
        <v>14.325699999999999</v>
      </c>
      <c r="O568" s="181">
        <v>17.927499999999998</v>
      </c>
      <c r="P568" s="181">
        <v>15.960100000000001</v>
      </c>
      <c r="Q568" s="181">
        <v>19.417100000000001</v>
      </c>
      <c r="R568" s="181">
        <v>32.787999999999997</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44662</v>
      </c>
      <c r="E569" s="181">
        <v>70.268699999999995</v>
      </c>
      <c r="F569" s="181">
        <v>-0.1346</v>
      </c>
      <c r="G569" s="181">
        <v>-0.1346</v>
      </c>
      <c r="H569" s="181">
        <v>-0.4521</v>
      </c>
      <c r="I569" s="181">
        <v>4.3304999999999998</v>
      </c>
      <c r="J569" s="181">
        <v>5.7564000000000002</v>
      </c>
      <c r="K569" s="181">
        <v>-7.9813999999999998</v>
      </c>
      <c r="L569" s="181">
        <v>-9.2787000000000006</v>
      </c>
      <c r="M569" s="181">
        <v>3.8252000000000002</v>
      </c>
      <c r="N569" s="181">
        <v>13.355600000000001</v>
      </c>
      <c r="O569" s="181">
        <v>16.9373</v>
      </c>
      <c r="P569" s="181">
        <v>14.8919</v>
      </c>
      <c r="Q569" s="181">
        <v>17.191500000000001</v>
      </c>
      <c r="R569" s="181">
        <v>31.666499999999999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44662</v>
      </c>
      <c r="E570" s="181">
        <v>64.452799999999996</v>
      </c>
      <c r="F570" s="181">
        <v>-0.4415</v>
      </c>
      <c r="G570" s="181">
        <v>-0.4415</v>
      </c>
      <c r="H570" s="181">
        <v>-1.1940999999999999</v>
      </c>
      <c r="I570" s="181">
        <v>2.9716</v>
      </c>
      <c r="J570" s="181">
        <v>6.2286000000000001</v>
      </c>
      <c r="K570" s="181">
        <v>-3.7974999999999999</v>
      </c>
      <c r="L570" s="181">
        <v>-2.9910000000000001</v>
      </c>
      <c r="M570" s="181">
        <v>9.1716999999999995</v>
      </c>
      <c r="N570" s="181">
        <v>16.9148</v>
      </c>
      <c r="O570" s="181">
        <v>18.1096</v>
      </c>
      <c r="P570" s="181">
        <v>13.73</v>
      </c>
      <c r="Q570" s="181">
        <v>15.4261</v>
      </c>
      <c r="R570" s="181">
        <v>34.352499999999999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44662</v>
      </c>
      <c r="E571" s="181">
        <v>59.481900000000003</v>
      </c>
      <c r="F571" s="181">
        <v>-0.45050000000000001</v>
      </c>
      <c r="G571" s="181">
        <v>-0.45050000000000001</v>
      </c>
      <c r="H571" s="181">
        <v>-1.2148000000000001</v>
      </c>
      <c r="I571" s="181">
        <v>2.9278</v>
      </c>
      <c r="J571" s="181">
        <v>6.1276999999999999</v>
      </c>
      <c r="K571" s="181">
        <v>-4.0846999999999998</v>
      </c>
      <c r="L571" s="181">
        <v>-3.6027999999999998</v>
      </c>
      <c r="M571" s="181">
        <v>8.1135000000000002</v>
      </c>
      <c r="N571" s="181">
        <v>15.398</v>
      </c>
      <c r="O571" s="181">
        <v>16.651299999999999</v>
      </c>
      <c r="P571" s="181">
        <v>12.3774</v>
      </c>
      <c r="Q571" s="181">
        <v>11.579499999999999</v>
      </c>
      <c r="R571" s="181">
        <v>32.649799999999999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44662</v>
      </c>
      <c r="E574" s="181">
        <v>17.45</v>
      </c>
      <c r="F574" s="181">
        <v>-0.1145</v>
      </c>
      <c r="G574" s="181">
        <v>-0.1145</v>
      </c>
      <c r="H574" s="181">
        <v>1.0423</v>
      </c>
      <c r="I574" s="181">
        <v>4.3036000000000003</v>
      </c>
      <c r="J574" s="181">
        <v>5.1204999999999998</v>
      </c>
      <c r="K574" s="181">
        <v>-8.3026999999999997</v>
      </c>
      <c r="L574" s="181">
        <v>-6.5345000000000004</v>
      </c>
      <c r="M574" s="181">
        <v>7.5831999999999997</v>
      </c>
      <c r="N574" s="181">
        <v>24.376300000000001</v>
      </c>
      <c r="O574" s="181">
        <v>26.1343</v>
      </c>
      <c r="P574" s="181"/>
      <c r="Q574" s="181">
        <v>14.385199999999999</v>
      </c>
      <c r="R574" s="181">
        <v>46.0837</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44662</v>
      </c>
      <c r="E575" s="181">
        <v>16.93</v>
      </c>
      <c r="F575" s="181">
        <v>-0.11799999999999999</v>
      </c>
      <c r="G575" s="181">
        <v>-0.11799999999999999</v>
      </c>
      <c r="H575" s="181">
        <v>1.0746</v>
      </c>
      <c r="I575" s="181">
        <v>4.2488000000000001</v>
      </c>
      <c r="J575" s="181">
        <v>5.09</v>
      </c>
      <c r="K575" s="181">
        <v>-8.4369999999999994</v>
      </c>
      <c r="L575" s="181">
        <v>-6.7731000000000003</v>
      </c>
      <c r="M575" s="181">
        <v>7.1519000000000004</v>
      </c>
      <c r="N575" s="181">
        <v>23.757300000000001</v>
      </c>
      <c r="O575" s="181">
        <v>25.3035</v>
      </c>
      <c r="P575" s="181"/>
      <c r="Q575" s="181">
        <v>13.552899999999999</v>
      </c>
      <c r="R575" s="181">
        <v>45.143599999999999</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44662</v>
      </c>
      <c r="E576" s="181">
        <v>20.99</v>
      </c>
      <c r="F576" s="181">
        <v>-0.14269999999999999</v>
      </c>
      <c r="G576" s="181">
        <v>-0.14269999999999999</v>
      </c>
      <c r="H576" s="181">
        <v>0.86499999999999999</v>
      </c>
      <c r="I576" s="181">
        <v>4.1170999999999998</v>
      </c>
      <c r="J576" s="181">
        <v>5.4244000000000003</v>
      </c>
      <c r="K576" s="181">
        <v>-6.9180000000000001</v>
      </c>
      <c r="L576" s="181">
        <v>-6.6280999999999999</v>
      </c>
      <c r="M576" s="181">
        <v>5.6365999999999996</v>
      </c>
      <c r="N576" s="181">
        <v>23.2531</v>
      </c>
      <c r="O576" s="181">
        <v>24.501300000000001</v>
      </c>
      <c r="P576" s="181"/>
      <c r="Q576" s="181">
        <v>23.750499999999999</v>
      </c>
      <c r="R576" s="181">
        <v>45.68</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44662</v>
      </c>
      <c r="E577" s="181">
        <v>20.27</v>
      </c>
      <c r="F577" s="181">
        <v>-0.14779999999999999</v>
      </c>
      <c r="G577" s="181">
        <v>-0.14779999999999999</v>
      </c>
      <c r="H577" s="181">
        <v>0.89600000000000002</v>
      </c>
      <c r="I577" s="181">
        <v>4.1089000000000002</v>
      </c>
      <c r="J577" s="181">
        <v>5.3533999999999997</v>
      </c>
      <c r="K577" s="181">
        <v>-7.0609999999999999</v>
      </c>
      <c r="L577" s="181">
        <v>-6.9756999999999998</v>
      </c>
      <c r="M577" s="181">
        <v>5.0804</v>
      </c>
      <c r="N577" s="181">
        <v>22.329499999999999</v>
      </c>
      <c r="O577" s="181">
        <v>23.2896</v>
      </c>
      <c r="P577" s="181"/>
      <c r="Q577" s="181">
        <v>22.5153</v>
      </c>
      <c r="R577" s="181">
        <v>44.338000000000001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44662</v>
      </c>
      <c r="E578" s="181">
        <v>111.25</v>
      </c>
      <c r="F578" s="181">
        <v>-0.20630000000000001</v>
      </c>
      <c r="G578" s="181">
        <v>-0.20630000000000001</v>
      </c>
      <c r="H578" s="181">
        <v>-0.18840000000000001</v>
      </c>
      <c r="I578" s="181">
        <v>3.5461999999999998</v>
      </c>
      <c r="J578" s="181">
        <v>6.3677000000000001</v>
      </c>
      <c r="K578" s="181">
        <v>-5.1657999999999999</v>
      </c>
      <c r="L578" s="181">
        <v>-4.9145000000000003</v>
      </c>
      <c r="M578" s="181">
        <v>8.0517000000000003</v>
      </c>
      <c r="N578" s="181">
        <v>23.789899999999999</v>
      </c>
      <c r="O578" s="181">
        <v>26.8566</v>
      </c>
      <c r="P578" s="181">
        <v>19.245000000000001</v>
      </c>
      <c r="Q578" s="181">
        <v>18.305800000000001</v>
      </c>
      <c r="R578" s="181">
        <v>44.287300000000002</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44662</v>
      </c>
      <c r="E579" s="181">
        <v>99.1</v>
      </c>
      <c r="F579" s="181">
        <v>-0.2215</v>
      </c>
      <c r="G579" s="181">
        <v>-0.2215</v>
      </c>
      <c r="H579" s="181">
        <v>-0.21149999999999999</v>
      </c>
      <c r="I579" s="181">
        <v>3.4878999999999998</v>
      </c>
      <c r="J579" s="181">
        <v>6.2621000000000002</v>
      </c>
      <c r="K579" s="181">
        <v>-5.4208999999999996</v>
      </c>
      <c r="L579" s="181">
        <v>-5.4119000000000002</v>
      </c>
      <c r="M579" s="181">
        <v>7.2394999999999996</v>
      </c>
      <c r="N579" s="181">
        <v>22.572700000000001</v>
      </c>
      <c r="O579" s="181">
        <v>25.495000000000001</v>
      </c>
      <c r="P579" s="181">
        <v>17.873999999999999</v>
      </c>
      <c r="Q579" s="181">
        <v>19.084099999999999</v>
      </c>
      <c r="R579" s="181">
        <v>42.789900000000003</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44662</v>
      </c>
      <c r="E580" s="181">
        <v>106.26</v>
      </c>
      <c r="F580" s="181">
        <v>-0.216</v>
      </c>
      <c r="G580" s="181">
        <v>-0.216</v>
      </c>
      <c r="H580" s="181">
        <v>-0.216</v>
      </c>
      <c r="I580" s="181">
        <v>3.5066999999999999</v>
      </c>
      <c r="J580" s="181">
        <v>6.2919</v>
      </c>
      <c r="K580" s="181">
        <v>-5.3616000000000001</v>
      </c>
      <c r="L580" s="181">
        <v>-5.2941000000000003</v>
      </c>
      <c r="M580" s="181">
        <v>7.4419000000000004</v>
      </c>
      <c r="N580" s="181">
        <v>22.886600000000001</v>
      </c>
      <c r="O580" s="181">
        <v>26.139700000000001</v>
      </c>
      <c r="P580" s="181">
        <v>18.622499999999999</v>
      </c>
      <c r="Q580" s="181">
        <v>19.718399999999999</v>
      </c>
      <c r="R580" s="181">
        <v>43.402700000000003</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44662</v>
      </c>
      <c r="E581" s="181">
        <v>123.29</v>
      </c>
      <c r="F581" s="181">
        <v>-0.48430000000000001</v>
      </c>
      <c r="G581" s="181">
        <v>-0.48430000000000001</v>
      </c>
      <c r="H581" s="181">
        <v>-1.202</v>
      </c>
      <c r="I581" s="181">
        <v>3.1284000000000001</v>
      </c>
      <c r="J581" s="181">
        <v>5.6832000000000003</v>
      </c>
      <c r="K581" s="181">
        <v>-4.7144000000000004</v>
      </c>
      <c r="L581" s="181">
        <v>-1.9641</v>
      </c>
      <c r="M581" s="181">
        <v>10.6137</v>
      </c>
      <c r="N581" s="181">
        <v>21.9848</v>
      </c>
      <c r="O581" s="181">
        <v>22.246300000000002</v>
      </c>
      <c r="P581" s="181">
        <v>18.214300000000001</v>
      </c>
      <c r="Q581" s="181">
        <v>16.506499999999999</v>
      </c>
      <c r="R581" s="181">
        <v>41.845100000000002</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44662</v>
      </c>
      <c r="E582" s="181">
        <v>114.79</v>
      </c>
      <c r="F582" s="181">
        <v>-0.49409999999999998</v>
      </c>
      <c r="G582" s="181">
        <v>-0.49409999999999998</v>
      </c>
      <c r="H582" s="181">
        <v>-1.2303999999999999</v>
      </c>
      <c r="I582" s="181">
        <v>3.0708000000000002</v>
      </c>
      <c r="J582" s="181">
        <v>5.5442999999999998</v>
      </c>
      <c r="K582" s="181">
        <v>-5.0537999999999998</v>
      </c>
      <c r="L582" s="181">
        <v>-2.6295999999999999</v>
      </c>
      <c r="M582" s="181">
        <v>9.5114999999999998</v>
      </c>
      <c r="N582" s="181">
        <v>20.388000000000002</v>
      </c>
      <c r="O582" s="181">
        <v>20.883299999999998</v>
      </c>
      <c r="P582" s="181">
        <v>17.037800000000001</v>
      </c>
      <c r="Q582" s="181">
        <v>19.943000000000001</v>
      </c>
      <c r="R582" s="181">
        <v>40.153599999999997</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44662</v>
      </c>
      <c r="E583" s="181">
        <v>88.706000000000003</v>
      </c>
      <c r="F583" s="181">
        <v>-7.0999999999999994E-2</v>
      </c>
      <c r="G583" s="181">
        <v>-7.0999999999999994E-2</v>
      </c>
      <c r="H583" s="181">
        <v>-7.2099999999999997E-2</v>
      </c>
      <c r="I583" s="181">
        <v>4.4348999999999998</v>
      </c>
      <c r="J583" s="181">
        <v>7.3987999999999996</v>
      </c>
      <c r="K583" s="181">
        <v>-0.97460000000000002</v>
      </c>
      <c r="L583" s="181">
        <v>-0.5806</v>
      </c>
      <c r="M583" s="181">
        <v>11.272</v>
      </c>
      <c r="N583" s="181">
        <v>25.018999999999998</v>
      </c>
      <c r="O583" s="181">
        <v>20.905999999999999</v>
      </c>
      <c r="P583" s="181">
        <v>15.7522</v>
      </c>
      <c r="Q583" s="181">
        <v>18.104800000000001</v>
      </c>
      <c r="R583" s="181">
        <v>45.906399999999998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44662</v>
      </c>
      <c r="E584" s="181">
        <v>82.343000000000004</v>
      </c>
      <c r="F584" s="181">
        <v>-8.0100000000000005E-2</v>
      </c>
      <c r="G584" s="181">
        <v>-8.0100000000000005E-2</v>
      </c>
      <c r="H584" s="181">
        <v>-9.3399999999999997E-2</v>
      </c>
      <c r="I584" s="181">
        <v>4.3888999999999996</v>
      </c>
      <c r="J584" s="181">
        <v>7.2971000000000004</v>
      </c>
      <c r="K584" s="181">
        <v>-1.2246999999999999</v>
      </c>
      <c r="L584" s="181">
        <v>-1.0705</v>
      </c>
      <c r="M584" s="181">
        <v>10.460800000000001</v>
      </c>
      <c r="N584" s="181">
        <v>23.8185</v>
      </c>
      <c r="O584" s="181">
        <v>19.7455</v>
      </c>
      <c r="P584" s="181">
        <v>14.591699999999999</v>
      </c>
      <c r="Q584" s="181">
        <v>14.8384</v>
      </c>
      <c r="R584" s="181">
        <v>44.509799999999998</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44662</v>
      </c>
      <c r="E585" s="181">
        <v>80.2</v>
      </c>
      <c r="F585" s="181">
        <v>-0.39739999999999998</v>
      </c>
      <c r="G585" s="181">
        <v>-0.39739999999999998</v>
      </c>
      <c r="H585" s="181">
        <v>-0.88980000000000004</v>
      </c>
      <c r="I585" s="181">
        <v>3.6577000000000002</v>
      </c>
      <c r="J585" s="181">
        <v>6.7340999999999998</v>
      </c>
      <c r="K585" s="181">
        <v>-2.5043000000000002</v>
      </c>
      <c r="L585" s="181">
        <v>-8.72E-2</v>
      </c>
      <c r="M585" s="181">
        <v>12.4825</v>
      </c>
      <c r="N585" s="181">
        <v>22.6675</v>
      </c>
      <c r="O585" s="181">
        <v>17.711500000000001</v>
      </c>
      <c r="P585" s="181">
        <v>13.2165</v>
      </c>
      <c r="Q585" s="181">
        <v>15.166600000000001</v>
      </c>
      <c r="R585" s="181">
        <v>40.486199999999997</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44662</v>
      </c>
      <c r="E586" s="181">
        <v>71.61</v>
      </c>
      <c r="F586" s="181">
        <v>-0.41720000000000002</v>
      </c>
      <c r="G586" s="181">
        <v>-0.41720000000000002</v>
      </c>
      <c r="H586" s="181">
        <v>-0.94069999999999998</v>
      </c>
      <c r="I586" s="181">
        <v>3.5874000000000001</v>
      </c>
      <c r="J586" s="181">
        <v>6.5625</v>
      </c>
      <c r="K586" s="181">
        <v>-2.9148999999999998</v>
      </c>
      <c r="L586" s="181">
        <v>-0.94069999999999998</v>
      </c>
      <c r="M586" s="181">
        <v>11.0405</v>
      </c>
      <c r="N586" s="181">
        <v>20.575900000000001</v>
      </c>
      <c r="O586" s="181">
        <v>15.714</v>
      </c>
      <c r="P586" s="181">
        <v>11.4466</v>
      </c>
      <c r="Q586" s="181">
        <v>15.9694</v>
      </c>
      <c r="R586" s="181">
        <v>38.139699999999998</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44662</v>
      </c>
      <c r="E587" s="181">
        <v>881.57680000000005</v>
      </c>
      <c r="F587" s="181">
        <v>-0.28639999999999999</v>
      </c>
      <c r="G587" s="181">
        <v>-0.28639999999999999</v>
      </c>
      <c r="H587" s="181">
        <v>0.51039999999999996</v>
      </c>
      <c r="I587" s="181">
        <v>5.7671000000000001</v>
      </c>
      <c r="J587" s="181">
        <v>7.9699</v>
      </c>
      <c r="K587" s="181">
        <v>-1.9140999999999999</v>
      </c>
      <c r="L587" s="181">
        <v>0.2165</v>
      </c>
      <c r="M587" s="181">
        <v>12.728400000000001</v>
      </c>
      <c r="N587" s="181">
        <v>25.714700000000001</v>
      </c>
      <c r="O587" s="181">
        <v>15.683</v>
      </c>
      <c r="P587" s="181">
        <v>12.218999999999999</v>
      </c>
      <c r="Q587" s="181">
        <v>21.480399999999999</v>
      </c>
      <c r="R587" s="181">
        <v>44.847099999999998</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44662</v>
      </c>
      <c r="E588" s="181">
        <v>956.95640000000003</v>
      </c>
      <c r="F588" s="181">
        <v>-0.27989999999999998</v>
      </c>
      <c r="G588" s="181">
        <v>-0.27989999999999998</v>
      </c>
      <c r="H588" s="181">
        <v>0.52600000000000002</v>
      </c>
      <c r="I588" s="181">
        <v>5.8007</v>
      </c>
      <c r="J588" s="181">
        <v>8.0462000000000007</v>
      </c>
      <c r="K588" s="181">
        <v>-1.7158</v>
      </c>
      <c r="L588" s="181">
        <v>0.62150000000000005</v>
      </c>
      <c r="M588" s="181">
        <v>13.4331</v>
      </c>
      <c r="N588" s="181">
        <v>26.7608</v>
      </c>
      <c r="O588" s="181">
        <v>16.729900000000001</v>
      </c>
      <c r="P588" s="181">
        <v>13.276</v>
      </c>
      <c r="Q588" s="181">
        <v>15.9368</v>
      </c>
      <c r="R588" s="181">
        <v>46.105200000000004</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44662</v>
      </c>
      <c r="E591" s="181">
        <v>2472.19842696144</v>
      </c>
      <c r="F591" s="181">
        <v>-0.1125</v>
      </c>
      <c r="G591" s="181">
        <v>-0.1125</v>
      </c>
      <c r="H591" s="181">
        <v>-0.2505</v>
      </c>
      <c r="I591" s="181">
        <v>4.8273999999999999</v>
      </c>
      <c r="J591" s="181">
        <v>8.1470000000000002</v>
      </c>
      <c r="K591" s="181">
        <v>-0.1198</v>
      </c>
      <c r="L591" s="181">
        <v>1.1200000000000001</v>
      </c>
      <c r="M591" s="181">
        <v>16.659700000000001</v>
      </c>
      <c r="N591" s="181">
        <v>28.6784</v>
      </c>
      <c r="O591" s="181">
        <v>13.0023</v>
      </c>
      <c r="P591" s="181">
        <v>9.5510999999999999</v>
      </c>
      <c r="Q591" s="181">
        <v>23.559799999999999</v>
      </c>
      <c r="R591" s="181">
        <v>41.711100000000002</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44662</v>
      </c>
      <c r="E592" s="181">
        <v>801.94600000000003</v>
      </c>
      <c r="F592" s="181">
        <v>-0.1071</v>
      </c>
      <c r="G592" s="181">
        <v>-0.1071</v>
      </c>
      <c r="H592" s="181">
        <v>-0.2392</v>
      </c>
      <c r="I592" s="181">
        <v>4.8514999999999997</v>
      </c>
      <c r="J592" s="181">
        <v>8.2022999999999993</v>
      </c>
      <c r="K592" s="181">
        <v>2.5399999999999999E-2</v>
      </c>
      <c r="L592" s="181">
        <v>1.4319</v>
      </c>
      <c r="M592" s="181">
        <v>17.2</v>
      </c>
      <c r="N592" s="181">
        <v>29.447399999999998</v>
      </c>
      <c r="O592" s="181">
        <v>13.660399999999999</v>
      </c>
      <c r="P592" s="181">
        <v>10.248799999999999</v>
      </c>
      <c r="Q592" s="181">
        <v>13.6778</v>
      </c>
      <c r="R592" s="181">
        <v>42.546199999999999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44662</v>
      </c>
      <c r="E593" s="181">
        <v>56.960500000000003</v>
      </c>
      <c r="F593" s="181">
        <v>-0.58989999999999998</v>
      </c>
      <c r="G593" s="181">
        <v>-0.58989999999999998</v>
      </c>
      <c r="H593" s="181">
        <v>-0.93379999999999996</v>
      </c>
      <c r="I593" s="181">
        <v>3.8574000000000002</v>
      </c>
      <c r="J593" s="181">
        <v>7.4252000000000002</v>
      </c>
      <c r="K593" s="181">
        <v>-3.8794</v>
      </c>
      <c r="L593" s="181">
        <v>-1.8536999999999999</v>
      </c>
      <c r="M593" s="181">
        <v>13.369300000000001</v>
      </c>
      <c r="N593" s="181">
        <v>23.890499999999999</v>
      </c>
      <c r="O593" s="181">
        <v>15.41</v>
      </c>
      <c r="P593" s="181">
        <v>11.185600000000001</v>
      </c>
      <c r="Q593" s="181">
        <v>12.064500000000001</v>
      </c>
      <c r="R593" s="181">
        <v>38.726399999999998</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44662</v>
      </c>
      <c r="E594" s="181">
        <v>61.8919</v>
      </c>
      <c r="F594" s="181">
        <v>-0.57989999999999997</v>
      </c>
      <c r="G594" s="181">
        <v>-0.57989999999999997</v>
      </c>
      <c r="H594" s="181">
        <v>-0.91020000000000001</v>
      </c>
      <c r="I594" s="181">
        <v>3.9072</v>
      </c>
      <c r="J594" s="181">
        <v>7.5420999999999996</v>
      </c>
      <c r="K594" s="181">
        <v>-3.5754999999999999</v>
      </c>
      <c r="L594" s="181">
        <v>-1.2306999999999999</v>
      </c>
      <c r="M594" s="181">
        <v>14.457599999999999</v>
      </c>
      <c r="N594" s="181">
        <v>25.469899999999999</v>
      </c>
      <c r="O594" s="181">
        <v>16.8658</v>
      </c>
      <c r="P594" s="181">
        <v>12.343299999999999</v>
      </c>
      <c r="Q594" s="181">
        <v>14.970800000000001</v>
      </c>
      <c r="R594" s="181">
        <v>40.485599999999998</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44662</v>
      </c>
      <c r="E595" s="181">
        <v>602.69000000000005</v>
      </c>
      <c r="F595" s="181">
        <v>-0.5675</v>
      </c>
      <c r="G595" s="181">
        <v>-0.5675</v>
      </c>
      <c r="H595" s="181">
        <v>-1.1433</v>
      </c>
      <c r="I595" s="181">
        <v>3.4998999999999998</v>
      </c>
      <c r="J595" s="181">
        <v>6.4786000000000001</v>
      </c>
      <c r="K595" s="181">
        <v>-2.0095999999999998</v>
      </c>
      <c r="L595" s="181">
        <v>-1.4842</v>
      </c>
      <c r="M595" s="181">
        <v>14.5189</v>
      </c>
      <c r="N595" s="181">
        <v>23.964400000000001</v>
      </c>
      <c r="O595" s="181">
        <v>16.590599999999998</v>
      </c>
      <c r="P595" s="181">
        <v>13.0053</v>
      </c>
      <c r="Q595" s="181">
        <v>19.827300000000001</v>
      </c>
      <c r="R595" s="181">
        <v>42.314399999999999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44662</v>
      </c>
      <c r="E596" s="181">
        <v>654.9</v>
      </c>
      <c r="F596" s="181">
        <v>-0.56179999999999997</v>
      </c>
      <c r="G596" s="181">
        <v>-0.56179999999999997</v>
      </c>
      <c r="H596" s="181">
        <v>-1.1277999999999999</v>
      </c>
      <c r="I596" s="181">
        <v>3.5137</v>
      </c>
      <c r="J596" s="181">
        <v>6.5275999999999996</v>
      </c>
      <c r="K596" s="181">
        <v>-1.8612</v>
      </c>
      <c r="L596" s="181">
        <v>-1.1576</v>
      </c>
      <c r="M596" s="181">
        <v>15.129</v>
      </c>
      <c r="N596" s="181">
        <v>24.861799999999999</v>
      </c>
      <c r="O596" s="181">
        <v>17.4191</v>
      </c>
      <c r="P596" s="181">
        <v>13.966699999999999</v>
      </c>
      <c r="Q596" s="181">
        <v>16.476099999999999</v>
      </c>
      <c r="R596" s="181">
        <v>43.334299999999999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44662</v>
      </c>
      <c r="E597" s="181">
        <v>16.25</v>
      </c>
      <c r="F597" s="181">
        <v>-0.2455</v>
      </c>
      <c r="G597" s="181">
        <v>-0.2455</v>
      </c>
      <c r="H597" s="181">
        <v>-0.3679</v>
      </c>
      <c r="I597" s="181">
        <v>4.5689000000000002</v>
      </c>
      <c r="J597" s="181">
        <v>8.4779999999999998</v>
      </c>
      <c r="K597" s="181">
        <v>-0.18429999999999999</v>
      </c>
      <c r="L597" s="181">
        <v>-0.1229</v>
      </c>
      <c r="M597" s="181">
        <v>13.1616</v>
      </c>
      <c r="N597" s="181">
        <v>25.192599999999999</v>
      </c>
      <c r="O597" s="181">
        <v>15.037800000000001</v>
      </c>
      <c r="P597" s="181"/>
      <c r="Q597" s="181">
        <v>12.72</v>
      </c>
      <c r="R597" s="181">
        <v>41.854500000000002</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44662</v>
      </c>
      <c r="E598" s="181">
        <v>16.75</v>
      </c>
      <c r="F598" s="181">
        <v>-0.2382</v>
      </c>
      <c r="G598" s="181">
        <v>-0.2382</v>
      </c>
      <c r="H598" s="181">
        <v>-0.29759999999999998</v>
      </c>
      <c r="I598" s="181">
        <v>4.6220999999999997</v>
      </c>
      <c r="J598" s="181">
        <v>8.5548000000000002</v>
      </c>
      <c r="K598" s="181">
        <v>-5.9700000000000003E-2</v>
      </c>
      <c r="L598" s="181">
        <v>5.9700000000000003E-2</v>
      </c>
      <c r="M598" s="181">
        <v>13.4824</v>
      </c>
      <c r="N598" s="181">
        <v>25.656400000000001</v>
      </c>
      <c r="O598" s="181">
        <v>15.5946</v>
      </c>
      <c r="P598" s="181"/>
      <c r="Q598" s="181">
        <v>13.5656</v>
      </c>
      <c r="R598" s="181">
        <v>42.436999999999998</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44662</v>
      </c>
      <c r="E599" s="181">
        <v>43.12</v>
      </c>
      <c r="F599" s="181">
        <v>-0.48470000000000002</v>
      </c>
      <c r="G599" s="181">
        <v>-0.48470000000000002</v>
      </c>
      <c r="H599" s="181">
        <v>-0.66800000000000004</v>
      </c>
      <c r="I599" s="181">
        <v>4.0792000000000002</v>
      </c>
      <c r="J599" s="181">
        <v>7.1303999999999998</v>
      </c>
      <c r="K599" s="181">
        <v>-2.1112000000000002</v>
      </c>
      <c r="L599" s="181">
        <v>0.23250000000000001</v>
      </c>
      <c r="M599" s="181">
        <v>13.923400000000001</v>
      </c>
      <c r="N599" s="181">
        <v>23.517600000000002</v>
      </c>
      <c r="O599" s="181">
        <v>15.602499999999999</v>
      </c>
      <c r="P599" s="181">
        <v>12.3323</v>
      </c>
      <c r="Q599" s="181">
        <v>18.547899999999998</v>
      </c>
      <c r="R599" s="181">
        <v>32.7789</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44662</v>
      </c>
      <c r="E600" s="181">
        <v>38.96</v>
      </c>
      <c r="F600" s="181">
        <v>-0.48530000000000001</v>
      </c>
      <c r="G600" s="181">
        <v>-0.48530000000000001</v>
      </c>
      <c r="H600" s="181">
        <v>-0.68820000000000003</v>
      </c>
      <c r="I600" s="181">
        <v>4.032</v>
      </c>
      <c r="J600" s="181">
        <v>7.0035999999999996</v>
      </c>
      <c r="K600" s="181">
        <v>-2.4047999999999998</v>
      </c>
      <c r="L600" s="181">
        <v>-0.35809999999999997</v>
      </c>
      <c r="M600" s="181">
        <v>12.8621</v>
      </c>
      <c r="N600" s="181">
        <v>22.0169</v>
      </c>
      <c r="O600" s="181">
        <v>14.184699999999999</v>
      </c>
      <c r="P600" s="181">
        <v>10.7372</v>
      </c>
      <c r="Q600" s="181">
        <v>17.155899999999999</v>
      </c>
      <c r="R600" s="181">
        <v>31.1995</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44662</v>
      </c>
      <c r="E601" s="181">
        <v>111.34</v>
      </c>
      <c r="F601" s="181">
        <v>-0.25090000000000001</v>
      </c>
      <c r="G601" s="181">
        <v>-0.25090000000000001</v>
      </c>
      <c r="H601" s="181">
        <v>0.40579999999999999</v>
      </c>
      <c r="I601" s="181">
        <v>4.5641999999999996</v>
      </c>
      <c r="J601" s="181">
        <v>8.4234000000000009</v>
      </c>
      <c r="K601" s="181">
        <v>0.1079</v>
      </c>
      <c r="L601" s="181">
        <v>2.5891000000000002</v>
      </c>
      <c r="M601" s="181">
        <v>17.434899999999999</v>
      </c>
      <c r="N601" s="181">
        <v>31.2043</v>
      </c>
      <c r="O601" s="181">
        <v>22.930499999999999</v>
      </c>
      <c r="P601" s="181">
        <v>17.727499999999999</v>
      </c>
      <c r="Q601" s="181">
        <v>18.914000000000001</v>
      </c>
      <c r="R601" s="181">
        <v>60.240200000000002</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44662</v>
      </c>
      <c r="E602" s="181">
        <v>100.61</v>
      </c>
      <c r="F602" s="181">
        <v>-0.2676</v>
      </c>
      <c r="G602" s="181">
        <v>-0.2676</v>
      </c>
      <c r="H602" s="181">
        <v>0.37909999999999999</v>
      </c>
      <c r="I602" s="181">
        <v>4.5190000000000001</v>
      </c>
      <c r="J602" s="181">
        <v>8.3109000000000002</v>
      </c>
      <c r="K602" s="181">
        <v>-0.20830000000000001</v>
      </c>
      <c r="L602" s="181">
        <v>1.9558</v>
      </c>
      <c r="M602" s="181">
        <v>16.3794</v>
      </c>
      <c r="N602" s="181">
        <v>29.685500000000001</v>
      </c>
      <c r="O602" s="181">
        <v>21.553100000000001</v>
      </c>
      <c r="P602" s="181">
        <v>16.366700000000002</v>
      </c>
      <c r="Q602" s="181">
        <v>18.958200000000001</v>
      </c>
      <c r="R602" s="181">
        <v>58.454999999999998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44662</v>
      </c>
      <c r="E603" s="181">
        <v>14.29</v>
      </c>
      <c r="F603" s="181">
        <v>-0.62590000000000001</v>
      </c>
      <c r="G603" s="181">
        <v>-0.62590000000000001</v>
      </c>
      <c r="H603" s="181">
        <v>-0.97019999999999995</v>
      </c>
      <c r="I603" s="181">
        <v>3.6257999999999999</v>
      </c>
      <c r="J603" s="181">
        <v>5.7735000000000003</v>
      </c>
      <c r="K603" s="181">
        <v>-2.9870999999999999</v>
      </c>
      <c r="L603" s="181">
        <v>-2.2572000000000001</v>
      </c>
      <c r="M603" s="181">
        <v>9.7542000000000009</v>
      </c>
      <c r="N603" s="181">
        <v>16.7484</v>
      </c>
      <c r="O603" s="181">
        <v>13.733000000000001</v>
      </c>
      <c r="P603" s="181"/>
      <c r="Q603" s="181">
        <v>8.6820000000000004</v>
      </c>
      <c r="R603" s="181">
        <v>34.131300000000003</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44662</v>
      </c>
      <c r="E604" s="181">
        <v>13.29</v>
      </c>
      <c r="F604" s="181">
        <v>-0.59840000000000004</v>
      </c>
      <c r="G604" s="181">
        <v>-0.59840000000000004</v>
      </c>
      <c r="H604" s="181">
        <v>-0.96870000000000001</v>
      </c>
      <c r="I604" s="181">
        <v>3.5853000000000002</v>
      </c>
      <c r="J604" s="181">
        <v>5.6439000000000004</v>
      </c>
      <c r="K604" s="181">
        <v>-3.4157000000000002</v>
      </c>
      <c r="L604" s="181">
        <v>-3.0634999999999999</v>
      </c>
      <c r="M604" s="181">
        <v>8.4013000000000009</v>
      </c>
      <c r="N604" s="181">
        <v>14.7668</v>
      </c>
      <c r="O604" s="181">
        <v>11.4788</v>
      </c>
      <c r="P604" s="181"/>
      <c r="Q604" s="181">
        <v>6.8586</v>
      </c>
      <c r="R604" s="181">
        <v>30.7713</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44662</v>
      </c>
      <c r="E605" s="181">
        <v>80.819999999999993</v>
      </c>
      <c r="F605" s="181">
        <v>-0.54149999999999998</v>
      </c>
      <c r="G605" s="181">
        <v>-0.54149999999999998</v>
      </c>
      <c r="H605" s="181">
        <v>-1.3428</v>
      </c>
      <c r="I605" s="181">
        <v>2.1099000000000001</v>
      </c>
      <c r="J605" s="181">
        <v>4.7027000000000001</v>
      </c>
      <c r="K605" s="181">
        <v>-7.5815000000000001</v>
      </c>
      <c r="L605" s="181">
        <v>-5.2408999999999999</v>
      </c>
      <c r="M605" s="181">
        <v>7.0888999999999998</v>
      </c>
      <c r="N605" s="181">
        <v>18.5044</v>
      </c>
      <c r="O605" s="181">
        <v>16.738499999999998</v>
      </c>
      <c r="P605" s="181">
        <v>14.152799999999999</v>
      </c>
      <c r="Q605" s="181">
        <v>14.641400000000001</v>
      </c>
      <c r="R605" s="181">
        <v>36.441099999999999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44662</v>
      </c>
      <c r="E606" s="181">
        <v>91.98</v>
      </c>
      <c r="F606" s="181">
        <v>-0.52990000000000004</v>
      </c>
      <c r="G606" s="181">
        <v>-0.52990000000000004</v>
      </c>
      <c r="H606" s="181">
        <v>-1.3089999999999999</v>
      </c>
      <c r="I606" s="181">
        <v>2.1659000000000002</v>
      </c>
      <c r="J606" s="181">
        <v>4.8324999999999996</v>
      </c>
      <c r="K606" s="181">
        <v>-7.2408000000000001</v>
      </c>
      <c r="L606" s="181">
        <v>-4.5949999999999998</v>
      </c>
      <c r="M606" s="181">
        <v>8.1480999999999995</v>
      </c>
      <c r="N606" s="181">
        <v>20.031300000000002</v>
      </c>
      <c r="O606" s="181">
        <v>18.180700000000002</v>
      </c>
      <c r="P606" s="181">
        <v>15.7239</v>
      </c>
      <c r="Q606" s="181">
        <v>18.038699999999999</v>
      </c>
      <c r="R606" s="181">
        <v>38.162300000000002</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44662</v>
      </c>
      <c r="E607" s="181">
        <v>14.309699999999999</v>
      </c>
      <c r="F607" s="181">
        <v>-0.15210000000000001</v>
      </c>
      <c r="G607" s="181">
        <v>-0.15210000000000001</v>
      </c>
      <c r="H607" s="181">
        <v>-0.41199999999999998</v>
      </c>
      <c r="I607" s="181">
        <v>3.9971999999999999</v>
      </c>
      <c r="J607" s="181">
        <v>4.3483000000000001</v>
      </c>
      <c r="K607" s="181">
        <v>-4.4581</v>
      </c>
      <c r="L607" s="181">
        <v>-11.1326</v>
      </c>
      <c r="M607" s="181">
        <v>-3.6572</v>
      </c>
      <c r="N607" s="181">
        <v>5.8003</v>
      </c>
      <c r="O607" s="181"/>
      <c r="P607" s="181"/>
      <c r="Q607" s="181">
        <v>15.5311</v>
      </c>
      <c r="R607" s="181">
        <v>33.729100000000003</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44662</v>
      </c>
      <c r="E608" s="181">
        <v>13.557700000000001</v>
      </c>
      <c r="F608" s="181">
        <v>-0.1701</v>
      </c>
      <c r="G608" s="181">
        <v>-0.1701</v>
      </c>
      <c r="H608" s="181">
        <v>-0.45450000000000002</v>
      </c>
      <c r="I608" s="181">
        <v>3.9095</v>
      </c>
      <c r="J608" s="181">
        <v>4.1529999999999996</v>
      </c>
      <c r="K608" s="181">
        <v>-4.9443000000000001</v>
      </c>
      <c r="L608" s="181">
        <v>-12.0601</v>
      </c>
      <c r="M608" s="181">
        <v>-5.2015000000000002</v>
      </c>
      <c r="N608" s="181">
        <v>3.5350000000000001</v>
      </c>
      <c r="O608" s="181"/>
      <c r="P608" s="181"/>
      <c r="Q608" s="181">
        <v>13.0456</v>
      </c>
      <c r="R608" s="181">
        <v>30.8414</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44662</v>
      </c>
      <c r="E609" s="181">
        <v>28.428899999999999</v>
      </c>
      <c r="F609" s="181">
        <v>-0.55269999999999997</v>
      </c>
      <c r="G609" s="181">
        <v>-0.55269999999999997</v>
      </c>
      <c r="H609" s="181">
        <v>-1.5906</v>
      </c>
      <c r="I609" s="181">
        <v>2.7879999999999998</v>
      </c>
      <c r="J609" s="181">
        <v>6.0039999999999996</v>
      </c>
      <c r="K609" s="181">
        <v>-4.9245000000000001</v>
      </c>
      <c r="L609" s="181">
        <v>-3.6324999999999998</v>
      </c>
      <c r="M609" s="181">
        <v>12.500999999999999</v>
      </c>
      <c r="N609" s="181">
        <v>21.054400000000001</v>
      </c>
      <c r="O609" s="181">
        <v>18.794899999999998</v>
      </c>
      <c r="P609" s="181">
        <v>14.7851</v>
      </c>
      <c r="Q609" s="181">
        <v>7.7266000000000004</v>
      </c>
      <c r="R609" s="181">
        <v>42.859499999999997</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44662</v>
      </c>
      <c r="E610" s="181">
        <v>31.322099999999999</v>
      </c>
      <c r="F610" s="181">
        <v>-0.54490000000000005</v>
      </c>
      <c r="G610" s="181">
        <v>-0.54490000000000005</v>
      </c>
      <c r="H610" s="181">
        <v>-1.5728</v>
      </c>
      <c r="I610" s="181">
        <v>2.8212000000000002</v>
      </c>
      <c r="J610" s="181">
        <v>6.0579999999999998</v>
      </c>
      <c r="K610" s="181">
        <v>-4.7274000000000003</v>
      </c>
      <c r="L610" s="181">
        <v>-3.2393000000000001</v>
      </c>
      <c r="M610" s="181">
        <v>13.178699999999999</v>
      </c>
      <c r="N610" s="181">
        <v>22.011199999999999</v>
      </c>
      <c r="O610" s="181">
        <v>19.700099999999999</v>
      </c>
      <c r="P610" s="181">
        <v>15.6553</v>
      </c>
      <c r="Q610" s="181">
        <v>17.262799999999999</v>
      </c>
      <c r="R610" s="181">
        <v>43.957299999999996</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44662</v>
      </c>
      <c r="E611" s="181">
        <v>74.091999999999999</v>
      </c>
      <c r="F611" s="181">
        <v>-0.19800000000000001</v>
      </c>
      <c r="G611" s="181">
        <v>-0.19800000000000001</v>
      </c>
      <c r="H611" s="181">
        <v>0.188</v>
      </c>
      <c r="I611" s="181">
        <v>4.2595000000000001</v>
      </c>
      <c r="J611" s="181">
        <v>8.4390000000000001</v>
      </c>
      <c r="K611" s="181">
        <v>-0.2477</v>
      </c>
      <c r="L611" s="181">
        <v>3.2309999999999999</v>
      </c>
      <c r="M611" s="181">
        <v>13.3703</v>
      </c>
      <c r="N611" s="181">
        <v>23.3017</v>
      </c>
      <c r="O611" s="181">
        <v>19.316800000000001</v>
      </c>
      <c r="P611" s="181">
        <v>14.111800000000001</v>
      </c>
      <c r="Q611" s="181">
        <v>12.9956</v>
      </c>
      <c r="R611" s="181">
        <v>43.011099999999999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44662</v>
      </c>
      <c r="E612" s="181">
        <v>83.344999999999999</v>
      </c>
      <c r="F612" s="181">
        <v>-0.188</v>
      </c>
      <c r="G612" s="181">
        <v>-0.188</v>
      </c>
      <c r="H612" s="181">
        <v>0.2104</v>
      </c>
      <c r="I612" s="181">
        <v>4.3129</v>
      </c>
      <c r="J612" s="181">
        <v>8.5673999999999992</v>
      </c>
      <c r="K612" s="181">
        <v>9.9699999999999997E-2</v>
      </c>
      <c r="L612" s="181">
        <v>3.9409000000000001</v>
      </c>
      <c r="M612" s="181">
        <v>14.5494</v>
      </c>
      <c r="N612" s="181">
        <v>24.981300000000001</v>
      </c>
      <c r="O612" s="181">
        <v>20.857700000000001</v>
      </c>
      <c r="P612" s="181">
        <v>15.5451</v>
      </c>
      <c r="Q612" s="181">
        <v>16.426200000000001</v>
      </c>
      <c r="R612" s="181">
        <v>44.9238</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44662</v>
      </c>
      <c r="E613" s="181">
        <v>85.36</v>
      </c>
      <c r="F613" s="181">
        <v>-0.3805</v>
      </c>
      <c r="G613" s="181">
        <v>-0.3805</v>
      </c>
      <c r="H613" s="181">
        <v>-0.44900000000000001</v>
      </c>
      <c r="I613" s="181">
        <v>2.5678000000000001</v>
      </c>
      <c r="J613" s="181">
        <v>6.3371000000000004</v>
      </c>
      <c r="K613" s="181">
        <v>-4.4645000000000001</v>
      </c>
      <c r="L613" s="181">
        <v>-0.91590000000000005</v>
      </c>
      <c r="M613" s="181">
        <v>9.0513999999999992</v>
      </c>
      <c r="N613" s="181">
        <v>18.096299999999999</v>
      </c>
      <c r="O613" s="181">
        <v>15.342000000000001</v>
      </c>
      <c r="P613" s="181">
        <v>11.679399999999999</v>
      </c>
      <c r="Q613" s="181">
        <v>14.832000000000001</v>
      </c>
      <c r="R613" s="181">
        <v>39.420400000000001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44662</v>
      </c>
      <c r="E614" s="181">
        <v>80.363</v>
      </c>
      <c r="F614" s="181">
        <v>-0.38669999999999999</v>
      </c>
      <c r="G614" s="181">
        <v>-0.38669999999999999</v>
      </c>
      <c r="H614" s="181">
        <v>-0.46450000000000002</v>
      </c>
      <c r="I614" s="181">
        <v>2.5365000000000002</v>
      </c>
      <c r="J614" s="181">
        <v>6.2664999999999997</v>
      </c>
      <c r="K614" s="181">
        <v>-4.6452999999999998</v>
      </c>
      <c r="L614" s="181">
        <v>-1.2921</v>
      </c>
      <c r="M614" s="181">
        <v>8.4286999999999992</v>
      </c>
      <c r="N614" s="181">
        <v>17.200199999999999</v>
      </c>
      <c r="O614" s="181">
        <v>14.6088</v>
      </c>
      <c r="P614" s="181">
        <v>10.928000000000001</v>
      </c>
      <c r="Q614" s="181">
        <v>13.7927</v>
      </c>
      <c r="R614" s="181">
        <v>38.454999999999998</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44662</v>
      </c>
      <c r="E615" s="181">
        <v>110.1999</v>
      </c>
      <c r="F615" s="181">
        <v>-0.27939999999999998</v>
      </c>
      <c r="G615" s="181">
        <v>-0.27939999999999998</v>
      </c>
      <c r="H615" s="181">
        <v>-0.98080000000000001</v>
      </c>
      <c r="I615" s="181">
        <v>3.1175000000000002</v>
      </c>
      <c r="J615" s="181">
        <v>5.7587999999999999</v>
      </c>
      <c r="K615" s="181">
        <v>-3.1082999999999998</v>
      </c>
      <c r="L615" s="181">
        <v>-2.7225000000000001</v>
      </c>
      <c r="M615" s="181">
        <v>12.081200000000001</v>
      </c>
      <c r="N615" s="181">
        <v>22.569400000000002</v>
      </c>
      <c r="O615" s="181">
        <v>16.276199999999999</v>
      </c>
      <c r="P615" s="181">
        <v>14.1395</v>
      </c>
      <c r="Q615" s="181">
        <v>15.052300000000001</v>
      </c>
      <c r="R615" s="181">
        <v>35.988700000000001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44662</v>
      </c>
      <c r="E616" s="181">
        <v>100.1673</v>
      </c>
      <c r="F616" s="181">
        <v>-0.28960000000000002</v>
      </c>
      <c r="G616" s="181">
        <v>-0.28960000000000002</v>
      </c>
      <c r="H616" s="181">
        <v>-1.0045999999999999</v>
      </c>
      <c r="I616" s="181">
        <v>3.0680000000000001</v>
      </c>
      <c r="J616" s="181">
        <v>5.6470000000000002</v>
      </c>
      <c r="K616" s="181">
        <v>-3.4047999999999998</v>
      </c>
      <c r="L616" s="181">
        <v>-3.3268</v>
      </c>
      <c r="M616" s="181">
        <v>11.020099999999999</v>
      </c>
      <c r="N616" s="181">
        <v>21.022600000000001</v>
      </c>
      <c r="O616" s="181">
        <v>14.8955</v>
      </c>
      <c r="P616" s="181">
        <v>12.7719</v>
      </c>
      <c r="Q616" s="181">
        <v>9.9080999999999992</v>
      </c>
      <c r="R616" s="181">
        <v>34.291699999999999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44662</v>
      </c>
      <c r="E617" s="181">
        <v>21.175999999999998</v>
      </c>
      <c r="F617" s="181">
        <v>-0.41899999999999998</v>
      </c>
      <c r="G617" s="181">
        <v>-0.41899999999999998</v>
      </c>
      <c r="H617" s="181">
        <v>-0.60829999999999995</v>
      </c>
      <c r="I617" s="181">
        <v>3.8182</v>
      </c>
      <c r="J617" s="181">
        <v>7.0133000000000001</v>
      </c>
      <c r="K617" s="181">
        <v>-2.0949</v>
      </c>
      <c r="L617" s="181">
        <v>0.61050000000000004</v>
      </c>
      <c r="M617" s="181">
        <v>14.3956</v>
      </c>
      <c r="N617" s="181">
        <v>27.998799999999999</v>
      </c>
      <c r="O617" s="181">
        <v>19.963799999999999</v>
      </c>
      <c r="P617" s="181">
        <v>13.506600000000001</v>
      </c>
      <c r="Q617" s="181">
        <v>14.666600000000001</v>
      </c>
      <c r="R617" s="181">
        <v>45.803899999999999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44662</v>
      </c>
      <c r="E618" s="181">
        <v>19.0413</v>
      </c>
      <c r="F618" s="181">
        <v>-0.433</v>
      </c>
      <c r="G618" s="181">
        <v>-0.433</v>
      </c>
      <c r="H618" s="181">
        <v>-0.64129999999999998</v>
      </c>
      <c r="I618" s="181">
        <v>3.7475000000000001</v>
      </c>
      <c r="J618" s="181">
        <v>6.8547000000000002</v>
      </c>
      <c r="K618" s="181">
        <v>-2.5127999999999999</v>
      </c>
      <c r="L618" s="181">
        <v>-0.23630000000000001</v>
      </c>
      <c r="M618" s="181">
        <v>12.942399999999999</v>
      </c>
      <c r="N618" s="181">
        <v>25.854600000000001</v>
      </c>
      <c r="O618" s="181">
        <v>17.965</v>
      </c>
      <c r="P618" s="181">
        <v>11.3817</v>
      </c>
      <c r="Q618" s="181">
        <v>12.465400000000001</v>
      </c>
      <c r="R618" s="181">
        <v>43.383400000000002</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44662</v>
      </c>
      <c r="E619" s="181">
        <v>34.295999999999999</v>
      </c>
      <c r="F619" s="181">
        <v>-0.40939999999999999</v>
      </c>
      <c r="G619" s="181">
        <v>-0.40939999999999999</v>
      </c>
      <c r="H619" s="181">
        <v>-0.52210000000000001</v>
      </c>
      <c r="I619" s="181">
        <v>4.6406999999999998</v>
      </c>
      <c r="J619" s="181">
        <v>7.1817000000000002</v>
      </c>
      <c r="K619" s="181">
        <v>-2.8249</v>
      </c>
      <c r="L619" s="181">
        <v>-1.7024999999999999</v>
      </c>
      <c r="M619" s="181">
        <v>12.082100000000001</v>
      </c>
      <c r="N619" s="181">
        <v>23.4513</v>
      </c>
      <c r="O619" s="181">
        <v>23.1464</v>
      </c>
      <c r="P619" s="181">
        <v>19.700900000000001</v>
      </c>
      <c r="Q619" s="181">
        <v>21.6435</v>
      </c>
      <c r="R619" s="181">
        <v>48.502400000000002</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44662</v>
      </c>
      <c r="E620" s="181">
        <v>31.353999999999999</v>
      </c>
      <c r="F620" s="181">
        <v>-0.41920000000000002</v>
      </c>
      <c r="G620" s="181">
        <v>-0.41920000000000002</v>
      </c>
      <c r="H620" s="181">
        <v>-0.54869999999999997</v>
      </c>
      <c r="I620" s="181">
        <v>4.59</v>
      </c>
      <c r="J620" s="181">
        <v>7.0686999999999998</v>
      </c>
      <c r="K620" s="181">
        <v>-3.1236999999999999</v>
      </c>
      <c r="L620" s="181">
        <v>-2.327</v>
      </c>
      <c r="M620" s="181">
        <v>11.003299999999999</v>
      </c>
      <c r="N620" s="181">
        <v>21.8767</v>
      </c>
      <c r="O620" s="181">
        <v>21.330500000000001</v>
      </c>
      <c r="P620" s="181">
        <v>18.0395</v>
      </c>
      <c r="Q620" s="181">
        <v>19.921399999999998</v>
      </c>
      <c r="R620" s="181">
        <v>46.421700000000001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44662</v>
      </c>
      <c r="E621" s="181">
        <v>28.5671</v>
      </c>
      <c r="F621" s="181">
        <v>-7.9000000000000001E-2</v>
      </c>
      <c r="G621" s="181">
        <v>-7.9000000000000001E-2</v>
      </c>
      <c r="H621" s="181">
        <v>0.19500000000000001</v>
      </c>
      <c r="I621" s="181">
        <v>5.7567000000000004</v>
      </c>
      <c r="J621" s="181">
        <v>6.1497000000000002</v>
      </c>
      <c r="K621" s="181">
        <v>-6.7891000000000004</v>
      </c>
      <c r="L621" s="181">
        <v>-4.391</v>
      </c>
      <c r="M621" s="181">
        <v>5.5171999999999999</v>
      </c>
      <c r="N621" s="181">
        <v>18.185099999999998</v>
      </c>
      <c r="O621" s="181">
        <v>16.543900000000001</v>
      </c>
      <c r="P621" s="181">
        <v>12.6496</v>
      </c>
      <c r="Q621" s="181">
        <v>15.637499999999999</v>
      </c>
      <c r="R621" s="181">
        <v>36.4998</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44662</v>
      </c>
      <c r="E622" s="181">
        <v>25.939900000000002</v>
      </c>
      <c r="F622" s="181">
        <v>-8.8599999999999998E-2</v>
      </c>
      <c r="G622" s="181">
        <v>-8.8599999999999998E-2</v>
      </c>
      <c r="H622" s="181">
        <v>0.17299999999999999</v>
      </c>
      <c r="I622" s="181">
        <v>5.7102000000000004</v>
      </c>
      <c r="J622" s="181">
        <v>6.0460000000000003</v>
      </c>
      <c r="K622" s="181">
        <v>-7.0530999999999997</v>
      </c>
      <c r="L622" s="181">
        <v>-4.9584000000000001</v>
      </c>
      <c r="M622" s="181">
        <v>4.5395000000000003</v>
      </c>
      <c r="N622" s="181">
        <v>16.717600000000001</v>
      </c>
      <c r="O622" s="181">
        <v>15.0222</v>
      </c>
      <c r="P622" s="181">
        <v>11.1997</v>
      </c>
      <c r="Q622" s="181">
        <v>14.1036</v>
      </c>
      <c r="R622" s="181">
        <v>34.726300000000002</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44662</v>
      </c>
      <c r="E623" s="181">
        <v>22.888400000000001</v>
      </c>
      <c r="F623" s="181">
        <v>-0.39379999999999998</v>
      </c>
      <c r="G623" s="181">
        <v>-0.39379999999999998</v>
      </c>
      <c r="H623" s="181">
        <v>-5.6300000000000003E-2</v>
      </c>
      <c r="I623" s="181">
        <v>4.1874000000000002</v>
      </c>
      <c r="J623" s="181">
        <v>6.6288</v>
      </c>
      <c r="K623" s="181">
        <v>-4.2638999999999996</v>
      </c>
      <c r="L623" s="181">
        <v>-1.6344000000000001</v>
      </c>
      <c r="M623" s="181">
        <v>12.6653</v>
      </c>
      <c r="N623" s="181">
        <v>21.078299999999999</v>
      </c>
      <c r="O623" s="181">
        <v>14.4526</v>
      </c>
      <c r="P623" s="181">
        <v>12.1518</v>
      </c>
      <c r="Q623" s="181">
        <v>14.0824</v>
      </c>
      <c r="R623" s="181">
        <v>38.855600000000003</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44662</v>
      </c>
      <c r="E624" s="181">
        <v>20.552299999999999</v>
      </c>
      <c r="F624" s="181">
        <v>-0.40949999999999998</v>
      </c>
      <c r="G624" s="181">
        <v>-0.40949999999999998</v>
      </c>
      <c r="H624" s="181">
        <v>-9.0399999999999994E-2</v>
      </c>
      <c r="I624" s="181">
        <v>4.1144999999999996</v>
      </c>
      <c r="J624" s="181">
        <v>6.4423000000000004</v>
      </c>
      <c r="K624" s="181">
        <v>-4.7225000000000001</v>
      </c>
      <c r="L624" s="181">
        <v>-2.5708000000000002</v>
      </c>
      <c r="M624" s="181">
        <v>11.0761</v>
      </c>
      <c r="N624" s="181">
        <v>18.791899999999998</v>
      </c>
      <c r="O624" s="181">
        <v>12.424799999999999</v>
      </c>
      <c r="P624" s="181">
        <v>10.222300000000001</v>
      </c>
      <c r="Q624" s="181">
        <v>12.1449</v>
      </c>
      <c r="R624" s="181">
        <v>36.258400000000002</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44662</v>
      </c>
      <c r="E625" s="181">
        <v>78.973100000000002</v>
      </c>
      <c r="F625" s="181">
        <v>-0.42030000000000001</v>
      </c>
      <c r="G625" s="181">
        <v>-0.42030000000000001</v>
      </c>
      <c r="H625" s="181">
        <v>-1.0702</v>
      </c>
      <c r="I625" s="181">
        <v>4.3048000000000002</v>
      </c>
      <c r="J625" s="181">
        <v>8.3280999999999992</v>
      </c>
      <c r="K625" s="181">
        <v>-0.4073</v>
      </c>
      <c r="L625" s="181">
        <v>0.38679999999999998</v>
      </c>
      <c r="M625" s="181">
        <v>15.6822</v>
      </c>
      <c r="N625" s="181">
        <v>24.377099999999999</v>
      </c>
      <c r="O625" s="181">
        <v>11.8172</v>
      </c>
      <c r="P625" s="181">
        <v>7.1018999999999997</v>
      </c>
      <c r="Q625" s="181">
        <v>13.2873</v>
      </c>
      <c r="R625" s="181">
        <v>43.924900000000001</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44662</v>
      </c>
      <c r="E626" s="181">
        <v>84.746600000000001</v>
      </c>
      <c r="F626" s="181">
        <v>-0.4148</v>
      </c>
      <c r="G626" s="181">
        <v>-0.4148</v>
      </c>
      <c r="H626" s="181">
        <v>-1.0571999999999999</v>
      </c>
      <c r="I626" s="181">
        <v>4.3335999999999997</v>
      </c>
      <c r="J626" s="181">
        <v>8.3934999999999995</v>
      </c>
      <c r="K626" s="181">
        <v>-0.2331</v>
      </c>
      <c r="L626" s="181">
        <v>0.75019999999999998</v>
      </c>
      <c r="M626" s="181">
        <v>16.306799999999999</v>
      </c>
      <c r="N626" s="181">
        <v>25.257300000000001</v>
      </c>
      <c r="O626" s="181">
        <v>12.593</v>
      </c>
      <c r="P626" s="181">
        <v>7.9541000000000004</v>
      </c>
      <c r="Q626" s="181">
        <v>14.161099999999999</v>
      </c>
      <c r="R626" s="181">
        <v>44.947499999999998</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44662</v>
      </c>
      <c r="E627" s="181">
        <v>19.832999999999998</v>
      </c>
      <c r="F627" s="181">
        <v>-0.49320000000000003</v>
      </c>
      <c r="G627" s="181">
        <v>-0.49320000000000003</v>
      </c>
      <c r="H627" s="181">
        <v>0.17530000000000001</v>
      </c>
      <c r="I627" s="181">
        <v>3.7067999999999999</v>
      </c>
      <c r="J627" s="181">
        <v>6.7024999999999997</v>
      </c>
      <c r="K627" s="181">
        <v>8.7800000000000003E-2</v>
      </c>
      <c r="L627" s="181">
        <v>1.1145</v>
      </c>
      <c r="M627" s="181">
        <v>19.553000000000001</v>
      </c>
      <c r="N627" s="181">
        <v>30.2087</v>
      </c>
      <c r="O627" s="181"/>
      <c r="P627" s="181"/>
      <c r="Q627" s="181">
        <v>28.653700000000001</v>
      </c>
      <c r="R627" s="181">
        <v>47.282200000000003</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44662</v>
      </c>
      <c r="E628" s="181">
        <v>19.1751</v>
      </c>
      <c r="F628" s="181">
        <v>-0.50490000000000002</v>
      </c>
      <c r="G628" s="181">
        <v>-0.50490000000000002</v>
      </c>
      <c r="H628" s="181">
        <v>0.14829999999999999</v>
      </c>
      <c r="I628" s="181">
        <v>3.6541999999999999</v>
      </c>
      <c r="J628" s="181">
        <v>6.5822000000000003</v>
      </c>
      <c r="K628" s="181">
        <v>-0.23519999999999999</v>
      </c>
      <c r="L628" s="181">
        <v>0.45889999999999997</v>
      </c>
      <c r="M628" s="181">
        <v>18.380199999999999</v>
      </c>
      <c r="N628" s="181">
        <v>28.5151</v>
      </c>
      <c r="O628" s="181"/>
      <c r="P628" s="181"/>
      <c r="Q628" s="181">
        <v>27.066600000000001</v>
      </c>
      <c r="R628" s="181">
        <v>45.483800000000002</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44662</v>
      </c>
      <c r="E629" s="181">
        <v>26.68</v>
      </c>
      <c r="F629" s="181">
        <v>-0.44779999999999998</v>
      </c>
      <c r="G629" s="181">
        <v>-0.44779999999999998</v>
      </c>
      <c r="H629" s="181">
        <v>-0.52200000000000002</v>
      </c>
      <c r="I629" s="181">
        <v>3.8536000000000001</v>
      </c>
      <c r="J629" s="181">
        <v>7.0625999999999998</v>
      </c>
      <c r="K629" s="181">
        <v>-0.59609999999999996</v>
      </c>
      <c r="L629" s="181">
        <v>5.2050000000000001</v>
      </c>
      <c r="M629" s="181">
        <v>18.157699999999998</v>
      </c>
      <c r="N629" s="181">
        <v>31.2346</v>
      </c>
      <c r="O629" s="181">
        <v>21.4376</v>
      </c>
      <c r="P629" s="181">
        <v>16.3827</v>
      </c>
      <c r="Q629" s="181">
        <v>16.749099999999999</v>
      </c>
      <c r="R629" s="181">
        <v>48.698799999999999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44662</v>
      </c>
      <c r="E630" s="181">
        <v>24.48</v>
      </c>
      <c r="F630" s="181">
        <v>-0.48780000000000001</v>
      </c>
      <c r="G630" s="181">
        <v>-0.48780000000000001</v>
      </c>
      <c r="H630" s="181">
        <v>-0.56859999999999999</v>
      </c>
      <c r="I630" s="181">
        <v>3.7728000000000002</v>
      </c>
      <c r="J630" s="181">
        <v>6.8996000000000004</v>
      </c>
      <c r="K630" s="181">
        <v>-1.0108999999999999</v>
      </c>
      <c r="L630" s="181">
        <v>4.4813999999999998</v>
      </c>
      <c r="M630" s="181">
        <v>17.017199999999999</v>
      </c>
      <c r="N630" s="181">
        <v>29.661000000000001</v>
      </c>
      <c r="O630" s="181">
        <v>19.829999999999998</v>
      </c>
      <c r="P630" s="181">
        <v>14.6373</v>
      </c>
      <c r="Q630" s="181">
        <v>15.1744</v>
      </c>
      <c r="R630" s="181">
        <v>46.965800000000002</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44662</v>
      </c>
      <c r="E633" s="181">
        <v>239.495</v>
      </c>
      <c r="F633" s="181">
        <v>0.37990000000000002</v>
      </c>
      <c r="G633" s="181">
        <v>0.37990000000000002</v>
      </c>
      <c r="H633" s="181">
        <v>1.9374</v>
      </c>
      <c r="I633" s="181">
        <v>7.3296000000000001</v>
      </c>
      <c r="J633" s="181">
        <v>13.7317</v>
      </c>
      <c r="K633" s="181">
        <v>4.2445000000000004</v>
      </c>
      <c r="L633" s="181">
        <v>9.1509</v>
      </c>
      <c r="M633" s="181">
        <v>20.364100000000001</v>
      </c>
      <c r="N633" s="181">
        <v>42.503700000000002</v>
      </c>
      <c r="O633" s="181">
        <v>36.721499999999999</v>
      </c>
      <c r="P633" s="181">
        <v>24.436299999999999</v>
      </c>
      <c r="Q633" s="181">
        <v>15.497</v>
      </c>
      <c r="R633" s="181">
        <v>75.964600000000004</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44662</v>
      </c>
      <c r="E634" s="181">
        <v>257.32240000000002</v>
      </c>
      <c r="F634" s="181">
        <v>0.39539999999999997</v>
      </c>
      <c r="G634" s="181">
        <v>0.39539999999999997</v>
      </c>
      <c r="H634" s="181">
        <v>1.9639</v>
      </c>
      <c r="I634" s="181">
        <v>7.3959999999999999</v>
      </c>
      <c r="J634" s="181">
        <v>13.901</v>
      </c>
      <c r="K634" s="181">
        <v>4.7229000000000001</v>
      </c>
      <c r="L634" s="181">
        <v>10.2173</v>
      </c>
      <c r="M634" s="181">
        <v>22.1981</v>
      </c>
      <c r="N634" s="181">
        <v>45.452399999999997</v>
      </c>
      <c r="O634" s="181">
        <v>39.259700000000002</v>
      </c>
      <c r="P634" s="181">
        <v>26.017099999999999</v>
      </c>
      <c r="Q634" s="181">
        <v>22.540199999999999</v>
      </c>
      <c r="R634" s="181">
        <v>79.533100000000005</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44662</v>
      </c>
      <c r="E635" s="181">
        <v>77.7</v>
      </c>
      <c r="F635" s="181">
        <v>-0.1799</v>
      </c>
      <c r="G635" s="181">
        <v>-0.1799</v>
      </c>
      <c r="H635" s="181">
        <v>-0.81699999999999995</v>
      </c>
      <c r="I635" s="181">
        <v>3.9325999999999999</v>
      </c>
      <c r="J635" s="181">
        <v>6.5697000000000001</v>
      </c>
      <c r="K635" s="181">
        <v>-0.47389999999999999</v>
      </c>
      <c r="L635" s="181">
        <v>-1.1576</v>
      </c>
      <c r="M635" s="181">
        <v>7.0986000000000002</v>
      </c>
      <c r="N635" s="181">
        <v>15.642200000000001</v>
      </c>
      <c r="O635" s="181">
        <v>11.6768</v>
      </c>
      <c r="P635" s="181">
        <v>9.9603999999999999</v>
      </c>
      <c r="Q635" s="181">
        <v>16.658000000000001</v>
      </c>
      <c r="R635" s="181">
        <v>39.421100000000003</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44662</v>
      </c>
      <c r="E636" s="181">
        <v>76.25</v>
      </c>
      <c r="F636" s="181">
        <v>-0.18329999999999999</v>
      </c>
      <c r="G636" s="181">
        <v>-0.18329999999999999</v>
      </c>
      <c r="H636" s="181">
        <v>-0.81950000000000001</v>
      </c>
      <c r="I636" s="181">
        <v>3.9110999999999998</v>
      </c>
      <c r="J636" s="181">
        <v>6.5092999999999996</v>
      </c>
      <c r="K636" s="181">
        <v>-0.59970000000000001</v>
      </c>
      <c r="L636" s="181">
        <v>-1.4094</v>
      </c>
      <c r="M636" s="181">
        <v>6.7031000000000001</v>
      </c>
      <c r="N636" s="181">
        <v>15.077</v>
      </c>
      <c r="O636" s="181">
        <v>11.1312</v>
      </c>
      <c r="P636" s="181">
        <v>9.5471000000000004</v>
      </c>
      <c r="Q636" s="181">
        <v>16.311199999999999</v>
      </c>
      <c r="R636" s="181">
        <v>38.760800000000003</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44662</v>
      </c>
      <c r="E637" s="181">
        <v>238.19239999999999</v>
      </c>
      <c r="F637" s="181">
        <v>1.7999999999999999E-2</v>
      </c>
      <c r="G637" s="181">
        <v>1.7999999999999999E-2</v>
      </c>
      <c r="H637" s="181">
        <v>0.77180000000000004</v>
      </c>
      <c r="I637" s="181">
        <v>4.7394999999999996</v>
      </c>
      <c r="J637" s="181">
        <v>7.2953000000000001</v>
      </c>
      <c r="K637" s="181">
        <v>-1.821</v>
      </c>
      <c r="L637" s="181">
        <v>2.3400000000000001E-2</v>
      </c>
      <c r="M637" s="181">
        <v>11.8973</v>
      </c>
      <c r="N637" s="181">
        <v>22.987500000000001</v>
      </c>
      <c r="O637" s="181">
        <v>16.627400000000002</v>
      </c>
      <c r="P637" s="181">
        <v>12.6706</v>
      </c>
      <c r="Q637" s="181">
        <v>14.5442</v>
      </c>
      <c r="R637" s="181">
        <v>42.380400000000002</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44662</v>
      </c>
      <c r="E638" s="181">
        <v>699.33650050570202</v>
      </c>
      <c r="F638" s="181">
        <v>1.2500000000000001E-2</v>
      </c>
      <c r="G638" s="181">
        <v>1.2500000000000001E-2</v>
      </c>
      <c r="H638" s="181">
        <v>0.75900000000000001</v>
      </c>
      <c r="I638" s="181">
        <v>4.7119999999999997</v>
      </c>
      <c r="J638" s="181">
        <v>7.2302999999999997</v>
      </c>
      <c r="K638" s="181">
        <v>-1.9849000000000001</v>
      </c>
      <c r="L638" s="181">
        <v>-0.2984</v>
      </c>
      <c r="M638" s="181">
        <v>11.362299999999999</v>
      </c>
      <c r="N638" s="181">
        <v>22.215900000000001</v>
      </c>
      <c r="O638" s="181">
        <v>15.9099</v>
      </c>
      <c r="P638" s="181">
        <v>11.9335</v>
      </c>
      <c r="Q638" s="181">
        <v>15.744899999999999</v>
      </c>
      <c r="R638" s="181">
        <v>41.4895</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44662</v>
      </c>
      <c r="E639" s="181">
        <v>26.978000000000002</v>
      </c>
      <c r="F639" s="181">
        <v>0.2356</v>
      </c>
      <c r="G639" s="181">
        <v>0.2356</v>
      </c>
      <c r="H639" s="181">
        <v>-0.2429</v>
      </c>
      <c r="I639" s="181">
        <v>3.6714000000000002</v>
      </c>
      <c r="J639" s="181">
        <v>5.2168000000000001</v>
      </c>
      <c r="K639" s="181">
        <v>-1.5488</v>
      </c>
      <c r="L639" s="181">
        <v>8.0069999999999997</v>
      </c>
      <c r="M639" s="181">
        <v>21.3886</v>
      </c>
      <c r="N639" s="181">
        <v>33.721899999999998</v>
      </c>
      <c r="O639" s="181">
        <v>25.4663</v>
      </c>
      <c r="P639" s="181">
        <v>16.692599999999999</v>
      </c>
      <c r="Q639" s="181">
        <v>14.9117</v>
      </c>
      <c r="R639" s="181">
        <v>60.399799999999999</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44662</v>
      </c>
      <c r="E640" s="181">
        <v>26.242699999999999</v>
      </c>
      <c r="F640" s="181">
        <v>0.2326</v>
      </c>
      <c r="G640" s="181">
        <v>0.2326</v>
      </c>
      <c r="H640" s="181">
        <v>-0.24970000000000001</v>
      </c>
      <c r="I640" s="181">
        <v>3.6573000000000002</v>
      </c>
      <c r="J640" s="181">
        <v>5.1858000000000004</v>
      </c>
      <c r="K640" s="181">
        <v>-1.6375999999999999</v>
      </c>
      <c r="L640" s="181">
        <v>7.8144999999999998</v>
      </c>
      <c r="M640" s="181">
        <v>21.062999999999999</v>
      </c>
      <c r="N640" s="181">
        <v>33.2468</v>
      </c>
      <c r="O640" s="181">
        <v>25.0259</v>
      </c>
      <c r="P640" s="181">
        <v>16.140699999999999</v>
      </c>
      <c r="Q640" s="181">
        <v>14.4696</v>
      </c>
      <c r="R640" s="181">
        <v>59.8324</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44662</v>
      </c>
      <c r="E641" s="181">
        <v>28.403700000000001</v>
      </c>
      <c r="F641" s="181">
        <v>0.25519999999999998</v>
      </c>
      <c r="G641" s="181">
        <v>0.25519999999999998</v>
      </c>
      <c r="H641" s="181">
        <v>-0.2301</v>
      </c>
      <c r="I641" s="181">
        <v>3.7593000000000001</v>
      </c>
      <c r="J641" s="181">
        <v>5.3560999999999996</v>
      </c>
      <c r="K641" s="181">
        <v>-1.7523</v>
      </c>
      <c r="L641" s="181">
        <v>7.0513000000000003</v>
      </c>
      <c r="M641" s="181">
        <v>20.301100000000002</v>
      </c>
      <c r="N641" s="181">
        <v>33.225000000000001</v>
      </c>
      <c r="O641" s="181">
        <v>26.2422</v>
      </c>
      <c r="P641" s="181">
        <v>17.412400000000002</v>
      </c>
      <c r="Q641" s="181">
        <v>15.9619</v>
      </c>
      <c r="R641" s="181">
        <v>58.622700000000002</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44662</v>
      </c>
      <c r="E642" s="181">
        <v>27.6386</v>
      </c>
      <c r="F642" s="181">
        <v>0.2525</v>
      </c>
      <c r="G642" s="181">
        <v>0.2525</v>
      </c>
      <c r="H642" s="181">
        <v>-0.23710000000000001</v>
      </c>
      <c r="I642" s="181">
        <v>3.7454000000000001</v>
      </c>
      <c r="J642" s="181">
        <v>5.3247999999999998</v>
      </c>
      <c r="K642" s="181">
        <v>-1.8369</v>
      </c>
      <c r="L642" s="181">
        <v>6.8646000000000003</v>
      </c>
      <c r="M642" s="181">
        <v>19.9832</v>
      </c>
      <c r="N642" s="181">
        <v>32.757300000000001</v>
      </c>
      <c r="O642" s="181">
        <v>25.805099999999999</v>
      </c>
      <c r="P642" s="181">
        <v>16.870999999999999</v>
      </c>
      <c r="Q642" s="181">
        <v>15.5128</v>
      </c>
      <c r="R642" s="181">
        <v>58.069000000000003</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44662</v>
      </c>
      <c r="E643" s="181">
        <v>28.3629</v>
      </c>
      <c r="F643" s="181">
        <v>0.24490000000000001</v>
      </c>
      <c r="G643" s="181">
        <v>0.24490000000000001</v>
      </c>
      <c r="H643" s="181">
        <v>-0.20480000000000001</v>
      </c>
      <c r="I643" s="181">
        <v>3.6334</v>
      </c>
      <c r="J643" s="181">
        <v>5.1193999999999997</v>
      </c>
      <c r="K643" s="181">
        <v>-1.2503</v>
      </c>
      <c r="L643" s="181">
        <v>8.6951000000000001</v>
      </c>
      <c r="M643" s="181">
        <v>22.002500000000001</v>
      </c>
      <c r="N643" s="181">
        <v>34.559699999999999</v>
      </c>
      <c r="O643" s="181">
        <v>26.591000000000001</v>
      </c>
      <c r="P643" s="181">
        <v>18.5322</v>
      </c>
      <c r="Q643" s="181">
        <v>18.863099999999999</v>
      </c>
      <c r="R643" s="181">
        <v>59.598399999999998</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44662</v>
      </c>
      <c r="E644" s="181">
        <v>26.961300000000001</v>
      </c>
      <c r="F644" s="181">
        <v>0.2409</v>
      </c>
      <c r="G644" s="181">
        <v>0.2409</v>
      </c>
      <c r="H644" s="181">
        <v>-0.21360000000000001</v>
      </c>
      <c r="I644" s="181">
        <v>3.6152000000000002</v>
      </c>
      <c r="J644" s="181">
        <v>5.0795000000000003</v>
      </c>
      <c r="K644" s="181">
        <v>-1.3594999999999999</v>
      </c>
      <c r="L644" s="181">
        <v>8.4517000000000007</v>
      </c>
      <c r="M644" s="181">
        <v>21.5886</v>
      </c>
      <c r="N644" s="181">
        <v>33.953899999999997</v>
      </c>
      <c r="O644" s="181">
        <v>25.991900000000001</v>
      </c>
      <c r="P644" s="181">
        <v>17.703499999999998</v>
      </c>
      <c r="Q644" s="181">
        <v>17.8688</v>
      </c>
      <c r="R644" s="181">
        <v>58.851799999999997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44662</v>
      </c>
      <c r="E645" s="181">
        <v>32.340200000000003</v>
      </c>
      <c r="F645" s="181">
        <v>0.29709999999999998</v>
      </c>
      <c r="G645" s="181">
        <v>0.29709999999999998</v>
      </c>
      <c r="H645" s="181">
        <v>1.6546000000000001</v>
      </c>
      <c r="I645" s="181">
        <v>6.4036</v>
      </c>
      <c r="J645" s="181">
        <v>8.1199999999999992</v>
      </c>
      <c r="K645" s="181">
        <v>-0.18329999999999999</v>
      </c>
      <c r="L645" s="181">
        <v>2.1419999999999999</v>
      </c>
      <c r="M645" s="181">
        <v>20.148800000000001</v>
      </c>
      <c r="N645" s="181">
        <v>48.671399999999998</v>
      </c>
      <c r="O645" s="181">
        <v>35.727400000000003</v>
      </c>
      <c r="P645" s="181">
        <v>26.379300000000001</v>
      </c>
      <c r="Q645" s="181">
        <v>26.264900000000001</v>
      </c>
      <c r="R645" s="181">
        <v>64.4452</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44662</v>
      </c>
      <c r="E646" s="181">
        <v>31.2577</v>
      </c>
      <c r="F646" s="181">
        <v>0.29360000000000003</v>
      </c>
      <c r="G646" s="181">
        <v>0.29360000000000003</v>
      </c>
      <c r="H646" s="181">
        <v>1.6464000000000001</v>
      </c>
      <c r="I646" s="181">
        <v>6.3856999999999999</v>
      </c>
      <c r="J646" s="181">
        <v>8.0792000000000002</v>
      </c>
      <c r="K646" s="181">
        <v>-0.29349999999999998</v>
      </c>
      <c r="L646" s="181">
        <v>1.9135</v>
      </c>
      <c r="M646" s="181">
        <v>19.741099999999999</v>
      </c>
      <c r="N646" s="181">
        <v>48.001199999999997</v>
      </c>
      <c r="O646" s="181">
        <v>35.0777</v>
      </c>
      <c r="P646" s="181">
        <v>25.528700000000001</v>
      </c>
      <c r="Q646" s="181">
        <v>25.413599999999999</v>
      </c>
      <c r="R646" s="181">
        <v>63.671700000000001</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44662</v>
      </c>
      <c r="E647" s="181">
        <v>17.258299999999998</v>
      </c>
      <c r="F647" s="181">
        <v>-0.4476</v>
      </c>
      <c r="G647" s="181">
        <v>-0.4476</v>
      </c>
      <c r="H647" s="181">
        <v>-1.2388999999999999</v>
      </c>
      <c r="I647" s="181">
        <v>3.0377000000000001</v>
      </c>
      <c r="J647" s="181">
        <v>5.1387</v>
      </c>
      <c r="K647" s="181">
        <v>-2.0977999999999999</v>
      </c>
      <c r="L647" s="181">
        <v>1.5965</v>
      </c>
      <c r="M647" s="181">
        <v>14.3797</v>
      </c>
      <c r="N647" s="181">
        <v>25.3508</v>
      </c>
      <c r="O647" s="181">
        <v>19.622299999999999</v>
      </c>
      <c r="P647" s="181"/>
      <c r="Q647" s="181">
        <v>14.447699999999999</v>
      </c>
      <c r="R647" s="181">
        <v>40.488100000000003</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44662</v>
      </c>
      <c r="E648" s="181">
        <v>16.812000000000001</v>
      </c>
      <c r="F648" s="181">
        <v>-0.4506</v>
      </c>
      <c r="G648" s="181">
        <v>-0.4506</v>
      </c>
      <c r="H648" s="181">
        <v>-1.2464999999999999</v>
      </c>
      <c r="I648" s="181">
        <v>3.0223</v>
      </c>
      <c r="J648" s="181">
        <v>5.1032000000000002</v>
      </c>
      <c r="K648" s="181">
        <v>-2.1938</v>
      </c>
      <c r="L648" s="181">
        <v>1.3944000000000001</v>
      </c>
      <c r="M648" s="181">
        <v>14.034599999999999</v>
      </c>
      <c r="N648" s="181">
        <v>24.847799999999999</v>
      </c>
      <c r="O648" s="181">
        <v>19.031199999999998</v>
      </c>
      <c r="P648" s="181"/>
      <c r="Q648" s="181">
        <v>13.708600000000001</v>
      </c>
      <c r="R648" s="181">
        <v>39.853099999999998</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44662</v>
      </c>
      <c r="E649" s="181">
        <v>18.363499999999998</v>
      </c>
      <c r="F649" s="181">
        <v>-9.1899999999999996E-2</v>
      </c>
      <c r="G649" s="181">
        <v>-9.1899999999999996E-2</v>
      </c>
      <c r="H649" s="181">
        <v>4.2500000000000003E-2</v>
      </c>
      <c r="I649" s="181">
        <v>4.5548999999999999</v>
      </c>
      <c r="J649" s="181">
        <v>7.0557999999999996</v>
      </c>
      <c r="K649" s="181">
        <v>-3.6440999999999999</v>
      </c>
      <c r="L649" s="181">
        <v>0.28560000000000002</v>
      </c>
      <c r="M649" s="181">
        <v>10.2258</v>
      </c>
      <c r="N649" s="181">
        <v>23.061599999999999</v>
      </c>
      <c r="O649" s="181">
        <v>20.591699999999999</v>
      </c>
      <c r="P649" s="181"/>
      <c r="Q649" s="181">
        <v>17.661200000000001</v>
      </c>
      <c r="R649" s="181">
        <v>44.357799999999997</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44662</v>
      </c>
      <c r="E650" s="181">
        <v>17.893799999999999</v>
      </c>
      <c r="F650" s="181">
        <v>-9.4899999999999998E-2</v>
      </c>
      <c r="G650" s="181">
        <v>-9.4899999999999998E-2</v>
      </c>
      <c r="H650" s="181">
        <v>3.5200000000000002E-2</v>
      </c>
      <c r="I650" s="181">
        <v>4.5388000000000002</v>
      </c>
      <c r="J650" s="181">
        <v>7.0197000000000003</v>
      </c>
      <c r="K650" s="181">
        <v>-3.7393000000000001</v>
      </c>
      <c r="L650" s="181">
        <v>8.6099999999999996E-2</v>
      </c>
      <c r="M650" s="181">
        <v>9.8932000000000002</v>
      </c>
      <c r="N650" s="181">
        <v>22.567799999999998</v>
      </c>
      <c r="O650" s="181">
        <v>19.922999999999998</v>
      </c>
      <c r="P650" s="181"/>
      <c r="Q650" s="181">
        <v>16.848199999999999</v>
      </c>
      <c r="R650" s="181">
        <v>43.674399999999999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44662</v>
      </c>
      <c r="E652" s="181">
        <v>61.811599999999999</v>
      </c>
      <c r="F652" s="181">
        <v>0.2127</v>
      </c>
      <c r="G652" s="181">
        <v>0.2127</v>
      </c>
      <c r="H652" s="181">
        <v>0.51400000000000001</v>
      </c>
      <c r="I652" s="181">
        <v>4.3288000000000002</v>
      </c>
      <c r="J652" s="181">
        <v>6.5552000000000001</v>
      </c>
      <c r="K652" s="181">
        <v>0.21510000000000001</v>
      </c>
      <c r="L652" s="181">
        <v>0.51780000000000004</v>
      </c>
      <c r="M652" s="181">
        <v>16.213000000000001</v>
      </c>
      <c r="N652" s="181">
        <v>36.706899999999997</v>
      </c>
      <c r="O652" s="181">
        <v>35.502000000000002</v>
      </c>
      <c r="P652" s="181">
        <v>25.709299999999999</v>
      </c>
      <c r="Q652" s="181">
        <v>25.413699999999999</v>
      </c>
      <c r="R652" s="181">
        <v>55.944899999999997</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44662</v>
      </c>
      <c r="E653" s="181">
        <v>59.818800000000003</v>
      </c>
      <c r="F653" s="181">
        <v>0.2094</v>
      </c>
      <c r="G653" s="181">
        <v>0.2094</v>
      </c>
      <c r="H653" s="181">
        <v>0.50619999999999998</v>
      </c>
      <c r="I653" s="181">
        <v>4.3129999999999997</v>
      </c>
      <c r="J653" s="181">
        <v>6.5202999999999998</v>
      </c>
      <c r="K653" s="181">
        <v>0.11749999999999999</v>
      </c>
      <c r="L653" s="181">
        <v>0.31879999999999997</v>
      </c>
      <c r="M653" s="181">
        <v>15.8635</v>
      </c>
      <c r="N653" s="181">
        <v>36.160400000000003</v>
      </c>
      <c r="O653" s="181">
        <v>34.882100000000001</v>
      </c>
      <c r="P653" s="181">
        <v>25.0212</v>
      </c>
      <c r="Q653" s="181">
        <v>24.9038</v>
      </c>
      <c r="R653" s="181">
        <v>55.259700000000002</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44662</v>
      </c>
      <c r="E654" s="181">
        <v>16.391400000000001</v>
      </c>
      <c r="F654" s="181">
        <v>-0.1578</v>
      </c>
      <c r="G654" s="181">
        <v>-0.1578</v>
      </c>
      <c r="H654" s="181">
        <v>-0.52680000000000005</v>
      </c>
      <c r="I654" s="181">
        <v>3.6905000000000001</v>
      </c>
      <c r="J654" s="181">
        <v>7.0102000000000002</v>
      </c>
      <c r="K654" s="181">
        <v>-2.9502999999999999</v>
      </c>
      <c r="L654" s="181">
        <v>-3.4817999999999998</v>
      </c>
      <c r="M654" s="181">
        <v>11.6778</v>
      </c>
      <c r="N654" s="181">
        <v>18.1737</v>
      </c>
      <c r="O654" s="181">
        <v>15.991899999999999</v>
      </c>
      <c r="P654" s="181"/>
      <c r="Q654" s="181">
        <v>16.637599999999999</v>
      </c>
      <c r="R654" s="181">
        <v>30.7121</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44662</v>
      </c>
      <c r="E655" s="181">
        <v>15.4259</v>
      </c>
      <c r="F655" s="181">
        <v>-0.1721</v>
      </c>
      <c r="G655" s="181">
        <v>-0.1721</v>
      </c>
      <c r="H655" s="181">
        <v>-0.56020000000000003</v>
      </c>
      <c r="I655" s="181">
        <v>3.6198999999999999</v>
      </c>
      <c r="J655" s="181">
        <v>6.8475000000000001</v>
      </c>
      <c r="K655" s="181">
        <v>-3.3792</v>
      </c>
      <c r="L655" s="181">
        <v>-4.3402000000000003</v>
      </c>
      <c r="M655" s="181">
        <v>10.176299999999999</v>
      </c>
      <c r="N655" s="181">
        <v>16.061900000000001</v>
      </c>
      <c r="O655" s="181">
        <v>13.8276</v>
      </c>
      <c r="P655" s="181"/>
      <c r="Q655" s="181">
        <v>14.453099999999999</v>
      </c>
      <c r="R655" s="181">
        <v>28.349599999999999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44662</v>
      </c>
      <c r="E656" s="181">
        <v>149.9966</v>
      </c>
      <c r="F656" s="181">
        <v>-0.1948</v>
      </c>
      <c r="G656" s="181">
        <v>-0.1948</v>
      </c>
      <c r="H656" s="181">
        <v>-0.4531</v>
      </c>
      <c r="I656" s="181">
        <v>4.2194000000000003</v>
      </c>
      <c r="J656" s="181">
        <v>7.4897999999999998</v>
      </c>
      <c r="K656" s="181">
        <v>-2.12</v>
      </c>
      <c r="L656" s="181">
        <v>-1.4500000000000001E-2</v>
      </c>
      <c r="M656" s="181">
        <v>13.031599999999999</v>
      </c>
      <c r="N656" s="181">
        <v>22.581700000000001</v>
      </c>
      <c r="O656" s="181">
        <v>13.9717</v>
      </c>
      <c r="P656" s="181">
        <v>10.169600000000001</v>
      </c>
      <c r="Q656" s="181">
        <v>15.411799999999999</v>
      </c>
      <c r="R656" s="181">
        <v>40.702500000000001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44662</v>
      </c>
      <c r="E657" s="181">
        <v>155.9624</v>
      </c>
      <c r="F657" s="181">
        <v>-0.18940000000000001</v>
      </c>
      <c r="G657" s="181">
        <v>-0.18940000000000001</v>
      </c>
      <c r="H657" s="181">
        <v>-0.44059999999999999</v>
      </c>
      <c r="I657" s="181">
        <v>4.2458</v>
      </c>
      <c r="J657" s="181">
        <v>7.55</v>
      </c>
      <c r="K657" s="181">
        <v>-1.9629000000000001</v>
      </c>
      <c r="L657" s="181">
        <v>0.26140000000000002</v>
      </c>
      <c r="M657" s="181">
        <v>13.4468</v>
      </c>
      <c r="N657" s="181">
        <v>23.292400000000001</v>
      </c>
      <c r="O657" s="181">
        <v>14.478899999999999</v>
      </c>
      <c r="P657" s="181">
        <v>10.722</v>
      </c>
      <c r="Q657" s="181">
        <v>13.3689</v>
      </c>
      <c r="R657" s="181">
        <v>41.374000000000002</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44662</v>
      </c>
      <c r="E658" s="181">
        <v>20.029399999999999</v>
      </c>
      <c r="F658" s="181">
        <v>0.1</v>
      </c>
      <c r="G658" s="181">
        <v>0.1</v>
      </c>
      <c r="H658" s="181">
        <v>2.2069999999999999</v>
      </c>
      <c r="I658" s="181">
        <v>7.7041000000000004</v>
      </c>
      <c r="J658" s="181">
        <v>11.282500000000001</v>
      </c>
      <c r="K658" s="181">
        <v>1.7427999999999999</v>
      </c>
      <c r="L658" s="181">
        <v>4.3643999999999998</v>
      </c>
      <c r="M658" s="181">
        <v>20.785599999999999</v>
      </c>
      <c r="N658" s="181">
        <v>55.730200000000004</v>
      </c>
      <c r="O658" s="181">
        <v>22.2926</v>
      </c>
      <c r="P658" s="181">
        <v>11.257899999999999</v>
      </c>
      <c r="Q658" s="181">
        <v>13.7346</v>
      </c>
      <c r="R658" s="181">
        <v>70.969499999999996</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44662</v>
      </c>
      <c r="E659" s="181">
        <v>19.563099999999999</v>
      </c>
      <c r="F659" s="181">
        <v>9.8799999999999999E-2</v>
      </c>
      <c r="G659" s="181">
        <v>9.8799999999999999E-2</v>
      </c>
      <c r="H659" s="181">
        <v>2.2035999999999998</v>
      </c>
      <c r="I659" s="181">
        <v>7.6973000000000003</v>
      </c>
      <c r="J659" s="181">
        <v>11.266500000000001</v>
      </c>
      <c r="K659" s="181">
        <v>1.7004999999999999</v>
      </c>
      <c r="L659" s="181">
        <v>4.2765000000000004</v>
      </c>
      <c r="M659" s="181">
        <v>20.630299999999998</v>
      </c>
      <c r="N659" s="181">
        <v>55.466299999999997</v>
      </c>
      <c r="O659" s="181">
        <v>22.1004</v>
      </c>
      <c r="P659" s="181">
        <v>10.9163</v>
      </c>
      <c r="Q659" s="181">
        <v>13.2393</v>
      </c>
      <c r="R659" s="181">
        <v>70.691000000000003</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44662</v>
      </c>
      <c r="E660" s="181">
        <v>17.221699999999998</v>
      </c>
      <c r="F660" s="181">
        <v>9.3600000000000003E-2</v>
      </c>
      <c r="G660" s="181">
        <v>9.3600000000000003E-2</v>
      </c>
      <c r="H660" s="181">
        <v>2.1307999999999998</v>
      </c>
      <c r="I660" s="181">
        <v>7.5260999999999996</v>
      </c>
      <c r="J660" s="181">
        <v>11.228300000000001</v>
      </c>
      <c r="K660" s="181">
        <v>1.6358999999999999</v>
      </c>
      <c r="L660" s="181">
        <v>4.5176999999999996</v>
      </c>
      <c r="M660" s="181">
        <v>21.114999999999998</v>
      </c>
      <c r="N660" s="181">
        <v>55.749600000000001</v>
      </c>
      <c r="O660" s="181">
        <v>23.041699999999999</v>
      </c>
      <c r="P660" s="181">
        <v>11.2308</v>
      </c>
      <c r="Q660" s="181">
        <v>11.3599</v>
      </c>
      <c r="R660" s="181">
        <v>72.295000000000002</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44662</v>
      </c>
      <c r="E661" s="181">
        <v>16.903199999999998</v>
      </c>
      <c r="F661" s="181">
        <v>9.2399999999999996E-2</v>
      </c>
      <c r="G661" s="181">
        <v>9.2399999999999996E-2</v>
      </c>
      <c r="H661" s="181">
        <v>2.1286</v>
      </c>
      <c r="I661" s="181">
        <v>7.5212000000000003</v>
      </c>
      <c r="J661" s="181">
        <v>11.217700000000001</v>
      </c>
      <c r="K661" s="181">
        <v>1.6086</v>
      </c>
      <c r="L661" s="181">
        <v>4.4607000000000001</v>
      </c>
      <c r="M661" s="181">
        <v>21.014600000000002</v>
      </c>
      <c r="N661" s="181">
        <v>55.571899999999999</v>
      </c>
      <c r="O661" s="181">
        <v>22.897099999999998</v>
      </c>
      <c r="P661" s="181">
        <v>10.8338</v>
      </c>
      <c r="Q661" s="181">
        <v>10.949199999999999</v>
      </c>
      <c r="R661" s="181">
        <v>72.118700000000004</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44662</v>
      </c>
      <c r="E662" s="181">
        <v>17.037299999999998</v>
      </c>
      <c r="F662" s="181">
        <v>-5.9799999999999999E-2</v>
      </c>
      <c r="G662" s="181">
        <v>-5.9799999999999999E-2</v>
      </c>
      <c r="H662" s="181">
        <v>1.8076000000000001</v>
      </c>
      <c r="I662" s="181">
        <v>7.1844999999999999</v>
      </c>
      <c r="J662" s="181">
        <v>11.0421</v>
      </c>
      <c r="K662" s="181">
        <v>1.8775999999999999</v>
      </c>
      <c r="L662" s="181">
        <v>3.6545999999999998</v>
      </c>
      <c r="M662" s="181">
        <v>19.990300000000001</v>
      </c>
      <c r="N662" s="181">
        <v>56.317</v>
      </c>
      <c r="O662" s="181">
        <v>23.6907</v>
      </c>
      <c r="P662" s="181"/>
      <c r="Q662" s="181">
        <v>11.8184</v>
      </c>
      <c r="R662" s="181">
        <v>74.101799999999997</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44662</v>
      </c>
      <c r="E663" s="181">
        <v>16.688800000000001</v>
      </c>
      <c r="F663" s="181">
        <v>-6.1100000000000002E-2</v>
      </c>
      <c r="G663" s="181">
        <v>-6.1100000000000002E-2</v>
      </c>
      <c r="H663" s="181">
        <v>1.8044</v>
      </c>
      <c r="I663" s="181">
        <v>7.1773999999999996</v>
      </c>
      <c r="J663" s="181">
        <v>11.024800000000001</v>
      </c>
      <c r="K663" s="181">
        <v>1.8305</v>
      </c>
      <c r="L663" s="181">
        <v>3.5568</v>
      </c>
      <c r="M663" s="181">
        <v>19.8185</v>
      </c>
      <c r="N663" s="181">
        <v>56.0197</v>
      </c>
      <c r="O663" s="181">
        <v>23.347999999999999</v>
      </c>
      <c r="P663" s="181"/>
      <c r="Q663" s="181">
        <v>11.334899999999999</v>
      </c>
      <c r="R663" s="181">
        <v>73.6571</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44662</v>
      </c>
      <c r="E664" s="181">
        <v>16.2013</v>
      </c>
      <c r="F664" s="181">
        <v>-0.1368</v>
      </c>
      <c r="G664" s="181">
        <v>-0.1368</v>
      </c>
      <c r="H664" s="181">
        <v>1.698</v>
      </c>
      <c r="I664" s="181">
        <v>6.8827999999999996</v>
      </c>
      <c r="J664" s="181">
        <v>10.6427</v>
      </c>
      <c r="K664" s="181">
        <v>1.6519999999999999</v>
      </c>
      <c r="L664" s="181">
        <v>3.4163000000000001</v>
      </c>
      <c r="M664" s="181">
        <v>21.090499999999999</v>
      </c>
      <c r="N664" s="181">
        <v>59.035800000000002</v>
      </c>
      <c r="O664" s="181">
        <v>23.46</v>
      </c>
      <c r="P664" s="181"/>
      <c r="Q664" s="181">
        <v>11.2211</v>
      </c>
      <c r="R664" s="181">
        <v>75.595699999999994</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44662</v>
      </c>
      <c r="E665" s="181">
        <v>15.5817</v>
      </c>
      <c r="F665" s="181">
        <v>-0.13780000000000001</v>
      </c>
      <c r="G665" s="181">
        <v>-0.13780000000000001</v>
      </c>
      <c r="H665" s="181">
        <v>1.6949000000000001</v>
      </c>
      <c r="I665" s="181">
        <v>6.8754999999999997</v>
      </c>
      <c r="J665" s="181">
        <v>10.626200000000001</v>
      </c>
      <c r="K665" s="181">
        <v>1.6073999999999999</v>
      </c>
      <c r="L665" s="181">
        <v>3.3241999999999998</v>
      </c>
      <c r="M665" s="181">
        <v>20.926200000000001</v>
      </c>
      <c r="N665" s="181">
        <v>58.749099999999999</v>
      </c>
      <c r="O665" s="181">
        <v>23.1556</v>
      </c>
      <c r="P665" s="181"/>
      <c r="Q665" s="181">
        <v>10.2692</v>
      </c>
      <c r="R665" s="181">
        <v>75.191699999999997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44662</v>
      </c>
      <c r="E666" s="181">
        <v>22.3889</v>
      </c>
      <c r="F666" s="181">
        <v>-0.57640000000000002</v>
      </c>
      <c r="G666" s="181">
        <v>-0.57640000000000002</v>
      </c>
      <c r="H666" s="181">
        <v>-1.4117</v>
      </c>
      <c r="I666" s="181">
        <v>3.3614000000000002</v>
      </c>
      <c r="J666" s="181">
        <v>7.0891000000000002</v>
      </c>
      <c r="K666" s="181">
        <v>-0.4672</v>
      </c>
      <c r="L666" s="181">
        <v>0.98919999999999997</v>
      </c>
      <c r="M666" s="181">
        <v>13.2354</v>
      </c>
      <c r="N666" s="181">
        <v>23.570599999999999</v>
      </c>
      <c r="O666" s="181">
        <v>17.3384</v>
      </c>
      <c r="P666" s="181">
        <v>12.7898</v>
      </c>
      <c r="Q666" s="181">
        <v>12.1127</v>
      </c>
      <c r="R666" s="181">
        <v>43.959099999999999</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44662</v>
      </c>
      <c r="E667" s="181">
        <v>21.8582</v>
      </c>
      <c r="F667" s="181">
        <v>-0.57950000000000002</v>
      </c>
      <c r="G667" s="181">
        <v>-0.57950000000000002</v>
      </c>
      <c r="H667" s="181">
        <v>-1.4184000000000001</v>
      </c>
      <c r="I667" s="181">
        <v>3.347</v>
      </c>
      <c r="J667" s="181">
        <v>7.0567000000000002</v>
      </c>
      <c r="K667" s="181">
        <v>-0.55459999999999998</v>
      </c>
      <c r="L667" s="181">
        <v>0.80989999999999995</v>
      </c>
      <c r="M667" s="181">
        <v>12.9313</v>
      </c>
      <c r="N667" s="181">
        <v>23.2545</v>
      </c>
      <c r="O667" s="181">
        <v>17.063300000000002</v>
      </c>
      <c r="P667" s="181">
        <v>12.473000000000001</v>
      </c>
      <c r="Q667" s="181">
        <v>11.7318</v>
      </c>
      <c r="R667" s="181">
        <v>43.753900000000002</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44662</v>
      </c>
      <c r="E668" s="181">
        <v>24.380199999999999</v>
      </c>
      <c r="F668" s="181">
        <v>-0.59240000000000004</v>
      </c>
      <c r="G668" s="181">
        <v>-0.59240000000000004</v>
      </c>
      <c r="H668" s="181">
        <v>-1.516</v>
      </c>
      <c r="I668" s="181">
        <v>3.3033000000000001</v>
      </c>
      <c r="J668" s="181">
        <v>7.0467000000000004</v>
      </c>
      <c r="K668" s="181">
        <v>-0.81289999999999996</v>
      </c>
      <c r="L668" s="181">
        <v>0.91769999999999996</v>
      </c>
      <c r="M668" s="181">
        <v>13.0351</v>
      </c>
      <c r="N668" s="181">
        <v>23.198899999999998</v>
      </c>
      <c r="O668" s="181">
        <v>17.852799999999998</v>
      </c>
      <c r="P668" s="181">
        <v>13.1692</v>
      </c>
      <c r="Q668" s="181">
        <v>15.8416</v>
      </c>
      <c r="R668" s="181">
        <v>43.414099999999998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44662</v>
      </c>
      <c r="E669" s="181">
        <v>23.813500000000001</v>
      </c>
      <c r="F669" s="181">
        <v>-0.59399999999999997</v>
      </c>
      <c r="G669" s="181">
        <v>-0.59399999999999997</v>
      </c>
      <c r="H669" s="181">
        <v>-1.5194000000000001</v>
      </c>
      <c r="I669" s="181">
        <v>3.2961999999999998</v>
      </c>
      <c r="J669" s="181">
        <v>7.0303000000000004</v>
      </c>
      <c r="K669" s="181">
        <v>-0.85680000000000001</v>
      </c>
      <c r="L669" s="181">
        <v>0.82730000000000004</v>
      </c>
      <c r="M669" s="181">
        <v>12.8811</v>
      </c>
      <c r="N669" s="181">
        <v>22.981400000000001</v>
      </c>
      <c r="O669" s="181">
        <v>17.623100000000001</v>
      </c>
      <c r="P669" s="181">
        <v>12.719099999999999</v>
      </c>
      <c r="Q669" s="181">
        <v>15.392899999999999</v>
      </c>
      <c r="R669" s="181">
        <v>43.169699999999999</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44662</v>
      </c>
      <c r="E670" s="181">
        <v>16.540099999999999</v>
      </c>
      <c r="F670" s="181">
        <v>-4.4699999999999997E-2</v>
      </c>
      <c r="G670" s="181">
        <v>-4.4699999999999997E-2</v>
      </c>
      <c r="H670" s="181">
        <v>1.6638999999999999</v>
      </c>
      <c r="I670" s="181">
        <v>6.9573999999999998</v>
      </c>
      <c r="J670" s="181">
        <v>10.420400000000001</v>
      </c>
      <c r="K670" s="181">
        <v>1.1967000000000001</v>
      </c>
      <c r="L670" s="181">
        <v>6.7241</v>
      </c>
      <c r="M670" s="181">
        <v>20.952300000000001</v>
      </c>
      <c r="N670" s="181">
        <v>53.222799999999999</v>
      </c>
      <c r="O670" s="181">
        <v>22.9343</v>
      </c>
      <c r="P670" s="181"/>
      <c r="Q670" s="181">
        <v>13.2606</v>
      </c>
      <c r="R670" s="181">
        <v>69.351699999999994</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44662</v>
      </c>
      <c r="E671" s="181">
        <v>16.127099999999999</v>
      </c>
      <c r="F671" s="181">
        <v>-4.8300000000000003E-2</v>
      </c>
      <c r="G671" s="181">
        <v>-4.8300000000000003E-2</v>
      </c>
      <c r="H671" s="181">
        <v>1.6558999999999999</v>
      </c>
      <c r="I671" s="181">
        <v>6.9414999999999996</v>
      </c>
      <c r="J671" s="181">
        <v>10.3825</v>
      </c>
      <c r="K671" s="181">
        <v>1.097</v>
      </c>
      <c r="L671" s="181">
        <v>6.5121000000000002</v>
      </c>
      <c r="M671" s="181">
        <v>20.586400000000001</v>
      </c>
      <c r="N671" s="181">
        <v>52.723100000000002</v>
      </c>
      <c r="O671" s="181">
        <v>22.6297</v>
      </c>
      <c r="P671" s="181"/>
      <c r="Q671" s="181">
        <v>12.5541</v>
      </c>
      <c r="R671" s="181">
        <v>68.898799999999994</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44662</v>
      </c>
      <c r="E672" s="181">
        <v>18.924299999999999</v>
      </c>
      <c r="F672" s="181">
        <v>-2.75E-2</v>
      </c>
      <c r="G672" s="181">
        <v>-2.75E-2</v>
      </c>
      <c r="H672" s="181">
        <v>1.6796</v>
      </c>
      <c r="I672" s="181">
        <v>6.9169</v>
      </c>
      <c r="J672" s="181">
        <v>10.2873</v>
      </c>
      <c r="K672" s="181">
        <v>0.65210000000000001</v>
      </c>
      <c r="L672" s="181">
        <v>6.5365000000000002</v>
      </c>
      <c r="M672" s="181">
        <v>20.716899999999999</v>
      </c>
      <c r="N672" s="181">
        <v>52.065899999999999</v>
      </c>
      <c r="O672" s="181">
        <v>23.025200000000002</v>
      </c>
      <c r="P672" s="181"/>
      <c r="Q672" s="181">
        <v>18.348800000000001</v>
      </c>
      <c r="R672" s="181">
        <v>67.670299999999997</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44662</v>
      </c>
      <c r="E673" s="181">
        <v>18.6906</v>
      </c>
      <c r="F673" s="181">
        <v>-2.8899999999999999E-2</v>
      </c>
      <c r="G673" s="181">
        <v>-2.8899999999999999E-2</v>
      </c>
      <c r="H673" s="181">
        <v>1.6772</v>
      </c>
      <c r="I673" s="181">
        <v>6.9122000000000003</v>
      </c>
      <c r="J673" s="181">
        <v>10.276199999999999</v>
      </c>
      <c r="K673" s="181">
        <v>0.62229999999999996</v>
      </c>
      <c r="L673" s="181">
        <v>6.4730999999999996</v>
      </c>
      <c r="M673" s="181">
        <v>20.541</v>
      </c>
      <c r="N673" s="181">
        <v>51.734000000000002</v>
      </c>
      <c r="O673" s="181">
        <v>22.699200000000001</v>
      </c>
      <c r="P673" s="181"/>
      <c r="Q673" s="181">
        <v>17.960999999999999</v>
      </c>
      <c r="R673" s="181">
        <v>67.247</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44662</v>
      </c>
      <c r="E678" s="181">
        <v>350.74</v>
      </c>
      <c r="F678" s="181">
        <v>-0.2263</v>
      </c>
      <c r="G678" s="181">
        <v>-0.2263</v>
      </c>
      <c r="H678" s="181">
        <v>-0.20280000000000001</v>
      </c>
      <c r="I678" s="181">
        <v>4.5746000000000002</v>
      </c>
      <c r="J678" s="181">
        <v>7.2762000000000002</v>
      </c>
      <c r="K678" s="181">
        <v>-1.6066</v>
      </c>
      <c r="L678" s="181">
        <v>0.62829999999999997</v>
      </c>
      <c r="M678" s="181">
        <v>15.3674</v>
      </c>
      <c r="N678" s="181">
        <v>27.444500000000001</v>
      </c>
      <c r="O678" s="181">
        <v>17.493200000000002</v>
      </c>
      <c r="P678" s="181">
        <v>13.9061</v>
      </c>
      <c r="Q678" s="181">
        <v>16.401399999999999</v>
      </c>
      <c r="R678" s="181">
        <v>44.387700000000002</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44662</v>
      </c>
      <c r="E679" s="181">
        <v>504.02860787516403</v>
      </c>
      <c r="F679" s="181">
        <v>-0.23130000000000001</v>
      </c>
      <c r="G679" s="181">
        <v>-0.23130000000000001</v>
      </c>
      <c r="H679" s="181">
        <v>-0.21460000000000001</v>
      </c>
      <c r="I679" s="181">
        <v>4.5488</v>
      </c>
      <c r="J679" s="181">
        <v>7.2160000000000002</v>
      </c>
      <c r="K679" s="181">
        <v>-1.7659</v>
      </c>
      <c r="L679" s="181">
        <v>0.3322</v>
      </c>
      <c r="M679" s="181">
        <v>14.8674</v>
      </c>
      <c r="N679" s="181">
        <v>26.731000000000002</v>
      </c>
      <c r="O679" s="181">
        <v>16.897200000000002</v>
      </c>
      <c r="P679" s="181">
        <v>13.274800000000001</v>
      </c>
      <c r="Q679" s="181">
        <v>16.241700000000002</v>
      </c>
      <c r="R679" s="181">
        <v>43.613900000000001</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44662</v>
      </c>
      <c r="E680" s="181">
        <v>31.650300000000001</v>
      </c>
      <c r="F680" s="181">
        <v>-0.30020000000000002</v>
      </c>
      <c r="G680" s="181">
        <v>-0.30020000000000002</v>
      </c>
      <c r="H680" s="181">
        <v>-0.87319999999999998</v>
      </c>
      <c r="I680" s="181">
        <v>3.4451999999999998</v>
      </c>
      <c r="J680" s="181">
        <v>7.3262999999999998</v>
      </c>
      <c r="K680" s="181">
        <v>-0.72430000000000005</v>
      </c>
      <c r="L680" s="181">
        <v>1.8453999999999999</v>
      </c>
      <c r="M680" s="181">
        <v>16.697299999999998</v>
      </c>
      <c r="N680" s="181">
        <v>24.465399999999999</v>
      </c>
      <c r="O680" s="181">
        <v>18.520099999999999</v>
      </c>
      <c r="P680" s="181">
        <v>14.907500000000001</v>
      </c>
      <c r="Q680" s="181">
        <v>16.6082</v>
      </c>
      <c r="R680" s="181">
        <v>42.092799999999997</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44662</v>
      </c>
      <c r="E681" s="181">
        <v>28.7087</v>
      </c>
      <c r="F681" s="181">
        <v>-0.30969999999999998</v>
      </c>
      <c r="G681" s="181">
        <v>-0.30969999999999998</v>
      </c>
      <c r="H681" s="181">
        <v>-0.89549999999999996</v>
      </c>
      <c r="I681" s="181">
        <v>3.3963000000000001</v>
      </c>
      <c r="J681" s="181">
        <v>7.21</v>
      </c>
      <c r="K681" s="181">
        <v>-1.0345</v>
      </c>
      <c r="L681" s="181">
        <v>1.2131000000000001</v>
      </c>
      <c r="M681" s="181">
        <v>15.6089</v>
      </c>
      <c r="N681" s="181">
        <v>22.9237</v>
      </c>
      <c r="O681" s="181">
        <v>16.895499999999998</v>
      </c>
      <c r="P681" s="181">
        <v>13.373900000000001</v>
      </c>
      <c r="Q681" s="181">
        <v>15.101100000000001</v>
      </c>
      <c r="R681" s="181">
        <v>40.247100000000003</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44662</v>
      </c>
      <c r="E682" s="181">
        <v>123.95</v>
      </c>
      <c r="F682" s="181">
        <v>9.69E-2</v>
      </c>
      <c r="G682" s="181">
        <v>9.69E-2</v>
      </c>
      <c r="H682" s="181">
        <v>0.59240000000000004</v>
      </c>
      <c r="I682" s="181">
        <v>5.3548999999999998</v>
      </c>
      <c r="J682" s="181">
        <v>8.2248999999999999</v>
      </c>
      <c r="K682" s="181">
        <v>0.91180000000000005</v>
      </c>
      <c r="L682" s="181">
        <v>-7.2599999999999998E-2</v>
      </c>
      <c r="M682" s="181">
        <v>10.847799999999999</v>
      </c>
      <c r="N682" s="181">
        <v>19.354800000000001</v>
      </c>
      <c r="O682" s="181">
        <v>14.542</v>
      </c>
      <c r="P682" s="181">
        <v>13.4908</v>
      </c>
      <c r="Q682" s="181">
        <v>13.3682</v>
      </c>
      <c r="R682" s="181">
        <v>35.457599999999999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44662</v>
      </c>
      <c r="E683" s="181">
        <v>176.34025514506001</v>
      </c>
      <c r="F683" s="181">
        <v>8.6199999999999999E-2</v>
      </c>
      <c r="G683" s="181">
        <v>8.6199999999999999E-2</v>
      </c>
      <c r="H683" s="181">
        <v>0.5716</v>
      </c>
      <c r="I683" s="181">
        <v>5.3243</v>
      </c>
      <c r="J683" s="181">
        <v>8.1694999999999993</v>
      </c>
      <c r="K683" s="181">
        <v>0.74609999999999999</v>
      </c>
      <c r="L683" s="181">
        <v>-0.42870000000000003</v>
      </c>
      <c r="M683" s="181">
        <v>10.233499999999999</v>
      </c>
      <c r="N683" s="181">
        <v>18.477699999999999</v>
      </c>
      <c r="O683" s="181">
        <v>13.7201</v>
      </c>
      <c r="P683" s="181">
        <v>12.7416</v>
      </c>
      <c r="Q683" s="181">
        <v>11.648</v>
      </c>
      <c r="R683" s="181">
        <v>34.463500000000003</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44662</v>
      </c>
      <c r="E684" s="181">
        <v>41.8</v>
      </c>
      <c r="F684" s="181">
        <v>-0.45250000000000001</v>
      </c>
      <c r="G684" s="181">
        <v>-0.45250000000000001</v>
      </c>
      <c r="H684" s="181">
        <v>-0.57089999999999996</v>
      </c>
      <c r="I684" s="181">
        <v>3.3885999999999998</v>
      </c>
      <c r="J684" s="181">
        <v>6.7961</v>
      </c>
      <c r="K684" s="181">
        <v>-3.7974999999999999</v>
      </c>
      <c r="L684" s="181">
        <v>-2.5186999999999999</v>
      </c>
      <c r="M684" s="181">
        <v>11.884399999999999</v>
      </c>
      <c r="N684" s="181">
        <v>24.478899999999999</v>
      </c>
      <c r="O684" s="181">
        <v>20.0624</v>
      </c>
      <c r="P684" s="181">
        <v>14.128299999999999</v>
      </c>
      <c r="Q684" s="181">
        <v>14.8863</v>
      </c>
      <c r="R684" s="181">
        <v>42.378700000000002</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44662</v>
      </c>
      <c r="E685" s="181">
        <v>44.09</v>
      </c>
      <c r="F685" s="181">
        <v>-0.42909999999999998</v>
      </c>
      <c r="G685" s="181">
        <v>-0.42909999999999998</v>
      </c>
      <c r="H685" s="181">
        <v>-0.54139999999999999</v>
      </c>
      <c r="I685" s="181">
        <v>3.4247999999999998</v>
      </c>
      <c r="J685" s="181">
        <v>6.8848000000000003</v>
      </c>
      <c r="K685" s="181">
        <v>-3.5863</v>
      </c>
      <c r="L685" s="181">
        <v>-2.1309999999999998</v>
      </c>
      <c r="M685" s="181">
        <v>12.474500000000001</v>
      </c>
      <c r="N685" s="181">
        <v>25.326899999999998</v>
      </c>
      <c r="O685" s="181">
        <v>20.685199999999998</v>
      </c>
      <c r="P685" s="181">
        <v>14.783200000000001</v>
      </c>
      <c r="Q685" s="181">
        <v>13.9443</v>
      </c>
      <c r="R685" s="181">
        <v>43.261600000000001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44662</v>
      </c>
      <c r="E696" s="181">
        <v>156.61580000000001</v>
      </c>
      <c r="F696" s="181">
        <v>-2.1600000000000001E-2</v>
      </c>
      <c r="G696" s="181">
        <v>-2.1600000000000001E-2</v>
      </c>
      <c r="H696" s="181">
        <v>0.1021</v>
      </c>
      <c r="I696" s="181">
        <v>4.4767000000000001</v>
      </c>
      <c r="J696" s="181">
        <v>6.4226000000000001</v>
      </c>
      <c r="K696" s="181">
        <v>-4.5808999999999997</v>
      </c>
      <c r="L696" s="181">
        <v>-2.0577000000000001</v>
      </c>
      <c r="M696" s="181">
        <v>11.0587</v>
      </c>
      <c r="N696" s="181">
        <v>22.257899999999999</v>
      </c>
      <c r="O696" s="181">
        <v>19.3416</v>
      </c>
      <c r="P696" s="181">
        <v>14.3139</v>
      </c>
      <c r="Q696" s="181">
        <v>15.1021</v>
      </c>
      <c r="R696" s="181">
        <v>42.627099999999999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44662</v>
      </c>
      <c r="E697" s="181">
        <v>144.61250000000001</v>
      </c>
      <c r="F697" s="181">
        <v>-3.0099999999999998E-2</v>
      </c>
      <c r="G697" s="181">
        <v>-3.0099999999999998E-2</v>
      </c>
      <c r="H697" s="181">
        <v>8.2100000000000006E-2</v>
      </c>
      <c r="I697" s="181">
        <v>4.4375999999999998</v>
      </c>
      <c r="J697" s="181">
        <v>6.3330000000000002</v>
      </c>
      <c r="K697" s="181">
        <v>-4.8249000000000004</v>
      </c>
      <c r="L697" s="181">
        <v>-2.581</v>
      </c>
      <c r="M697" s="181">
        <v>10.2334</v>
      </c>
      <c r="N697" s="181">
        <v>21.0762</v>
      </c>
      <c r="O697" s="181">
        <v>18.223600000000001</v>
      </c>
      <c r="P697" s="181">
        <v>13.272</v>
      </c>
      <c r="Q697" s="181">
        <v>12.1433</v>
      </c>
      <c r="R697" s="181">
        <v>41.277700000000003</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44662</v>
      </c>
      <c r="E698" s="181">
        <v>231.07857816591999</v>
      </c>
      <c r="F698" s="181">
        <v>-0.43190000000000001</v>
      </c>
      <c r="G698" s="181">
        <v>-0.43190000000000001</v>
      </c>
      <c r="H698" s="181">
        <v>-1.3873</v>
      </c>
      <c r="I698" s="181">
        <v>2.9575</v>
      </c>
      <c r="J698" s="181">
        <v>6.3318000000000003</v>
      </c>
      <c r="K698" s="181">
        <v>-2.4049999999999998</v>
      </c>
      <c r="L698" s="181">
        <v>-1.1376999999999999</v>
      </c>
      <c r="M698" s="181">
        <v>11.8157</v>
      </c>
      <c r="N698" s="181">
        <v>20.366700000000002</v>
      </c>
      <c r="O698" s="181">
        <v>14.1332</v>
      </c>
      <c r="P698" s="181">
        <v>11.851599999999999</v>
      </c>
      <c r="Q698" s="181">
        <v>17.918199999999999</v>
      </c>
      <c r="R698" s="181">
        <v>38.6907</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-0.21111551724137928</v>
      </c>
      <c r="G699" s="183">
        <v>-0.21111551724137928</v>
      </c>
      <c r="H699" s="183">
        <v>-0.11478103448275868</v>
      </c>
      <c r="I699" s="183">
        <v>4.3542896551724111</v>
      </c>
      <c r="J699" s="183">
        <v>7.173822413793105</v>
      </c>
      <c r="K699" s="183">
        <v>-2.2193362068965516</v>
      </c>
      <c r="L699" s="183">
        <v>-0.26171896551724061</v>
      </c>
      <c r="M699" s="183">
        <v>12.918150862068966</v>
      </c>
      <c r="N699" s="183">
        <v>26.758820689655167</v>
      </c>
      <c r="O699" s="183">
        <v>19.455241964285715</v>
      </c>
      <c r="P699" s="183">
        <v>14.303267777777787</v>
      </c>
      <c r="Q699" s="183">
        <v>15.868757758620687</v>
      </c>
      <c r="R699" s="183">
        <v>45.885626724137936</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-0.19209999999999999</v>
      </c>
      <c r="G700" s="183">
        <v>-0.19209999999999999</v>
      </c>
      <c r="H700" s="183">
        <v>-0.27405000000000002</v>
      </c>
      <c r="I700" s="183">
        <v>4.1116999999999999</v>
      </c>
      <c r="J700" s="183">
        <v>6.9516</v>
      </c>
      <c r="K700" s="183">
        <v>-1.99725</v>
      </c>
      <c r="L700" s="183">
        <v>-0.10505</v>
      </c>
      <c r="M700" s="183">
        <v>12.93685</v>
      </c>
      <c r="N700" s="183">
        <v>23.66395</v>
      </c>
      <c r="O700" s="183">
        <v>18.202150000000003</v>
      </c>
      <c r="P700" s="183">
        <v>13.324950000000001</v>
      </c>
      <c r="Q700" s="183">
        <v>15.21115</v>
      </c>
      <c r="R700" s="183">
        <v>43.215649999999997</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44662</v>
      </c>
      <c r="E703" s="181">
        <v>34.436900000000001</v>
      </c>
      <c r="F703" s="181">
        <v>-0.18870000000000001</v>
      </c>
      <c r="G703" s="181">
        <v>-0.18870000000000001</v>
      </c>
      <c r="H703" s="181">
        <v>4.24E-2</v>
      </c>
      <c r="I703" s="181">
        <v>3.2107999999999999</v>
      </c>
      <c r="J703" s="181">
        <v>5.0479000000000003</v>
      </c>
      <c r="K703" s="181">
        <v>-0.49149999999999999</v>
      </c>
      <c r="L703" s="181">
        <v>0.55220000000000002</v>
      </c>
      <c r="M703" s="181">
        <v>9.1190999999999995</v>
      </c>
      <c r="N703" s="181">
        <v>16.6356</v>
      </c>
      <c r="O703" s="181">
        <v>15.112299999999999</v>
      </c>
      <c r="P703" s="181">
        <v>11.509</v>
      </c>
      <c r="Q703" s="181">
        <v>11.9763</v>
      </c>
      <c r="R703" s="181">
        <v>29.473700000000001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44662</v>
      </c>
      <c r="E704" s="181">
        <v>36.862099999999998</v>
      </c>
      <c r="F704" s="181">
        <v>-0.1817</v>
      </c>
      <c r="G704" s="181">
        <v>-0.1817</v>
      </c>
      <c r="H704" s="181">
        <v>5.9200000000000003E-2</v>
      </c>
      <c r="I704" s="181">
        <v>3.2416</v>
      </c>
      <c r="J704" s="181">
        <v>5.1010999999999997</v>
      </c>
      <c r="K704" s="181">
        <v>-0.31480000000000002</v>
      </c>
      <c r="L704" s="181">
        <v>0.95830000000000004</v>
      </c>
      <c r="M704" s="181">
        <v>9.8422999999999998</v>
      </c>
      <c r="N704" s="181">
        <v>17.699200000000001</v>
      </c>
      <c r="O704" s="181">
        <v>16.164899999999999</v>
      </c>
      <c r="P704" s="181">
        <v>12.458600000000001</v>
      </c>
      <c r="Q704" s="181">
        <v>13.3804</v>
      </c>
      <c r="R704" s="181">
        <v>30.698599999999999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44662</v>
      </c>
      <c r="E705" s="181">
        <v>118.0408</v>
      </c>
      <c r="F705" s="181">
        <v>-0.20050000000000001</v>
      </c>
      <c r="G705" s="181">
        <v>-0.20050000000000001</v>
      </c>
      <c r="H705" s="181">
        <v>-0.18840000000000001</v>
      </c>
      <c r="I705" s="181">
        <v>3.5396000000000001</v>
      </c>
      <c r="J705" s="181">
        <v>5.1521999999999997</v>
      </c>
      <c r="K705" s="181">
        <v>-2.7284000000000002</v>
      </c>
      <c r="L705" s="181">
        <v>-1.913</v>
      </c>
      <c r="M705" s="181">
        <v>7.9391999999999996</v>
      </c>
      <c r="N705" s="181">
        <v>18.032299999999999</v>
      </c>
      <c r="O705" s="181">
        <v>12.2012</v>
      </c>
      <c r="P705" s="181">
        <v>9.6401000000000003</v>
      </c>
      <c r="Q705" s="181">
        <v>14.379799999999999</v>
      </c>
      <c r="R705" s="181">
        <v>33.072299999999998</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44662</v>
      </c>
      <c r="E706" s="181">
        <v>123.3639</v>
      </c>
      <c r="F706" s="181">
        <v>-0.19670000000000001</v>
      </c>
      <c r="G706" s="181">
        <v>-0.19670000000000001</v>
      </c>
      <c r="H706" s="181">
        <v>-0.17949999999999999</v>
      </c>
      <c r="I706" s="181">
        <v>3.5581</v>
      </c>
      <c r="J706" s="181">
        <v>5.1936</v>
      </c>
      <c r="K706" s="181">
        <v>-2.6179999999999999</v>
      </c>
      <c r="L706" s="181">
        <v>-1.6871</v>
      </c>
      <c r="M706" s="181">
        <v>8.3215000000000003</v>
      </c>
      <c r="N706" s="181">
        <v>18.5701</v>
      </c>
      <c r="O706" s="181">
        <v>12.8512</v>
      </c>
      <c r="P706" s="181">
        <v>10.216200000000001</v>
      </c>
      <c r="Q706" s="181">
        <v>12.315300000000001</v>
      </c>
      <c r="R706" s="181">
        <v>33.889899999999997</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44662</v>
      </c>
      <c r="E707" s="181">
        <v>79.084299999999999</v>
      </c>
      <c r="F707" s="181">
        <v>-0.1578</v>
      </c>
      <c r="G707" s="181">
        <v>-0.1578</v>
      </c>
      <c r="H707" s="181">
        <v>-0.20399999999999999</v>
      </c>
      <c r="I707" s="181">
        <v>2.4127000000000001</v>
      </c>
      <c r="J707" s="181">
        <v>3.6061000000000001</v>
      </c>
      <c r="K707" s="181">
        <v>-1.3787</v>
      </c>
      <c r="L707" s="181">
        <v>-0.18049999999999999</v>
      </c>
      <c r="M707" s="181">
        <v>8.4192999999999998</v>
      </c>
      <c r="N707" s="181">
        <v>18.722000000000001</v>
      </c>
      <c r="O707" s="181">
        <v>9.4995999999999992</v>
      </c>
      <c r="P707" s="181">
        <v>8.2119</v>
      </c>
      <c r="Q707" s="181">
        <v>11.913399999999999</v>
      </c>
      <c r="R707" s="181">
        <v>22.940899999999999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44662</v>
      </c>
      <c r="E708" s="181">
        <v>83.384200000000007</v>
      </c>
      <c r="F708" s="181">
        <v>-0.15429999999999999</v>
      </c>
      <c r="G708" s="181">
        <v>-0.15429999999999999</v>
      </c>
      <c r="H708" s="181">
        <v>-0.1958</v>
      </c>
      <c r="I708" s="181">
        <v>2.4295</v>
      </c>
      <c r="J708" s="181">
        <v>3.6440000000000001</v>
      </c>
      <c r="K708" s="181">
        <v>-1.2742</v>
      </c>
      <c r="L708" s="181">
        <v>3.4299999999999997E-2</v>
      </c>
      <c r="M708" s="181">
        <v>8.7858999999999998</v>
      </c>
      <c r="N708" s="181">
        <v>19.265599999999999</v>
      </c>
      <c r="O708" s="181">
        <v>10.1153</v>
      </c>
      <c r="P708" s="181">
        <v>8.8623999999999992</v>
      </c>
      <c r="Q708" s="181">
        <v>10.778499999999999</v>
      </c>
      <c r="R708" s="181">
        <v>23.6526</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44662</v>
      </c>
      <c r="E709" s="181">
        <v>26.929099999999998</v>
      </c>
      <c r="F709" s="181">
        <v>-0.40310000000000001</v>
      </c>
      <c r="G709" s="181">
        <v>-0.40310000000000001</v>
      </c>
      <c r="H709" s="181">
        <v>-0.88039999999999996</v>
      </c>
      <c r="I709" s="181">
        <v>2.7627999999999999</v>
      </c>
      <c r="J709" s="181">
        <v>5.1745000000000001</v>
      </c>
      <c r="K709" s="181">
        <v>-4.0884</v>
      </c>
      <c r="L709" s="181">
        <v>-2.2012</v>
      </c>
      <c r="M709" s="181">
        <v>9.0953999999999997</v>
      </c>
      <c r="N709" s="181">
        <v>17.336099999999998</v>
      </c>
      <c r="O709" s="181">
        <v>14.803900000000001</v>
      </c>
      <c r="P709" s="181">
        <v>11.248100000000001</v>
      </c>
      <c r="Q709" s="181">
        <v>13.264200000000001</v>
      </c>
      <c r="R709" s="181">
        <v>34.257100000000001</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44662</v>
      </c>
      <c r="E710" s="181">
        <v>27.580400000000001</v>
      </c>
      <c r="F710" s="181">
        <v>-0.40010000000000001</v>
      </c>
      <c r="G710" s="181">
        <v>-0.40010000000000001</v>
      </c>
      <c r="H710" s="181">
        <v>-0.87339999999999995</v>
      </c>
      <c r="I710" s="181">
        <v>2.7768999999999999</v>
      </c>
      <c r="J710" s="181">
        <v>5.2065000000000001</v>
      </c>
      <c r="K710" s="181">
        <v>-4.0050999999999997</v>
      </c>
      <c r="L710" s="181">
        <v>-2.0293999999999999</v>
      </c>
      <c r="M710" s="181">
        <v>9.3861000000000008</v>
      </c>
      <c r="N710" s="181">
        <v>17.7517</v>
      </c>
      <c r="O710" s="181">
        <v>15.2089</v>
      </c>
      <c r="P710" s="181">
        <v>11.6029</v>
      </c>
      <c r="Q710" s="181">
        <v>13.605</v>
      </c>
      <c r="R710" s="181">
        <v>34.732599999999998</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44662</v>
      </c>
      <c r="E711" s="181">
        <v>24.544</v>
      </c>
      <c r="F711" s="181">
        <v>-0.36130000000000001</v>
      </c>
      <c r="G711" s="181">
        <v>-0.36130000000000001</v>
      </c>
      <c r="H711" s="181">
        <v>-0.84389999999999998</v>
      </c>
      <c r="I711" s="181">
        <v>2.1356000000000002</v>
      </c>
      <c r="J711" s="181">
        <v>4.1265999999999998</v>
      </c>
      <c r="K711" s="181">
        <v>-3.3456999999999999</v>
      </c>
      <c r="L711" s="181">
        <v>-1.7488999999999999</v>
      </c>
      <c r="M711" s="181">
        <v>7.6193999999999997</v>
      </c>
      <c r="N711" s="181">
        <v>14.3347</v>
      </c>
      <c r="O711" s="181">
        <v>12.978999999999999</v>
      </c>
      <c r="P711" s="181">
        <v>10.155799999999999</v>
      </c>
      <c r="Q711" s="181">
        <v>11.9512</v>
      </c>
      <c r="R711" s="181">
        <v>27.836099999999998</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44662</v>
      </c>
      <c r="E712" s="181">
        <v>25.3035</v>
      </c>
      <c r="F712" s="181">
        <v>-0.35639999999999999</v>
      </c>
      <c r="G712" s="181">
        <v>-0.35639999999999999</v>
      </c>
      <c r="H712" s="181">
        <v>-0.83240000000000003</v>
      </c>
      <c r="I712" s="181">
        <v>2.1604000000000001</v>
      </c>
      <c r="J712" s="181">
        <v>4.1837</v>
      </c>
      <c r="K712" s="181">
        <v>-3.1901000000000002</v>
      </c>
      <c r="L712" s="181">
        <v>-1.4431</v>
      </c>
      <c r="M712" s="181">
        <v>8.1151999999999997</v>
      </c>
      <c r="N712" s="181">
        <v>15.027900000000001</v>
      </c>
      <c r="O712" s="181">
        <v>13.6614</v>
      </c>
      <c r="P712" s="181">
        <v>10.6656</v>
      </c>
      <c r="Q712" s="181">
        <v>12.381</v>
      </c>
      <c r="R712" s="181">
        <v>28.599499999999999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44662</v>
      </c>
      <c r="E713" s="181">
        <v>15.1942</v>
      </c>
      <c r="F713" s="181">
        <v>0.11600000000000001</v>
      </c>
      <c r="G713" s="181">
        <v>0.11600000000000001</v>
      </c>
      <c r="H713" s="181">
        <v>2.3999000000000001</v>
      </c>
      <c r="I713" s="181">
        <v>5.9589999999999996</v>
      </c>
      <c r="J713" s="181">
        <v>8.3233999999999995</v>
      </c>
      <c r="K713" s="181">
        <v>10.1684</v>
      </c>
      <c r="L713" s="181">
        <v>10.1556</v>
      </c>
      <c r="M713" s="181">
        <v>29.310099999999998</v>
      </c>
      <c r="N713" s="181">
        <v>44.865299999999998</v>
      </c>
      <c r="O713" s="181">
        <v>11.0893</v>
      </c>
      <c r="P713" s="181"/>
      <c r="Q713" s="181">
        <v>11.681900000000001</v>
      </c>
      <c r="R713" s="181">
        <v>46.869500000000002</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44662</v>
      </c>
      <c r="E714" s="181">
        <v>15.195</v>
      </c>
      <c r="F714" s="181">
        <v>0.11600000000000001</v>
      </c>
      <c r="G714" s="181">
        <v>0.11600000000000001</v>
      </c>
      <c r="H714" s="181">
        <v>2.4005000000000001</v>
      </c>
      <c r="I714" s="181">
        <v>5.9593999999999996</v>
      </c>
      <c r="J714" s="181">
        <v>8.3245000000000005</v>
      </c>
      <c r="K714" s="181">
        <v>10.171799999999999</v>
      </c>
      <c r="L714" s="181">
        <v>10.1614</v>
      </c>
      <c r="M714" s="181">
        <v>29.318000000000001</v>
      </c>
      <c r="N714" s="181">
        <v>44.872999999999998</v>
      </c>
      <c r="O714" s="181">
        <v>11.0913</v>
      </c>
      <c r="P714" s="181"/>
      <c r="Q714" s="181">
        <v>11.6835</v>
      </c>
      <c r="R714" s="181">
        <v>46.873399999999997</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44662</v>
      </c>
      <c r="E715" s="181">
        <v>17.2773</v>
      </c>
      <c r="F715" s="181">
        <v>-0.20680000000000001</v>
      </c>
      <c r="G715" s="181">
        <v>-0.20680000000000001</v>
      </c>
      <c r="H715" s="181">
        <v>0.19189999999999999</v>
      </c>
      <c r="I715" s="181">
        <v>4.3441000000000001</v>
      </c>
      <c r="J715" s="181">
        <v>7.0849000000000002</v>
      </c>
      <c r="K715" s="181">
        <v>0.1217</v>
      </c>
      <c r="L715" s="181">
        <v>0.43020000000000003</v>
      </c>
      <c r="M715" s="181">
        <v>15.9224</v>
      </c>
      <c r="N715" s="181">
        <v>30.403600000000001</v>
      </c>
      <c r="O715" s="181"/>
      <c r="P715" s="181"/>
      <c r="Q715" s="181">
        <v>29.33</v>
      </c>
      <c r="R715" s="181">
        <v>48.1569</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44662</v>
      </c>
      <c r="E716" s="181">
        <v>17.6173</v>
      </c>
      <c r="F716" s="181">
        <v>-0.20050000000000001</v>
      </c>
      <c r="G716" s="181">
        <v>-0.20050000000000001</v>
      </c>
      <c r="H716" s="181">
        <v>0.20530000000000001</v>
      </c>
      <c r="I716" s="181">
        <v>4.3635999999999999</v>
      </c>
      <c r="J716" s="181">
        <v>7.1520999999999999</v>
      </c>
      <c r="K716" s="181">
        <v>0.32519999999999999</v>
      </c>
      <c r="L716" s="181">
        <v>0.86970000000000003</v>
      </c>
      <c r="M716" s="181">
        <v>16.735800000000001</v>
      </c>
      <c r="N716" s="181">
        <v>31.645299999999999</v>
      </c>
      <c r="O716" s="181"/>
      <c r="P716" s="181"/>
      <c r="Q716" s="181">
        <v>30.521000000000001</v>
      </c>
      <c r="R716" s="181">
        <v>49.544800000000002</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44662</v>
      </c>
      <c r="E717" s="181">
        <v>98.605900000000005</v>
      </c>
      <c r="F717" s="181">
        <v>-0.34749999999999998</v>
      </c>
      <c r="G717" s="181">
        <v>-0.34749999999999998</v>
      </c>
      <c r="H717" s="181">
        <v>-9.1000000000000004E-3</v>
      </c>
      <c r="I717" s="181">
        <v>3.9832000000000001</v>
      </c>
      <c r="J717" s="181">
        <v>6.0762999999999998</v>
      </c>
      <c r="K717" s="181">
        <v>-3.5015000000000001</v>
      </c>
      <c r="L717" s="181">
        <v>-3.0508999999999999</v>
      </c>
      <c r="M717" s="181">
        <v>9.7106999999999992</v>
      </c>
      <c r="N717" s="181">
        <v>18.221599999999999</v>
      </c>
      <c r="O717" s="181">
        <v>14.052099999999999</v>
      </c>
      <c r="P717" s="181">
        <v>11.8733</v>
      </c>
      <c r="Q717" s="181">
        <v>13.3012</v>
      </c>
      <c r="R717" s="181">
        <v>39.208100000000002</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44662</v>
      </c>
      <c r="E718" s="181">
        <v>102.2878</v>
      </c>
      <c r="F718" s="181">
        <v>-0.3453</v>
      </c>
      <c r="G718" s="181">
        <v>-0.3453</v>
      </c>
      <c r="H718" s="181">
        <v>-3.8999999999999998E-3</v>
      </c>
      <c r="I718" s="181">
        <v>3.9939</v>
      </c>
      <c r="J718" s="181">
        <v>6.1006</v>
      </c>
      <c r="K718" s="181">
        <v>-3.4346999999999999</v>
      </c>
      <c r="L718" s="181">
        <v>-2.9104000000000001</v>
      </c>
      <c r="M718" s="181">
        <v>9.9489999999999998</v>
      </c>
      <c r="N718" s="181">
        <v>18.567699999999999</v>
      </c>
      <c r="O718" s="181">
        <v>14.4483</v>
      </c>
      <c r="P718" s="181">
        <v>12.273400000000001</v>
      </c>
      <c r="Q718" s="181">
        <v>11.9908</v>
      </c>
      <c r="R718" s="181">
        <v>39.669699999999999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44662</v>
      </c>
      <c r="E719" s="181">
        <v>131.18559999999999</v>
      </c>
      <c r="F719" s="181">
        <v>-0.24199999999999999</v>
      </c>
      <c r="G719" s="181">
        <v>-0.24199999999999999</v>
      </c>
      <c r="H719" s="181">
        <v>-0.27479999999999999</v>
      </c>
      <c r="I719" s="181">
        <v>3.5619000000000001</v>
      </c>
      <c r="J719" s="181">
        <v>5.8323</v>
      </c>
      <c r="K719" s="181">
        <v>-1.208</v>
      </c>
      <c r="L719" s="181">
        <v>7.0900000000000005E-2</v>
      </c>
      <c r="M719" s="181">
        <v>12.130599999999999</v>
      </c>
      <c r="N719" s="181">
        <v>27.402899999999999</v>
      </c>
      <c r="O719" s="181">
        <v>21.7209</v>
      </c>
      <c r="P719" s="181">
        <v>15.2835</v>
      </c>
      <c r="Q719" s="181">
        <v>15.08</v>
      </c>
      <c r="R719" s="181">
        <v>49.321199999999997</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44662</v>
      </c>
      <c r="E720" s="181">
        <v>134.72499999999999</v>
      </c>
      <c r="F720" s="181">
        <v>-0.2316</v>
      </c>
      <c r="G720" s="181">
        <v>-0.2316</v>
      </c>
      <c r="H720" s="181">
        <v>-0.25119999999999998</v>
      </c>
      <c r="I720" s="181">
        <v>3.6139999999999999</v>
      </c>
      <c r="J720" s="181">
        <v>5.9527000000000001</v>
      </c>
      <c r="K720" s="181">
        <v>-0.87590000000000001</v>
      </c>
      <c r="L720" s="181">
        <v>0.74890000000000001</v>
      </c>
      <c r="M720" s="181">
        <v>13.0884</v>
      </c>
      <c r="N720" s="181">
        <v>28.627400000000002</v>
      </c>
      <c r="O720" s="181">
        <v>22.306999999999999</v>
      </c>
      <c r="P720" s="181">
        <v>15.793799999999999</v>
      </c>
      <c r="Q720" s="181">
        <v>15.6648</v>
      </c>
      <c r="R720" s="181">
        <v>49.807899999999997</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44662</v>
      </c>
      <c r="E721" s="181">
        <v>33.132599999999996</v>
      </c>
      <c r="F721" s="181">
        <v>-0.3483</v>
      </c>
      <c r="G721" s="181">
        <v>-0.3483</v>
      </c>
      <c r="H721" s="181">
        <v>-0.99829999999999997</v>
      </c>
      <c r="I721" s="181">
        <v>2.4352999999999998</v>
      </c>
      <c r="J721" s="181">
        <v>3.8765999999999998</v>
      </c>
      <c r="K721" s="181">
        <v>-2.8694000000000002</v>
      </c>
      <c r="L721" s="181">
        <v>-0.97319999999999995</v>
      </c>
      <c r="M721" s="181">
        <v>8.2569999999999997</v>
      </c>
      <c r="N721" s="181">
        <v>15.4329</v>
      </c>
      <c r="O721" s="181">
        <v>11.837999999999999</v>
      </c>
      <c r="P721" s="181">
        <v>9.1499000000000006</v>
      </c>
      <c r="Q721" s="181">
        <v>10.3697</v>
      </c>
      <c r="R721" s="181">
        <v>28.763400000000001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44662</v>
      </c>
      <c r="E722" s="181">
        <v>31.382999999999999</v>
      </c>
      <c r="F722" s="181">
        <v>-0.35470000000000002</v>
      </c>
      <c r="G722" s="181">
        <v>-0.35470000000000002</v>
      </c>
      <c r="H722" s="181">
        <v>-1.0125</v>
      </c>
      <c r="I722" s="181">
        <v>2.4076</v>
      </c>
      <c r="J722" s="181">
        <v>3.8165</v>
      </c>
      <c r="K722" s="181">
        <v>-3.0278</v>
      </c>
      <c r="L722" s="181">
        <v>-1.3299000000000001</v>
      </c>
      <c r="M722" s="181">
        <v>7.6371000000000002</v>
      </c>
      <c r="N722" s="181">
        <v>14.5428</v>
      </c>
      <c r="O722" s="181">
        <v>10.907400000000001</v>
      </c>
      <c r="P722" s="181">
        <v>8.3012999999999995</v>
      </c>
      <c r="Q722" s="181">
        <v>9.8534000000000006</v>
      </c>
      <c r="R722" s="181">
        <v>27.7348</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44662</v>
      </c>
      <c r="E723" s="181">
        <v>16.255199999999999</v>
      </c>
      <c r="F723" s="181">
        <v>1.1361000000000001</v>
      </c>
      <c r="G723" s="181">
        <v>1.1361000000000001</v>
      </c>
      <c r="H723" s="181">
        <v>3.4691000000000001</v>
      </c>
      <c r="I723" s="181">
        <v>8.1991999999999994</v>
      </c>
      <c r="J723" s="181">
        <v>10.1629</v>
      </c>
      <c r="K723" s="181">
        <v>2.5266999999999999</v>
      </c>
      <c r="L723" s="181">
        <v>1.8177000000000001</v>
      </c>
      <c r="M723" s="181">
        <v>13.4316</v>
      </c>
      <c r="N723" s="181">
        <v>25.188300000000002</v>
      </c>
      <c r="O723" s="181">
        <v>16.586200000000002</v>
      </c>
      <c r="P723" s="181"/>
      <c r="Q723" s="181">
        <v>16.991</v>
      </c>
      <c r="R723" s="181">
        <v>38.884300000000003</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44662</v>
      </c>
      <c r="E724" s="181">
        <v>16.120899999999999</v>
      </c>
      <c r="F724" s="181">
        <v>1.1349</v>
      </c>
      <c r="G724" s="181">
        <v>1.1349</v>
      </c>
      <c r="H724" s="181">
        <v>3.4651000000000001</v>
      </c>
      <c r="I724" s="181">
        <v>8.1822999999999997</v>
      </c>
      <c r="J724" s="181">
        <v>10.1327</v>
      </c>
      <c r="K724" s="181">
        <v>2.4558</v>
      </c>
      <c r="L724" s="181">
        <v>1.6802999999999999</v>
      </c>
      <c r="M724" s="181">
        <v>13.202999999999999</v>
      </c>
      <c r="N724" s="181">
        <v>24.855899999999998</v>
      </c>
      <c r="O724" s="181">
        <v>16.276599999999998</v>
      </c>
      <c r="P724" s="181"/>
      <c r="Q724" s="181">
        <v>16.677900000000001</v>
      </c>
      <c r="R724" s="181">
        <v>38.5139</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44662</v>
      </c>
      <c r="E725" s="181">
        <v>54.131999999999998</v>
      </c>
      <c r="F725" s="181">
        <v>-0.2984</v>
      </c>
      <c r="G725" s="181">
        <v>-0.2984</v>
      </c>
      <c r="H725" s="181">
        <v>-0.44319999999999998</v>
      </c>
      <c r="I725" s="181">
        <v>3.8046000000000002</v>
      </c>
      <c r="J725" s="181">
        <v>6.2412000000000001</v>
      </c>
      <c r="K725" s="181">
        <v>-4.1776</v>
      </c>
      <c r="L725" s="181">
        <v>-3.0466000000000002</v>
      </c>
      <c r="M725" s="181">
        <v>9.3664000000000005</v>
      </c>
      <c r="N725" s="181">
        <v>19.097100000000001</v>
      </c>
      <c r="O725" s="181">
        <v>15.1219</v>
      </c>
      <c r="P725" s="181">
        <v>12.0961</v>
      </c>
      <c r="Q725" s="181">
        <v>14.181800000000001</v>
      </c>
      <c r="R725" s="181">
        <v>37.399099999999997</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-0.11620434782608691</v>
      </c>
      <c r="G726" s="183">
        <v>-0.11620434782608691</v>
      </c>
      <c r="H726" s="183">
        <v>0.21924347826086954</v>
      </c>
      <c r="I726" s="183">
        <v>3.8711347826086953</v>
      </c>
      <c r="J726" s="183">
        <v>5.8918652173913042</v>
      </c>
      <c r="K726" s="183">
        <v>-0.72870434782608717</v>
      </c>
      <c r="L726" s="183">
        <v>0.21588260869565221</v>
      </c>
      <c r="M726" s="183">
        <v>11.943630434782609</v>
      </c>
      <c r="N726" s="183">
        <v>22.482565217391308</v>
      </c>
      <c r="O726" s="183">
        <v>14.192223809523806</v>
      </c>
      <c r="P726" s="183">
        <v>11.137758823529412</v>
      </c>
      <c r="Q726" s="183">
        <v>14.490091304347832</v>
      </c>
      <c r="R726" s="183">
        <v>36.517404347826094</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-0.20680000000000001</v>
      </c>
      <c r="G727" s="183">
        <v>-0.20680000000000001</v>
      </c>
      <c r="H727" s="183">
        <v>-0.18840000000000001</v>
      </c>
      <c r="I727" s="183">
        <v>3.5581</v>
      </c>
      <c r="J727" s="183">
        <v>5.2065000000000001</v>
      </c>
      <c r="K727" s="183">
        <v>-1.3787</v>
      </c>
      <c r="L727" s="183">
        <v>-0.18049999999999999</v>
      </c>
      <c r="M727" s="183">
        <v>9.3861000000000008</v>
      </c>
      <c r="N727" s="183">
        <v>18.5701</v>
      </c>
      <c r="O727" s="183">
        <v>14.052099999999999</v>
      </c>
      <c r="P727" s="183">
        <v>11.248100000000001</v>
      </c>
      <c r="Q727" s="183">
        <v>13.264200000000001</v>
      </c>
      <c r="R727" s="183">
        <v>34.732599999999998</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44662</v>
      </c>
      <c r="E730" s="181">
        <v>18.84</v>
      </c>
      <c r="F730" s="181">
        <v>-5.3100000000000001E-2</v>
      </c>
      <c r="G730" s="181">
        <v>-5.3100000000000001E-2</v>
      </c>
      <c r="H730" s="181">
        <v>-0.21190000000000001</v>
      </c>
      <c r="I730" s="181">
        <v>1.8929</v>
      </c>
      <c r="J730" s="181">
        <v>3.1198999999999999</v>
      </c>
      <c r="K730" s="181">
        <v>-1.9771000000000001</v>
      </c>
      <c r="L730" s="181">
        <v>-0.78990000000000005</v>
      </c>
      <c r="M730" s="181">
        <v>4.8997999999999999</v>
      </c>
      <c r="N730" s="181">
        <v>8.5252999999999997</v>
      </c>
      <c r="O730" s="181">
        <v>10.525499999999999</v>
      </c>
      <c r="P730" s="181">
        <v>8.1683000000000003</v>
      </c>
      <c r="Q730" s="181">
        <v>8.9710999999999999</v>
      </c>
      <c r="R730" s="181">
        <v>18.651</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44662</v>
      </c>
      <c r="E731" s="181">
        <v>17.420000000000002</v>
      </c>
      <c r="F731" s="181">
        <v>-5.74E-2</v>
      </c>
      <c r="G731" s="181">
        <v>-5.74E-2</v>
      </c>
      <c r="H731" s="181">
        <v>-0.1719</v>
      </c>
      <c r="I731" s="181">
        <v>1.8713</v>
      </c>
      <c r="J731" s="181">
        <v>3.0769000000000002</v>
      </c>
      <c r="K731" s="181">
        <v>-2.2446999999999999</v>
      </c>
      <c r="L731" s="181">
        <v>-1.3030999999999999</v>
      </c>
      <c r="M731" s="181">
        <v>4.0621</v>
      </c>
      <c r="N731" s="181">
        <v>7.3320999999999996</v>
      </c>
      <c r="O731" s="181">
        <v>9.4580000000000002</v>
      </c>
      <c r="P731" s="181">
        <v>7.0480999999999998</v>
      </c>
      <c r="Q731" s="181">
        <v>7.819</v>
      </c>
      <c r="R731" s="181">
        <v>17.482900000000001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44662</v>
      </c>
      <c r="E732" s="181">
        <v>18.16</v>
      </c>
      <c r="F732" s="181">
        <v>-0.11</v>
      </c>
      <c r="G732" s="181">
        <v>-0.11</v>
      </c>
      <c r="H732" s="181">
        <v>-0.87339999999999995</v>
      </c>
      <c r="I732" s="181">
        <v>1.1135999999999999</v>
      </c>
      <c r="J732" s="181">
        <v>2.0798000000000001</v>
      </c>
      <c r="K732" s="181">
        <v>-2.4704999999999999</v>
      </c>
      <c r="L732" s="181">
        <v>-1.0892999999999999</v>
      </c>
      <c r="M732" s="181">
        <v>6.4478</v>
      </c>
      <c r="N732" s="181">
        <v>10.9346</v>
      </c>
      <c r="O732" s="181">
        <v>10.846299999999999</v>
      </c>
      <c r="P732" s="181">
        <v>10.084</v>
      </c>
      <c r="Q732" s="181">
        <v>9.3675999999999995</v>
      </c>
      <c r="R732" s="181">
        <v>18.547499999999999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44662</v>
      </c>
      <c r="E733" s="181">
        <v>16.72</v>
      </c>
      <c r="F733" s="181">
        <v>-0.1195</v>
      </c>
      <c r="G733" s="181">
        <v>-0.1195</v>
      </c>
      <c r="H733" s="181">
        <v>-0.94789999999999996</v>
      </c>
      <c r="I733" s="181">
        <v>1.0271999999999999</v>
      </c>
      <c r="J733" s="181">
        <v>1.9512</v>
      </c>
      <c r="K733" s="181">
        <v>-2.8472</v>
      </c>
      <c r="L733" s="181">
        <v>-1.7625999999999999</v>
      </c>
      <c r="M733" s="181">
        <v>5.3559999999999999</v>
      </c>
      <c r="N733" s="181">
        <v>9.4240999999999993</v>
      </c>
      <c r="O733" s="181">
        <v>9.3904999999999994</v>
      </c>
      <c r="P733" s="181">
        <v>8.7299000000000007</v>
      </c>
      <c r="Q733" s="181">
        <v>8.0198999999999998</v>
      </c>
      <c r="R733" s="181">
        <v>16.9221</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44662</v>
      </c>
      <c r="E734" s="181">
        <v>12.768700000000001</v>
      </c>
      <c r="F734" s="181">
        <v>-0.25619999999999998</v>
      </c>
      <c r="G734" s="181">
        <v>-0.25619999999999998</v>
      </c>
      <c r="H734" s="181">
        <v>-0.73470000000000002</v>
      </c>
      <c r="I734" s="181">
        <v>0.86099999999999999</v>
      </c>
      <c r="J734" s="181">
        <v>2.1888000000000001</v>
      </c>
      <c r="K734" s="181">
        <v>-0.4778</v>
      </c>
      <c r="L734" s="181">
        <v>1.1782999999999999</v>
      </c>
      <c r="M734" s="181">
        <v>5.2655000000000003</v>
      </c>
      <c r="N734" s="181">
        <v>7.2099000000000002</v>
      </c>
      <c r="O734" s="181"/>
      <c r="P734" s="181"/>
      <c r="Q734" s="181">
        <v>9.4197000000000006</v>
      </c>
      <c r="R734" s="181">
        <v>11.7418</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44662</v>
      </c>
      <c r="E735" s="181">
        <v>12.401199999999999</v>
      </c>
      <c r="F735" s="181">
        <v>-0.26540000000000002</v>
      </c>
      <c r="G735" s="181">
        <v>-0.26540000000000002</v>
      </c>
      <c r="H735" s="181">
        <v>-0.75549999999999995</v>
      </c>
      <c r="I735" s="181">
        <v>0.81950000000000001</v>
      </c>
      <c r="J735" s="181">
        <v>2.0960999999999999</v>
      </c>
      <c r="K735" s="181">
        <v>-0.71099999999999997</v>
      </c>
      <c r="L735" s="181">
        <v>0.65910000000000002</v>
      </c>
      <c r="M735" s="181">
        <v>4.3872</v>
      </c>
      <c r="N735" s="181">
        <v>6.0838000000000001</v>
      </c>
      <c r="O735" s="181"/>
      <c r="P735" s="181"/>
      <c r="Q735" s="181">
        <v>8.2490000000000006</v>
      </c>
      <c r="R735" s="181">
        <v>10.5588</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44662</v>
      </c>
      <c r="E736" s="181">
        <v>17.712</v>
      </c>
      <c r="F736" s="181">
        <v>-5.5999999999999999E-3</v>
      </c>
      <c r="G736" s="181">
        <v>-5.5999999999999999E-3</v>
      </c>
      <c r="H736" s="181">
        <v>-0.10150000000000001</v>
      </c>
      <c r="I736" s="181">
        <v>1.8282</v>
      </c>
      <c r="J736" s="181">
        <v>2.1570999999999998</v>
      </c>
      <c r="K736" s="181">
        <v>0.53349999999999997</v>
      </c>
      <c r="L736" s="181">
        <v>0.55069999999999997</v>
      </c>
      <c r="M736" s="181">
        <v>5.8064999999999998</v>
      </c>
      <c r="N736" s="181">
        <v>10.845499999999999</v>
      </c>
      <c r="O736" s="181">
        <v>10.524900000000001</v>
      </c>
      <c r="P736" s="181">
        <v>8.8057999999999996</v>
      </c>
      <c r="Q736" s="181">
        <v>9.9250000000000007</v>
      </c>
      <c r="R736" s="181">
        <v>20.666399999999999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44662</v>
      </c>
      <c r="E737" s="181">
        <v>16.245999999999999</v>
      </c>
      <c r="F737" s="181">
        <v>-1.23E-2</v>
      </c>
      <c r="G737" s="181">
        <v>-1.23E-2</v>
      </c>
      <c r="H737" s="181">
        <v>-0.123</v>
      </c>
      <c r="I737" s="181">
        <v>1.7856000000000001</v>
      </c>
      <c r="J737" s="181">
        <v>2.0670000000000002</v>
      </c>
      <c r="K737" s="181">
        <v>0.30869999999999997</v>
      </c>
      <c r="L737" s="181">
        <v>3.0800000000000001E-2</v>
      </c>
      <c r="M737" s="181">
        <v>4.8331999999999997</v>
      </c>
      <c r="N737" s="181">
        <v>9.3858999999999995</v>
      </c>
      <c r="O737" s="181">
        <v>8.9332999999999991</v>
      </c>
      <c r="P737" s="181">
        <v>7.1820000000000004</v>
      </c>
      <c r="Q737" s="181">
        <v>8.3641000000000005</v>
      </c>
      <c r="R737" s="181">
        <v>18.950500000000002</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44662</v>
      </c>
      <c r="E738" s="181">
        <v>19.638400000000001</v>
      </c>
      <c r="F738" s="181">
        <v>1.4097</v>
      </c>
      <c r="G738" s="181">
        <v>1.4097</v>
      </c>
      <c r="H738" s="181">
        <v>0.3075</v>
      </c>
      <c r="I738" s="181">
        <v>2.2343000000000002</v>
      </c>
      <c r="J738" s="181">
        <v>2.6248999999999998</v>
      </c>
      <c r="K738" s="181">
        <v>0.1918</v>
      </c>
      <c r="L738" s="181">
        <v>0.81159999999999999</v>
      </c>
      <c r="M738" s="181">
        <v>6.3011999999999997</v>
      </c>
      <c r="N738" s="181">
        <v>10.886900000000001</v>
      </c>
      <c r="O738" s="181">
        <v>11.3757</v>
      </c>
      <c r="P738" s="181">
        <v>10.2477</v>
      </c>
      <c r="Q738" s="181">
        <v>9.4177999999999997</v>
      </c>
      <c r="R738" s="181">
        <v>15.642200000000001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44662</v>
      </c>
      <c r="E739" s="181">
        <v>18.459099999999999</v>
      </c>
      <c r="F739" s="181">
        <v>1.3979999999999999</v>
      </c>
      <c r="G739" s="181">
        <v>1.3979999999999999</v>
      </c>
      <c r="H739" s="181">
        <v>0.28139999999999998</v>
      </c>
      <c r="I739" s="181">
        <v>2.1821000000000002</v>
      </c>
      <c r="J739" s="181">
        <v>2.5158</v>
      </c>
      <c r="K739" s="181">
        <v>-0.14119999999999999</v>
      </c>
      <c r="L739" s="181">
        <v>0.12039999999999999</v>
      </c>
      <c r="M739" s="181">
        <v>5.1896000000000004</v>
      </c>
      <c r="N739" s="181">
        <v>9.4022000000000006</v>
      </c>
      <c r="O739" s="181">
        <v>10.146699999999999</v>
      </c>
      <c r="P739" s="181">
        <v>9.0932999999999993</v>
      </c>
      <c r="Q739" s="181">
        <v>8.5178999999999991</v>
      </c>
      <c r="R739" s="181">
        <v>14.298299999999999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44662</v>
      </c>
      <c r="E740" s="181">
        <v>12.8871</v>
      </c>
      <c r="F740" s="181">
        <v>-4.4999999999999998E-2</v>
      </c>
      <c r="G740" s="181">
        <v>-4.4999999999999998E-2</v>
      </c>
      <c r="H740" s="181">
        <v>0.17799999999999999</v>
      </c>
      <c r="I740" s="181">
        <v>2.2096</v>
      </c>
      <c r="J740" s="181">
        <v>2.8729</v>
      </c>
      <c r="K740" s="181">
        <v>-0.53720000000000001</v>
      </c>
      <c r="L740" s="181">
        <v>0.14530000000000001</v>
      </c>
      <c r="M740" s="181">
        <v>5.7428999999999997</v>
      </c>
      <c r="N740" s="181">
        <v>11.284700000000001</v>
      </c>
      <c r="O740" s="181">
        <v>8.2111999999999998</v>
      </c>
      <c r="P740" s="181"/>
      <c r="Q740" s="181">
        <v>7.2483000000000004</v>
      </c>
      <c r="R740" s="181">
        <v>17.6845</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44662</v>
      </c>
      <c r="E741" s="181">
        <v>13.6395</v>
      </c>
      <c r="F741" s="181">
        <v>-3.5900000000000001E-2</v>
      </c>
      <c r="G741" s="181">
        <v>-3.5900000000000001E-2</v>
      </c>
      <c r="H741" s="181">
        <v>0.20130000000000001</v>
      </c>
      <c r="I741" s="181">
        <v>2.2582</v>
      </c>
      <c r="J741" s="181">
        <v>2.9815999999999998</v>
      </c>
      <c r="K741" s="181">
        <v>-0.22819999999999999</v>
      </c>
      <c r="L741" s="181">
        <v>0.77729999999999999</v>
      </c>
      <c r="M741" s="181">
        <v>6.7645999999999997</v>
      </c>
      <c r="N741" s="181">
        <v>12.722200000000001</v>
      </c>
      <c r="O741" s="181">
        <v>9.8594000000000008</v>
      </c>
      <c r="P741" s="181"/>
      <c r="Q741" s="181">
        <v>8.9405000000000001</v>
      </c>
      <c r="R741" s="181">
        <v>19.285699999999999</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44662</v>
      </c>
      <c r="E742" s="181">
        <v>48.893999999999998</v>
      </c>
      <c r="F742" s="181">
        <v>-5.3100000000000001E-2</v>
      </c>
      <c r="G742" s="181">
        <v>-5.3100000000000001E-2</v>
      </c>
      <c r="H742" s="181">
        <v>-8.3799999999999999E-2</v>
      </c>
      <c r="I742" s="181">
        <v>1.6507000000000001</v>
      </c>
      <c r="J742" s="181">
        <v>2.9607000000000001</v>
      </c>
      <c r="K742" s="181">
        <v>0.49120000000000003</v>
      </c>
      <c r="L742" s="181">
        <v>1.5684</v>
      </c>
      <c r="M742" s="181">
        <v>6.6529999999999996</v>
      </c>
      <c r="N742" s="181">
        <v>13.7784</v>
      </c>
      <c r="O742" s="181">
        <v>10.049099999999999</v>
      </c>
      <c r="P742" s="181">
        <v>8.2340999999999998</v>
      </c>
      <c r="Q742" s="181">
        <v>9.4504000000000001</v>
      </c>
      <c r="R742" s="181">
        <v>20.56</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44662</v>
      </c>
      <c r="E743" s="181">
        <v>53.094999999999999</v>
      </c>
      <c r="F743" s="181">
        <v>-4.7100000000000003E-2</v>
      </c>
      <c r="G743" s="181">
        <v>-4.7100000000000003E-2</v>
      </c>
      <c r="H743" s="181">
        <v>-6.7799999999999999E-2</v>
      </c>
      <c r="I743" s="181">
        <v>1.6814</v>
      </c>
      <c r="J743" s="181">
        <v>3.0371000000000001</v>
      </c>
      <c r="K743" s="181">
        <v>0.69979999999999998</v>
      </c>
      <c r="L743" s="181">
        <v>1.9998</v>
      </c>
      <c r="M743" s="181">
        <v>7.3429000000000002</v>
      </c>
      <c r="N743" s="181">
        <v>14.742900000000001</v>
      </c>
      <c r="O743" s="181">
        <v>10.903499999999999</v>
      </c>
      <c r="P743" s="181">
        <v>9.3945000000000007</v>
      </c>
      <c r="Q743" s="181">
        <v>10.4832</v>
      </c>
      <c r="R743" s="181">
        <v>21.532699999999998</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44662</v>
      </c>
      <c r="E746" s="181">
        <v>17.350000000000001</v>
      </c>
      <c r="F746" s="181">
        <v>5.7700000000000001E-2</v>
      </c>
      <c r="G746" s="181">
        <v>5.7700000000000001E-2</v>
      </c>
      <c r="H746" s="181">
        <v>0.2311</v>
      </c>
      <c r="I746" s="181">
        <v>1.1072</v>
      </c>
      <c r="J746" s="181">
        <v>1.7595000000000001</v>
      </c>
      <c r="K746" s="181">
        <v>2.2995000000000001</v>
      </c>
      <c r="L746" s="181">
        <v>3.0285000000000002</v>
      </c>
      <c r="M746" s="181">
        <v>6.3113000000000001</v>
      </c>
      <c r="N746" s="181">
        <v>8.3697999999999997</v>
      </c>
      <c r="O746" s="181">
        <v>8.0001999999999995</v>
      </c>
      <c r="P746" s="181">
        <v>7.3986999999999998</v>
      </c>
      <c r="Q746" s="181">
        <v>7.7811000000000003</v>
      </c>
      <c r="R746" s="181">
        <v>14.995799999999999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44662</v>
      </c>
      <c r="E747" s="181">
        <v>18.329999999999998</v>
      </c>
      <c r="F747" s="181">
        <v>0.10920000000000001</v>
      </c>
      <c r="G747" s="181">
        <v>0.10920000000000001</v>
      </c>
      <c r="H747" s="181">
        <v>0.21870000000000001</v>
      </c>
      <c r="I747" s="181">
        <v>1.1589</v>
      </c>
      <c r="J747" s="181">
        <v>1.7767999999999999</v>
      </c>
      <c r="K747" s="181">
        <v>2.4594999999999998</v>
      </c>
      <c r="L747" s="181">
        <v>3.3258000000000001</v>
      </c>
      <c r="M747" s="181">
        <v>6.8182</v>
      </c>
      <c r="N747" s="181">
        <v>9.0421999999999993</v>
      </c>
      <c r="O747" s="181">
        <v>8.6705000000000005</v>
      </c>
      <c r="P747" s="181">
        <v>8.1258999999999997</v>
      </c>
      <c r="Q747" s="181">
        <v>8.5894999999999992</v>
      </c>
      <c r="R747" s="181">
        <v>15.750500000000001</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44662</v>
      </c>
      <c r="E748" s="181">
        <v>21.120100000000001</v>
      </c>
      <c r="F748" s="181">
        <v>-6.1499999999999999E-2</v>
      </c>
      <c r="G748" s="181">
        <v>-6.1499999999999999E-2</v>
      </c>
      <c r="H748" s="181">
        <v>-0.25459999999999999</v>
      </c>
      <c r="I748" s="181">
        <v>1.9137999999999999</v>
      </c>
      <c r="J748" s="181">
        <v>3.5243000000000002</v>
      </c>
      <c r="K748" s="181">
        <v>-0.88739999999999997</v>
      </c>
      <c r="L748" s="181">
        <v>7.0599999999999996E-2</v>
      </c>
      <c r="M748" s="181">
        <v>5.0574000000000003</v>
      </c>
      <c r="N748" s="181">
        <v>8.8542000000000005</v>
      </c>
      <c r="O748" s="181">
        <v>9.0018999999999991</v>
      </c>
      <c r="P748" s="181">
        <v>6.1860999999999997</v>
      </c>
      <c r="Q748" s="181">
        <v>6.9648000000000003</v>
      </c>
      <c r="R748" s="181">
        <v>14.9458</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44662</v>
      </c>
      <c r="E749" s="181">
        <v>23.071100000000001</v>
      </c>
      <c r="F749" s="181">
        <v>-5.33E-2</v>
      </c>
      <c r="G749" s="181">
        <v>-5.33E-2</v>
      </c>
      <c r="H749" s="181">
        <v>-0.23569999999999999</v>
      </c>
      <c r="I749" s="181">
        <v>1.9320999999999999</v>
      </c>
      <c r="J749" s="181">
        <v>3.5897999999999999</v>
      </c>
      <c r="K749" s="181">
        <v>-0.66439999999999999</v>
      </c>
      <c r="L749" s="181">
        <v>0.54610000000000003</v>
      </c>
      <c r="M749" s="181">
        <v>5.8384999999999998</v>
      </c>
      <c r="N749" s="181">
        <v>9.9408999999999992</v>
      </c>
      <c r="O749" s="181">
        <v>10.081200000000001</v>
      </c>
      <c r="P749" s="181">
        <v>7.5659000000000001</v>
      </c>
      <c r="Q749" s="181">
        <v>7.7233000000000001</v>
      </c>
      <c r="R749" s="181">
        <v>16.074200000000001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44662</v>
      </c>
      <c r="E750" s="181">
        <v>26.78</v>
      </c>
      <c r="F750" s="181">
        <v>7.4700000000000003E-2</v>
      </c>
      <c r="G750" s="181">
        <v>7.4700000000000003E-2</v>
      </c>
      <c r="H750" s="181">
        <v>-0.14910000000000001</v>
      </c>
      <c r="I750" s="181">
        <v>0.75239999999999996</v>
      </c>
      <c r="J750" s="181">
        <v>1.3626</v>
      </c>
      <c r="K750" s="181">
        <v>-0.14910000000000001</v>
      </c>
      <c r="L750" s="181">
        <v>1.2094</v>
      </c>
      <c r="M750" s="181">
        <v>5.5576999999999996</v>
      </c>
      <c r="N750" s="181">
        <v>8.8176000000000005</v>
      </c>
      <c r="O750" s="181">
        <v>8.8498000000000001</v>
      </c>
      <c r="P750" s="181">
        <v>7.4831000000000003</v>
      </c>
      <c r="Q750" s="181">
        <v>7.7126999999999999</v>
      </c>
      <c r="R750" s="181">
        <v>15.669</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44662</v>
      </c>
      <c r="E751" s="181">
        <v>24.91</v>
      </c>
      <c r="F751" s="181">
        <v>4.02E-2</v>
      </c>
      <c r="G751" s="181">
        <v>4.02E-2</v>
      </c>
      <c r="H751" s="181">
        <v>-0.1603</v>
      </c>
      <c r="I751" s="181">
        <v>0.68710000000000004</v>
      </c>
      <c r="J751" s="181">
        <v>1.2602</v>
      </c>
      <c r="K751" s="181">
        <v>-0.43959999999999999</v>
      </c>
      <c r="L751" s="181">
        <v>0.68710000000000004</v>
      </c>
      <c r="M751" s="181">
        <v>4.7079000000000004</v>
      </c>
      <c r="N751" s="181">
        <v>7.6490999999999998</v>
      </c>
      <c r="O751" s="181">
        <v>7.7468000000000004</v>
      </c>
      <c r="P751" s="181">
        <v>6.3943000000000003</v>
      </c>
      <c r="Q751" s="181">
        <v>6.8135000000000003</v>
      </c>
      <c r="R751" s="181">
        <v>14.4589</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44662</v>
      </c>
      <c r="E752" s="181">
        <v>13.239699999999999</v>
      </c>
      <c r="F752" s="181">
        <v>-0.1139</v>
      </c>
      <c r="G752" s="181">
        <v>-0.1139</v>
      </c>
      <c r="H752" s="181">
        <v>-0.45639999999999997</v>
      </c>
      <c r="I752" s="181">
        <v>1.3620000000000001</v>
      </c>
      <c r="J752" s="181">
        <v>2.4007000000000001</v>
      </c>
      <c r="K752" s="181">
        <v>-1.7316</v>
      </c>
      <c r="L752" s="181">
        <v>-0.37919999999999998</v>
      </c>
      <c r="M752" s="181">
        <v>4.6368</v>
      </c>
      <c r="N752" s="181">
        <v>9.0890000000000004</v>
      </c>
      <c r="O752" s="181">
        <v>9.2890999999999995</v>
      </c>
      <c r="P752" s="181"/>
      <c r="Q752" s="181">
        <v>9.4794999999999998</v>
      </c>
      <c r="R752" s="181">
        <v>13.696899999999999</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44662</v>
      </c>
      <c r="E753" s="181">
        <v>12.535</v>
      </c>
      <c r="F753" s="181">
        <v>-0.1283</v>
      </c>
      <c r="G753" s="181">
        <v>-0.1283</v>
      </c>
      <c r="H753" s="181">
        <v>-0.48899999999999999</v>
      </c>
      <c r="I753" s="181">
        <v>1.2946</v>
      </c>
      <c r="J753" s="181">
        <v>2.2496999999999998</v>
      </c>
      <c r="K753" s="181">
        <v>-2.1421999999999999</v>
      </c>
      <c r="L753" s="181">
        <v>-1.2191000000000001</v>
      </c>
      <c r="M753" s="181">
        <v>3.3039000000000001</v>
      </c>
      <c r="N753" s="181">
        <v>7.2485999999999997</v>
      </c>
      <c r="O753" s="181">
        <v>7.3922999999999996</v>
      </c>
      <c r="P753" s="181"/>
      <c r="Q753" s="181">
        <v>7.5640000000000001</v>
      </c>
      <c r="R753" s="181">
        <v>11.766</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44662</v>
      </c>
      <c r="E754" s="181">
        <v>18.708600000000001</v>
      </c>
      <c r="F754" s="181">
        <v>-5.9299999999999999E-2</v>
      </c>
      <c r="G754" s="181">
        <v>-5.9299999999999999E-2</v>
      </c>
      <c r="H754" s="181">
        <v>-0.10249999999999999</v>
      </c>
      <c r="I754" s="181">
        <v>1.0222</v>
      </c>
      <c r="J754" s="181">
        <v>2.2345000000000002</v>
      </c>
      <c r="K754" s="181">
        <v>0.72789999999999999</v>
      </c>
      <c r="L754" s="181">
        <v>3.2096</v>
      </c>
      <c r="M754" s="181">
        <v>8.0335000000000001</v>
      </c>
      <c r="N754" s="181">
        <v>11.179399999999999</v>
      </c>
      <c r="O754" s="181">
        <v>9.6550999999999991</v>
      </c>
      <c r="P754" s="181">
        <v>8.8580000000000005</v>
      </c>
      <c r="Q754" s="181">
        <v>8.7123000000000008</v>
      </c>
      <c r="R754" s="181">
        <v>16.343499999999999</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44662</v>
      </c>
      <c r="E755" s="181">
        <v>19.838999999999999</v>
      </c>
      <c r="F755" s="181">
        <v>-5.1400000000000001E-2</v>
      </c>
      <c r="G755" s="181">
        <v>-5.1400000000000001E-2</v>
      </c>
      <c r="H755" s="181">
        <v>-8.3599999999999994E-2</v>
      </c>
      <c r="I755" s="181">
        <v>1.0606</v>
      </c>
      <c r="J755" s="181">
        <v>2.3220000000000001</v>
      </c>
      <c r="K755" s="181">
        <v>0.97619999999999996</v>
      </c>
      <c r="L755" s="181">
        <v>3.7279</v>
      </c>
      <c r="M755" s="181">
        <v>8.8482000000000003</v>
      </c>
      <c r="N755" s="181">
        <v>12.284599999999999</v>
      </c>
      <c r="O755" s="181">
        <v>10.6831</v>
      </c>
      <c r="P755" s="181">
        <v>9.7622</v>
      </c>
      <c r="Q755" s="181">
        <v>9.5662000000000003</v>
      </c>
      <c r="R755" s="181">
        <v>17.476299999999998</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44662</v>
      </c>
      <c r="E756" s="181">
        <v>25.184000000000001</v>
      </c>
      <c r="F756" s="181">
        <v>-7.9000000000000008E-3</v>
      </c>
      <c r="G756" s="181">
        <v>-7.9000000000000008E-3</v>
      </c>
      <c r="H756" s="181">
        <v>9.9400000000000002E-2</v>
      </c>
      <c r="I756" s="181">
        <v>1.0593999999999999</v>
      </c>
      <c r="J756" s="181">
        <v>2.3199000000000001</v>
      </c>
      <c r="K756" s="181">
        <v>1.1934</v>
      </c>
      <c r="L756" s="181">
        <v>2.7583000000000002</v>
      </c>
      <c r="M756" s="181">
        <v>7.8914</v>
      </c>
      <c r="N756" s="181">
        <v>13.2629</v>
      </c>
      <c r="O756" s="181">
        <v>10.563800000000001</v>
      </c>
      <c r="P756" s="181">
        <v>8.7631999999999994</v>
      </c>
      <c r="Q756" s="181">
        <v>9.2532999999999994</v>
      </c>
      <c r="R756" s="181">
        <v>22.615600000000001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44662</v>
      </c>
      <c r="E757" s="181">
        <v>23.372</v>
      </c>
      <c r="F757" s="181">
        <v>-1.7100000000000001E-2</v>
      </c>
      <c r="G757" s="181">
        <v>-1.7100000000000001E-2</v>
      </c>
      <c r="H757" s="181">
        <v>8.14E-2</v>
      </c>
      <c r="I757" s="181">
        <v>1.0201</v>
      </c>
      <c r="J757" s="181">
        <v>2.2442000000000002</v>
      </c>
      <c r="K757" s="181">
        <v>0.97199999999999998</v>
      </c>
      <c r="L757" s="181">
        <v>2.3024</v>
      </c>
      <c r="M757" s="181">
        <v>7.1668000000000003</v>
      </c>
      <c r="N757" s="181">
        <v>12.246700000000001</v>
      </c>
      <c r="O757" s="181">
        <v>9.5757999999999992</v>
      </c>
      <c r="P757" s="181">
        <v>7.8354999999999997</v>
      </c>
      <c r="Q757" s="181">
        <v>8.4314</v>
      </c>
      <c r="R757" s="181">
        <v>21.5398</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44662</v>
      </c>
      <c r="E758" s="181">
        <v>17.482800000000001</v>
      </c>
      <c r="F758" s="181">
        <v>0.02</v>
      </c>
      <c r="G758" s="181">
        <v>0.02</v>
      </c>
      <c r="H758" s="181">
        <v>0.40489999999999998</v>
      </c>
      <c r="I758" s="181">
        <v>2.1013000000000002</v>
      </c>
      <c r="J758" s="181">
        <v>4.0221999999999998</v>
      </c>
      <c r="K758" s="181">
        <v>0.30980000000000002</v>
      </c>
      <c r="L758" s="181">
        <v>1.9202999999999999</v>
      </c>
      <c r="M758" s="181">
        <v>9.76</v>
      </c>
      <c r="N758" s="181">
        <v>15.4034</v>
      </c>
      <c r="O758" s="181">
        <v>14.347300000000001</v>
      </c>
      <c r="P758" s="181">
        <v>10.9567</v>
      </c>
      <c r="Q758" s="181">
        <v>11.360200000000001</v>
      </c>
      <c r="R758" s="181">
        <v>25.3462</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44662</v>
      </c>
      <c r="E759" s="181">
        <v>15.8483</v>
      </c>
      <c r="F759" s="181">
        <v>4.4000000000000003E-3</v>
      </c>
      <c r="G759" s="181">
        <v>4.4000000000000003E-3</v>
      </c>
      <c r="H759" s="181">
        <v>0.373</v>
      </c>
      <c r="I759" s="181">
        <v>2.0318000000000001</v>
      </c>
      <c r="J759" s="181">
        <v>3.8639999999999999</v>
      </c>
      <c r="K759" s="181">
        <v>-0.155</v>
      </c>
      <c r="L759" s="181">
        <v>0.98829999999999996</v>
      </c>
      <c r="M759" s="181">
        <v>8.2652000000000001</v>
      </c>
      <c r="N759" s="181">
        <v>13.3292</v>
      </c>
      <c r="O759" s="181">
        <v>12.438700000000001</v>
      </c>
      <c r="P759" s="181">
        <v>8.8999000000000006</v>
      </c>
      <c r="Q759" s="181">
        <v>9.2745999999999995</v>
      </c>
      <c r="R759" s="181">
        <v>23.207799999999999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44662</v>
      </c>
      <c r="E760" s="181">
        <v>15.249000000000001</v>
      </c>
      <c r="F760" s="181">
        <v>-6.5500000000000003E-2</v>
      </c>
      <c r="G760" s="181">
        <v>-6.5500000000000003E-2</v>
      </c>
      <c r="H760" s="181">
        <v>-0.28770000000000001</v>
      </c>
      <c r="I760" s="181">
        <v>1.7821</v>
      </c>
      <c r="J760" s="181">
        <v>2.9016999999999999</v>
      </c>
      <c r="K760" s="181">
        <v>-0.50239999999999996</v>
      </c>
      <c r="L760" s="181">
        <v>0.98680000000000001</v>
      </c>
      <c r="M760" s="181">
        <v>6.9805000000000001</v>
      </c>
      <c r="N760" s="181">
        <v>12.364599999999999</v>
      </c>
      <c r="O760" s="181">
        <v>13.724399999999999</v>
      </c>
      <c r="P760" s="181"/>
      <c r="Q760" s="181">
        <v>13.5611</v>
      </c>
      <c r="R760" s="181">
        <v>22.460699999999999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44662</v>
      </c>
      <c r="E761" s="181">
        <v>14.71</v>
      </c>
      <c r="F761" s="181">
        <v>-7.4700000000000003E-2</v>
      </c>
      <c r="G761" s="181">
        <v>-7.4700000000000003E-2</v>
      </c>
      <c r="H761" s="181">
        <v>-0.30499999999999999</v>
      </c>
      <c r="I761" s="181">
        <v>1.75</v>
      </c>
      <c r="J761" s="181">
        <v>2.8168000000000002</v>
      </c>
      <c r="K761" s="181">
        <v>-0.74890000000000001</v>
      </c>
      <c r="L761" s="181">
        <v>0.47810000000000002</v>
      </c>
      <c r="M761" s="181">
        <v>6.1557000000000004</v>
      </c>
      <c r="N761" s="181">
        <v>11.2203</v>
      </c>
      <c r="O761" s="181">
        <v>12.518000000000001</v>
      </c>
      <c r="P761" s="181"/>
      <c r="Q761" s="181">
        <v>12.336</v>
      </c>
      <c r="R761" s="181">
        <v>21.2027</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44662</v>
      </c>
      <c r="E762" s="181">
        <v>12.4237</v>
      </c>
      <c r="F762" s="181">
        <v>-0.1053</v>
      </c>
      <c r="G762" s="181">
        <v>-0.1053</v>
      </c>
      <c r="H762" s="181">
        <v>-0.6048</v>
      </c>
      <c r="I762" s="181">
        <v>1.3973</v>
      </c>
      <c r="J762" s="181">
        <v>2.6396000000000002</v>
      </c>
      <c r="K762" s="181">
        <v>-0.52370000000000005</v>
      </c>
      <c r="L762" s="181">
        <v>-0.127</v>
      </c>
      <c r="M762" s="181">
        <v>4.2930000000000001</v>
      </c>
      <c r="N762" s="181">
        <v>8.3922000000000008</v>
      </c>
      <c r="O762" s="181">
        <v>-0.91679999999999995</v>
      </c>
      <c r="P762" s="181">
        <v>1.4892000000000001</v>
      </c>
      <c r="Q762" s="181">
        <v>3.2088000000000001</v>
      </c>
      <c r="R762" s="181">
        <v>15.035500000000001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44662</v>
      </c>
      <c r="E763" s="181">
        <v>13.284000000000001</v>
      </c>
      <c r="F763" s="181">
        <v>-9.8500000000000004E-2</v>
      </c>
      <c r="G763" s="181">
        <v>-9.8500000000000004E-2</v>
      </c>
      <c r="H763" s="181">
        <v>-0.5897</v>
      </c>
      <c r="I763" s="181">
        <v>1.4286000000000001</v>
      </c>
      <c r="J763" s="181">
        <v>2.7115999999999998</v>
      </c>
      <c r="K763" s="181">
        <v>-0.32340000000000002</v>
      </c>
      <c r="L763" s="181">
        <v>0.28460000000000002</v>
      </c>
      <c r="M763" s="181">
        <v>4.9554</v>
      </c>
      <c r="N763" s="181">
        <v>9.3035999999999994</v>
      </c>
      <c r="O763" s="181">
        <v>-0.1051</v>
      </c>
      <c r="P763" s="181">
        <v>2.4401000000000002</v>
      </c>
      <c r="Q763" s="181">
        <v>4.2194000000000003</v>
      </c>
      <c r="R763" s="181">
        <v>15.984500000000001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44662</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44662</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44662</v>
      </c>
      <c r="E768" s="181">
        <v>40.0989</v>
      </c>
      <c r="F768" s="181">
        <v>0.1308</v>
      </c>
      <c r="G768" s="181">
        <v>0.1308</v>
      </c>
      <c r="H768" s="181">
        <v>0.1426</v>
      </c>
      <c r="I768" s="181">
        <v>1.1181000000000001</v>
      </c>
      <c r="J768" s="181">
        <v>1.8584000000000001</v>
      </c>
      <c r="K768" s="181">
        <v>0.42830000000000001</v>
      </c>
      <c r="L768" s="181">
        <v>1.1301000000000001</v>
      </c>
      <c r="M768" s="181">
        <v>4.9112999999999998</v>
      </c>
      <c r="N768" s="181">
        <v>9.6905000000000001</v>
      </c>
      <c r="O768" s="181">
        <v>8.3501999999999992</v>
      </c>
      <c r="P768" s="181">
        <v>7.2752999999999997</v>
      </c>
      <c r="Q768" s="181">
        <v>7.9329999999999998</v>
      </c>
      <c r="R768" s="181">
        <v>15.2494</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44662</v>
      </c>
      <c r="E769" s="181">
        <v>44.248899999999999</v>
      </c>
      <c r="F769" s="181">
        <v>0.1376</v>
      </c>
      <c r="G769" s="181">
        <v>0.1376</v>
      </c>
      <c r="H769" s="181">
        <v>0.15870000000000001</v>
      </c>
      <c r="I769" s="181">
        <v>1.151</v>
      </c>
      <c r="J769" s="181">
        <v>1.9313</v>
      </c>
      <c r="K769" s="181">
        <v>0.63819999999999999</v>
      </c>
      <c r="L769" s="181">
        <v>1.5931999999999999</v>
      </c>
      <c r="M769" s="181">
        <v>5.6927000000000003</v>
      </c>
      <c r="N769" s="181">
        <v>10.912000000000001</v>
      </c>
      <c r="O769" s="181">
        <v>9.5854999999999997</v>
      </c>
      <c r="P769" s="181">
        <v>8.5327000000000002</v>
      </c>
      <c r="Q769" s="181">
        <v>9.5988000000000007</v>
      </c>
      <c r="R769" s="181">
        <v>16.635100000000001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44662</v>
      </c>
      <c r="E772" s="181">
        <v>19.046399999999998</v>
      </c>
      <c r="F772" s="181">
        <v>1.6799999999999999E-2</v>
      </c>
      <c r="G772" s="181">
        <v>1.6799999999999999E-2</v>
      </c>
      <c r="H772" s="181">
        <v>0.14929999999999999</v>
      </c>
      <c r="I772" s="181">
        <v>1.8742000000000001</v>
      </c>
      <c r="J772" s="181">
        <v>3.0085999999999999</v>
      </c>
      <c r="K772" s="181">
        <v>0.27639999999999998</v>
      </c>
      <c r="L772" s="181">
        <v>2.0286</v>
      </c>
      <c r="M772" s="181">
        <v>6.9302000000000001</v>
      </c>
      <c r="N772" s="181">
        <v>11.660600000000001</v>
      </c>
      <c r="O772" s="181">
        <v>11.3895</v>
      </c>
      <c r="P772" s="181">
        <v>9.8127999999999993</v>
      </c>
      <c r="Q772" s="181">
        <v>9.8179999999999996</v>
      </c>
      <c r="R772" s="181">
        <v>20.7315</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44662</v>
      </c>
      <c r="E773" s="181">
        <v>17.571000000000002</v>
      </c>
      <c r="F773" s="181">
        <v>1.2500000000000001E-2</v>
      </c>
      <c r="G773" s="181">
        <v>1.2500000000000001E-2</v>
      </c>
      <c r="H773" s="181">
        <v>0.1391</v>
      </c>
      <c r="I773" s="181">
        <v>1.8526</v>
      </c>
      <c r="J773" s="181">
        <v>2.9609000000000001</v>
      </c>
      <c r="K773" s="181">
        <v>0.1391</v>
      </c>
      <c r="L773" s="181">
        <v>1.7423</v>
      </c>
      <c r="M773" s="181">
        <v>6.4741</v>
      </c>
      <c r="N773" s="181">
        <v>11.003</v>
      </c>
      <c r="O773" s="181">
        <v>10.6892</v>
      </c>
      <c r="P773" s="181">
        <v>8.6889000000000003</v>
      </c>
      <c r="Q773" s="181">
        <v>8.5385000000000009</v>
      </c>
      <c r="R773" s="181">
        <v>19.964200000000002</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44662</v>
      </c>
      <c r="E774" s="181">
        <v>50.935499999999998</v>
      </c>
      <c r="F774" s="181">
        <v>5.1499999999999997E-2</v>
      </c>
      <c r="G774" s="181">
        <v>5.1499999999999997E-2</v>
      </c>
      <c r="H774" s="181">
        <v>0.25290000000000001</v>
      </c>
      <c r="I774" s="181">
        <v>2.2671999999999999</v>
      </c>
      <c r="J774" s="181">
        <v>3.3102999999999998</v>
      </c>
      <c r="K774" s="181">
        <v>-0.16739999999999999</v>
      </c>
      <c r="L774" s="181">
        <v>1.5789</v>
      </c>
      <c r="M774" s="181">
        <v>9.0972000000000008</v>
      </c>
      <c r="N774" s="181">
        <v>15.540100000000001</v>
      </c>
      <c r="O774" s="181">
        <v>12.5092</v>
      </c>
      <c r="P774" s="181">
        <v>9.5863999999999994</v>
      </c>
      <c r="Q774" s="181">
        <v>8.5252999999999997</v>
      </c>
      <c r="R774" s="181">
        <v>22.159199999999998</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44662</v>
      </c>
      <c r="E775" s="181">
        <v>56.016100000000002</v>
      </c>
      <c r="F775" s="181">
        <v>6.6100000000000006E-2</v>
      </c>
      <c r="G775" s="181">
        <v>6.6100000000000006E-2</v>
      </c>
      <c r="H775" s="181">
        <v>0.28649999999999998</v>
      </c>
      <c r="I775" s="181">
        <v>2.3357000000000001</v>
      </c>
      <c r="J775" s="181">
        <v>3.4645000000000001</v>
      </c>
      <c r="K775" s="181">
        <v>0.26329999999999998</v>
      </c>
      <c r="L775" s="181">
        <v>2.4287000000000001</v>
      </c>
      <c r="M775" s="181">
        <v>10.427899999999999</v>
      </c>
      <c r="N775" s="181">
        <v>17.3613</v>
      </c>
      <c r="O775" s="181">
        <v>14.0092</v>
      </c>
      <c r="P775" s="181">
        <v>10.978899999999999</v>
      </c>
      <c r="Q775" s="181">
        <v>9.4658999999999995</v>
      </c>
      <c r="R775" s="181">
        <v>23.897600000000001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44662</v>
      </c>
      <c r="E778" s="181">
        <v>45.819499999999998</v>
      </c>
      <c r="F778" s="181">
        <v>-0.14119999999999999</v>
      </c>
      <c r="G778" s="181">
        <v>-0.14119999999999999</v>
      </c>
      <c r="H778" s="181">
        <v>-0.4884</v>
      </c>
      <c r="I778" s="181">
        <v>1.0636000000000001</v>
      </c>
      <c r="J778" s="181">
        <v>2.1600999999999999</v>
      </c>
      <c r="K778" s="181">
        <v>0.16109999999999999</v>
      </c>
      <c r="L778" s="181">
        <v>1.8841000000000001</v>
      </c>
      <c r="M778" s="181">
        <v>7.4878999999999998</v>
      </c>
      <c r="N778" s="181">
        <v>10.2233</v>
      </c>
      <c r="O778" s="181">
        <v>9.7896000000000001</v>
      </c>
      <c r="P778" s="181">
        <v>7.8761000000000001</v>
      </c>
      <c r="Q778" s="181">
        <v>8.4446999999999992</v>
      </c>
      <c r="R778" s="181">
        <v>16.377199999999998</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44662</v>
      </c>
      <c r="E779" s="181">
        <v>54.949994492692198</v>
      </c>
      <c r="F779" s="181">
        <v>-0.14879999999999999</v>
      </c>
      <c r="G779" s="181">
        <v>-0.14879999999999999</v>
      </c>
      <c r="H779" s="181">
        <v>-0.50600000000000001</v>
      </c>
      <c r="I779" s="181">
        <v>1.0276000000000001</v>
      </c>
      <c r="J779" s="181">
        <v>2.0703999999999998</v>
      </c>
      <c r="K779" s="181">
        <v>-9.74E-2</v>
      </c>
      <c r="L779" s="181">
        <v>1.2507999999999999</v>
      </c>
      <c r="M779" s="181">
        <v>6.468</v>
      </c>
      <c r="N779" s="181">
        <v>8.8960000000000008</v>
      </c>
      <c r="O779" s="181">
        <v>8.5564</v>
      </c>
      <c r="P779" s="181">
        <v>6.7096999999999998</v>
      </c>
      <c r="Q779" s="181">
        <v>7.8318000000000003</v>
      </c>
      <c r="R779" s="181">
        <v>15.0305</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44662</v>
      </c>
      <c r="E780" s="181">
        <v>13.57</v>
      </c>
      <c r="F780" s="181">
        <v>-0.1472</v>
      </c>
      <c r="G780" s="181">
        <v>-0.1472</v>
      </c>
      <c r="H780" s="181">
        <v>-0.58609999999999995</v>
      </c>
      <c r="I780" s="181">
        <v>0.89219999999999999</v>
      </c>
      <c r="J780" s="181">
        <v>1.9534</v>
      </c>
      <c r="K780" s="181">
        <v>-0.80410000000000004</v>
      </c>
      <c r="L780" s="181">
        <v>-7.3599999999999999E-2</v>
      </c>
      <c r="M780" s="181">
        <v>4.7068000000000003</v>
      </c>
      <c r="N780" s="181">
        <v>7.5277000000000003</v>
      </c>
      <c r="O780" s="181">
        <v>9.0904000000000007</v>
      </c>
      <c r="P780" s="181"/>
      <c r="Q780" s="181">
        <v>8.6640999999999995</v>
      </c>
      <c r="R780" s="181">
        <v>14.3513</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44662</v>
      </c>
      <c r="E781" s="181">
        <v>13.28</v>
      </c>
      <c r="F781" s="181">
        <v>-0.15040000000000001</v>
      </c>
      <c r="G781" s="181">
        <v>-0.15040000000000001</v>
      </c>
      <c r="H781" s="181">
        <v>-0.5988</v>
      </c>
      <c r="I781" s="181">
        <v>0.91190000000000004</v>
      </c>
      <c r="J781" s="181">
        <v>1.9968999999999999</v>
      </c>
      <c r="K781" s="181">
        <v>-0.89549999999999996</v>
      </c>
      <c r="L781" s="181">
        <v>-0.30030000000000001</v>
      </c>
      <c r="M781" s="181">
        <v>4.2385999999999999</v>
      </c>
      <c r="N781" s="181">
        <v>6.8383000000000003</v>
      </c>
      <c r="O781" s="181">
        <v>8.5162999999999993</v>
      </c>
      <c r="P781" s="181"/>
      <c r="Q781" s="181">
        <v>8.0271000000000008</v>
      </c>
      <c r="R781" s="181">
        <v>13.784599999999999</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44662</v>
      </c>
      <c r="E782" s="181">
        <v>13.7822</v>
      </c>
      <c r="F782" s="181">
        <v>-0.19259999999999999</v>
      </c>
      <c r="G782" s="181">
        <v>-0.19259999999999999</v>
      </c>
      <c r="H782" s="181">
        <v>-0.45789999999999997</v>
      </c>
      <c r="I782" s="181">
        <v>1.4157999999999999</v>
      </c>
      <c r="J782" s="181">
        <v>2.8805999999999998</v>
      </c>
      <c r="K782" s="181">
        <v>0.67269999999999996</v>
      </c>
      <c r="L782" s="181">
        <v>1.8949</v>
      </c>
      <c r="M782" s="181">
        <v>7.8030999999999997</v>
      </c>
      <c r="N782" s="181">
        <v>12.1708</v>
      </c>
      <c r="O782" s="181">
        <v>10.395899999999999</v>
      </c>
      <c r="P782" s="181"/>
      <c r="Q782" s="181">
        <v>9.2757000000000005</v>
      </c>
      <c r="R782" s="181">
        <v>18.8127</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44662</v>
      </c>
      <c r="E783" s="181">
        <v>13.332700000000001</v>
      </c>
      <c r="F783" s="181">
        <v>-0.19989999999999999</v>
      </c>
      <c r="G783" s="181">
        <v>-0.19989999999999999</v>
      </c>
      <c r="H783" s="181">
        <v>-0.4748</v>
      </c>
      <c r="I783" s="181">
        <v>1.3832</v>
      </c>
      <c r="J783" s="181">
        <v>2.8075999999999999</v>
      </c>
      <c r="K783" s="181">
        <v>0.4657</v>
      </c>
      <c r="L783" s="181">
        <v>1.4726999999999999</v>
      </c>
      <c r="M783" s="181">
        <v>7.1287000000000003</v>
      </c>
      <c r="N783" s="181">
        <v>11.2402</v>
      </c>
      <c r="O783" s="181">
        <v>9.4931000000000001</v>
      </c>
      <c r="P783" s="181"/>
      <c r="Q783" s="181">
        <v>8.2783999999999995</v>
      </c>
      <c r="R783" s="181">
        <v>17.829699999999999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1.416956521739131E-2</v>
      </c>
      <c r="G784" s="183">
        <v>1.416956521739131E-2</v>
      </c>
      <c r="H784" s="183">
        <v>-0.16078260869565214</v>
      </c>
      <c r="I784" s="183">
        <v>1.4254391304347829</v>
      </c>
      <c r="J784" s="183">
        <v>2.437671739130435</v>
      </c>
      <c r="K784" s="183">
        <v>-0.16649782608695646</v>
      </c>
      <c r="L784" s="183">
        <v>0.94186304347826078</v>
      </c>
      <c r="M784" s="183">
        <v>5.9782652173913018</v>
      </c>
      <c r="N784" s="183">
        <v>10.078708695652173</v>
      </c>
      <c r="O784" s="183">
        <v>9.6217785714285693</v>
      </c>
      <c r="P784" s="183">
        <v>8.0814781250000021</v>
      </c>
      <c r="Q784" s="183">
        <v>8.2857934782608691</v>
      </c>
      <c r="R784" s="183">
        <v>16.867763043478259</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-4.9250000000000002E-2</v>
      </c>
      <c r="G785" s="183">
        <v>-4.9250000000000002E-2</v>
      </c>
      <c r="H785" s="183">
        <v>-0.11274999999999999</v>
      </c>
      <c r="I785" s="183">
        <v>1.39025</v>
      </c>
      <c r="J785" s="183">
        <v>2.3613499999999998</v>
      </c>
      <c r="K785" s="183">
        <v>-0.11929999999999999</v>
      </c>
      <c r="L785" s="183">
        <v>0.8992</v>
      </c>
      <c r="M785" s="183">
        <v>5.9970999999999997</v>
      </c>
      <c r="N785" s="183">
        <v>10.082100000000001</v>
      </c>
      <c r="O785" s="183">
        <v>9.7223499999999987</v>
      </c>
      <c r="P785" s="183">
        <v>8.3834</v>
      </c>
      <c r="Q785" s="183">
        <v>8.5319000000000003</v>
      </c>
      <c r="R785" s="183">
        <v>16.778600000000001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44662</v>
      </c>
      <c r="E788" s="181">
        <v>1157.42</v>
      </c>
      <c r="F788" s="181">
        <v>-0.49259999999999998</v>
      </c>
      <c r="G788" s="181">
        <v>-0.49259999999999998</v>
      </c>
      <c r="H788" s="181">
        <v>-0.46350000000000002</v>
      </c>
      <c r="I788" s="181">
        <v>3.3346</v>
      </c>
      <c r="J788" s="181">
        <v>6.6185999999999998</v>
      </c>
      <c r="K788" s="181">
        <v>-2.3620000000000001</v>
      </c>
      <c r="L788" s="181">
        <v>-3.01</v>
      </c>
      <c r="M788" s="181">
        <v>8.8701000000000008</v>
      </c>
      <c r="N788" s="181">
        <v>21.1248</v>
      </c>
      <c r="O788" s="181">
        <v>16.603999999999999</v>
      </c>
      <c r="P788" s="181">
        <v>12.802199999999999</v>
      </c>
      <c r="Q788" s="181">
        <v>22.262799999999999</v>
      </c>
      <c r="R788" s="181">
        <v>41.6492</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44662</v>
      </c>
      <c r="E789" s="181">
        <v>1259.3</v>
      </c>
      <c r="F789" s="181">
        <v>-0.48599999999999999</v>
      </c>
      <c r="G789" s="181">
        <v>-0.48599999999999999</v>
      </c>
      <c r="H789" s="181">
        <v>-0.44669999999999999</v>
      </c>
      <c r="I789" s="181">
        <v>3.3679000000000001</v>
      </c>
      <c r="J789" s="181">
        <v>6.6886999999999999</v>
      </c>
      <c r="K789" s="181">
        <v>-2.1659999999999999</v>
      </c>
      <c r="L789" s="181">
        <v>-2.5996000000000001</v>
      </c>
      <c r="M789" s="181">
        <v>9.5976999999999997</v>
      </c>
      <c r="N789" s="181">
        <v>22.183800000000002</v>
      </c>
      <c r="O789" s="181">
        <v>17.6204</v>
      </c>
      <c r="P789" s="181">
        <v>13.9025</v>
      </c>
      <c r="Q789" s="181">
        <v>17.6541</v>
      </c>
      <c r="R789" s="181">
        <v>42.893300000000004</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44662</v>
      </c>
      <c r="E790" s="181">
        <v>19.86</v>
      </c>
      <c r="F790" s="181">
        <v>-0.35120000000000001</v>
      </c>
      <c r="G790" s="181">
        <v>-0.35120000000000001</v>
      </c>
      <c r="H790" s="181">
        <v>-1.5857000000000001</v>
      </c>
      <c r="I790" s="181">
        <v>2.3184</v>
      </c>
      <c r="J790" s="181">
        <v>4.6364999999999998</v>
      </c>
      <c r="K790" s="181">
        <v>-7.0225</v>
      </c>
      <c r="L790" s="181">
        <v>-5.5186000000000002</v>
      </c>
      <c r="M790" s="181">
        <v>9.5421999999999993</v>
      </c>
      <c r="N790" s="181">
        <v>20.363600000000002</v>
      </c>
      <c r="O790" s="181">
        <v>19.713699999999999</v>
      </c>
      <c r="P790" s="181"/>
      <c r="Q790" s="181">
        <v>16.875299999999999</v>
      </c>
      <c r="R790" s="181">
        <v>32.586500000000001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44662</v>
      </c>
      <c r="E791" s="181">
        <v>18.62</v>
      </c>
      <c r="F791" s="181">
        <v>-0.3745</v>
      </c>
      <c r="G791" s="181">
        <v>-0.3745</v>
      </c>
      <c r="H791" s="181">
        <v>-1.6375999999999999</v>
      </c>
      <c r="I791" s="181">
        <v>2.2515000000000001</v>
      </c>
      <c r="J791" s="181">
        <v>4.548</v>
      </c>
      <c r="K791" s="181">
        <v>-7.2709000000000001</v>
      </c>
      <c r="L791" s="181">
        <v>-6.1018999999999997</v>
      </c>
      <c r="M791" s="181">
        <v>8.5082000000000004</v>
      </c>
      <c r="N791" s="181">
        <v>18.825800000000001</v>
      </c>
      <c r="O791" s="181">
        <v>18.095800000000001</v>
      </c>
      <c r="P791" s="181"/>
      <c r="Q791" s="181">
        <v>15.1752</v>
      </c>
      <c r="R791" s="181">
        <v>30.8444</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44662</v>
      </c>
      <c r="E792" s="181">
        <v>20.72</v>
      </c>
      <c r="F792" s="181">
        <v>0.14499999999999999</v>
      </c>
      <c r="G792" s="181">
        <v>0.14499999999999999</v>
      </c>
      <c r="H792" s="181">
        <v>1.0239</v>
      </c>
      <c r="I792" s="181">
        <v>5.0176999999999996</v>
      </c>
      <c r="J792" s="181">
        <v>6.2564000000000002</v>
      </c>
      <c r="K792" s="181">
        <v>-2.0331000000000001</v>
      </c>
      <c r="L792" s="181">
        <v>1.9684999999999999</v>
      </c>
      <c r="M792" s="181">
        <v>15.4961</v>
      </c>
      <c r="N792" s="181">
        <v>32.820500000000003</v>
      </c>
      <c r="O792" s="181"/>
      <c r="P792" s="181"/>
      <c r="Q792" s="181">
        <v>50.45</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44662</v>
      </c>
      <c r="E793" s="181">
        <v>20.11</v>
      </c>
      <c r="F793" s="181">
        <v>0.14940000000000001</v>
      </c>
      <c r="G793" s="181">
        <v>0.14940000000000001</v>
      </c>
      <c r="H793" s="181">
        <v>1.0044999999999999</v>
      </c>
      <c r="I793" s="181">
        <v>5.0130999999999997</v>
      </c>
      <c r="J793" s="181">
        <v>6.1214000000000004</v>
      </c>
      <c r="K793" s="181">
        <v>-2.3311999999999999</v>
      </c>
      <c r="L793" s="181">
        <v>1.2587999999999999</v>
      </c>
      <c r="M793" s="181">
        <v>14.1965</v>
      </c>
      <c r="N793" s="181">
        <v>30.839300000000001</v>
      </c>
      <c r="O793" s="181"/>
      <c r="P793" s="181"/>
      <c r="Q793" s="181">
        <v>47.950299999999999</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44662</v>
      </c>
      <c r="E794" s="181">
        <v>242.09</v>
      </c>
      <c r="F794" s="181">
        <v>-0.44</v>
      </c>
      <c r="G794" s="181">
        <v>-0.44</v>
      </c>
      <c r="H794" s="181">
        <v>-1.2321</v>
      </c>
      <c r="I794" s="181">
        <v>2.9119000000000002</v>
      </c>
      <c r="J794" s="181">
        <v>5.2793999999999999</v>
      </c>
      <c r="K794" s="181">
        <v>-4.6477000000000004</v>
      </c>
      <c r="L794" s="181">
        <v>-2.7789999999999999</v>
      </c>
      <c r="M794" s="181">
        <v>11.193300000000001</v>
      </c>
      <c r="N794" s="181">
        <v>22.509</v>
      </c>
      <c r="O794" s="181">
        <v>20.500299999999999</v>
      </c>
      <c r="P794" s="181">
        <v>17.034500000000001</v>
      </c>
      <c r="Q794" s="181">
        <v>15.4297</v>
      </c>
      <c r="R794" s="181">
        <v>39.101500000000001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44662</v>
      </c>
      <c r="E795" s="181">
        <v>224.52</v>
      </c>
      <c r="F795" s="181">
        <v>-0.45219999999999999</v>
      </c>
      <c r="G795" s="181">
        <v>-0.45219999999999999</v>
      </c>
      <c r="H795" s="181">
        <v>-1.2578</v>
      </c>
      <c r="I795" s="181">
        <v>2.8586999999999998</v>
      </c>
      <c r="J795" s="181">
        <v>5.1566999999999998</v>
      </c>
      <c r="K795" s="181">
        <v>-4.9650999999999996</v>
      </c>
      <c r="L795" s="181">
        <v>-3.4363999999999999</v>
      </c>
      <c r="M795" s="181">
        <v>10.0426</v>
      </c>
      <c r="N795" s="181">
        <v>20.8461</v>
      </c>
      <c r="O795" s="181">
        <v>18.961400000000001</v>
      </c>
      <c r="P795" s="181">
        <v>15.825799999999999</v>
      </c>
      <c r="Q795" s="181">
        <v>18.2288</v>
      </c>
      <c r="R795" s="181">
        <v>37.233199999999997</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44662</v>
      </c>
      <c r="E796" s="181">
        <v>69.355999999999995</v>
      </c>
      <c r="F796" s="181">
        <v>-1.8700000000000001E-2</v>
      </c>
      <c r="G796" s="181">
        <v>-1.8700000000000001E-2</v>
      </c>
      <c r="H796" s="181">
        <v>-0.1641</v>
      </c>
      <c r="I796" s="181">
        <v>4.5479000000000003</v>
      </c>
      <c r="J796" s="181">
        <v>6.9383999999999997</v>
      </c>
      <c r="K796" s="181">
        <v>-6.5472000000000001</v>
      </c>
      <c r="L796" s="181">
        <v>-6.4539</v>
      </c>
      <c r="M796" s="181">
        <v>4.8956999999999997</v>
      </c>
      <c r="N796" s="181">
        <v>17.5047</v>
      </c>
      <c r="O796" s="181">
        <v>19.6342</v>
      </c>
      <c r="P796" s="181">
        <v>15.145300000000001</v>
      </c>
      <c r="Q796" s="181">
        <v>15.755699999999999</v>
      </c>
      <c r="R796" s="181">
        <v>38.0655</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44662</v>
      </c>
      <c r="E797" s="181">
        <v>191.65623331361201</v>
      </c>
      <c r="F797" s="181">
        <v>-1.9599999999999999E-2</v>
      </c>
      <c r="G797" s="181">
        <v>-1.9599999999999999E-2</v>
      </c>
      <c r="H797" s="181">
        <v>-0.1648</v>
      </c>
      <c r="I797" s="181">
        <v>4.5465</v>
      </c>
      <c r="J797" s="181">
        <v>6.9375</v>
      </c>
      <c r="K797" s="181">
        <v>-6.5477999999999996</v>
      </c>
      <c r="L797" s="181">
        <v>-6.4554</v>
      </c>
      <c r="M797" s="181">
        <v>4.8948</v>
      </c>
      <c r="N797" s="181">
        <v>17.503599999999999</v>
      </c>
      <c r="O797" s="181">
        <v>18.546199999999999</v>
      </c>
      <c r="P797" s="181">
        <v>14.517899999999999</v>
      </c>
      <c r="Q797" s="181">
        <v>15.417299999999999</v>
      </c>
      <c r="R797" s="181">
        <v>38.0657</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44662</v>
      </c>
      <c r="E798" s="181">
        <v>64.566000000000003</v>
      </c>
      <c r="F798" s="181">
        <v>-2.9399999999999999E-2</v>
      </c>
      <c r="G798" s="181">
        <v>-2.9399999999999999E-2</v>
      </c>
      <c r="H798" s="181">
        <v>-0.1855</v>
      </c>
      <c r="I798" s="181">
        <v>4.5027999999999997</v>
      </c>
      <c r="J798" s="181">
        <v>6.8353999999999999</v>
      </c>
      <c r="K798" s="181">
        <v>-6.8070000000000004</v>
      </c>
      <c r="L798" s="181">
        <v>-6.9922000000000004</v>
      </c>
      <c r="M798" s="181">
        <v>3.9878</v>
      </c>
      <c r="N798" s="181">
        <v>16.192799999999998</v>
      </c>
      <c r="O798" s="181">
        <v>18.429400000000001</v>
      </c>
      <c r="P798" s="181">
        <v>14.103300000000001</v>
      </c>
      <c r="Q798" s="181">
        <v>13.377800000000001</v>
      </c>
      <c r="R798" s="181">
        <v>36.6158</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44662</v>
      </c>
      <c r="E799" s="181">
        <v>805.27249538018896</v>
      </c>
      <c r="F799" s="181">
        <v>-2.7300000000000001E-2</v>
      </c>
      <c r="G799" s="181">
        <v>-2.7300000000000001E-2</v>
      </c>
      <c r="H799" s="181">
        <v>-0.185</v>
      </c>
      <c r="I799" s="181">
        <v>4.5034999999999998</v>
      </c>
      <c r="J799" s="181">
        <v>6.8361999999999998</v>
      </c>
      <c r="K799" s="181">
        <v>-6.8053999999999997</v>
      </c>
      <c r="L799" s="181">
        <v>-6.9912000000000001</v>
      </c>
      <c r="M799" s="181">
        <v>3.9885999999999999</v>
      </c>
      <c r="N799" s="181">
        <v>16.194099999999999</v>
      </c>
      <c r="O799" s="181">
        <v>17.344799999999999</v>
      </c>
      <c r="P799" s="181">
        <v>13.475</v>
      </c>
      <c r="Q799" s="181">
        <v>19.216999999999999</v>
      </c>
      <c r="R799" s="181">
        <v>36.617800000000003</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44662</v>
      </c>
      <c r="E800" s="181">
        <v>25.402000000000001</v>
      </c>
      <c r="F800" s="181">
        <v>-0.41170000000000001</v>
      </c>
      <c r="G800" s="181">
        <v>-0.41170000000000001</v>
      </c>
      <c r="H800" s="181">
        <v>-0.91659999999999997</v>
      </c>
      <c r="I800" s="181">
        <v>3.0924999999999998</v>
      </c>
      <c r="J800" s="181">
        <v>6.5251999999999999</v>
      </c>
      <c r="K800" s="181">
        <v>-2.0966999999999998</v>
      </c>
      <c r="L800" s="181">
        <v>-0.2278</v>
      </c>
      <c r="M800" s="181">
        <v>12.234299999999999</v>
      </c>
      <c r="N800" s="181">
        <v>24.733599999999999</v>
      </c>
      <c r="O800" s="181">
        <v>18.925799999999999</v>
      </c>
      <c r="P800" s="181">
        <v>15.7623</v>
      </c>
      <c r="Q800" s="181">
        <v>13.8459</v>
      </c>
      <c r="R800" s="181">
        <v>42.643599999999999</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44662</v>
      </c>
      <c r="E801" s="181">
        <v>23.14</v>
      </c>
      <c r="F801" s="181">
        <v>-0.42599999999999999</v>
      </c>
      <c r="G801" s="181">
        <v>-0.42599999999999999</v>
      </c>
      <c r="H801" s="181">
        <v>-0.95450000000000002</v>
      </c>
      <c r="I801" s="181">
        <v>3.0230000000000001</v>
      </c>
      <c r="J801" s="181">
        <v>6.3615000000000004</v>
      </c>
      <c r="K801" s="181">
        <v>-2.5274000000000001</v>
      </c>
      <c r="L801" s="181">
        <v>-1.0942000000000001</v>
      </c>
      <c r="M801" s="181">
        <v>10.7654</v>
      </c>
      <c r="N801" s="181">
        <v>22.557099999999998</v>
      </c>
      <c r="O801" s="181">
        <v>16.8459</v>
      </c>
      <c r="P801" s="181">
        <v>14.0549</v>
      </c>
      <c r="Q801" s="181">
        <v>12.378500000000001</v>
      </c>
      <c r="R801" s="181">
        <v>40.156500000000001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44662</v>
      </c>
      <c r="E802" s="181">
        <v>979.39520000000005</v>
      </c>
      <c r="F802" s="181">
        <v>-0.35349999999999998</v>
      </c>
      <c r="G802" s="181">
        <v>-0.35349999999999998</v>
      </c>
      <c r="H802" s="181">
        <v>-8.3000000000000001E-3</v>
      </c>
      <c r="I802" s="181">
        <v>5.0864000000000003</v>
      </c>
      <c r="J802" s="181">
        <v>7.5347999999999997</v>
      </c>
      <c r="K802" s="181">
        <v>-1.974</v>
      </c>
      <c r="L802" s="181">
        <v>4.24E-2</v>
      </c>
      <c r="M802" s="181">
        <v>16.097100000000001</v>
      </c>
      <c r="N802" s="181">
        <v>26.6631</v>
      </c>
      <c r="O802" s="181">
        <v>17.6814</v>
      </c>
      <c r="P802" s="181">
        <v>13.294</v>
      </c>
      <c r="Q802" s="181">
        <v>18.104199999999999</v>
      </c>
      <c r="R802" s="181">
        <v>48.037700000000001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44662</v>
      </c>
      <c r="E803" s="181">
        <v>1063.2369000000001</v>
      </c>
      <c r="F803" s="181">
        <v>-0.3478</v>
      </c>
      <c r="G803" s="181">
        <v>-0.3478</v>
      </c>
      <c r="H803" s="181">
        <v>5.1000000000000004E-3</v>
      </c>
      <c r="I803" s="181">
        <v>5.1132</v>
      </c>
      <c r="J803" s="181">
        <v>7.6007999999999996</v>
      </c>
      <c r="K803" s="181">
        <v>-1.7989999999999999</v>
      </c>
      <c r="L803" s="181">
        <v>0.39879999999999999</v>
      </c>
      <c r="M803" s="181">
        <v>16.724</v>
      </c>
      <c r="N803" s="181">
        <v>27.572199999999999</v>
      </c>
      <c r="O803" s="181">
        <v>18.5686</v>
      </c>
      <c r="P803" s="181">
        <v>14.270799999999999</v>
      </c>
      <c r="Q803" s="181">
        <v>16.698399999999999</v>
      </c>
      <c r="R803" s="181">
        <v>49.122300000000003</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44662</v>
      </c>
      <c r="E804" s="181">
        <v>1058.1189999999999</v>
      </c>
      <c r="F804" s="181">
        <v>-0.15140000000000001</v>
      </c>
      <c r="G804" s="181">
        <v>-0.15140000000000001</v>
      </c>
      <c r="H804" s="181">
        <v>0.94210000000000005</v>
      </c>
      <c r="I804" s="181">
        <v>5.5636000000000001</v>
      </c>
      <c r="J804" s="181">
        <v>9.1248000000000005</v>
      </c>
      <c r="K804" s="181">
        <v>3.76</v>
      </c>
      <c r="L804" s="181">
        <v>5.0034000000000001</v>
      </c>
      <c r="M804" s="181">
        <v>19.676300000000001</v>
      </c>
      <c r="N804" s="181">
        <v>31.96</v>
      </c>
      <c r="O804" s="181">
        <v>16.240400000000001</v>
      </c>
      <c r="P804" s="181">
        <v>13.7409</v>
      </c>
      <c r="Q804" s="181">
        <v>18.625299999999999</v>
      </c>
      <c r="R804" s="181">
        <v>48.203200000000002</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44662</v>
      </c>
      <c r="E805" s="181">
        <v>1132.165</v>
      </c>
      <c r="F805" s="181">
        <v>-0.1452</v>
      </c>
      <c r="G805" s="181">
        <v>-0.1452</v>
      </c>
      <c r="H805" s="181">
        <v>0.95620000000000005</v>
      </c>
      <c r="I805" s="181">
        <v>5.5938999999999997</v>
      </c>
      <c r="J805" s="181">
        <v>9.1914999999999996</v>
      </c>
      <c r="K805" s="181">
        <v>3.9411</v>
      </c>
      <c r="L805" s="181">
        <v>5.3536999999999999</v>
      </c>
      <c r="M805" s="181">
        <v>20.259</v>
      </c>
      <c r="N805" s="181">
        <v>32.805399999999999</v>
      </c>
      <c r="O805" s="181">
        <v>16.921199999999999</v>
      </c>
      <c r="P805" s="181">
        <v>14.541399999999999</v>
      </c>
      <c r="Q805" s="181">
        <v>15.658300000000001</v>
      </c>
      <c r="R805" s="181">
        <v>49.103900000000003</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44662</v>
      </c>
      <c r="E806" s="181">
        <v>134.0521</v>
      </c>
      <c r="F806" s="181">
        <v>-0.30990000000000001</v>
      </c>
      <c r="G806" s="181">
        <v>-0.30990000000000001</v>
      </c>
      <c r="H806" s="181">
        <v>-0.36280000000000001</v>
      </c>
      <c r="I806" s="181">
        <v>4.5018000000000002</v>
      </c>
      <c r="J806" s="181">
        <v>7.8826999999999998</v>
      </c>
      <c r="K806" s="181">
        <v>-4.5145999999999997</v>
      </c>
      <c r="L806" s="181">
        <v>-0.623</v>
      </c>
      <c r="M806" s="181">
        <v>12.7311</v>
      </c>
      <c r="N806" s="181">
        <v>24.200099999999999</v>
      </c>
      <c r="O806" s="181">
        <v>14.9917</v>
      </c>
      <c r="P806" s="181">
        <v>11.509499999999999</v>
      </c>
      <c r="Q806" s="181">
        <v>15.383599999999999</v>
      </c>
      <c r="R806" s="181">
        <v>40.4176</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44662</v>
      </c>
      <c r="E807" s="181">
        <v>145.3758</v>
      </c>
      <c r="F807" s="181">
        <v>-0.30059999999999998</v>
      </c>
      <c r="G807" s="181">
        <v>-0.30059999999999998</v>
      </c>
      <c r="H807" s="181">
        <v>-0.34100000000000003</v>
      </c>
      <c r="I807" s="181">
        <v>4.5484</v>
      </c>
      <c r="J807" s="181">
        <v>7.9955999999999996</v>
      </c>
      <c r="K807" s="181">
        <v>-4.2291999999999996</v>
      </c>
      <c r="L807" s="181">
        <v>-3.1699999999999999E-2</v>
      </c>
      <c r="M807" s="181">
        <v>13.7425</v>
      </c>
      <c r="N807" s="181">
        <v>25.6755</v>
      </c>
      <c r="O807" s="181">
        <v>16.328499999999998</v>
      </c>
      <c r="P807" s="181">
        <v>12.617699999999999</v>
      </c>
      <c r="Q807" s="181">
        <v>15.47</v>
      </c>
      <c r="R807" s="181">
        <v>42.063400000000001</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44662</v>
      </c>
      <c r="E808" s="181">
        <v>35.1</v>
      </c>
      <c r="F808" s="181">
        <v>-0.42549999999999999</v>
      </c>
      <c r="G808" s="181">
        <v>-0.42549999999999999</v>
      </c>
      <c r="H808" s="181">
        <v>-0.84750000000000003</v>
      </c>
      <c r="I808" s="181">
        <v>3.5398000000000001</v>
      </c>
      <c r="J808" s="181">
        <v>5.6910999999999996</v>
      </c>
      <c r="K808" s="181">
        <v>-4.0458999999999996</v>
      </c>
      <c r="L808" s="181">
        <v>-0.51019999999999999</v>
      </c>
      <c r="M808" s="181">
        <v>16.148199999999999</v>
      </c>
      <c r="N808" s="181">
        <v>28.149000000000001</v>
      </c>
      <c r="O808" s="181">
        <v>18.998000000000001</v>
      </c>
      <c r="P808" s="181">
        <v>13.3043</v>
      </c>
      <c r="Q808" s="181">
        <v>16.893899999999999</v>
      </c>
      <c r="R808" s="181">
        <v>40.098399999999998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44662</v>
      </c>
      <c r="E809" s="181">
        <v>38.979999999999997</v>
      </c>
      <c r="F809" s="181">
        <v>-0.43419999999999997</v>
      </c>
      <c r="G809" s="181">
        <v>-0.43419999999999997</v>
      </c>
      <c r="H809" s="181">
        <v>-0.83950000000000002</v>
      </c>
      <c r="I809" s="181">
        <v>3.5876000000000001</v>
      </c>
      <c r="J809" s="181">
        <v>5.8089000000000004</v>
      </c>
      <c r="K809" s="181">
        <v>-3.7292999999999998</v>
      </c>
      <c r="L809" s="181">
        <v>0.1542</v>
      </c>
      <c r="M809" s="181">
        <v>17.338999999999999</v>
      </c>
      <c r="N809" s="181">
        <v>29.933299999999999</v>
      </c>
      <c r="O809" s="181">
        <v>20.620699999999999</v>
      </c>
      <c r="P809" s="181">
        <v>15.145899999999999</v>
      </c>
      <c r="Q809" s="181">
        <v>18.427600000000002</v>
      </c>
      <c r="R809" s="181">
        <v>41.942700000000002</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44662</v>
      </c>
      <c r="E810" s="181">
        <v>146.05000000000001</v>
      </c>
      <c r="F810" s="181">
        <v>-0.25269999999999998</v>
      </c>
      <c r="G810" s="181">
        <v>-0.25269999999999998</v>
      </c>
      <c r="H810" s="181">
        <v>-0.71379999999999999</v>
      </c>
      <c r="I810" s="181">
        <v>2.6640999999999999</v>
      </c>
      <c r="J810" s="181">
        <v>4.8231000000000002</v>
      </c>
      <c r="K810" s="181">
        <v>-4.5487000000000002</v>
      </c>
      <c r="L810" s="181">
        <v>-1.1974</v>
      </c>
      <c r="M810" s="181">
        <v>12.0875</v>
      </c>
      <c r="N810" s="181">
        <v>21.425000000000001</v>
      </c>
      <c r="O810" s="181">
        <v>14.644500000000001</v>
      </c>
      <c r="P810" s="181">
        <v>11.1477</v>
      </c>
      <c r="Q810" s="181">
        <v>14.8415</v>
      </c>
      <c r="R810" s="181">
        <v>36.043100000000003</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44662</v>
      </c>
      <c r="E811" s="181">
        <v>136.75</v>
      </c>
      <c r="F811" s="181">
        <v>-0.2626</v>
      </c>
      <c r="G811" s="181">
        <v>-0.2626</v>
      </c>
      <c r="H811" s="181">
        <v>-0.73319999999999996</v>
      </c>
      <c r="I811" s="181">
        <v>2.6343000000000001</v>
      </c>
      <c r="J811" s="181">
        <v>4.7572000000000001</v>
      </c>
      <c r="K811" s="181">
        <v>-4.7104999999999997</v>
      </c>
      <c r="L811" s="181">
        <v>-1.5479000000000001</v>
      </c>
      <c r="M811" s="181">
        <v>11.4961</v>
      </c>
      <c r="N811" s="181">
        <v>20.569600000000001</v>
      </c>
      <c r="O811" s="181">
        <v>13.856</v>
      </c>
      <c r="P811" s="181">
        <v>10.362</v>
      </c>
      <c r="Q811" s="181">
        <v>17.1267</v>
      </c>
      <c r="R811" s="181">
        <v>35.090899999999998</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44662</v>
      </c>
      <c r="E812" s="181">
        <v>56.842100000000002</v>
      </c>
      <c r="F812" s="181">
        <v>-0.44309999999999999</v>
      </c>
      <c r="G812" s="181">
        <v>-0.44309999999999999</v>
      </c>
      <c r="H812" s="181">
        <v>-1.4245000000000001</v>
      </c>
      <c r="I812" s="181">
        <v>2.9289000000000001</v>
      </c>
      <c r="J812" s="181">
        <v>7.0483000000000002</v>
      </c>
      <c r="K812" s="181">
        <v>-3.4952000000000001</v>
      </c>
      <c r="L812" s="181">
        <v>-2.1457000000000002</v>
      </c>
      <c r="M812" s="181">
        <v>14.985099999999999</v>
      </c>
      <c r="N812" s="181">
        <v>22.117599999999999</v>
      </c>
      <c r="O812" s="181">
        <v>19.5044</v>
      </c>
      <c r="P812" s="181">
        <v>14.422800000000001</v>
      </c>
      <c r="Q812" s="181">
        <v>16.5411</v>
      </c>
      <c r="R812" s="181">
        <v>38.888500000000001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44662</v>
      </c>
      <c r="E813" s="181">
        <v>51.931800000000003</v>
      </c>
      <c r="F813" s="181">
        <v>-0.44969999999999999</v>
      </c>
      <c r="G813" s="181">
        <v>-0.44969999999999999</v>
      </c>
      <c r="H813" s="181">
        <v>-1.4397</v>
      </c>
      <c r="I813" s="181">
        <v>2.9011</v>
      </c>
      <c r="J813" s="181">
        <v>7.0044000000000004</v>
      </c>
      <c r="K813" s="181">
        <v>-3.6652</v>
      </c>
      <c r="L813" s="181">
        <v>-2.5137999999999998</v>
      </c>
      <c r="M813" s="181">
        <v>14.322800000000001</v>
      </c>
      <c r="N813" s="181">
        <v>21.1783</v>
      </c>
      <c r="O813" s="181">
        <v>18.581700000000001</v>
      </c>
      <c r="P813" s="181">
        <v>13.537100000000001</v>
      </c>
      <c r="Q813" s="181">
        <v>12.921200000000001</v>
      </c>
      <c r="R813" s="181">
        <v>37.817599999999999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44662</v>
      </c>
      <c r="E814" s="181">
        <v>53.173000000000002</v>
      </c>
      <c r="F814" s="181">
        <v>-0.3579</v>
      </c>
      <c r="G814" s="181">
        <v>-0.3579</v>
      </c>
      <c r="H814" s="181">
        <v>-0.1333</v>
      </c>
      <c r="I814" s="181">
        <v>4.2873999999999999</v>
      </c>
      <c r="J814" s="181">
        <v>8.1323000000000008</v>
      </c>
      <c r="K814" s="181">
        <v>-2.2105999999999999</v>
      </c>
      <c r="L814" s="181">
        <v>-1.3029999999999999</v>
      </c>
      <c r="M814" s="181">
        <v>8.9901</v>
      </c>
      <c r="N814" s="181">
        <v>16.418500000000002</v>
      </c>
      <c r="O814" s="181">
        <v>14.786799999999999</v>
      </c>
      <c r="P814" s="181">
        <v>12.5754</v>
      </c>
      <c r="Q814" s="181">
        <v>14.1944</v>
      </c>
      <c r="R814" s="181">
        <v>36.7408</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44662</v>
      </c>
      <c r="E815" s="181">
        <v>58.197000000000003</v>
      </c>
      <c r="F815" s="181">
        <v>-0.3493</v>
      </c>
      <c r="G815" s="181">
        <v>-0.3493</v>
      </c>
      <c r="H815" s="181">
        <v>-0.1133</v>
      </c>
      <c r="I815" s="181">
        <v>4.3255999999999997</v>
      </c>
      <c r="J815" s="181">
        <v>8.2232000000000003</v>
      </c>
      <c r="K815" s="181">
        <v>-1.9806999999999999</v>
      </c>
      <c r="L815" s="181">
        <v>-0.83160000000000001</v>
      </c>
      <c r="M815" s="181">
        <v>9.7683999999999997</v>
      </c>
      <c r="N815" s="181">
        <v>17.534099999999999</v>
      </c>
      <c r="O815" s="181">
        <v>15.8864</v>
      </c>
      <c r="P815" s="181">
        <v>13.716200000000001</v>
      </c>
      <c r="Q815" s="181">
        <v>17.165199999999999</v>
      </c>
      <c r="R815" s="181">
        <v>38.052700000000002</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44662</v>
      </c>
      <c r="E816" s="181">
        <v>129.572</v>
      </c>
      <c r="F816" s="181">
        <v>-0.14330000000000001</v>
      </c>
      <c r="G816" s="181">
        <v>-0.14330000000000001</v>
      </c>
      <c r="H816" s="181">
        <v>0.32519999999999999</v>
      </c>
      <c r="I816" s="181">
        <v>4.6226000000000003</v>
      </c>
      <c r="J816" s="181">
        <v>6.8547000000000002</v>
      </c>
      <c r="K816" s="181">
        <v>-0.8448</v>
      </c>
      <c r="L816" s="181">
        <v>-0.93879999999999997</v>
      </c>
      <c r="M816" s="181">
        <v>10.8078</v>
      </c>
      <c r="N816" s="181">
        <v>19.203700000000001</v>
      </c>
      <c r="O816" s="181">
        <v>14.9223</v>
      </c>
      <c r="P816" s="181">
        <v>11.564</v>
      </c>
      <c r="Q816" s="181">
        <v>14.120900000000001</v>
      </c>
      <c r="R816" s="181">
        <v>38.720100000000002</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44662</v>
      </c>
      <c r="E817" s="181">
        <v>121.50700000000001</v>
      </c>
      <c r="F817" s="181">
        <v>-0.1487</v>
      </c>
      <c r="G817" s="181">
        <v>-0.1487</v>
      </c>
      <c r="H817" s="181">
        <v>0.31119999999999998</v>
      </c>
      <c r="I817" s="181">
        <v>4.5941000000000001</v>
      </c>
      <c r="J817" s="181">
        <v>6.7911999999999999</v>
      </c>
      <c r="K817" s="181">
        <v>-1.0166999999999999</v>
      </c>
      <c r="L817" s="181">
        <v>-1.2901</v>
      </c>
      <c r="M817" s="181">
        <v>10.202400000000001</v>
      </c>
      <c r="N817" s="181">
        <v>18.329799999999999</v>
      </c>
      <c r="O817" s="181">
        <v>14.1227</v>
      </c>
      <c r="P817" s="181">
        <v>10.7675</v>
      </c>
      <c r="Q817" s="181">
        <v>15.9099</v>
      </c>
      <c r="R817" s="181">
        <v>37.728299999999997</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44662</v>
      </c>
      <c r="E818" s="181">
        <v>70.866799999999998</v>
      </c>
      <c r="F818" s="181">
        <v>-0.21390000000000001</v>
      </c>
      <c r="G818" s="181">
        <v>-0.21390000000000001</v>
      </c>
      <c r="H818" s="181">
        <v>-0.68489999999999995</v>
      </c>
      <c r="I818" s="181">
        <v>4.2123999999999997</v>
      </c>
      <c r="J818" s="181">
        <v>6.5434999999999999</v>
      </c>
      <c r="K818" s="181">
        <v>-5.1741999999999999</v>
      </c>
      <c r="L818" s="181">
        <v>-2.3776000000000002</v>
      </c>
      <c r="M818" s="181">
        <v>7.5444000000000004</v>
      </c>
      <c r="N818" s="181">
        <v>15.0784</v>
      </c>
      <c r="O818" s="181">
        <v>13.7933</v>
      </c>
      <c r="P818" s="181">
        <v>9.9857999999999993</v>
      </c>
      <c r="Q818" s="181">
        <v>10.750999999999999</v>
      </c>
      <c r="R818" s="181">
        <v>28.873999999999999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44662</v>
      </c>
      <c r="E819" s="181">
        <v>66.1815</v>
      </c>
      <c r="F819" s="181">
        <v>-0.22189999999999999</v>
      </c>
      <c r="G819" s="181">
        <v>-0.22189999999999999</v>
      </c>
      <c r="H819" s="181">
        <v>-0.70350000000000001</v>
      </c>
      <c r="I819" s="181">
        <v>4.1734999999999998</v>
      </c>
      <c r="J819" s="181">
        <v>6.4557000000000002</v>
      </c>
      <c r="K819" s="181">
        <v>-5.3959000000000001</v>
      </c>
      <c r="L819" s="181">
        <v>-2.8451</v>
      </c>
      <c r="M819" s="181">
        <v>6.7587999999999999</v>
      </c>
      <c r="N819" s="181">
        <v>13.957700000000001</v>
      </c>
      <c r="O819" s="181">
        <v>12.8346</v>
      </c>
      <c r="P819" s="181">
        <v>9.0215999999999994</v>
      </c>
      <c r="Q819" s="181">
        <v>9.1170000000000009</v>
      </c>
      <c r="R819" s="181">
        <v>27.667300000000001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44662</v>
      </c>
      <c r="E820" s="181">
        <v>35.878599999999999</v>
      </c>
      <c r="F820" s="181">
        <v>-0.45140000000000002</v>
      </c>
      <c r="G820" s="181">
        <v>-0.45140000000000002</v>
      </c>
      <c r="H820" s="181">
        <v>-0.71530000000000005</v>
      </c>
      <c r="I820" s="181">
        <v>5.6191000000000004</v>
      </c>
      <c r="J820" s="181">
        <v>7.6684999999999999</v>
      </c>
      <c r="K820" s="181">
        <v>-6.375</v>
      </c>
      <c r="L820" s="181">
        <v>-7.8173000000000004</v>
      </c>
      <c r="M820" s="181">
        <v>-0.90890000000000004</v>
      </c>
      <c r="N820" s="181">
        <v>5.0678999999999998</v>
      </c>
      <c r="O820" s="181">
        <v>9.8460999999999999</v>
      </c>
      <c r="P820" s="181">
        <v>8.2989999999999995</v>
      </c>
      <c r="Q820" s="181">
        <v>17.411999999999999</v>
      </c>
      <c r="R820" s="181">
        <v>28.144600000000001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44662</v>
      </c>
      <c r="E821" s="181">
        <v>33.2896</v>
      </c>
      <c r="F821" s="181">
        <v>-0.45839999999999997</v>
      </c>
      <c r="G821" s="181">
        <v>-0.45839999999999997</v>
      </c>
      <c r="H821" s="181">
        <v>-0.73209999999999997</v>
      </c>
      <c r="I821" s="181">
        <v>5.5831</v>
      </c>
      <c r="J821" s="181">
        <v>7.5873999999999997</v>
      </c>
      <c r="K821" s="181">
        <v>-6.5799000000000003</v>
      </c>
      <c r="L821" s="181">
        <v>-8.2225999999999999</v>
      </c>
      <c r="M821" s="181">
        <v>-1.5724</v>
      </c>
      <c r="N821" s="181">
        <v>4.1192000000000002</v>
      </c>
      <c r="O821" s="181">
        <v>8.8614999999999995</v>
      </c>
      <c r="P821" s="181">
        <v>7.3110999999999997</v>
      </c>
      <c r="Q821" s="181">
        <v>16.3123</v>
      </c>
      <c r="R821" s="181">
        <v>26.978400000000001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44662</v>
      </c>
      <c r="E822" s="181">
        <v>17.2881</v>
      </c>
      <c r="F822" s="181">
        <v>-0.59970000000000001</v>
      </c>
      <c r="G822" s="181">
        <v>-0.59970000000000001</v>
      </c>
      <c r="H822" s="181">
        <v>-0.2964</v>
      </c>
      <c r="I822" s="181">
        <v>3.9329000000000001</v>
      </c>
      <c r="J822" s="181">
        <v>6.6639999999999997</v>
      </c>
      <c r="K822" s="181">
        <v>-3.2172999999999998</v>
      </c>
      <c r="L822" s="181">
        <v>-1.2216</v>
      </c>
      <c r="M822" s="181">
        <v>13.5425</v>
      </c>
      <c r="N822" s="181">
        <v>24.1631</v>
      </c>
      <c r="O822" s="181">
        <v>16.959399999999999</v>
      </c>
      <c r="P822" s="181"/>
      <c r="Q822" s="181">
        <v>15.6776</v>
      </c>
      <c r="R822" s="181">
        <v>39.627299999999998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44662</v>
      </c>
      <c r="E823" s="181">
        <v>15.998900000000001</v>
      </c>
      <c r="F823" s="181">
        <v>-0.61439999999999995</v>
      </c>
      <c r="G823" s="181">
        <v>-0.61439999999999995</v>
      </c>
      <c r="H823" s="181">
        <v>-0.32579999999999998</v>
      </c>
      <c r="I823" s="181">
        <v>3.8654000000000002</v>
      </c>
      <c r="J823" s="181">
        <v>6.4252000000000002</v>
      </c>
      <c r="K823" s="181">
        <v>-3.7242999999999999</v>
      </c>
      <c r="L823" s="181">
        <v>-2.1981999999999999</v>
      </c>
      <c r="M823" s="181">
        <v>11.916399999999999</v>
      </c>
      <c r="N823" s="181">
        <v>21.782299999999999</v>
      </c>
      <c r="O823" s="181">
        <v>14.665100000000001</v>
      </c>
      <c r="P823" s="181"/>
      <c r="Q823" s="181">
        <v>13.317</v>
      </c>
      <c r="R823" s="181">
        <v>36.845500000000001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44662</v>
      </c>
      <c r="E824" s="181">
        <v>53.482300000000002</v>
      </c>
      <c r="F824" s="181">
        <v>-0.97260000000000002</v>
      </c>
      <c r="G824" s="181">
        <v>-0.97260000000000002</v>
      </c>
      <c r="H824" s="181">
        <v>-0.92069999999999996</v>
      </c>
      <c r="I824" s="181">
        <v>2.3443999999999998</v>
      </c>
      <c r="J824" s="181">
        <v>6.9819000000000004</v>
      </c>
      <c r="K824" s="181">
        <v>-1.5362</v>
      </c>
      <c r="L824" s="181">
        <v>-0.79590000000000005</v>
      </c>
      <c r="M824" s="181">
        <v>15.988</v>
      </c>
      <c r="N824" s="181">
        <v>28.2423</v>
      </c>
      <c r="O824" s="181">
        <v>27.5044</v>
      </c>
      <c r="P824" s="181">
        <v>21.801600000000001</v>
      </c>
      <c r="Q824" s="181">
        <v>20.7925</v>
      </c>
      <c r="R824" s="181">
        <v>50.310200000000002</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44662</v>
      </c>
      <c r="E825" s="181">
        <v>50.371400000000001</v>
      </c>
      <c r="F825" s="181">
        <v>-0.9819</v>
      </c>
      <c r="G825" s="181">
        <v>-0.9819</v>
      </c>
      <c r="H825" s="181">
        <v>-0.94199999999999995</v>
      </c>
      <c r="I825" s="181">
        <v>2.3029000000000002</v>
      </c>
      <c r="J825" s="181">
        <v>6.8894000000000002</v>
      </c>
      <c r="K825" s="181">
        <v>-1.7739</v>
      </c>
      <c r="L825" s="181">
        <v>-1.2755000000000001</v>
      </c>
      <c r="M825" s="181">
        <v>15.139099999999999</v>
      </c>
      <c r="N825" s="181">
        <v>26.941199999999998</v>
      </c>
      <c r="O825" s="181">
        <v>26.3276</v>
      </c>
      <c r="P825" s="181">
        <v>20.830500000000001</v>
      </c>
      <c r="Q825" s="181">
        <v>19.979900000000001</v>
      </c>
      <c r="R825" s="181">
        <v>48.828899999999997</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44662</v>
      </c>
      <c r="E826" s="181">
        <v>29.32</v>
      </c>
      <c r="F826" s="181">
        <v>-0.20419999999999999</v>
      </c>
      <c r="G826" s="181">
        <v>-0.20419999999999999</v>
      </c>
      <c r="H826" s="181">
        <v>-0.47520000000000001</v>
      </c>
      <c r="I826" s="181">
        <v>4.2674000000000003</v>
      </c>
      <c r="J826" s="181">
        <v>5.4297000000000004</v>
      </c>
      <c r="K826" s="181">
        <v>-4.8978000000000002</v>
      </c>
      <c r="L826" s="181">
        <v>-2.6236999999999999</v>
      </c>
      <c r="M826" s="181">
        <v>11.9511</v>
      </c>
      <c r="N826" s="181">
        <v>26.816600000000001</v>
      </c>
      <c r="O826" s="181">
        <v>28.187899999999999</v>
      </c>
      <c r="P826" s="181">
        <v>19.372800000000002</v>
      </c>
      <c r="Q826" s="181">
        <v>16.334599999999998</v>
      </c>
      <c r="R826" s="181">
        <v>56.185899999999997</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44662</v>
      </c>
      <c r="E827" s="181">
        <v>26.28</v>
      </c>
      <c r="F827" s="181">
        <v>-0.2278</v>
      </c>
      <c r="G827" s="181">
        <v>-0.2278</v>
      </c>
      <c r="H827" s="181">
        <v>-0.52990000000000004</v>
      </c>
      <c r="I827" s="181">
        <v>4.2030000000000003</v>
      </c>
      <c r="J827" s="181">
        <v>5.2462999999999997</v>
      </c>
      <c r="K827" s="181">
        <v>-5.2972999999999999</v>
      </c>
      <c r="L827" s="181">
        <v>-3.4887999999999999</v>
      </c>
      <c r="M827" s="181">
        <v>10.327500000000001</v>
      </c>
      <c r="N827" s="181">
        <v>24.372900000000001</v>
      </c>
      <c r="O827" s="181">
        <v>25.742899999999999</v>
      </c>
      <c r="P827" s="181">
        <v>17.1007</v>
      </c>
      <c r="Q827" s="181">
        <v>14.5572</v>
      </c>
      <c r="R827" s="181">
        <v>53.138599999999997</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44662</v>
      </c>
      <c r="E828" s="181">
        <v>84.551400000000001</v>
      </c>
      <c r="F828" s="181">
        <v>-0.36890000000000001</v>
      </c>
      <c r="G828" s="181">
        <v>-0.36890000000000001</v>
      </c>
      <c r="H828" s="181">
        <v>-0.57909999999999995</v>
      </c>
      <c r="I828" s="181">
        <v>3.3906000000000001</v>
      </c>
      <c r="J828" s="181">
        <v>6.4005000000000001</v>
      </c>
      <c r="K828" s="181">
        <v>-0.5111</v>
      </c>
      <c r="L828" s="181">
        <v>0.22750000000000001</v>
      </c>
      <c r="M828" s="181">
        <v>12.938000000000001</v>
      </c>
      <c r="N828" s="181">
        <v>24.057200000000002</v>
      </c>
      <c r="O828" s="181">
        <v>18.247</v>
      </c>
      <c r="P828" s="181">
        <v>14.7094</v>
      </c>
      <c r="Q828" s="181">
        <v>17.458400000000001</v>
      </c>
      <c r="R828" s="181">
        <v>41.948700000000002</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44662</v>
      </c>
      <c r="E829" s="181">
        <v>77.840999999999994</v>
      </c>
      <c r="F829" s="181">
        <v>-0.37719999999999998</v>
      </c>
      <c r="G829" s="181">
        <v>-0.37719999999999998</v>
      </c>
      <c r="H829" s="181">
        <v>-0.59830000000000005</v>
      </c>
      <c r="I829" s="181">
        <v>3.3509000000000002</v>
      </c>
      <c r="J829" s="181">
        <v>6.3090999999999999</v>
      </c>
      <c r="K829" s="181">
        <v>-0.75570000000000004</v>
      </c>
      <c r="L829" s="181">
        <v>-0.25530000000000003</v>
      </c>
      <c r="M829" s="181">
        <v>12.125500000000001</v>
      </c>
      <c r="N829" s="181">
        <v>22.854299999999999</v>
      </c>
      <c r="O829" s="181">
        <v>17.136900000000001</v>
      </c>
      <c r="P829" s="181">
        <v>13.5549</v>
      </c>
      <c r="Q829" s="181">
        <v>13.177</v>
      </c>
      <c r="R829" s="181">
        <v>40.586599999999997</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44662</v>
      </c>
      <c r="E830" s="181">
        <v>15.560600000000001</v>
      </c>
      <c r="F830" s="181">
        <v>-0.3599</v>
      </c>
      <c r="G830" s="181">
        <v>-0.3599</v>
      </c>
      <c r="H830" s="181">
        <v>-1.0064</v>
      </c>
      <c r="I830" s="181">
        <v>2.9500999999999999</v>
      </c>
      <c r="J830" s="181">
        <v>6.2643000000000004</v>
      </c>
      <c r="K830" s="181">
        <v>-3.7972999999999999</v>
      </c>
      <c r="L830" s="181">
        <v>-2.5257000000000001</v>
      </c>
      <c r="M830" s="181">
        <v>10.9229</v>
      </c>
      <c r="N830" s="181">
        <v>17.212900000000001</v>
      </c>
      <c r="O830" s="181">
        <v>13.652799999999999</v>
      </c>
      <c r="P830" s="181"/>
      <c r="Q830" s="181">
        <v>13.315899999999999</v>
      </c>
      <c r="R830" s="181">
        <v>31.635300000000001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44662</v>
      </c>
      <c r="E831" s="181">
        <v>14.5931</v>
      </c>
      <c r="F831" s="181">
        <v>-0.37480000000000002</v>
      </c>
      <c r="G831" s="181">
        <v>-0.37480000000000002</v>
      </c>
      <c r="H831" s="181">
        <v>-1.0402</v>
      </c>
      <c r="I831" s="181">
        <v>2.8799000000000001</v>
      </c>
      <c r="J831" s="181">
        <v>6.1022999999999996</v>
      </c>
      <c r="K831" s="181">
        <v>-4.2278000000000002</v>
      </c>
      <c r="L831" s="181">
        <v>-3.4094000000000002</v>
      </c>
      <c r="M831" s="181">
        <v>9.4025999999999996</v>
      </c>
      <c r="N831" s="181">
        <v>15.0785</v>
      </c>
      <c r="O831" s="181">
        <v>11.595800000000001</v>
      </c>
      <c r="P831" s="181"/>
      <c r="Q831" s="181">
        <v>11.277900000000001</v>
      </c>
      <c r="R831" s="181">
        <v>29.2759</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44662</v>
      </c>
      <c r="E832" s="181">
        <v>16.967099999999999</v>
      </c>
      <c r="F832" s="181">
        <v>5.5399999999999998E-2</v>
      </c>
      <c r="G832" s="181">
        <v>5.5399999999999998E-2</v>
      </c>
      <c r="H832" s="181">
        <v>0.218</v>
      </c>
      <c r="I832" s="181">
        <v>4.1783000000000001</v>
      </c>
      <c r="J832" s="181">
        <v>6.6791</v>
      </c>
      <c r="K832" s="181">
        <v>-4.5397999999999996</v>
      </c>
      <c r="L832" s="181">
        <v>-3.2970999999999999</v>
      </c>
      <c r="M832" s="181">
        <v>10.930899999999999</v>
      </c>
      <c r="N832" s="181">
        <v>19.906300000000002</v>
      </c>
      <c r="O832" s="181">
        <v>17.304400000000001</v>
      </c>
      <c r="P832" s="181"/>
      <c r="Q832" s="181">
        <v>15.832000000000001</v>
      </c>
      <c r="R832" s="181">
        <v>34.442900000000002</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44662</v>
      </c>
      <c r="E833" s="181">
        <v>15.9476</v>
      </c>
      <c r="F833" s="181">
        <v>4.5199999999999997E-2</v>
      </c>
      <c r="G833" s="181">
        <v>4.5199999999999997E-2</v>
      </c>
      <c r="H833" s="181">
        <v>0.19350000000000001</v>
      </c>
      <c r="I833" s="181">
        <v>4.1257999999999999</v>
      </c>
      <c r="J833" s="181">
        <v>6.5624000000000002</v>
      </c>
      <c r="K833" s="181">
        <v>-4.8613999999999997</v>
      </c>
      <c r="L833" s="181">
        <v>-3.9630999999999998</v>
      </c>
      <c r="M833" s="181">
        <v>9.7691999999999997</v>
      </c>
      <c r="N833" s="181">
        <v>18.239899999999999</v>
      </c>
      <c r="O833" s="181">
        <v>15.4077</v>
      </c>
      <c r="P833" s="181"/>
      <c r="Q833" s="181">
        <v>13.8537</v>
      </c>
      <c r="R833" s="181">
        <v>32.388800000000003</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44662</v>
      </c>
      <c r="E834" s="181">
        <v>161.61000000000001</v>
      </c>
      <c r="F834" s="181">
        <v>-0.1976</v>
      </c>
      <c r="G834" s="181">
        <v>-0.1976</v>
      </c>
      <c r="H834" s="181">
        <v>0.24809999999999999</v>
      </c>
      <c r="I834" s="181">
        <v>4.9893000000000001</v>
      </c>
      <c r="J834" s="181">
        <v>8.6234999999999999</v>
      </c>
      <c r="K834" s="181">
        <v>2.5118999999999998</v>
      </c>
      <c r="L834" s="181">
        <v>1.7311000000000001</v>
      </c>
      <c r="M834" s="181">
        <v>14.018599999999999</v>
      </c>
      <c r="N834" s="181">
        <v>20.992699999999999</v>
      </c>
      <c r="O834" s="181">
        <v>11.449199999999999</v>
      </c>
      <c r="P834" s="181">
        <v>8.5512999999999995</v>
      </c>
      <c r="Q834" s="181">
        <v>10.4938</v>
      </c>
      <c r="R834" s="181">
        <v>35.588700000000003</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44662</v>
      </c>
      <c r="E835" s="181">
        <v>155.61000000000001</v>
      </c>
      <c r="F835" s="181">
        <v>-0.1988</v>
      </c>
      <c r="G835" s="181">
        <v>-0.1988</v>
      </c>
      <c r="H835" s="181">
        <v>0.25130000000000002</v>
      </c>
      <c r="I835" s="181">
        <v>4.9928999999999997</v>
      </c>
      <c r="J835" s="181">
        <v>8.6206999999999994</v>
      </c>
      <c r="K835" s="181">
        <v>2.5030999999999999</v>
      </c>
      <c r="L835" s="181">
        <v>1.7192000000000001</v>
      </c>
      <c r="M835" s="181">
        <v>13.9833</v>
      </c>
      <c r="N835" s="181">
        <v>20.9373</v>
      </c>
      <c r="O835" s="181">
        <v>11.3559</v>
      </c>
      <c r="P835" s="181">
        <v>8.4339999999999993</v>
      </c>
      <c r="Q835" s="181">
        <v>10.2164</v>
      </c>
      <c r="R835" s="181">
        <v>35.4863</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44662</v>
      </c>
      <c r="E836" s="181">
        <v>35.72</v>
      </c>
      <c r="F836" s="181">
        <v>-0.33479999999999999</v>
      </c>
      <c r="G836" s="181">
        <v>-0.33479999999999999</v>
      </c>
      <c r="H836" s="181">
        <v>-0.86040000000000005</v>
      </c>
      <c r="I836" s="181">
        <v>3.1177999999999999</v>
      </c>
      <c r="J836" s="181">
        <v>6.1830999999999996</v>
      </c>
      <c r="K836" s="181">
        <v>-4.7973999999999997</v>
      </c>
      <c r="L836" s="181">
        <v>-3.6937000000000002</v>
      </c>
      <c r="M836" s="181">
        <v>10.3491</v>
      </c>
      <c r="N836" s="181">
        <v>24.070900000000002</v>
      </c>
      <c r="O836" s="181">
        <v>20.647099999999998</v>
      </c>
      <c r="P836" s="181">
        <v>15.3164</v>
      </c>
      <c r="Q836" s="181">
        <v>13.656499999999999</v>
      </c>
      <c r="R836" s="181">
        <v>42.933199999999999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44662</v>
      </c>
      <c r="E837" s="181">
        <v>33.32</v>
      </c>
      <c r="F837" s="181">
        <v>-0.3589</v>
      </c>
      <c r="G837" s="181">
        <v>-0.3589</v>
      </c>
      <c r="H837" s="181">
        <v>-0.89229999999999998</v>
      </c>
      <c r="I837" s="181">
        <v>3.0621999999999998</v>
      </c>
      <c r="J837" s="181">
        <v>6.0471000000000004</v>
      </c>
      <c r="K837" s="181">
        <v>-5.0983000000000001</v>
      </c>
      <c r="L837" s="181">
        <v>-4.1978</v>
      </c>
      <c r="M837" s="181">
        <v>9.5332000000000008</v>
      </c>
      <c r="N837" s="181">
        <v>22.8614</v>
      </c>
      <c r="O837" s="181">
        <v>19.675799999999999</v>
      </c>
      <c r="P837" s="181">
        <v>14.479100000000001</v>
      </c>
      <c r="Q837" s="181">
        <v>11.7385</v>
      </c>
      <c r="R837" s="181">
        <v>41.712299999999999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44662</v>
      </c>
      <c r="E838" s="181">
        <v>262.83699999999999</v>
      </c>
      <c r="F838" s="181">
        <v>-0.126</v>
      </c>
      <c r="G838" s="181">
        <v>-0.126</v>
      </c>
      <c r="H838" s="181">
        <v>-0.30809999999999998</v>
      </c>
      <c r="I838" s="181">
        <v>4.9465000000000003</v>
      </c>
      <c r="J838" s="181">
        <v>5.6782000000000004</v>
      </c>
      <c r="K838" s="181">
        <v>-8.3417999999999992</v>
      </c>
      <c r="L838" s="181">
        <v>-6.9786000000000001</v>
      </c>
      <c r="M838" s="181">
        <v>7.2282999999999999</v>
      </c>
      <c r="N838" s="181">
        <v>16.590900000000001</v>
      </c>
      <c r="O838" s="181">
        <v>21.321400000000001</v>
      </c>
      <c r="P838" s="181">
        <v>17.578800000000001</v>
      </c>
      <c r="Q838" s="181">
        <v>16.572800000000001</v>
      </c>
      <c r="R838" s="181">
        <v>43.854100000000003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44662</v>
      </c>
      <c r="E839" s="181">
        <v>230.78032266411901</v>
      </c>
      <c r="F839" s="181">
        <v>-0.126</v>
      </c>
      <c r="G839" s="181">
        <v>-0.126</v>
      </c>
      <c r="H839" s="181">
        <v>-0.30819999999999997</v>
      </c>
      <c r="I839" s="181">
        <v>4.9465000000000003</v>
      </c>
      <c r="J839" s="181">
        <v>5.6783000000000001</v>
      </c>
      <c r="K839" s="181">
        <v>-8.3417999999999992</v>
      </c>
      <c r="L839" s="181">
        <v>-6.9786000000000001</v>
      </c>
      <c r="M839" s="181">
        <v>7.2320000000000002</v>
      </c>
      <c r="N839" s="181">
        <v>16.594999999999999</v>
      </c>
      <c r="O839" s="181">
        <v>21.1861</v>
      </c>
      <c r="P839" s="181">
        <v>17.424199999999999</v>
      </c>
      <c r="Q839" s="181">
        <v>16.4831</v>
      </c>
      <c r="R839" s="181">
        <v>43.8568</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44662</v>
      </c>
      <c r="E840" s="181">
        <v>251.0461</v>
      </c>
      <c r="F840" s="181">
        <v>-0.13250000000000001</v>
      </c>
      <c r="G840" s="181">
        <v>-0.13250000000000001</v>
      </c>
      <c r="H840" s="181">
        <v>-0.32450000000000001</v>
      </c>
      <c r="I840" s="181">
        <v>4.9123000000000001</v>
      </c>
      <c r="J840" s="181">
        <v>5.6</v>
      </c>
      <c r="K840" s="181">
        <v>-8.5442999999999998</v>
      </c>
      <c r="L840" s="181">
        <v>-7.3792</v>
      </c>
      <c r="M840" s="181">
        <v>6.5462999999999996</v>
      </c>
      <c r="N840" s="181">
        <v>15.6447</v>
      </c>
      <c r="O840" s="181">
        <v>20.491399999999999</v>
      </c>
      <c r="P840" s="181">
        <v>16.864799999999999</v>
      </c>
      <c r="Q840" s="181">
        <v>15.817600000000001</v>
      </c>
      <c r="R840" s="181">
        <v>42.773000000000003</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44662</v>
      </c>
      <c r="E841" s="181">
        <v>401.965509357847</v>
      </c>
      <c r="F841" s="181">
        <v>-0.13250000000000001</v>
      </c>
      <c r="G841" s="181">
        <v>-0.13250000000000001</v>
      </c>
      <c r="H841" s="181">
        <v>-0.32450000000000001</v>
      </c>
      <c r="I841" s="181">
        <v>4.9122000000000003</v>
      </c>
      <c r="J841" s="181">
        <v>5.6</v>
      </c>
      <c r="K841" s="181">
        <v>-8.5442999999999998</v>
      </c>
      <c r="L841" s="181">
        <v>-7.3792</v>
      </c>
      <c r="M841" s="181">
        <v>6.5458999999999996</v>
      </c>
      <c r="N841" s="181">
        <v>15.6442</v>
      </c>
      <c r="O841" s="181">
        <v>20.351299999999998</v>
      </c>
      <c r="P841" s="181">
        <v>16.7059</v>
      </c>
      <c r="Q841" s="181">
        <v>13.141</v>
      </c>
      <c r="R841" s="181">
        <v>42.772599999999997</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-0.29710555555555551</v>
      </c>
      <c r="G842" s="183">
        <v>-0.29710555555555551</v>
      </c>
      <c r="H842" s="183">
        <v>-0.43036111111111108</v>
      </c>
      <c r="I842" s="183">
        <v>3.9822629629629627</v>
      </c>
      <c r="J842" s="183">
        <v>6.6008277777777797</v>
      </c>
      <c r="K842" s="183">
        <v>-3.7131685185185188</v>
      </c>
      <c r="L842" s="183">
        <v>-2.401107407407407</v>
      </c>
      <c r="M842" s="183">
        <v>10.848203703703701</v>
      </c>
      <c r="N842" s="183">
        <v>21.280774074074071</v>
      </c>
      <c r="O842" s="183">
        <v>17.546592307692308</v>
      </c>
      <c r="P842" s="183">
        <v>13.874609090909097</v>
      </c>
      <c r="Q842" s="183">
        <v>16.655301851851856</v>
      </c>
      <c r="R842" s="183">
        <v>39.430771153846152</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-0.34129999999999999</v>
      </c>
      <c r="G843" s="183">
        <v>-0.34129999999999999</v>
      </c>
      <c r="H843" s="183">
        <v>-0.4551</v>
      </c>
      <c r="I843" s="183">
        <v>4.1906499999999998</v>
      </c>
      <c r="J843" s="183">
        <v>6.5529500000000001</v>
      </c>
      <c r="K843" s="183">
        <v>-4.1368499999999999</v>
      </c>
      <c r="L843" s="183">
        <v>-2.2879</v>
      </c>
      <c r="M843" s="183">
        <v>10.865349999999999</v>
      </c>
      <c r="N843" s="183">
        <v>21.15155</v>
      </c>
      <c r="O843" s="183">
        <v>17.482599999999998</v>
      </c>
      <c r="P843" s="183">
        <v>13.9787</v>
      </c>
      <c r="Q843" s="183">
        <v>15.71665</v>
      </c>
      <c r="R843" s="183">
        <v>38.995000000000005</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44662</v>
      </c>
      <c r="E846" s="181">
        <v>277.9298</v>
      </c>
      <c r="F846" s="181">
        <v>-1.0768</v>
      </c>
      <c r="G846" s="181">
        <v>-1.0768</v>
      </c>
      <c r="H846" s="181">
        <v>2.0701999999999998</v>
      </c>
      <c r="I846" s="181">
        <v>2.165</v>
      </c>
      <c r="J846" s="181">
        <v>7.3779000000000003</v>
      </c>
      <c r="K846" s="181">
        <v>4.4005000000000001</v>
      </c>
      <c r="L846" s="181">
        <v>3.5859000000000001</v>
      </c>
      <c r="M846" s="181">
        <v>3.9333</v>
      </c>
      <c r="N846" s="181">
        <v>4.3047000000000004</v>
      </c>
      <c r="O846" s="181">
        <v>6.4676</v>
      </c>
      <c r="P846" s="181">
        <v>6.8879000000000001</v>
      </c>
      <c r="Q846" s="181">
        <v>8.1430000000000007</v>
      </c>
      <c r="R846" s="181">
        <v>5.9260999999999999</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44662</v>
      </c>
      <c r="E847" s="181">
        <v>283.58749999999998</v>
      </c>
      <c r="F847" s="181">
        <v>-0.81510000000000005</v>
      </c>
      <c r="G847" s="181">
        <v>-0.81510000000000005</v>
      </c>
      <c r="H847" s="181">
        <v>2.327</v>
      </c>
      <c r="I847" s="181">
        <v>2.4220000000000002</v>
      </c>
      <c r="J847" s="181">
        <v>7.6355000000000004</v>
      </c>
      <c r="K847" s="181">
        <v>4.6456</v>
      </c>
      <c r="L847" s="181">
        <v>3.8157000000000001</v>
      </c>
      <c r="M847" s="181">
        <v>4.1504000000000003</v>
      </c>
      <c r="N847" s="181">
        <v>4.5091999999999999</v>
      </c>
      <c r="O847" s="181">
        <v>6.6750999999999996</v>
      </c>
      <c r="P847" s="181">
        <v>7.1184000000000003</v>
      </c>
      <c r="Q847" s="181">
        <v>8.1960999999999995</v>
      </c>
      <c r="R847" s="181">
        <v>6.1195000000000004</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44662</v>
      </c>
      <c r="E848" s="181">
        <v>10.496</v>
      </c>
      <c r="F848" s="181">
        <v>25.322500000000002</v>
      </c>
      <c r="G848" s="181">
        <v>25.322500000000002</v>
      </c>
      <c r="H848" s="181">
        <v>0</v>
      </c>
      <c r="I848" s="181">
        <v>-1.6135999999999999</v>
      </c>
      <c r="J848" s="181">
        <v>2.2477999999999998</v>
      </c>
      <c r="K848" s="181">
        <v>2.9344999999999999</v>
      </c>
      <c r="L848" s="181">
        <v>1.9759</v>
      </c>
      <c r="M848" s="181">
        <v>3.9765999999999999</v>
      </c>
      <c r="N848" s="181">
        <v>3.9885000000000002</v>
      </c>
      <c r="O848" s="181"/>
      <c r="P848" s="181"/>
      <c r="Q848" s="181">
        <v>4.6592000000000002</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44662</v>
      </c>
      <c r="E849" s="181">
        <v>10.464700000000001</v>
      </c>
      <c r="F849" s="181">
        <v>25.164899999999999</v>
      </c>
      <c r="G849" s="181">
        <v>25.164899999999999</v>
      </c>
      <c r="H849" s="181">
        <v>-0.1993</v>
      </c>
      <c r="I849" s="181">
        <v>-1.8423</v>
      </c>
      <c r="J849" s="181">
        <v>2.0062000000000002</v>
      </c>
      <c r="K849" s="181">
        <v>2.6642999999999999</v>
      </c>
      <c r="L849" s="181">
        <v>1.6988000000000001</v>
      </c>
      <c r="M849" s="181">
        <v>3.6958000000000002</v>
      </c>
      <c r="N849" s="181">
        <v>3.6985000000000001</v>
      </c>
      <c r="O849" s="181"/>
      <c r="P849" s="181"/>
      <c r="Q849" s="181">
        <v>4.3655999999999997</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44662</v>
      </c>
      <c r="E850" s="181">
        <v>32.501199999999997</v>
      </c>
      <c r="F850" s="181">
        <v>2.6959</v>
      </c>
      <c r="G850" s="181">
        <v>2.6959</v>
      </c>
      <c r="H850" s="181">
        <v>4.3674999999999997</v>
      </c>
      <c r="I850" s="181">
        <v>6.0624000000000002</v>
      </c>
      <c r="J850" s="181">
        <v>6.2239000000000004</v>
      </c>
      <c r="K850" s="181">
        <v>3.3250000000000002</v>
      </c>
      <c r="L850" s="181">
        <v>2.1377999999999999</v>
      </c>
      <c r="M850" s="181">
        <v>3.2574000000000001</v>
      </c>
      <c r="N850" s="181">
        <v>3.4813000000000001</v>
      </c>
      <c r="O850" s="181">
        <v>5.1962999999999999</v>
      </c>
      <c r="P850" s="181">
        <v>5.7027999999999999</v>
      </c>
      <c r="Q850" s="181">
        <v>5.7788000000000004</v>
      </c>
      <c r="R850" s="181">
        <v>4.4446000000000003</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44662</v>
      </c>
      <c r="E851" s="181">
        <v>34.664999999999999</v>
      </c>
      <c r="F851" s="181">
        <v>3.4054000000000002</v>
      </c>
      <c r="G851" s="181">
        <v>3.4054000000000002</v>
      </c>
      <c r="H851" s="181">
        <v>5.0740999999999996</v>
      </c>
      <c r="I851" s="181">
        <v>6.7637999999999998</v>
      </c>
      <c r="J851" s="181">
        <v>6.9081999999999999</v>
      </c>
      <c r="K851" s="181">
        <v>3.9992999999999999</v>
      </c>
      <c r="L851" s="181">
        <v>2.8041</v>
      </c>
      <c r="M851" s="181">
        <v>3.9424999999999999</v>
      </c>
      <c r="N851" s="181">
        <v>4.1745000000000001</v>
      </c>
      <c r="O851" s="181">
        <v>5.8723999999999998</v>
      </c>
      <c r="P851" s="181">
        <v>6.3436000000000003</v>
      </c>
      <c r="Q851" s="181">
        <v>6.8270999999999997</v>
      </c>
      <c r="R851" s="181">
        <v>5.1691000000000003</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44662</v>
      </c>
      <c r="E852" s="181">
        <v>39.6038</v>
      </c>
      <c r="F852" s="181">
        <v>0.79879999999999995</v>
      </c>
      <c r="G852" s="181">
        <v>0.79879999999999995</v>
      </c>
      <c r="H852" s="181">
        <v>-1.7242</v>
      </c>
      <c r="I852" s="181">
        <v>1.9369000000000001</v>
      </c>
      <c r="J852" s="181">
        <v>6.3036000000000003</v>
      </c>
      <c r="K852" s="181">
        <v>3.3130000000000002</v>
      </c>
      <c r="L852" s="181">
        <v>2.7176999999999998</v>
      </c>
      <c r="M852" s="181">
        <v>3.7618</v>
      </c>
      <c r="N852" s="181">
        <v>4.2474999999999996</v>
      </c>
      <c r="O852" s="181">
        <v>6.7096</v>
      </c>
      <c r="P852" s="181">
        <v>6.9295999999999998</v>
      </c>
      <c r="Q852" s="181">
        <v>7.8949999999999996</v>
      </c>
      <c r="R852" s="181">
        <v>6.3869999999999996</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44662</v>
      </c>
      <c r="E853" s="181">
        <v>40.102899999999998</v>
      </c>
      <c r="F853" s="181">
        <v>1.0316000000000001</v>
      </c>
      <c r="G853" s="181">
        <v>1.0316000000000001</v>
      </c>
      <c r="H853" s="181">
        <v>-1.4688000000000001</v>
      </c>
      <c r="I853" s="181">
        <v>2.1861999999999999</v>
      </c>
      <c r="J853" s="181">
        <v>6.5541999999999998</v>
      </c>
      <c r="K853" s="181">
        <v>3.5655000000000001</v>
      </c>
      <c r="L853" s="181">
        <v>2.9708999999999999</v>
      </c>
      <c r="M853" s="181">
        <v>4.0190000000000001</v>
      </c>
      <c r="N853" s="181">
        <v>4.5084999999999997</v>
      </c>
      <c r="O853" s="181">
        <v>6.9344999999999999</v>
      </c>
      <c r="P853" s="181">
        <v>7.1289999999999996</v>
      </c>
      <c r="Q853" s="181">
        <v>8.0027000000000008</v>
      </c>
      <c r="R853" s="181">
        <v>6.6436000000000002</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44662</v>
      </c>
      <c r="E854" s="181">
        <v>337.10169999999999</v>
      </c>
      <c r="F854" s="181">
        <v>-5.0435999999999996</v>
      </c>
      <c r="G854" s="181">
        <v>-5.0435999999999996</v>
      </c>
      <c r="H854" s="181">
        <v>1.9899</v>
      </c>
      <c r="I854" s="181">
        <v>3.2507999999999999</v>
      </c>
      <c r="J854" s="181">
        <v>7.2877999999999998</v>
      </c>
      <c r="K854" s="181">
        <v>1.5727</v>
      </c>
      <c r="L854" s="181">
        <v>0.50480000000000003</v>
      </c>
      <c r="M854" s="181">
        <v>2.9872000000000001</v>
      </c>
      <c r="N854" s="181">
        <v>3.8969</v>
      </c>
      <c r="O854" s="181">
        <v>6.5198</v>
      </c>
      <c r="P854" s="181">
        <v>6.5865</v>
      </c>
      <c r="Q854" s="181">
        <v>7.6872999999999996</v>
      </c>
      <c r="R854" s="181">
        <v>6.1631</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44662</v>
      </c>
      <c r="E855" s="181">
        <v>360.49020000000002</v>
      </c>
      <c r="F855" s="181">
        <v>-4.3253000000000004</v>
      </c>
      <c r="G855" s="181">
        <v>-4.3253000000000004</v>
      </c>
      <c r="H855" s="181">
        <v>2.7105999999999999</v>
      </c>
      <c r="I855" s="181">
        <v>3.9714999999999998</v>
      </c>
      <c r="J855" s="181">
        <v>8.0124999999999993</v>
      </c>
      <c r="K855" s="181">
        <v>2.2959999999999998</v>
      </c>
      <c r="L855" s="181">
        <v>1.2279</v>
      </c>
      <c r="M855" s="181">
        <v>3.7254999999999998</v>
      </c>
      <c r="N855" s="181">
        <v>4.6478999999999999</v>
      </c>
      <c r="O855" s="181">
        <v>7.2994000000000003</v>
      </c>
      <c r="P855" s="181">
        <v>7.3920000000000003</v>
      </c>
      <c r="Q855" s="181">
        <v>8.3969000000000005</v>
      </c>
      <c r="R855" s="181">
        <v>6.931</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44662</v>
      </c>
      <c r="E856" s="181">
        <v>10.461</v>
      </c>
      <c r="F856" s="181">
        <v>-4.5342000000000002</v>
      </c>
      <c r="G856" s="181">
        <v>-4.5342000000000002</v>
      </c>
      <c r="H856" s="181">
        <v>-7.5654000000000003</v>
      </c>
      <c r="I856" s="181">
        <v>-0.74750000000000005</v>
      </c>
      <c r="J856" s="181">
        <v>3.1373000000000002</v>
      </c>
      <c r="K856" s="181">
        <v>3.8471000000000002</v>
      </c>
      <c r="L856" s="181">
        <v>3.5648</v>
      </c>
      <c r="M856" s="181">
        <v>3.7787000000000002</v>
      </c>
      <c r="N856" s="181">
        <v>4.0343</v>
      </c>
      <c r="O856" s="181"/>
      <c r="P856" s="181"/>
      <c r="Q856" s="181">
        <v>4.0236999999999998</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44662</v>
      </c>
      <c r="E857" s="181">
        <v>10.402699999999999</v>
      </c>
      <c r="F857" s="181">
        <v>-5.1439000000000004</v>
      </c>
      <c r="G857" s="181">
        <v>-5.1439000000000004</v>
      </c>
      <c r="H857" s="181">
        <v>-8.1074999999999999</v>
      </c>
      <c r="I857" s="181">
        <v>-1.2775000000000001</v>
      </c>
      <c r="J857" s="181">
        <v>2.6316999999999999</v>
      </c>
      <c r="K857" s="181">
        <v>3.3371</v>
      </c>
      <c r="L857" s="181">
        <v>3.0632000000000001</v>
      </c>
      <c r="M857" s="181">
        <v>3.2738</v>
      </c>
      <c r="N857" s="181">
        <v>3.5261999999999998</v>
      </c>
      <c r="O857" s="181"/>
      <c r="P857" s="181"/>
      <c r="Q857" s="181">
        <v>3.5160999999999998</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44662</v>
      </c>
      <c r="E858" s="181">
        <v>1224.4869000000001</v>
      </c>
      <c r="F858" s="181">
        <v>-5.2480000000000002</v>
      </c>
      <c r="G858" s="181">
        <v>-5.2480000000000002</v>
      </c>
      <c r="H858" s="181">
        <v>-13.798299999999999</v>
      </c>
      <c r="I858" s="181">
        <v>-2.5888</v>
      </c>
      <c r="J858" s="181">
        <v>4.4539</v>
      </c>
      <c r="K858" s="181">
        <v>3.2385000000000002</v>
      </c>
      <c r="L858" s="181">
        <v>2.7924000000000002</v>
      </c>
      <c r="M858" s="181">
        <v>4.5976999999999997</v>
      </c>
      <c r="N858" s="181">
        <v>5.3395999999999999</v>
      </c>
      <c r="O858" s="181"/>
      <c r="P858" s="181"/>
      <c r="Q858" s="181">
        <v>7.2013999999999996</v>
      </c>
      <c r="R858" s="181">
        <v>7.6669</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44662</v>
      </c>
      <c r="E859" s="181">
        <v>1211.8598</v>
      </c>
      <c r="F859" s="181">
        <v>-5.6477000000000004</v>
      </c>
      <c r="G859" s="181">
        <v>-5.6477000000000004</v>
      </c>
      <c r="H859" s="181">
        <v>-14.1972</v>
      </c>
      <c r="I859" s="181">
        <v>-2.9885000000000002</v>
      </c>
      <c r="J859" s="181">
        <v>4.0525000000000002</v>
      </c>
      <c r="K859" s="181">
        <v>2.8355000000000001</v>
      </c>
      <c r="L859" s="181">
        <v>2.3873000000000002</v>
      </c>
      <c r="M859" s="181">
        <v>4.1848999999999998</v>
      </c>
      <c r="N859" s="181">
        <v>4.9194000000000004</v>
      </c>
      <c r="O859" s="181"/>
      <c r="P859" s="181"/>
      <c r="Q859" s="181">
        <v>6.8205999999999998</v>
      </c>
      <c r="R859" s="181">
        <v>7.2366999999999999</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44662</v>
      </c>
      <c r="E860" s="181">
        <v>36.193199999999997</v>
      </c>
      <c r="F860" s="181">
        <v>-6.3837000000000002</v>
      </c>
      <c r="G860" s="181">
        <v>-6.3837000000000002</v>
      </c>
      <c r="H860" s="181">
        <v>-7.6387999999999998</v>
      </c>
      <c r="I860" s="181">
        <v>-1.5693999999999999</v>
      </c>
      <c r="J860" s="181">
        <v>2.4906999999999999</v>
      </c>
      <c r="K860" s="181">
        <v>3.2439</v>
      </c>
      <c r="L860" s="181">
        <v>2.9519000000000002</v>
      </c>
      <c r="M860" s="181">
        <v>3.6383999999999999</v>
      </c>
      <c r="N860" s="181">
        <v>4.1725000000000003</v>
      </c>
      <c r="O860" s="181">
        <v>7.3042999999999996</v>
      </c>
      <c r="P860" s="181">
        <v>7.0213000000000001</v>
      </c>
      <c r="Q860" s="181">
        <v>7.5747999999999998</v>
      </c>
      <c r="R860" s="181">
        <v>7.0326000000000004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44662</v>
      </c>
      <c r="E861" s="181">
        <v>37.710099999999997</v>
      </c>
      <c r="F861" s="181">
        <v>-6.0625</v>
      </c>
      <c r="G861" s="181">
        <v>-6.0625</v>
      </c>
      <c r="H861" s="181">
        <v>-7.3044000000000002</v>
      </c>
      <c r="I861" s="181">
        <v>-1.2370000000000001</v>
      </c>
      <c r="J861" s="181">
        <v>2.8231000000000002</v>
      </c>
      <c r="K861" s="181">
        <v>3.5781000000000001</v>
      </c>
      <c r="L861" s="181">
        <v>3.2875000000000001</v>
      </c>
      <c r="M861" s="181">
        <v>3.9784000000000002</v>
      </c>
      <c r="N861" s="181">
        <v>4.5172999999999996</v>
      </c>
      <c r="O861" s="181">
        <v>7.7028999999999996</v>
      </c>
      <c r="P861" s="181">
        <v>7.4527999999999999</v>
      </c>
      <c r="Q861" s="181">
        <v>8.2118000000000002</v>
      </c>
      <c r="R861" s="181">
        <v>7.3941999999999997</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44662</v>
      </c>
      <c r="E862" s="181">
        <v>10.639699999999999</v>
      </c>
      <c r="F862" s="181">
        <v>1.3724000000000001</v>
      </c>
      <c r="G862" s="181">
        <v>1.3724000000000001</v>
      </c>
      <c r="H862" s="181">
        <v>-6.5099</v>
      </c>
      <c r="I862" s="181">
        <v>-0.66139999999999999</v>
      </c>
      <c r="J862" s="181">
        <v>3.4628000000000001</v>
      </c>
      <c r="K862" s="181">
        <v>3.3628999999999998</v>
      </c>
      <c r="L862" s="181">
        <v>2.4363000000000001</v>
      </c>
      <c r="M862" s="181">
        <v>3.9937999999999998</v>
      </c>
      <c r="N862" s="181">
        <v>4.1867000000000001</v>
      </c>
      <c r="O862" s="181"/>
      <c r="P862" s="181"/>
      <c r="Q862" s="181">
        <v>4.3544</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44662</v>
      </c>
      <c r="E863" s="181">
        <v>10.6081</v>
      </c>
      <c r="F863" s="181">
        <v>1.147</v>
      </c>
      <c r="G863" s="181">
        <v>1.147</v>
      </c>
      <c r="H863" s="181">
        <v>-6.7253999999999996</v>
      </c>
      <c r="I863" s="181">
        <v>-0.8599</v>
      </c>
      <c r="J863" s="181">
        <v>3.2610999999999999</v>
      </c>
      <c r="K863" s="181">
        <v>3.1631999999999998</v>
      </c>
      <c r="L863" s="181">
        <v>2.2326999999999999</v>
      </c>
      <c r="M863" s="181">
        <v>3.7854999999999999</v>
      </c>
      <c r="N863" s="181">
        <v>3.9750999999999999</v>
      </c>
      <c r="O863" s="181"/>
      <c r="P863" s="181"/>
      <c r="Q863" s="181">
        <v>4.1413000000000002</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44662</v>
      </c>
      <c r="E864" s="181">
        <v>1257.5572</v>
      </c>
      <c r="F864" s="181">
        <v>0.41120000000000001</v>
      </c>
      <c r="G864" s="181">
        <v>0.41120000000000001</v>
      </c>
      <c r="H864" s="181">
        <v>-6.4242999999999997</v>
      </c>
      <c r="I864" s="181">
        <v>0.68100000000000005</v>
      </c>
      <c r="J864" s="181">
        <v>4.1577999999999999</v>
      </c>
      <c r="K864" s="181">
        <v>2.6208</v>
      </c>
      <c r="L864" s="181">
        <v>2.1827999999999999</v>
      </c>
      <c r="M864" s="181">
        <v>3.4134000000000002</v>
      </c>
      <c r="N864" s="181">
        <v>3.7843</v>
      </c>
      <c r="O864" s="181">
        <v>6.4176000000000002</v>
      </c>
      <c r="P864" s="181"/>
      <c r="Q864" s="181">
        <v>6.8696000000000002</v>
      </c>
      <c r="R864" s="181">
        <v>5.5785</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44662</v>
      </c>
      <c r="E865" s="181">
        <v>1220.2826</v>
      </c>
      <c r="F865" s="181">
        <v>-8.8700000000000001E-2</v>
      </c>
      <c r="G865" s="181">
        <v>-8.8700000000000001E-2</v>
      </c>
      <c r="H865" s="181">
        <v>-6.9233000000000002</v>
      </c>
      <c r="I865" s="181">
        <v>0.18099999999999999</v>
      </c>
      <c r="J865" s="181">
        <v>3.6560999999999999</v>
      </c>
      <c r="K865" s="181">
        <v>2.1179000000000001</v>
      </c>
      <c r="L865" s="181">
        <v>1.6778999999999999</v>
      </c>
      <c r="M865" s="181">
        <v>2.8355999999999999</v>
      </c>
      <c r="N865" s="181">
        <v>3.1217000000000001</v>
      </c>
      <c r="O865" s="181">
        <v>5.5239000000000003</v>
      </c>
      <c r="P865" s="181"/>
      <c r="Q865" s="181">
        <v>5.9414999999999996</v>
      </c>
      <c r="R865" s="181">
        <v>4.7584999999999997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0.84901000000000038</v>
      </c>
      <c r="G866" s="183">
        <v>0.84901000000000038</v>
      </c>
      <c r="H866" s="183">
        <v>-3.5023750000000007</v>
      </c>
      <c r="I866" s="183">
        <v>0.7117349999999999</v>
      </c>
      <c r="J866" s="183">
        <v>4.7342300000000002</v>
      </c>
      <c r="K866" s="183">
        <v>3.2030700000000012</v>
      </c>
      <c r="L866" s="183">
        <v>2.5008150000000007</v>
      </c>
      <c r="M866" s="183">
        <v>3.746484999999999</v>
      </c>
      <c r="N866" s="183">
        <v>4.1517300000000006</v>
      </c>
      <c r="O866" s="183">
        <v>6.5519499999999979</v>
      </c>
      <c r="P866" s="183">
        <v>6.8563900000000002</v>
      </c>
      <c r="Q866" s="183">
        <v>6.430345</v>
      </c>
      <c r="R866" s="183">
        <v>6.2465285714285708</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-0.45190000000000002</v>
      </c>
      <c r="G867" s="183">
        <v>-0.45190000000000002</v>
      </c>
      <c r="H867" s="183">
        <v>-4.0742499999999993</v>
      </c>
      <c r="I867" s="183">
        <v>-0.24019999999999997</v>
      </c>
      <c r="J867" s="183">
        <v>4.1051500000000001</v>
      </c>
      <c r="K867" s="183">
        <v>3.2784500000000003</v>
      </c>
      <c r="L867" s="183">
        <v>2.577</v>
      </c>
      <c r="M867" s="183">
        <v>3.7820999999999998</v>
      </c>
      <c r="N867" s="183">
        <v>4.1735000000000007</v>
      </c>
      <c r="O867" s="183">
        <v>6.5974500000000003</v>
      </c>
      <c r="P867" s="183">
        <v>6.9754500000000004</v>
      </c>
      <c r="Q867" s="183">
        <v>6.8483499999999999</v>
      </c>
      <c r="R867" s="183">
        <v>6.2750500000000002</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44662</v>
      </c>
      <c r="E870" s="181">
        <v>91.691000000000003</v>
      </c>
      <c r="F870" s="181">
        <v>-0.61660000000000004</v>
      </c>
      <c r="G870" s="181">
        <v>-0.61660000000000004</v>
      </c>
      <c r="H870" s="181">
        <v>-1.3883000000000001</v>
      </c>
      <c r="I870" s="181">
        <v>3.0960999999999999</v>
      </c>
      <c r="J870" s="181">
        <v>6.3345000000000002</v>
      </c>
      <c r="K870" s="181">
        <v>-3.5428999999999999</v>
      </c>
      <c r="L870" s="181">
        <v>-2.6139000000000001</v>
      </c>
      <c r="M870" s="181">
        <v>10.927199999999999</v>
      </c>
      <c r="N870" s="181">
        <v>20.2484</v>
      </c>
      <c r="O870" s="181">
        <v>15.6439</v>
      </c>
      <c r="P870" s="181">
        <v>12.1112</v>
      </c>
      <c r="Q870" s="181">
        <v>14.3971</v>
      </c>
      <c r="R870" s="181">
        <v>36.429200000000002</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44662</v>
      </c>
      <c r="E871" s="181">
        <v>100.0825</v>
      </c>
      <c r="F871" s="181">
        <v>-0.60929999999999995</v>
      </c>
      <c r="G871" s="181">
        <v>-0.60929999999999995</v>
      </c>
      <c r="H871" s="181">
        <v>-1.3714</v>
      </c>
      <c r="I871" s="181">
        <v>3.1314000000000002</v>
      </c>
      <c r="J871" s="181">
        <v>6.4053000000000004</v>
      </c>
      <c r="K871" s="181">
        <v>-3.3384</v>
      </c>
      <c r="L871" s="181">
        <v>-2.1852999999999998</v>
      </c>
      <c r="M871" s="181">
        <v>11.666700000000001</v>
      </c>
      <c r="N871" s="181">
        <v>21.320399999999999</v>
      </c>
      <c r="O871" s="181">
        <v>16.676600000000001</v>
      </c>
      <c r="P871" s="181">
        <v>13.2103</v>
      </c>
      <c r="Q871" s="181">
        <v>15.5251</v>
      </c>
      <c r="R871" s="181">
        <v>37.662700000000001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44662</v>
      </c>
      <c r="E872" s="181">
        <v>48.98</v>
      </c>
      <c r="F872" s="181">
        <v>-0.26469999999999999</v>
      </c>
      <c r="G872" s="181">
        <v>-0.26469999999999999</v>
      </c>
      <c r="H872" s="181">
        <v>-1.4289000000000001</v>
      </c>
      <c r="I872" s="181">
        <v>3.4424000000000001</v>
      </c>
      <c r="J872" s="181">
        <v>5.4694000000000003</v>
      </c>
      <c r="K872" s="181">
        <v>-7.6719999999999997</v>
      </c>
      <c r="L872" s="181">
        <v>-9.6809999999999992</v>
      </c>
      <c r="M872" s="181">
        <v>5.7882999999999996</v>
      </c>
      <c r="N872" s="181">
        <v>16.011399999999998</v>
      </c>
      <c r="O872" s="181">
        <v>18.421399999999998</v>
      </c>
      <c r="P872" s="181">
        <v>16.484000000000002</v>
      </c>
      <c r="Q872" s="181">
        <v>16.7272</v>
      </c>
      <c r="R872" s="181">
        <v>35.355200000000004</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44662</v>
      </c>
      <c r="E873" s="181">
        <v>43.81</v>
      </c>
      <c r="F873" s="181">
        <v>-0.2732</v>
      </c>
      <c r="G873" s="181">
        <v>-0.2732</v>
      </c>
      <c r="H873" s="181">
        <v>-1.4398</v>
      </c>
      <c r="I873" s="181">
        <v>3.3986000000000001</v>
      </c>
      <c r="J873" s="181">
        <v>5.3632</v>
      </c>
      <c r="K873" s="181">
        <v>-7.9234999999999998</v>
      </c>
      <c r="L873" s="181">
        <v>-10.188599999999999</v>
      </c>
      <c r="M873" s="181">
        <v>4.8838999999999997</v>
      </c>
      <c r="N873" s="181">
        <v>14.6859</v>
      </c>
      <c r="O873" s="181">
        <v>17.016999999999999</v>
      </c>
      <c r="P873" s="181">
        <v>15.0984</v>
      </c>
      <c r="Q873" s="181">
        <v>16.289400000000001</v>
      </c>
      <c r="R873" s="181">
        <v>33.806899999999999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44662</v>
      </c>
      <c r="E874" s="181">
        <v>15.8767</v>
      </c>
      <c r="F874" s="181">
        <v>-0.30959999999999999</v>
      </c>
      <c r="G874" s="181">
        <v>-0.30959999999999999</v>
      </c>
      <c r="H874" s="181">
        <v>-0.28079999999999999</v>
      </c>
      <c r="I874" s="181">
        <v>4.0651999999999999</v>
      </c>
      <c r="J874" s="181">
        <v>7.3148999999999997</v>
      </c>
      <c r="K874" s="181">
        <v>-0.37840000000000001</v>
      </c>
      <c r="L874" s="181">
        <v>-1.2336</v>
      </c>
      <c r="M874" s="181">
        <v>13.5916</v>
      </c>
      <c r="N874" s="181">
        <v>22.5243</v>
      </c>
      <c r="O874" s="181">
        <v>17.986499999999999</v>
      </c>
      <c r="P874" s="181"/>
      <c r="Q874" s="181">
        <v>10.780799999999999</v>
      </c>
      <c r="R874" s="181">
        <v>35.632800000000003</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44662</v>
      </c>
      <c r="E875" s="181">
        <v>14.8697</v>
      </c>
      <c r="F875" s="181">
        <v>-0.32240000000000002</v>
      </c>
      <c r="G875" s="181">
        <v>-0.32240000000000002</v>
      </c>
      <c r="H875" s="181">
        <v>-0.31169999999999998</v>
      </c>
      <c r="I875" s="181">
        <v>4.0014000000000003</v>
      </c>
      <c r="J875" s="181">
        <v>7.1675000000000004</v>
      </c>
      <c r="K875" s="181">
        <v>-0.77610000000000001</v>
      </c>
      <c r="L875" s="181">
        <v>-2.0377000000000001</v>
      </c>
      <c r="M875" s="181">
        <v>12.198700000000001</v>
      </c>
      <c r="N875" s="181">
        <v>20.529299999999999</v>
      </c>
      <c r="O875" s="181">
        <v>16.262899999999998</v>
      </c>
      <c r="P875" s="181"/>
      <c r="Q875" s="181">
        <v>9.1846999999999994</v>
      </c>
      <c r="R875" s="181">
        <v>33.549100000000003</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44662</v>
      </c>
      <c r="E876" s="181">
        <v>35.972000000000001</v>
      </c>
      <c r="F876" s="181">
        <v>8.8999999999999996E-2</v>
      </c>
      <c r="G876" s="181">
        <v>8.8999999999999996E-2</v>
      </c>
      <c r="H876" s="181">
        <v>1.0108999999999999</v>
      </c>
      <c r="I876" s="181">
        <v>3.6717</v>
      </c>
      <c r="J876" s="181">
        <v>5.8779000000000003</v>
      </c>
      <c r="K876" s="181">
        <v>-4.8863000000000003</v>
      </c>
      <c r="L876" s="181">
        <v>-3.2048000000000001</v>
      </c>
      <c r="M876" s="181">
        <v>2.7271999999999998</v>
      </c>
      <c r="N876" s="181">
        <v>12.687200000000001</v>
      </c>
      <c r="O876" s="181">
        <v>14.4642</v>
      </c>
      <c r="P876" s="181">
        <v>11.093299999999999</v>
      </c>
      <c r="Q876" s="181">
        <v>13.5387</v>
      </c>
      <c r="R876" s="181">
        <v>34.779499999999999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44662</v>
      </c>
      <c r="E877" s="181">
        <v>33.344999999999999</v>
      </c>
      <c r="F877" s="181">
        <v>7.4999999999999997E-2</v>
      </c>
      <c r="G877" s="181">
        <v>7.4999999999999997E-2</v>
      </c>
      <c r="H877" s="181">
        <v>0.98729999999999996</v>
      </c>
      <c r="I877" s="181">
        <v>3.6267</v>
      </c>
      <c r="J877" s="181">
        <v>5.7766000000000002</v>
      </c>
      <c r="K877" s="181">
        <v>-5.1405000000000003</v>
      </c>
      <c r="L877" s="181">
        <v>-3.7246000000000001</v>
      </c>
      <c r="M877" s="181">
        <v>1.9038999999999999</v>
      </c>
      <c r="N877" s="181">
        <v>11.484500000000001</v>
      </c>
      <c r="O877" s="181">
        <v>13.2454</v>
      </c>
      <c r="P877" s="181">
        <v>10.013</v>
      </c>
      <c r="Q877" s="181">
        <v>10.7033</v>
      </c>
      <c r="R877" s="181">
        <v>33.344099999999997</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44662</v>
      </c>
      <c r="E878" s="181">
        <v>66.520899999999997</v>
      </c>
      <c r="F878" s="181">
        <v>-0.1258</v>
      </c>
      <c r="G878" s="181">
        <v>-0.1258</v>
      </c>
      <c r="H878" s="181">
        <v>-0.62909999999999999</v>
      </c>
      <c r="I878" s="181">
        <v>4.2667000000000002</v>
      </c>
      <c r="J878" s="181">
        <v>7.1528</v>
      </c>
      <c r="K878" s="181">
        <v>-1.9521999999999999</v>
      </c>
      <c r="L878" s="181">
        <v>-5.1999999999999998E-2</v>
      </c>
      <c r="M878" s="181">
        <v>12.129799999999999</v>
      </c>
      <c r="N878" s="181">
        <v>25.844999999999999</v>
      </c>
      <c r="O878" s="181">
        <v>17.3674</v>
      </c>
      <c r="P878" s="181">
        <v>13.4506</v>
      </c>
      <c r="Q878" s="181">
        <v>13.738</v>
      </c>
      <c r="R878" s="181">
        <v>45.675199999999997</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44662</v>
      </c>
      <c r="E879" s="181">
        <v>72.955600000000004</v>
      </c>
      <c r="F879" s="181">
        <v>-0.1197</v>
      </c>
      <c r="G879" s="181">
        <v>-0.1197</v>
      </c>
      <c r="H879" s="181">
        <v>-0.61470000000000002</v>
      </c>
      <c r="I879" s="181">
        <v>4.2965</v>
      </c>
      <c r="J879" s="181">
        <v>7.2224000000000004</v>
      </c>
      <c r="K879" s="181">
        <v>-1.7675000000000001</v>
      </c>
      <c r="L879" s="181">
        <v>0.32850000000000001</v>
      </c>
      <c r="M879" s="181">
        <v>12.7807</v>
      </c>
      <c r="N879" s="181">
        <v>26.828399999999998</v>
      </c>
      <c r="O879" s="181">
        <v>18.344799999999999</v>
      </c>
      <c r="P879" s="181">
        <v>14.5238</v>
      </c>
      <c r="Q879" s="181">
        <v>18.915500000000002</v>
      </c>
      <c r="R879" s="181">
        <v>46.850299999999997</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44662</v>
      </c>
      <c r="E880" s="181">
        <v>120.77200000000001</v>
      </c>
      <c r="F880" s="181">
        <v>0.1144</v>
      </c>
      <c r="G880" s="181">
        <v>0.1144</v>
      </c>
      <c r="H880" s="181">
        <v>0.88880000000000003</v>
      </c>
      <c r="I880" s="181">
        <v>6.1284000000000001</v>
      </c>
      <c r="J880" s="181">
        <v>9.6541999999999994</v>
      </c>
      <c r="K880" s="181">
        <v>3.1753999999999998</v>
      </c>
      <c r="L880" s="181">
        <v>6.2834000000000003</v>
      </c>
      <c r="M880" s="181">
        <v>22.8644</v>
      </c>
      <c r="N880" s="181">
        <v>36.065800000000003</v>
      </c>
      <c r="O880" s="181">
        <v>15.8789</v>
      </c>
      <c r="P880" s="181">
        <v>10.4244</v>
      </c>
      <c r="Q880" s="181">
        <v>15.228899999999999</v>
      </c>
      <c r="R880" s="181">
        <v>46.802999999999997</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44662</v>
      </c>
      <c r="E881" s="181">
        <v>131.547</v>
      </c>
      <c r="F881" s="181">
        <v>0.12640000000000001</v>
      </c>
      <c r="G881" s="181">
        <v>0.12640000000000001</v>
      </c>
      <c r="H881" s="181">
        <v>0.91600000000000004</v>
      </c>
      <c r="I881" s="181">
        <v>6.1856</v>
      </c>
      <c r="J881" s="181">
        <v>9.7927</v>
      </c>
      <c r="K881" s="181">
        <v>3.5623999999999998</v>
      </c>
      <c r="L881" s="181">
        <v>7.0435999999999996</v>
      </c>
      <c r="M881" s="181">
        <v>24.092700000000001</v>
      </c>
      <c r="N881" s="181">
        <v>37.800400000000003</v>
      </c>
      <c r="O881" s="181">
        <v>17.116399999999999</v>
      </c>
      <c r="P881" s="181">
        <v>11.582599999999999</v>
      </c>
      <c r="Q881" s="181">
        <v>13.751799999999999</v>
      </c>
      <c r="R881" s="181">
        <v>48.495399999999997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44662</v>
      </c>
      <c r="E882" s="181">
        <v>16.5825</v>
      </c>
      <c r="F882" s="181">
        <v>-0.4879</v>
      </c>
      <c r="G882" s="181">
        <v>-0.4879</v>
      </c>
      <c r="H882" s="181">
        <v>-1.1263000000000001</v>
      </c>
      <c r="I882" s="181">
        <v>3.5836999999999999</v>
      </c>
      <c r="J882" s="181">
        <v>7.3022999999999998</v>
      </c>
      <c r="K882" s="181">
        <v>-4.3728999999999996</v>
      </c>
      <c r="L882" s="181">
        <v>-2.1322999999999999</v>
      </c>
      <c r="M882" s="181">
        <v>14.0977</v>
      </c>
      <c r="N882" s="181">
        <v>22.776</v>
      </c>
      <c r="O882" s="181"/>
      <c r="P882" s="181"/>
      <c r="Q882" s="181">
        <v>34.1723</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44662</v>
      </c>
      <c r="E883" s="181">
        <v>16.119800000000001</v>
      </c>
      <c r="F883" s="181">
        <v>-0.50119999999999998</v>
      </c>
      <c r="G883" s="181">
        <v>-0.50119999999999998</v>
      </c>
      <c r="H883" s="181">
        <v>-1.1571</v>
      </c>
      <c r="I883" s="181">
        <v>3.5185</v>
      </c>
      <c r="J883" s="181">
        <v>7.1467999999999998</v>
      </c>
      <c r="K883" s="181">
        <v>-4.7704000000000004</v>
      </c>
      <c r="L883" s="181">
        <v>-2.9413</v>
      </c>
      <c r="M883" s="181">
        <v>12.685700000000001</v>
      </c>
      <c r="N883" s="181">
        <v>20.770199999999999</v>
      </c>
      <c r="O883" s="181"/>
      <c r="P883" s="181"/>
      <c r="Q883" s="181">
        <v>31.983499999999999</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44662</v>
      </c>
      <c r="E884" s="181">
        <v>49.53</v>
      </c>
      <c r="F884" s="181">
        <v>-0.64190000000000003</v>
      </c>
      <c r="G884" s="181">
        <v>-0.64190000000000003</v>
      </c>
      <c r="H884" s="181">
        <v>-1.1376999999999999</v>
      </c>
      <c r="I884" s="181">
        <v>3.1875</v>
      </c>
      <c r="J884" s="181">
        <v>6.4931999999999999</v>
      </c>
      <c r="K884" s="181">
        <v>-2.5192000000000001</v>
      </c>
      <c r="L884" s="181">
        <v>-1.6091</v>
      </c>
      <c r="M884" s="181">
        <v>12.875999999999999</v>
      </c>
      <c r="N884" s="181">
        <v>23.856000000000002</v>
      </c>
      <c r="O884" s="181">
        <v>17.523700000000002</v>
      </c>
      <c r="P884" s="181">
        <v>13.3597</v>
      </c>
      <c r="Q884" s="181">
        <v>13.227399999999999</v>
      </c>
      <c r="R884" s="181">
        <v>41.529899999999998</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44662</v>
      </c>
      <c r="E885" s="181">
        <v>54.54</v>
      </c>
      <c r="F885" s="181">
        <v>-0.63759999999999994</v>
      </c>
      <c r="G885" s="181">
        <v>-0.63759999999999994</v>
      </c>
      <c r="H885" s="181">
        <v>-1.1061000000000001</v>
      </c>
      <c r="I885" s="181">
        <v>3.2368000000000001</v>
      </c>
      <c r="J885" s="181">
        <v>6.6067</v>
      </c>
      <c r="K885" s="181">
        <v>-2.2229999999999999</v>
      </c>
      <c r="L885" s="181">
        <v>-0.98040000000000005</v>
      </c>
      <c r="M885" s="181">
        <v>13.9574</v>
      </c>
      <c r="N885" s="181">
        <v>25.437000000000001</v>
      </c>
      <c r="O885" s="181">
        <v>18.877099999999999</v>
      </c>
      <c r="P885" s="181">
        <v>14.626799999999999</v>
      </c>
      <c r="Q885" s="181">
        <v>14.677099999999999</v>
      </c>
      <c r="R885" s="181">
        <v>43.292900000000003</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44662</v>
      </c>
      <c r="E886" s="181">
        <v>16.420000000000002</v>
      </c>
      <c r="F886" s="181">
        <v>-0.42449999999999999</v>
      </c>
      <c r="G886" s="181">
        <v>-0.42449999999999999</v>
      </c>
      <c r="H886" s="181">
        <v>-2.2037</v>
      </c>
      <c r="I886" s="181">
        <v>3.2054999999999998</v>
      </c>
      <c r="J886" s="181">
        <v>5.8672000000000004</v>
      </c>
      <c r="K886" s="181">
        <v>-2.7827000000000002</v>
      </c>
      <c r="L886" s="181">
        <v>-1.3221000000000001</v>
      </c>
      <c r="M886" s="181">
        <v>15.1473</v>
      </c>
      <c r="N886" s="181">
        <v>23.924499999999998</v>
      </c>
      <c r="O886" s="181">
        <v>16.651399999999999</v>
      </c>
      <c r="P886" s="181"/>
      <c r="Q886" s="181">
        <v>11.9305</v>
      </c>
      <c r="R886" s="181">
        <v>37.816000000000003</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44662</v>
      </c>
      <c r="E887" s="181">
        <v>15.39</v>
      </c>
      <c r="F887" s="181">
        <v>-0.45279999999999998</v>
      </c>
      <c r="G887" s="181">
        <v>-0.45279999999999998</v>
      </c>
      <c r="H887" s="181">
        <v>-2.2235999999999998</v>
      </c>
      <c r="I887" s="181">
        <v>3.1501000000000001</v>
      </c>
      <c r="J887" s="181">
        <v>5.7732000000000001</v>
      </c>
      <c r="K887" s="181">
        <v>-3.0246</v>
      </c>
      <c r="L887" s="181">
        <v>-1.8494999999999999</v>
      </c>
      <c r="M887" s="181">
        <v>14.338800000000001</v>
      </c>
      <c r="N887" s="181">
        <v>22.7273</v>
      </c>
      <c r="O887" s="181">
        <v>15.5169</v>
      </c>
      <c r="P887" s="181"/>
      <c r="Q887" s="181">
        <v>10.294600000000001</v>
      </c>
      <c r="R887" s="181">
        <v>36.630600000000001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44662</v>
      </c>
      <c r="E888" s="181">
        <v>61.07</v>
      </c>
      <c r="F888" s="181">
        <v>-0.50509999999999999</v>
      </c>
      <c r="G888" s="181">
        <v>-0.50509999999999999</v>
      </c>
      <c r="H888" s="181">
        <v>-1.7693000000000001</v>
      </c>
      <c r="I888" s="181">
        <v>3.0196000000000001</v>
      </c>
      <c r="J888" s="181">
        <v>5.4931999999999999</v>
      </c>
      <c r="K888" s="181">
        <v>-4.4885999999999999</v>
      </c>
      <c r="L888" s="181">
        <v>-0.22869999999999999</v>
      </c>
      <c r="M888" s="181">
        <v>10.2944</v>
      </c>
      <c r="N888" s="181">
        <v>19.254100000000001</v>
      </c>
      <c r="O888" s="181">
        <v>15.6945</v>
      </c>
      <c r="P888" s="181">
        <v>13.047599999999999</v>
      </c>
      <c r="Q888" s="181">
        <v>12.7948</v>
      </c>
      <c r="R888" s="181">
        <v>35.595199999999998</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44662</v>
      </c>
      <c r="E889" s="181">
        <v>54.12</v>
      </c>
      <c r="F889" s="181">
        <v>-0.51470000000000005</v>
      </c>
      <c r="G889" s="181">
        <v>-0.51470000000000005</v>
      </c>
      <c r="H889" s="181">
        <v>-1.7786</v>
      </c>
      <c r="I889" s="181">
        <v>2.968</v>
      </c>
      <c r="J889" s="181">
        <v>5.3738000000000001</v>
      </c>
      <c r="K889" s="181">
        <v>-4.8021000000000003</v>
      </c>
      <c r="L889" s="181">
        <v>-0.89729999999999999</v>
      </c>
      <c r="M889" s="181">
        <v>9.1789000000000005</v>
      </c>
      <c r="N889" s="181">
        <v>17.652200000000001</v>
      </c>
      <c r="O889" s="181">
        <v>14.142099999999999</v>
      </c>
      <c r="P889" s="181">
        <v>11.4132</v>
      </c>
      <c r="Q889" s="181">
        <v>11.071</v>
      </c>
      <c r="R889" s="181">
        <v>33.760899999999999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44662</v>
      </c>
      <c r="E890" s="181">
        <v>32.839300000000001</v>
      </c>
      <c r="F890" s="181">
        <v>-0.30599999999999999</v>
      </c>
      <c r="G890" s="181">
        <v>-0.30599999999999999</v>
      </c>
      <c r="H890" s="181">
        <v>-0.32779999999999998</v>
      </c>
      <c r="I890" s="181">
        <v>4.7702999999999998</v>
      </c>
      <c r="J890" s="181">
        <v>7.1498999999999997</v>
      </c>
      <c r="K890" s="181">
        <v>-5.0099</v>
      </c>
      <c r="L890" s="181">
        <v>-1.9128000000000001</v>
      </c>
      <c r="M890" s="181">
        <v>13.305400000000001</v>
      </c>
      <c r="N890" s="181">
        <v>26.189499999999999</v>
      </c>
      <c r="O890" s="181">
        <v>25.057099999999998</v>
      </c>
      <c r="P890" s="181">
        <v>19.020800000000001</v>
      </c>
      <c r="Q890" s="181">
        <v>17.299299999999999</v>
      </c>
      <c r="R890" s="181">
        <v>44.734000000000002</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44662</v>
      </c>
      <c r="E891" s="181">
        <v>29.926500000000001</v>
      </c>
      <c r="F891" s="181">
        <v>-0.31480000000000002</v>
      </c>
      <c r="G891" s="181">
        <v>-0.31480000000000002</v>
      </c>
      <c r="H891" s="181">
        <v>-0.34799999999999998</v>
      </c>
      <c r="I891" s="181">
        <v>4.7278000000000002</v>
      </c>
      <c r="J891" s="181">
        <v>7.0536000000000003</v>
      </c>
      <c r="K891" s="181">
        <v>-5.2637999999999998</v>
      </c>
      <c r="L891" s="181">
        <v>-2.4430000000000001</v>
      </c>
      <c r="M891" s="181">
        <v>12.367900000000001</v>
      </c>
      <c r="N891" s="181">
        <v>24.7821</v>
      </c>
      <c r="O891" s="181">
        <v>23.481300000000001</v>
      </c>
      <c r="P891" s="181">
        <v>17.401900000000001</v>
      </c>
      <c r="Q891" s="181">
        <v>15.846399999999999</v>
      </c>
      <c r="R891" s="181">
        <v>43.055399999999999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44662</v>
      </c>
      <c r="E892" s="181">
        <v>15.78</v>
      </c>
      <c r="F892" s="181">
        <v>-0.50439999999999996</v>
      </c>
      <c r="G892" s="181">
        <v>-0.50439999999999996</v>
      </c>
      <c r="H892" s="181">
        <v>-1.6209</v>
      </c>
      <c r="I892" s="181">
        <v>2.1358999999999999</v>
      </c>
      <c r="J892" s="181">
        <v>4.4340999999999999</v>
      </c>
      <c r="K892" s="181">
        <v>-7.5029000000000003</v>
      </c>
      <c r="L892" s="181">
        <v>-3.3679999999999999</v>
      </c>
      <c r="M892" s="181">
        <v>13.3621</v>
      </c>
      <c r="N892" s="181">
        <v>24.644500000000001</v>
      </c>
      <c r="O892" s="181"/>
      <c r="P892" s="181"/>
      <c r="Q892" s="181">
        <v>34.695900000000002</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44662</v>
      </c>
      <c r="E893" s="181">
        <v>15.36</v>
      </c>
      <c r="F893" s="181">
        <v>-0.5181</v>
      </c>
      <c r="G893" s="181">
        <v>-0.5181</v>
      </c>
      <c r="H893" s="181">
        <v>-1.6645000000000001</v>
      </c>
      <c r="I893" s="181">
        <v>2.0598000000000001</v>
      </c>
      <c r="J893" s="181">
        <v>4.3478000000000003</v>
      </c>
      <c r="K893" s="181">
        <v>-7.8583999999999996</v>
      </c>
      <c r="L893" s="181">
        <v>-4.1797000000000004</v>
      </c>
      <c r="M893" s="181">
        <v>11.8718</v>
      </c>
      <c r="N893" s="181">
        <v>22.488</v>
      </c>
      <c r="O893" s="181"/>
      <c r="P893" s="181"/>
      <c r="Q893" s="181">
        <v>32.344099999999997</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44662</v>
      </c>
      <c r="E894" s="181">
        <v>13.0807</v>
      </c>
      <c r="F894" s="181">
        <v>-0.72399999999999998</v>
      </c>
      <c r="G894" s="181">
        <v>-0.72399999999999998</v>
      </c>
      <c r="H894" s="181">
        <v>-2.0017999999999998</v>
      </c>
      <c r="I894" s="181">
        <v>2.3544999999999998</v>
      </c>
      <c r="J894" s="181">
        <v>7.4055</v>
      </c>
      <c r="K894" s="181">
        <v>-3.8875999999999999</v>
      </c>
      <c r="L894" s="181">
        <v>-4.5532000000000004</v>
      </c>
      <c r="M894" s="181">
        <v>11.916600000000001</v>
      </c>
      <c r="N894" s="181">
        <v>16.204699999999999</v>
      </c>
      <c r="O894" s="181">
        <v>9.2111999999999998</v>
      </c>
      <c r="P894" s="181">
        <v>10.2417</v>
      </c>
      <c r="Q894" s="181">
        <v>13.975300000000001</v>
      </c>
      <c r="R894" s="181">
        <v>30.245100000000001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44662</v>
      </c>
      <c r="E895" s="181">
        <v>11.646100000000001</v>
      </c>
      <c r="F895" s="181">
        <v>-0.73129999999999995</v>
      </c>
      <c r="G895" s="181">
        <v>-0.73129999999999995</v>
      </c>
      <c r="H895" s="181">
        <v>-2.0183</v>
      </c>
      <c r="I895" s="181">
        <v>2.3239000000000001</v>
      </c>
      <c r="J895" s="181">
        <v>7.3551000000000002</v>
      </c>
      <c r="K895" s="181">
        <v>-4.0785999999999998</v>
      </c>
      <c r="L895" s="181">
        <v>-5.0011000000000001</v>
      </c>
      <c r="M895" s="181">
        <v>11.076000000000001</v>
      </c>
      <c r="N895" s="181">
        <v>15.0153</v>
      </c>
      <c r="O895" s="181">
        <v>7.7255000000000003</v>
      </c>
      <c r="P895" s="181">
        <v>8.8611000000000004</v>
      </c>
      <c r="Q895" s="181">
        <v>1.0859000000000001</v>
      </c>
      <c r="R895" s="181">
        <v>28.777699999999999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44662</v>
      </c>
      <c r="E896" s="181">
        <v>17.411999999999999</v>
      </c>
      <c r="F896" s="181">
        <v>-0.44030000000000002</v>
      </c>
      <c r="G896" s="181">
        <v>-0.44030000000000002</v>
      </c>
      <c r="H896" s="181">
        <v>-9.7500000000000003E-2</v>
      </c>
      <c r="I896" s="181">
        <v>4.4762000000000004</v>
      </c>
      <c r="J896" s="181">
        <v>8.0484000000000009</v>
      </c>
      <c r="K896" s="181">
        <v>-2.6011000000000002</v>
      </c>
      <c r="L896" s="181">
        <v>-0.69010000000000005</v>
      </c>
      <c r="M896" s="181">
        <v>13.6554</v>
      </c>
      <c r="N896" s="181">
        <v>23.2272</v>
      </c>
      <c r="O896" s="181"/>
      <c r="P896" s="181"/>
      <c r="Q896" s="181">
        <v>22.436199999999999</v>
      </c>
      <c r="R896" s="181">
        <v>43.405900000000003</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44662</v>
      </c>
      <c r="E897" s="181">
        <v>16.611000000000001</v>
      </c>
      <c r="F897" s="181">
        <v>-0.44950000000000001</v>
      </c>
      <c r="G897" s="181">
        <v>-0.44950000000000001</v>
      </c>
      <c r="H897" s="181">
        <v>-0.1203</v>
      </c>
      <c r="I897" s="181">
        <v>4.4126000000000003</v>
      </c>
      <c r="J897" s="181">
        <v>7.9057000000000004</v>
      </c>
      <c r="K897" s="181">
        <v>-2.9901</v>
      </c>
      <c r="L897" s="181">
        <v>-1.4944</v>
      </c>
      <c r="M897" s="181">
        <v>12.2668</v>
      </c>
      <c r="N897" s="181">
        <v>21.212800000000001</v>
      </c>
      <c r="O897" s="181"/>
      <c r="P897" s="181"/>
      <c r="Q897" s="181">
        <v>20.349499999999999</v>
      </c>
      <c r="R897" s="181">
        <v>40.995800000000003</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44662</v>
      </c>
      <c r="E898" s="181">
        <v>16.402000000000001</v>
      </c>
      <c r="F898" s="181">
        <v>-0.66020000000000001</v>
      </c>
      <c r="G898" s="181">
        <v>-0.66020000000000001</v>
      </c>
      <c r="H898" s="181">
        <v>3.0499999999999999E-2</v>
      </c>
      <c r="I898" s="181">
        <v>3.1507000000000001</v>
      </c>
      <c r="J898" s="181">
        <v>4.9526000000000003</v>
      </c>
      <c r="K898" s="181">
        <v>-6.4827000000000004</v>
      </c>
      <c r="L898" s="181">
        <v>-4.1715</v>
      </c>
      <c r="M898" s="181">
        <v>3.6657999999999999</v>
      </c>
      <c r="N898" s="181">
        <v>11.7912</v>
      </c>
      <c r="O898" s="181">
        <v>15.4023</v>
      </c>
      <c r="P898" s="181"/>
      <c r="Q898" s="181">
        <v>15.5047</v>
      </c>
      <c r="R898" s="181">
        <v>30.561299999999999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44662</v>
      </c>
      <c r="E899" s="181">
        <v>15.766999999999999</v>
      </c>
      <c r="F899" s="181">
        <v>-0.66149999999999998</v>
      </c>
      <c r="G899" s="181">
        <v>-0.66149999999999998</v>
      </c>
      <c r="H899" s="181">
        <v>1.2699999999999999E-2</v>
      </c>
      <c r="I899" s="181">
        <v>3.1061999999999999</v>
      </c>
      <c r="J899" s="181">
        <v>4.8476999999999997</v>
      </c>
      <c r="K899" s="181">
        <v>-6.7592999999999996</v>
      </c>
      <c r="L899" s="181">
        <v>-4.7599</v>
      </c>
      <c r="M899" s="181">
        <v>2.6964999999999999</v>
      </c>
      <c r="N899" s="181">
        <v>10.4209</v>
      </c>
      <c r="O899" s="181">
        <v>14.065899999999999</v>
      </c>
      <c r="P899" s="181"/>
      <c r="Q899" s="181">
        <v>14.1838</v>
      </c>
      <c r="R899" s="181">
        <v>29.017499999999998</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44662</v>
      </c>
      <c r="E900" s="181">
        <v>16.126000000000001</v>
      </c>
      <c r="F900" s="181">
        <v>7.9399999999999998E-2</v>
      </c>
      <c r="G900" s="181">
        <v>7.9399999999999998E-2</v>
      </c>
      <c r="H900" s="181">
        <v>6.8900000000000003E-2</v>
      </c>
      <c r="I900" s="181">
        <v>3.5783</v>
      </c>
      <c r="J900" s="181">
        <v>7.8410000000000002</v>
      </c>
      <c r="K900" s="181">
        <v>0.3054</v>
      </c>
      <c r="L900" s="181">
        <v>2.1362999999999999</v>
      </c>
      <c r="M900" s="181">
        <v>17.410599999999999</v>
      </c>
      <c r="N900" s="181">
        <v>29.950900000000001</v>
      </c>
      <c r="O900" s="181"/>
      <c r="P900" s="181"/>
      <c r="Q900" s="181">
        <v>40.774500000000003</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44662</v>
      </c>
      <c r="E901" s="181">
        <v>15.6351</v>
      </c>
      <c r="F901" s="181">
        <v>6.2700000000000006E-2</v>
      </c>
      <c r="G901" s="181">
        <v>6.2700000000000006E-2</v>
      </c>
      <c r="H901" s="181">
        <v>2.9399999999999999E-2</v>
      </c>
      <c r="I901" s="181">
        <v>3.4950000000000001</v>
      </c>
      <c r="J901" s="181">
        <v>7.6441999999999997</v>
      </c>
      <c r="K901" s="181">
        <v>-0.25330000000000003</v>
      </c>
      <c r="L901" s="181">
        <v>0.94589999999999996</v>
      </c>
      <c r="M901" s="181">
        <v>15.405200000000001</v>
      </c>
      <c r="N901" s="181">
        <v>27.078499999999998</v>
      </c>
      <c r="O901" s="181"/>
      <c r="P901" s="181"/>
      <c r="Q901" s="181">
        <v>37.694099999999999</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44662</v>
      </c>
      <c r="E902" s="181">
        <v>20.454000000000001</v>
      </c>
      <c r="F902" s="181">
        <v>-0.34110000000000001</v>
      </c>
      <c r="G902" s="181">
        <v>-0.34110000000000001</v>
      </c>
      <c r="H902" s="181">
        <v>-0.33139999999999997</v>
      </c>
      <c r="I902" s="181">
        <v>4.7633999999999999</v>
      </c>
      <c r="J902" s="181">
        <v>6.2766000000000002</v>
      </c>
      <c r="K902" s="181">
        <v>-5.0946999999999996</v>
      </c>
      <c r="L902" s="181">
        <v>-2.7759</v>
      </c>
      <c r="M902" s="181">
        <v>12.5268</v>
      </c>
      <c r="N902" s="181">
        <v>24.9633</v>
      </c>
      <c r="O902" s="181"/>
      <c r="P902" s="181"/>
      <c r="Q902" s="181">
        <v>27.853100000000001</v>
      </c>
      <c r="R902" s="181">
        <v>49.749099999999999</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44662</v>
      </c>
      <c r="E903" s="181">
        <v>19.547999999999998</v>
      </c>
      <c r="F903" s="181">
        <v>-0.35170000000000001</v>
      </c>
      <c r="G903" s="181">
        <v>-0.35170000000000001</v>
      </c>
      <c r="H903" s="181">
        <v>-0.35170000000000001</v>
      </c>
      <c r="I903" s="181">
        <v>4.7138999999999998</v>
      </c>
      <c r="J903" s="181">
        <v>6.1641000000000004</v>
      </c>
      <c r="K903" s="181">
        <v>-5.3960999999999997</v>
      </c>
      <c r="L903" s="181">
        <v>-3.4285000000000001</v>
      </c>
      <c r="M903" s="181">
        <v>11.3592</v>
      </c>
      <c r="N903" s="181">
        <v>23.2224</v>
      </c>
      <c r="O903" s="181"/>
      <c r="P903" s="181"/>
      <c r="Q903" s="181">
        <v>25.8795</v>
      </c>
      <c r="R903" s="181">
        <v>47.540100000000002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44662</v>
      </c>
      <c r="E904" s="181">
        <v>35.977800000000002</v>
      </c>
      <c r="F904" s="181">
        <v>-0.34179999999999999</v>
      </c>
      <c r="G904" s="181">
        <v>-0.34179999999999999</v>
      </c>
      <c r="H904" s="181">
        <v>-1.2404999999999999</v>
      </c>
      <c r="I904" s="181">
        <v>4.8963999999999999</v>
      </c>
      <c r="J904" s="181">
        <v>8.1210000000000004</v>
      </c>
      <c r="K904" s="181">
        <v>-4.8033000000000001</v>
      </c>
      <c r="L904" s="181">
        <v>-5.8780999999999999</v>
      </c>
      <c r="M904" s="181">
        <v>2.4801000000000002</v>
      </c>
      <c r="N904" s="181">
        <v>7.9248000000000003</v>
      </c>
      <c r="O904" s="181">
        <v>15.6165</v>
      </c>
      <c r="P904" s="181">
        <v>12.0915</v>
      </c>
      <c r="Q904" s="181">
        <v>15.438599999999999</v>
      </c>
      <c r="R904" s="181">
        <v>28.3748</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44662</v>
      </c>
      <c r="E905" s="181">
        <v>31.960599999999999</v>
      </c>
      <c r="F905" s="181">
        <v>-0.3508</v>
      </c>
      <c r="G905" s="181">
        <v>-0.3508</v>
      </c>
      <c r="H905" s="181">
        <v>-1.2614000000000001</v>
      </c>
      <c r="I905" s="181">
        <v>4.8521000000000001</v>
      </c>
      <c r="J905" s="181">
        <v>8.0191999999999997</v>
      </c>
      <c r="K905" s="181">
        <v>-5.0693000000000001</v>
      </c>
      <c r="L905" s="181">
        <v>-6.4256000000000002</v>
      </c>
      <c r="M905" s="181">
        <v>1.5538000000000001</v>
      </c>
      <c r="N905" s="181">
        <v>6.6245000000000003</v>
      </c>
      <c r="O905" s="181">
        <v>14.227600000000001</v>
      </c>
      <c r="P905" s="181">
        <v>10.693199999999999</v>
      </c>
      <c r="Q905" s="181">
        <v>13.9161</v>
      </c>
      <c r="R905" s="181">
        <v>26.804500000000001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44662</v>
      </c>
      <c r="E906" s="181">
        <v>79.724000000000004</v>
      </c>
      <c r="F906" s="181">
        <v>-0.51019999999999999</v>
      </c>
      <c r="G906" s="181">
        <v>-0.51019999999999999</v>
      </c>
      <c r="H906" s="181">
        <v>0.14799999999999999</v>
      </c>
      <c r="I906" s="181">
        <v>4.7047999999999996</v>
      </c>
      <c r="J906" s="181">
        <v>9.2352000000000007</v>
      </c>
      <c r="K906" s="181">
        <v>1.1793</v>
      </c>
      <c r="L906" s="181">
        <v>2.5000000000000001E-3</v>
      </c>
      <c r="M906" s="181">
        <v>15.041700000000001</v>
      </c>
      <c r="N906" s="181">
        <v>24.263300000000001</v>
      </c>
      <c r="O906" s="181">
        <v>18.8996</v>
      </c>
      <c r="P906" s="181">
        <v>13.686199999999999</v>
      </c>
      <c r="Q906" s="181">
        <v>14.530799999999999</v>
      </c>
      <c r="R906" s="181">
        <v>51.974699999999999</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44662</v>
      </c>
      <c r="E907" s="181">
        <v>85.7684</v>
      </c>
      <c r="F907" s="181">
        <v>-0.50029999999999997</v>
      </c>
      <c r="G907" s="181">
        <v>-0.50029999999999997</v>
      </c>
      <c r="H907" s="181">
        <v>0.17169999999999999</v>
      </c>
      <c r="I907" s="181">
        <v>4.7553999999999998</v>
      </c>
      <c r="J907" s="181">
        <v>9.3329000000000004</v>
      </c>
      <c r="K907" s="181">
        <v>1.3834</v>
      </c>
      <c r="L907" s="181">
        <v>0.37359999999999999</v>
      </c>
      <c r="M907" s="181">
        <v>15.666</v>
      </c>
      <c r="N907" s="181">
        <v>25.150099999999998</v>
      </c>
      <c r="O907" s="181">
        <v>19.703900000000001</v>
      </c>
      <c r="P907" s="181">
        <v>14.583</v>
      </c>
      <c r="Q907" s="181">
        <v>18.839099999999998</v>
      </c>
      <c r="R907" s="181">
        <v>53.013300000000001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44662</v>
      </c>
      <c r="E908" s="181">
        <v>57.262500000000003</v>
      </c>
      <c r="F908" s="181">
        <v>0.34429999999999999</v>
      </c>
      <c r="G908" s="181">
        <v>0.34429999999999999</v>
      </c>
      <c r="H908" s="181">
        <v>1.5071000000000001</v>
      </c>
      <c r="I908" s="181">
        <v>6.5271999999999997</v>
      </c>
      <c r="J908" s="181">
        <v>13.385</v>
      </c>
      <c r="K908" s="181">
        <v>3.8487</v>
      </c>
      <c r="L908" s="181">
        <v>6.0382999999999996</v>
      </c>
      <c r="M908" s="181">
        <v>15.346299999999999</v>
      </c>
      <c r="N908" s="181">
        <v>21.9498</v>
      </c>
      <c r="O908" s="181">
        <v>21.892299999999999</v>
      </c>
      <c r="P908" s="181">
        <v>15.2463</v>
      </c>
      <c r="Q908" s="181">
        <v>13.583</v>
      </c>
      <c r="R908" s="181">
        <v>46.035299999999999</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44662</v>
      </c>
      <c r="E909" s="181">
        <v>60.163400000000003</v>
      </c>
      <c r="F909" s="181">
        <v>0.36120000000000002</v>
      </c>
      <c r="G909" s="181">
        <v>0.36120000000000002</v>
      </c>
      <c r="H909" s="181">
        <v>1.4669000000000001</v>
      </c>
      <c r="I909" s="181">
        <v>6.5275999999999996</v>
      </c>
      <c r="J909" s="181">
        <v>13.4917</v>
      </c>
      <c r="K909" s="181">
        <v>4.2728999999999999</v>
      </c>
      <c r="L909" s="181">
        <v>7.0323000000000002</v>
      </c>
      <c r="M909" s="181">
        <v>17.0517</v>
      </c>
      <c r="N909" s="181">
        <v>24.5702</v>
      </c>
      <c r="O909" s="181">
        <v>24.0364</v>
      </c>
      <c r="P909" s="181">
        <v>16.641500000000001</v>
      </c>
      <c r="Q909" s="181">
        <v>18.3766</v>
      </c>
      <c r="R909" s="181">
        <v>48.962299999999999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44662</v>
      </c>
      <c r="E910" s="181">
        <v>259.53609999999998</v>
      </c>
      <c r="F910" s="181">
        <v>7.3999999999999996E-2</v>
      </c>
      <c r="G910" s="181">
        <v>7.3999999999999996E-2</v>
      </c>
      <c r="H910" s="181">
        <v>-9.1800000000000007E-2</v>
      </c>
      <c r="I910" s="181">
        <v>3.6749000000000001</v>
      </c>
      <c r="J910" s="181">
        <v>4.8404999999999996</v>
      </c>
      <c r="K910" s="181">
        <v>-4.7100999999999997</v>
      </c>
      <c r="L910" s="181">
        <v>-2.7410000000000001</v>
      </c>
      <c r="M910" s="181">
        <v>12.4854</v>
      </c>
      <c r="N910" s="181">
        <v>26.496300000000002</v>
      </c>
      <c r="O910" s="181">
        <v>20.0303</v>
      </c>
      <c r="P910" s="181">
        <v>18.026700000000002</v>
      </c>
      <c r="Q910" s="181">
        <v>16.793399999999998</v>
      </c>
      <c r="R910" s="181">
        <v>38.356299999999997</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44662</v>
      </c>
      <c r="E911" s="181">
        <v>237.91419999999999</v>
      </c>
      <c r="F911" s="181">
        <v>6.4600000000000005E-2</v>
      </c>
      <c r="G911" s="181">
        <v>6.4600000000000005E-2</v>
      </c>
      <c r="H911" s="181">
        <v>-0.1137</v>
      </c>
      <c r="I911" s="181">
        <v>3.6291000000000002</v>
      </c>
      <c r="J911" s="181">
        <v>4.7355999999999998</v>
      </c>
      <c r="K911" s="181">
        <v>-4.9749999999999996</v>
      </c>
      <c r="L911" s="181">
        <v>-3.2797000000000001</v>
      </c>
      <c r="M911" s="181">
        <v>11.566800000000001</v>
      </c>
      <c r="N911" s="181">
        <v>25.123999999999999</v>
      </c>
      <c r="O911" s="181">
        <v>18.7822</v>
      </c>
      <c r="P911" s="181">
        <v>16.826899999999998</v>
      </c>
      <c r="Q911" s="181">
        <v>19.842099999999999</v>
      </c>
      <c r="R911" s="181">
        <v>36.875</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44662</v>
      </c>
      <c r="E912" s="181">
        <v>111.66549999999999</v>
      </c>
      <c r="F912" s="181">
        <v>-0.29420000000000002</v>
      </c>
      <c r="G912" s="181">
        <v>-0.29420000000000002</v>
      </c>
      <c r="H912" s="181">
        <v>-0.59819999999999995</v>
      </c>
      <c r="I912" s="181">
        <v>4.0785</v>
      </c>
      <c r="J912" s="181">
        <v>7.4565999999999999</v>
      </c>
      <c r="K912" s="181">
        <v>-2.1999</v>
      </c>
      <c r="L912" s="181">
        <v>-0.6976</v>
      </c>
      <c r="M912" s="181">
        <v>11.5205</v>
      </c>
      <c r="N912" s="181">
        <v>23.811399999999999</v>
      </c>
      <c r="O912" s="181">
        <v>20.6309</v>
      </c>
      <c r="P912" s="181">
        <v>15.724399999999999</v>
      </c>
      <c r="Q912" s="181">
        <v>15.8248</v>
      </c>
      <c r="R912" s="181">
        <v>39.181399999999996</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44662</v>
      </c>
      <c r="E913" s="181">
        <v>119.5236</v>
      </c>
      <c r="F913" s="181">
        <v>-0.28589999999999999</v>
      </c>
      <c r="G913" s="181">
        <v>-0.28589999999999999</v>
      </c>
      <c r="H913" s="181">
        <v>-0.57899999999999996</v>
      </c>
      <c r="I913" s="181">
        <v>4.1178999999999997</v>
      </c>
      <c r="J913" s="181">
        <v>7.5491000000000001</v>
      </c>
      <c r="K913" s="181">
        <v>-1.9553</v>
      </c>
      <c r="L913" s="181">
        <v>-0.20569999999999999</v>
      </c>
      <c r="M913" s="181">
        <v>12.3659</v>
      </c>
      <c r="N913" s="181">
        <v>25.024699999999999</v>
      </c>
      <c r="O913" s="181">
        <v>21.6296</v>
      </c>
      <c r="P913" s="181">
        <v>16.6692</v>
      </c>
      <c r="Q913" s="181">
        <v>15.649900000000001</v>
      </c>
      <c r="R913" s="181">
        <v>40.471600000000002</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44662</v>
      </c>
      <c r="E916" s="181">
        <v>15.999599999999999</v>
      </c>
      <c r="F916" s="181">
        <v>-0.51300000000000001</v>
      </c>
      <c r="G916" s="181">
        <v>-0.51300000000000001</v>
      </c>
      <c r="H916" s="181">
        <v>-1.0807</v>
      </c>
      <c r="I916" s="181">
        <v>2.8973</v>
      </c>
      <c r="J916" s="181">
        <v>6.0298999999999996</v>
      </c>
      <c r="K916" s="181">
        <v>-1.3065</v>
      </c>
      <c r="L916" s="181">
        <v>0.98140000000000005</v>
      </c>
      <c r="M916" s="181">
        <v>15.129099999999999</v>
      </c>
      <c r="N916" s="181">
        <v>25.418199999999999</v>
      </c>
      <c r="O916" s="181"/>
      <c r="P916" s="181"/>
      <c r="Q916" s="181">
        <v>22.132000000000001</v>
      </c>
      <c r="R916" s="181">
        <v>45.229199999999999</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44662</v>
      </c>
      <c r="E917" s="181">
        <v>15.3165</v>
      </c>
      <c r="F917" s="181">
        <v>-0.52610000000000001</v>
      </c>
      <c r="G917" s="181">
        <v>-0.52610000000000001</v>
      </c>
      <c r="H917" s="181">
        <v>-1.1117999999999999</v>
      </c>
      <c r="I917" s="181">
        <v>2.8311999999999999</v>
      </c>
      <c r="J917" s="181">
        <v>5.8792999999999997</v>
      </c>
      <c r="K917" s="181">
        <v>-1.7241</v>
      </c>
      <c r="L917" s="181">
        <v>0.1203</v>
      </c>
      <c r="M917" s="181">
        <v>13.645</v>
      </c>
      <c r="N917" s="181">
        <v>23.356000000000002</v>
      </c>
      <c r="O917" s="181"/>
      <c r="P917" s="181"/>
      <c r="Q917" s="181">
        <v>19.885999999999999</v>
      </c>
      <c r="R917" s="181">
        <v>42.796599999999998</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44662</v>
      </c>
      <c r="E918" s="181">
        <v>18.149999999999999</v>
      </c>
      <c r="F918" s="181">
        <v>-0.32950000000000002</v>
      </c>
      <c r="G918" s="181">
        <v>-0.32950000000000002</v>
      </c>
      <c r="H918" s="181">
        <v>-0.81969999999999998</v>
      </c>
      <c r="I918" s="181">
        <v>3.4188000000000001</v>
      </c>
      <c r="J918" s="181">
        <v>6.3891999999999998</v>
      </c>
      <c r="K918" s="181">
        <v>-5.3701999999999996</v>
      </c>
      <c r="L918" s="181">
        <v>-3.4573999999999998</v>
      </c>
      <c r="M918" s="181">
        <v>9.9334000000000007</v>
      </c>
      <c r="N918" s="181">
        <v>20.597999999999999</v>
      </c>
      <c r="O918" s="181"/>
      <c r="P918" s="181"/>
      <c r="Q918" s="181">
        <v>24.858599999999999</v>
      </c>
      <c r="R918" s="181">
        <v>40.555700000000002</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44662</v>
      </c>
      <c r="E919" s="181">
        <v>17.73</v>
      </c>
      <c r="F919" s="181">
        <v>-0.33729999999999999</v>
      </c>
      <c r="G919" s="181">
        <v>-0.33729999999999999</v>
      </c>
      <c r="H919" s="181">
        <v>-0.83889999999999998</v>
      </c>
      <c r="I919" s="181">
        <v>3.3818999999999999</v>
      </c>
      <c r="J919" s="181">
        <v>6.2949999999999999</v>
      </c>
      <c r="K919" s="181">
        <v>-5.5911</v>
      </c>
      <c r="L919" s="181">
        <v>-3.8502999999999998</v>
      </c>
      <c r="M919" s="181">
        <v>9.2421000000000006</v>
      </c>
      <c r="N919" s="181">
        <v>19.555</v>
      </c>
      <c r="O919" s="181"/>
      <c r="P919" s="181"/>
      <c r="Q919" s="181">
        <v>23.7745</v>
      </c>
      <c r="R919" s="181">
        <v>39.379899999999999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-0.32099999999999995</v>
      </c>
      <c r="G920" s="183">
        <v>-0.32099999999999995</v>
      </c>
      <c r="H920" s="183">
        <v>-0.61139166666666667</v>
      </c>
      <c r="I920" s="183">
        <v>3.8654583333333341</v>
      </c>
      <c r="J920" s="183">
        <v>6.995297916666666</v>
      </c>
      <c r="K920" s="183">
        <v>-3.1149395833333333</v>
      </c>
      <c r="L920" s="183">
        <v>-1.685616666666667</v>
      </c>
      <c r="M920" s="183">
        <v>11.750941666666668</v>
      </c>
      <c r="N920" s="183">
        <v>21.739289583333335</v>
      </c>
      <c r="O920" s="183">
        <v>17.271285294117643</v>
      </c>
      <c r="P920" s="183">
        <v>13.791189285714287</v>
      </c>
      <c r="Q920" s="183">
        <v>18.381239583333336</v>
      </c>
      <c r="R920" s="183">
        <v>39.597652380952368</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-0.3463</v>
      </c>
      <c r="G921" s="183">
        <v>-0.3463</v>
      </c>
      <c r="H921" s="183">
        <v>-0.60644999999999993</v>
      </c>
      <c r="I921" s="183">
        <v>3.6052</v>
      </c>
      <c r="J921" s="183">
        <v>6.8301499999999997</v>
      </c>
      <c r="K921" s="183">
        <v>-3.7152500000000002</v>
      </c>
      <c r="L921" s="183">
        <v>-1.97525</v>
      </c>
      <c r="M921" s="183">
        <v>12.366900000000001</v>
      </c>
      <c r="N921" s="183">
        <v>22.999200000000002</v>
      </c>
      <c r="O921" s="183">
        <v>17.066699999999997</v>
      </c>
      <c r="P921" s="183">
        <v>13.5684</v>
      </c>
      <c r="Q921" s="183">
        <v>15.737349999999999</v>
      </c>
      <c r="R921" s="183">
        <v>39.280649999999994</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44662</v>
      </c>
      <c r="E924" s="181">
        <v>17.4619</v>
      </c>
      <c r="F924" s="181">
        <v>-20.866800000000001</v>
      </c>
      <c r="G924" s="181">
        <v>-20.866800000000001</v>
      </c>
      <c r="H924" s="181">
        <v>-78.817599999999999</v>
      </c>
      <c r="I924" s="181">
        <v>-47.723700000000001</v>
      </c>
      <c r="J924" s="181">
        <v>-15.444699999999999</v>
      </c>
      <c r="K924" s="181">
        <v>-9.7667000000000002</v>
      </c>
      <c r="L924" s="181">
        <v>-5.0613000000000001</v>
      </c>
      <c r="M924" s="181">
        <v>-3.8393000000000002</v>
      </c>
      <c r="N924" s="181">
        <v>-2.5143</v>
      </c>
      <c r="O924" s="181">
        <v>6.4154999999999998</v>
      </c>
      <c r="P924" s="181">
        <v>5.7609000000000004</v>
      </c>
      <c r="Q924" s="181">
        <v>7.6677</v>
      </c>
      <c r="R924" s="181">
        <v>3.3077000000000001</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44662</v>
      </c>
      <c r="E925" s="181">
        <v>17.1584</v>
      </c>
      <c r="F925" s="181">
        <v>-21.093900000000001</v>
      </c>
      <c r="G925" s="181">
        <v>-21.093900000000001</v>
      </c>
      <c r="H925" s="181">
        <v>-79.011600000000001</v>
      </c>
      <c r="I925" s="181">
        <v>-47.908099999999997</v>
      </c>
      <c r="J925" s="181">
        <v>-15.6341</v>
      </c>
      <c r="K925" s="181">
        <v>-9.9621999999999993</v>
      </c>
      <c r="L925" s="181">
        <v>-5.2617000000000003</v>
      </c>
      <c r="M925" s="181">
        <v>-4.0407999999999999</v>
      </c>
      <c r="N925" s="181">
        <v>-2.718</v>
      </c>
      <c r="O925" s="181">
        <v>6.1886999999999999</v>
      </c>
      <c r="P925" s="181">
        <v>5.5247999999999999</v>
      </c>
      <c r="Q925" s="181">
        <v>7.4177999999999997</v>
      </c>
      <c r="R925" s="181">
        <v>3.0952000000000002</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44662</v>
      </c>
      <c r="E926" s="181">
        <v>19.29</v>
      </c>
      <c r="F926" s="181">
        <v>-27.7515</v>
      </c>
      <c r="G926" s="181">
        <v>-27.7515</v>
      </c>
      <c r="H926" s="181">
        <v>-69.003900000000002</v>
      </c>
      <c r="I926" s="181">
        <v>-39.912500000000001</v>
      </c>
      <c r="J926" s="181">
        <v>-13.616899999999999</v>
      </c>
      <c r="K926" s="181">
        <v>-5.7004000000000001</v>
      </c>
      <c r="L926" s="181">
        <v>-2.8824999999999998</v>
      </c>
      <c r="M926" s="181">
        <v>0.25969999999999999</v>
      </c>
      <c r="N926" s="181">
        <v>1.3069</v>
      </c>
      <c r="O926" s="181">
        <v>8.3575999999999997</v>
      </c>
      <c r="P926" s="181">
        <v>7.9836999999999998</v>
      </c>
      <c r="Q926" s="181">
        <v>9.0498999999999992</v>
      </c>
      <c r="R926" s="181">
        <v>5.5762</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44662</v>
      </c>
      <c r="E927" s="181">
        <v>19.6206</v>
      </c>
      <c r="F927" s="181">
        <v>-27.5319</v>
      </c>
      <c r="G927" s="181">
        <v>-27.5319</v>
      </c>
      <c r="H927" s="181">
        <v>-68.8399</v>
      </c>
      <c r="I927" s="181">
        <v>-39.752800000000001</v>
      </c>
      <c r="J927" s="181">
        <v>-13.4605</v>
      </c>
      <c r="K927" s="181">
        <v>-5.5412999999999997</v>
      </c>
      <c r="L927" s="181">
        <v>-2.7242999999999999</v>
      </c>
      <c r="M927" s="181">
        <v>0.42059999999999997</v>
      </c>
      <c r="N927" s="181">
        <v>1.4696</v>
      </c>
      <c r="O927" s="181">
        <v>8.5440000000000005</v>
      </c>
      <c r="P927" s="181">
        <v>8.1875999999999998</v>
      </c>
      <c r="Q927" s="181">
        <v>9.2944999999999993</v>
      </c>
      <c r="R927" s="181">
        <v>5.7453000000000003</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44662</v>
      </c>
      <c r="E928" s="181">
        <v>36.0747</v>
      </c>
      <c r="F928" s="181">
        <v>-23.663499999999999</v>
      </c>
      <c r="G928" s="181">
        <v>-23.663499999999999</v>
      </c>
      <c r="H928" s="181">
        <v>-77.209900000000005</v>
      </c>
      <c r="I928" s="181">
        <v>-45.579500000000003</v>
      </c>
      <c r="J928" s="181">
        <v>-15.203200000000001</v>
      </c>
      <c r="K928" s="181">
        <v>-7.7347999999999999</v>
      </c>
      <c r="L928" s="181">
        <v>-4.0519999999999996</v>
      </c>
      <c r="M928" s="181">
        <v>-0.75270000000000004</v>
      </c>
      <c r="N928" s="181">
        <v>0.33500000000000002</v>
      </c>
      <c r="O928" s="181">
        <v>8.0373999999999999</v>
      </c>
      <c r="P928" s="181">
        <v>8.5825999999999993</v>
      </c>
      <c r="Q928" s="181">
        <v>9.3602000000000007</v>
      </c>
      <c r="R928" s="181">
        <v>4.9401000000000002</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44662</v>
      </c>
      <c r="E929" s="181">
        <v>35.7014</v>
      </c>
      <c r="F929" s="181">
        <v>-23.808599999999998</v>
      </c>
      <c r="G929" s="181">
        <v>-23.808599999999998</v>
      </c>
      <c r="H929" s="181">
        <v>-77.338999999999999</v>
      </c>
      <c r="I929" s="181">
        <v>-45.723500000000001</v>
      </c>
      <c r="J929" s="181">
        <v>-15.347200000000001</v>
      </c>
      <c r="K929" s="181">
        <v>-7.883</v>
      </c>
      <c r="L929" s="181">
        <v>-4.1898999999999997</v>
      </c>
      <c r="M929" s="181">
        <v>-0.88929999999999998</v>
      </c>
      <c r="N929" s="181">
        <v>0.1996</v>
      </c>
      <c r="O929" s="181">
        <v>7.8948999999999998</v>
      </c>
      <c r="P929" s="181">
        <v>8.4497999999999998</v>
      </c>
      <c r="Q929" s="181">
        <v>6.5347</v>
      </c>
      <c r="R929" s="181">
        <v>4.8</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44662</v>
      </c>
      <c r="E930" s="181">
        <v>51.394599999999997</v>
      </c>
      <c r="F930" s="181">
        <v>-26.267600000000002</v>
      </c>
      <c r="G930" s="181">
        <v>-26.267600000000002</v>
      </c>
      <c r="H930" s="181">
        <v>-67.575199999999995</v>
      </c>
      <c r="I930" s="181">
        <v>-39.207599999999999</v>
      </c>
      <c r="J930" s="181">
        <v>-12.3569</v>
      </c>
      <c r="K930" s="181">
        <v>-6.5830000000000002</v>
      </c>
      <c r="L930" s="181">
        <v>-2.6415999999999999</v>
      </c>
      <c r="M930" s="181">
        <v>0.55789999999999995</v>
      </c>
      <c r="N930" s="181">
        <v>1.3522000000000001</v>
      </c>
      <c r="O930" s="181">
        <v>7.6184000000000003</v>
      </c>
      <c r="P930" s="181">
        <v>7.8083</v>
      </c>
      <c r="Q930" s="181">
        <v>9.1867000000000001</v>
      </c>
      <c r="R930" s="181">
        <v>4.9932999999999996</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44662</v>
      </c>
      <c r="E931" s="181">
        <v>49.941800000000001</v>
      </c>
      <c r="F931" s="181">
        <v>-26.569199999999999</v>
      </c>
      <c r="G931" s="181">
        <v>-26.569199999999999</v>
      </c>
      <c r="H931" s="181">
        <v>-67.877799999999993</v>
      </c>
      <c r="I931" s="181">
        <v>-39.515599999999999</v>
      </c>
      <c r="J931" s="181">
        <v>-12.6594</v>
      </c>
      <c r="K931" s="181">
        <v>-6.8865999999999996</v>
      </c>
      <c r="L931" s="181">
        <v>-2.9468999999999999</v>
      </c>
      <c r="M931" s="181">
        <v>0.24729999999999999</v>
      </c>
      <c r="N931" s="181">
        <v>1.0387</v>
      </c>
      <c r="O931" s="181">
        <v>7.2908999999999997</v>
      </c>
      <c r="P931" s="181">
        <v>7.4627999999999997</v>
      </c>
      <c r="Q931" s="181">
        <v>7.8403</v>
      </c>
      <c r="R931" s="181">
        <v>4.6703000000000001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-24.694125000000003</v>
      </c>
      <c r="G932" s="183">
        <v>-24.694125000000003</v>
      </c>
      <c r="H932" s="183">
        <v>-73.209362499999997</v>
      </c>
      <c r="I932" s="183">
        <v>-43.165412500000002</v>
      </c>
      <c r="J932" s="183">
        <v>-14.215362499999999</v>
      </c>
      <c r="K932" s="183">
        <v>-7.50725</v>
      </c>
      <c r="L932" s="183">
        <v>-3.7200250000000001</v>
      </c>
      <c r="M932" s="183">
        <v>-1.0045750000000002</v>
      </c>
      <c r="N932" s="183">
        <v>5.871249999999989E-2</v>
      </c>
      <c r="O932" s="183">
        <v>7.543425</v>
      </c>
      <c r="P932" s="183">
        <v>7.4700625000000009</v>
      </c>
      <c r="Q932" s="183">
        <v>8.2939749999999997</v>
      </c>
      <c r="R932" s="183">
        <v>4.6410125000000004</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-25.0381</v>
      </c>
      <c r="G933" s="183">
        <v>-25.0381</v>
      </c>
      <c r="H933" s="183">
        <v>-73.106899999999996</v>
      </c>
      <c r="I933" s="183">
        <v>-42.746000000000002</v>
      </c>
      <c r="J933" s="183">
        <v>-14.41005</v>
      </c>
      <c r="K933" s="183">
        <v>-7.3106999999999998</v>
      </c>
      <c r="L933" s="183">
        <v>-3.4994499999999995</v>
      </c>
      <c r="M933" s="183">
        <v>-0.25270000000000004</v>
      </c>
      <c r="N933" s="183">
        <v>0.68684999999999996</v>
      </c>
      <c r="O933" s="183">
        <v>7.7566500000000005</v>
      </c>
      <c r="P933" s="183">
        <v>7.8959999999999999</v>
      </c>
      <c r="Q933" s="183">
        <v>8.4451000000000001</v>
      </c>
      <c r="R933" s="183">
        <v>4.87005</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44662</v>
      </c>
      <c r="E936" s="181">
        <v>48.090200000000003</v>
      </c>
      <c r="F936" s="181">
        <v>168.4692</v>
      </c>
      <c r="G936" s="181">
        <v>168.4692</v>
      </c>
      <c r="H936" s="181">
        <v>95.057699999999997</v>
      </c>
      <c r="I936" s="181">
        <v>23.290400000000002</v>
      </c>
      <c r="J936" s="181">
        <v>-27.535900000000002</v>
      </c>
      <c r="K936" s="181">
        <v>43.7121</v>
      </c>
      <c r="L936" s="181">
        <v>24.630800000000001</v>
      </c>
      <c r="M936" s="181">
        <v>13.100199999999999</v>
      </c>
      <c r="N936" s="181">
        <v>13.0924</v>
      </c>
      <c r="O936" s="181">
        <v>17.630099999999999</v>
      </c>
      <c r="P936" s="181">
        <v>11.772500000000001</v>
      </c>
      <c r="Q936" s="181">
        <v>7.2960000000000003</v>
      </c>
      <c r="R936" s="181">
        <v>6.6455000000000002</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44662</v>
      </c>
      <c r="E937" s="181">
        <v>15.951000000000001</v>
      </c>
      <c r="F937" s="181">
        <v>63.5625</v>
      </c>
      <c r="G937" s="181">
        <v>63.5625</v>
      </c>
      <c r="H937" s="181">
        <v>106.5433</v>
      </c>
      <c r="I937" s="181">
        <v>36.209200000000003</v>
      </c>
      <c r="J937" s="181">
        <v>-44.039200000000001</v>
      </c>
      <c r="K937" s="181">
        <v>36.386600000000001</v>
      </c>
      <c r="L937" s="181">
        <v>20.953299999999999</v>
      </c>
      <c r="M937" s="181">
        <v>10.7651</v>
      </c>
      <c r="N937" s="181">
        <v>10.4252</v>
      </c>
      <c r="O937" s="181">
        <v>16.028300000000002</v>
      </c>
      <c r="P937" s="181">
        <v>11.1134</v>
      </c>
      <c r="Q937" s="181">
        <v>4.7481</v>
      </c>
      <c r="R937" s="181">
        <v>5.7058999999999997</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44662</v>
      </c>
      <c r="E938" s="181">
        <v>16.391200000000001</v>
      </c>
      <c r="F938" s="181">
        <v>63.871699999999997</v>
      </c>
      <c r="G938" s="181">
        <v>63.871699999999997</v>
      </c>
      <c r="H938" s="181">
        <v>106.83669999999999</v>
      </c>
      <c r="I938" s="181">
        <v>36.515000000000001</v>
      </c>
      <c r="J938" s="181">
        <v>-43.752600000000001</v>
      </c>
      <c r="K938" s="181">
        <v>36.714599999999997</v>
      </c>
      <c r="L938" s="181">
        <v>21.321899999999999</v>
      </c>
      <c r="M938" s="181">
        <v>11.173500000000001</v>
      </c>
      <c r="N938" s="181">
        <v>10.8582</v>
      </c>
      <c r="O938" s="181">
        <v>16.462900000000001</v>
      </c>
      <c r="P938" s="181">
        <v>11.482200000000001</v>
      </c>
      <c r="Q938" s="181">
        <v>4.7770999999999999</v>
      </c>
      <c r="R938" s="181">
        <v>6.1196000000000002</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44662</v>
      </c>
      <c r="E939" s="181">
        <v>45.591999999999999</v>
      </c>
      <c r="F939" s="181">
        <v>167.35</v>
      </c>
      <c r="G939" s="181">
        <v>167.35</v>
      </c>
      <c r="H939" s="181">
        <v>94.456299999999999</v>
      </c>
      <c r="I939" s="181">
        <v>23.215800000000002</v>
      </c>
      <c r="J939" s="181">
        <v>-27.2728</v>
      </c>
      <c r="K939" s="181">
        <v>43.597099999999998</v>
      </c>
      <c r="L939" s="181">
        <v>24.6326</v>
      </c>
      <c r="M939" s="181">
        <v>13.098599999999999</v>
      </c>
      <c r="N939" s="181">
        <v>13.0527</v>
      </c>
      <c r="O939" s="181">
        <v>17.581199999999999</v>
      </c>
      <c r="P939" s="181">
        <v>11.797800000000001</v>
      </c>
      <c r="Q939" s="181">
        <v>7.3536000000000001</v>
      </c>
      <c r="R939" s="181">
        <v>6.5993000000000004</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44662</v>
      </c>
      <c r="E940" s="181">
        <v>17.250399999999999</v>
      </c>
      <c r="F940" s="181">
        <v>168.3965</v>
      </c>
      <c r="G940" s="181">
        <v>168.3965</v>
      </c>
      <c r="H940" s="181">
        <v>125.87</v>
      </c>
      <c r="I940" s="181">
        <v>53.866799999999998</v>
      </c>
      <c r="J940" s="181">
        <v>1.9553</v>
      </c>
      <c r="K940" s="181">
        <v>38.479599999999998</v>
      </c>
      <c r="L940" s="181">
        <v>21.878699999999998</v>
      </c>
      <c r="M940" s="181">
        <v>11.4831</v>
      </c>
      <c r="N940" s="181">
        <v>11.211399999999999</v>
      </c>
      <c r="O940" s="181">
        <v>17.173500000000001</v>
      </c>
      <c r="P940" s="181">
        <v>11.7502</v>
      </c>
      <c r="Q940" s="181">
        <v>4.5243000000000002</v>
      </c>
      <c r="R940" s="181">
        <v>5.9504000000000001</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44662</v>
      </c>
      <c r="E941" s="181">
        <v>15.9688</v>
      </c>
      <c r="F941" s="181">
        <v>167.9237</v>
      </c>
      <c r="G941" s="181">
        <v>167.9237</v>
      </c>
      <c r="H941" s="181">
        <v>125.42749999999999</v>
      </c>
      <c r="I941" s="181">
        <v>53.415100000000002</v>
      </c>
      <c r="J941" s="181">
        <v>1.7426999999999999</v>
      </c>
      <c r="K941" s="181">
        <v>38.098199999999999</v>
      </c>
      <c r="L941" s="181">
        <v>21.4495</v>
      </c>
      <c r="M941" s="181">
        <v>11.051</v>
      </c>
      <c r="N941" s="181">
        <v>10.9156</v>
      </c>
      <c r="O941" s="181">
        <v>16.806999999999999</v>
      </c>
      <c r="P941" s="181">
        <v>11.253500000000001</v>
      </c>
      <c r="Q941" s="181">
        <v>4.5663999999999998</v>
      </c>
      <c r="R941" s="181">
        <v>5.6654</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44662</v>
      </c>
      <c r="E942" s="181">
        <v>20.452100000000002</v>
      </c>
      <c r="F942" s="181">
        <v>215.8391</v>
      </c>
      <c r="G942" s="181">
        <v>215.8391</v>
      </c>
      <c r="H942" s="181">
        <v>75.130399999999995</v>
      </c>
      <c r="I942" s="181">
        <v>96.241200000000006</v>
      </c>
      <c r="J942" s="181">
        <v>25.3947</v>
      </c>
      <c r="K942" s="181">
        <v>69.105400000000003</v>
      </c>
      <c r="L942" s="181">
        <v>30.902799999999999</v>
      </c>
      <c r="M942" s="181">
        <v>11.532</v>
      </c>
      <c r="N942" s="181">
        <v>5.4303999999999997</v>
      </c>
      <c r="O942" s="181">
        <v>20.309000000000001</v>
      </c>
      <c r="P942" s="181">
        <v>8.7395999999999994</v>
      </c>
      <c r="Q942" s="181">
        <v>1.5101</v>
      </c>
      <c r="R942" s="181">
        <v>14.6928</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44662</v>
      </c>
      <c r="E943" s="181">
        <v>19.537600000000001</v>
      </c>
      <c r="F943" s="181">
        <v>215.1558</v>
      </c>
      <c r="G943" s="181">
        <v>215.1558</v>
      </c>
      <c r="H943" s="181">
        <v>74.441100000000006</v>
      </c>
      <c r="I943" s="181">
        <v>95.560699999999997</v>
      </c>
      <c r="J943" s="181">
        <v>24.747699999999998</v>
      </c>
      <c r="K943" s="181">
        <v>68.243700000000004</v>
      </c>
      <c r="L943" s="181">
        <v>30.006699999999999</v>
      </c>
      <c r="M943" s="181">
        <v>10.7668</v>
      </c>
      <c r="N943" s="181">
        <v>4.7142999999999997</v>
      </c>
      <c r="O943" s="181">
        <v>19.607299999999999</v>
      </c>
      <c r="P943" s="181">
        <v>8.1470000000000002</v>
      </c>
      <c r="Q943" s="181">
        <v>4.6996000000000002</v>
      </c>
      <c r="R943" s="181">
        <v>13.9556</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44662</v>
      </c>
      <c r="E944" s="181">
        <v>46.8309</v>
      </c>
      <c r="F944" s="181">
        <v>167.98830000000001</v>
      </c>
      <c r="G944" s="181">
        <v>167.98830000000001</v>
      </c>
      <c r="H944" s="181">
        <v>94.786000000000001</v>
      </c>
      <c r="I944" s="181">
        <v>23.236499999999999</v>
      </c>
      <c r="J944" s="181">
        <v>-27.441299999999998</v>
      </c>
      <c r="K944" s="181">
        <v>43.559399999999997</v>
      </c>
      <c r="L944" s="181">
        <v>24.5747</v>
      </c>
      <c r="M944" s="181">
        <v>13.0402</v>
      </c>
      <c r="N944" s="181">
        <v>12.9842</v>
      </c>
      <c r="O944" s="181">
        <v>17.273599999999998</v>
      </c>
      <c r="P944" s="181">
        <v>11.782999999999999</v>
      </c>
      <c r="Q944" s="181">
        <v>8.5379000000000005</v>
      </c>
      <c r="R944" s="181">
        <v>6.5369000000000002</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44662</v>
      </c>
      <c r="E945" s="181">
        <v>16.464200000000002</v>
      </c>
      <c r="F945" s="181">
        <v>116.0819</v>
      </c>
      <c r="G945" s="181">
        <v>116.0819</v>
      </c>
      <c r="H945" s="181">
        <v>97.037599999999998</v>
      </c>
      <c r="I945" s="181">
        <v>41.260199999999998</v>
      </c>
      <c r="J945" s="181">
        <v>-0.66469999999999996</v>
      </c>
      <c r="K945" s="181">
        <v>39.385899999999999</v>
      </c>
      <c r="L945" s="181">
        <v>22.418399999999998</v>
      </c>
      <c r="M945" s="181">
        <v>10.938800000000001</v>
      </c>
      <c r="N945" s="181">
        <v>11.22</v>
      </c>
      <c r="O945" s="181">
        <v>16.780999999999999</v>
      </c>
      <c r="P945" s="181">
        <v>11.319599999999999</v>
      </c>
      <c r="Q945" s="181">
        <v>4.8872999999999998</v>
      </c>
      <c r="R945" s="181">
        <v>5.0145</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44662</v>
      </c>
      <c r="E946" s="181">
        <v>17.0626</v>
      </c>
      <c r="F946" s="181">
        <v>116.4777</v>
      </c>
      <c r="G946" s="181">
        <v>116.4777</v>
      </c>
      <c r="H946" s="181">
        <v>97.249200000000002</v>
      </c>
      <c r="I946" s="181">
        <v>41.587699999999998</v>
      </c>
      <c r="J946" s="181">
        <v>-0.2898</v>
      </c>
      <c r="K946" s="181">
        <v>39.796300000000002</v>
      </c>
      <c r="L946" s="181">
        <v>22.855599999999999</v>
      </c>
      <c r="M946" s="181">
        <v>11.3606</v>
      </c>
      <c r="N946" s="181">
        <v>11.6601</v>
      </c>
      <c r="O946" s="181">
        <v>17.240300000000001</v>
      </c>
      <c r="P946" s="181">
        <v>11.7812</v>
      </c>
      <c r="Q946" s="181">
        <v>4.8327999999999998</v>
      </c>
      <c r="R946" s="181">
        <v>5.4345999999999997</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44662</v>
      </c>
      <c r="E947" s="181">
        <v>46.756599999999999</v>
      </c>
      <c r="F947" s="181">
        <v>167.48330000000001</v>
      </c>
      <c r="G947" s="181">
        <v>167.48330000000001</v>
      </c>
      <c r="H947" s="181">
        <v>94.176400000000001</v>
      </c>
      <c r="I947" s="181">
        <v>22.831099999999999</v>
      </c>
      <c r="J947" s="181">
        <v>-27.6904</v>
      </c>
      <c r="K947" s="181">
        <v>43.646700000000003</v>
      </c>
      <c r="L947" s="181">
        <v>24.6889</v>
      </c>
      <c r="M947" s="181">
        <v>13.139799999999999</v>
      </c>
      <c r="N947" s="181">
        <v>13.052099999999999</v>
      </c>
      <c r="O947" s="181">
        <v>17.285799999999998</v>
      </c>
      <c r="P947" s="181">
        <v>11.417299999999999</v>
      </c>
      <c r="Q947" s="181">
        <v>8.0815999999999999</v>
      </c>
      <c r="R947" s="181">
        <v>6.4345999999999997</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44662</v>
      </c>
      <c r="E948" s="181">
        <v>17.002800000000001</v>
      </c>
      <c r="F948" s="181">
        <v>134.93360000000001</v>
      </c>
      <c r="G948" s="181">
        <v>134.93360000000001</v>
      </c>
      <c r="H948" s="181">
        <v>101.4832</v>
      </c>
      <c r="I948" s="181">
        <v>48.369199999999999</v>
      </c>
      <c r="J948" s="181">
        <v>2.6859999999999999</v>
      </c>
      <c r="K948" s="181">
        <v>39.786000000000001</v>
      </c>
      <c r="L948" s="181">
        <v>21.3613</v>
      </c>
      <c r="M948" s="181">
        <v>11.495799999999999</v>
      </c>
      <c r="N948" s="181">
        <v>11.008800000000001</v>
      </c>
      <c r="O948" s="181">
        <v>16.2836</v>
      </c>
      <c r="P948" s="181">
        <v>10.7997</v>
      </c>
      <c r="Q948" s="181">
        <v>5.1817000000000002</v>
      </c>
      <c r="R948" s="181">
        <v>4.4439000000000002</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44662</v>
      </c>
      <c r="E949" s="181">
        <v>17.436599999999999</v>
      </c>
      <c r="F949" s="181">
        <v>135.3914</v>
      </c>
      <c r="G949" s="181">
        <v>135.3914</v>
      </c>
      <c r="H949" s="181">
        <v>101.86190000000001</v>
      </c>
      <c r="I949" s="181">
        <v>44.465699999999998</v>
      </c>
      <c r="J949" s="181">
        <v>1.1963999999999999</v>
      </c>
      <c r="K949" s="181">
        <v>39.543399999999998</v>
      </c>
      <c r="L949" s="181">
        <v>21.485800000000001</v>
      </c>
      <c r="M949" s="181">
        <v>11.74</v>
      </c>
      <c r="N949" s="181">
        <v>11.317</v>
      </c>
      <c r="O949" s="181">
        <v>16.623000000000001</v>
      </c>
      <c r="P949" s="181">
        <v>11.159000000000001</v>
      </c>
      <c r="Q949" s="181">
        <v>4.78</v>
      </c>
      <c r="R949" s="181">
        <v>4.7530999999999999</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44662</v>
      </c>
      <c r="E950" s="181">
        <v>4868.4358000000002</v>
      </c>
      <c r="F950" s="181">
        <v>170.3244</v>
      </c>
      <c r="G950" s="181">
        <v>170.3244</v>
      </c>
      <c r="H950" s="181">
        <v>96.227999999999994</v>
      </c>
      <c r="I950" s="181">
        <v>23.788399999999999</v>
      </c>
      <c r="J950" s="181">
        <v>-27.513300000000001</v>
      </c>
      <c r="K950" s="181">
        <v>44.516199999999998</v>
      </c>
      <c r="L950" s="181">
        <v>25.261199999999999</v>
      </c>
      <c r="M950" s="181">
        <v>13.5366</v>
      </c>
      <c r="N950" s="181">
        <v>13.488899999999999</v>
      </c>
      <c r="O950" s="181">
        <v>17.4543</v>
      </c>
      <c r="P950" s="181">
        <v>11.963800000000001</v>
      </c>
      <c r="Q950" s="181">
        <v>5.0883000000000003</v>
      </c>
      <c r="R950" s="181">
        <v>6.6905999999999999</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44662</v>
      </c>
      <c r="E951" s="181">
        <v>14.2491</v>
      </c>
      <c r="F951" s="181">
        <v>154.084</v>
      </c>
      <c r="G951" s="181">
        <v>154.084</v>
      </c>
      <c r="H951" s="181">
        <v>97.253900000000002</v>
      </c>
      <c r="I951" s="181">
        <v>60.795400000000001</v>
      </c>
      <c r="J951" s="181">
        <v>4.8621999999999996</v>
      </c>
      <c r="K951" s="181">
        <v>40.312100000000001</v>
      </c>
      <c r="L951" s="181">
        <v>22.802099999999999</v>
      </c>
      <c r="M951" s="181">
        <v>11.0381</v>
      </c>
      <c r="N951" s="181">
        <v>12.5625</v>
      </c>
      <c r="O951" s="181">
        <v>16.209399999999999</v>
      </c>
      <c r="P951" s="181">
        <v>10.4651</v>
      </c>
      <c r="Q951" s="181">
        <v>3.7326000000000001</v>
      </c>
      <c r="R951" s="181">
        <v>5.5312000000000001</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44662</v>
      </c>
      <c r="E952" s="181">
        <v>14.8185</v>
      </c>
      <c r="F952" s="181">
        <v>154.4873</v>
      </c>
      <c r="G952" s="181">
        <v>154.4873</v>
      </c>
      <c r="H952" s="181">
        <v>97.682699999999997</v>
      </c>
      <c r="I952" s="181">
        <v>61.223799999999997</v>
      </c>
      <c r="J952" s="181">
        <v>5.2835999999999999</v>
      </c>
      <c r="K952" s="181">
        <v>40.763100000000001</v>
      </c>
      <c r="L952" s="181">
        <v>23.255700000000001</v>
      </c>
      <c r="M952" s="181">
        <v>11.4809</v>
      </c>
      <c r="N952" s="181">
        <v>13.0245</v>
      </c>
      <c r="O952" s="181">
        <v>16.687999999999999</v>
      </c>
      <c r="P952" s="181">
        <v>10.984999999999999</v>
      </c>
      <c r="Q952" s="181">
        <v>4.3323</v>
      </c>
      <c r="R952" s="181">
        <v>5.9515000000000002</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44662</v>
      </c>
      <c r="E953" s="181">
        <v>4747.6760999999997</v>
      </c>
      <c r="F953" s="181">
        <v>168.92019999999999</v>
      </c>
      <c r="G953" s="181">
        <v>168.92019999999999</v>
      </c>
      <c r="H953" s="181">
        <v>95.326800000000006</v>
      </c>
      <c r="I953" s="181">
        <v>23.428000000000001</v>
      </c>
      <c r="J953" s="181">
        <v>-27.723800000000001</v>
      </c>
      <c r="K953" s="181">
        <v>43.862400000000001</v>
      </c>
      <c r="L953" s="181">
        <v>24.782299999999999</v>
      </c>
      <c r="M953" s="181">
        <v>13.1798</v>
      </c>
      <c r="N953" s="181">
        <v>13.157</v>
      </c>
      <c r="O953" s="181">
        <v>17.6799</v>
      </c>
      <c r="P953" s="181">
        <v>11.8049</v>
      </c>
      <c r="Q953" s="181">
        <v>8.9558999999999997</v>
      </c>
      <c r="R953" s="181">
        <v>6.6493000000000002</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44662</v>
      </c>
      <c r="E954" s="181">
        <v>15.5245</v>
      </c>
      <c r="F954" s="181">
        <v>-64.624300000000005</v>
      </c>
      <c r="G954" s="181">
        <v>-64.624300000000005</v>
      </c>
      <c r="H954" s="181">
        <v>70.362099999999998</v>
      </c>
      <c r="I954" s="181">
        <v>26.9269</v>
      </c>
      <c r="J954" s="181">
        <v>-13.005800000000001</v>
      </c>
      <c r="K954" s="181">
        <v>39.146500000000003</v>
      </c>
      <c r="L954" s="181">
        <v>21.8066</v>
      </c>
      <c r="M954" s="181">
        <v>10.5503</v>
      </c>
      <c r="N954" s="181">
        <v>11.169700000000001</v>
      </c>
      <c r="O954" s="181">
        <v>16.184999999999999</v>
      </c>
      <c r="P954" s="181">
        <v>10.9339</v>
      </c>
      <c r="Q954" s="181">
        <v>4.3385999999999996</v>
      </c>
      <c r="R954" s="181">
        <v>5.3394000000000004</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44662</v>
      </c>
      <c r="E955" s="181">
        <v>15.970599999999999</v>
      </c>
      <c r="F955" s="181">
        <v>-64.336200000000005</v>
      </c>
      <c r="G955" s="181">
        <v>-64.336200000000005</v>
      </c>
      <c r="H955" s="181">
        <v>70.650700000000001</v>
      </c>
      <c r="I955" s="181">
        <v>27.233499999999999</v>
      </c>
      <c r="J955" s="181">
        <v>-12.7042</v>
      </c>
      <c r="K955" s="181">
        <v>39.529400000000003</v>
      </c>
      <c r="L955" s="181">
        <v>22.279199999999999</v>
      </c>
      <c r="M955" s="181">
        <v>10.9787</v>
      </c>
      <c r="N955" s="181">
        <v>11.595599999999999</v>
      </c>
      <c r="O955" s="181">
        <v>16.648299999999999</v>
      </c>
      <c r="P955" s="181">
        <v>11.3224</v>
      </c>
      <c r="Q955" s="181">
        <v>4.6132999999999997</v>
      </c>
      <c r="R955" s="181">
        <v>5.7473999999999998</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44662</v>
      </c>
      <c r="E956" s="181">
        <v>45.702199999999998</v>
      </c>
      <c r="F956" s="181">
        <v>167.95330000000001</v>
      </c>
      <c r="G956" s="181">
        <v>167.95330000000001</v>
      </c>
      <c r="H956" s="181">
        <v>94.744799999999998</v>
      </c>
      <c r="I956" s="181">
        <v>23.246500000000001</v>
      </c>
      <c r="J956" s="181">
        <v>-27.346299999999999</v>
      </c>
      <c r="K956" s="181">
        <v>43.604799999999997</v>
      </c>
      <c r="L956" s="181">
        <v>24.617899999999999</v>
      </c>
      <c r="M956" s="181">
        <v>13.0806</v>
      </c>
      <c r="N956" s="181">
        <v>13.029500000000001</v>
      </c>
      <c r="O956" s="181">
        <v>17.524100000000001</v>
      </c>
      <c r="P956" s="181">
        <v>11.708500000000001</v>
      </c>
      <c r="Q956" s="181">
        <v>11.8437</v>
      </c>
      <c r="R956" s="181">
        <v>6.5646000000000004</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44662</v>
      </c>
      <c r="E957" s="181">
        <v>21.434799999999999</v>
      </c>
      <c r="F957" s="181">
        <v>220.93889999999999</v>
      </c>
      <c r="G957" s="181">
        <v>220.93889999999999</v>
      </c>
      <c r="H957" s="181">
        <v>140.18940000000001</v>
      </c>
      <c r="I957" s="181">
        <v>63.378</v>
      </c>
      <c r="J957" s="181">
        <v>24.303799999999999</v>
      </c>
      <c r="K957" s="181">
        <v>40.090899999999998</v>
      </c>
      <c r="L957" s="181">
        <v>22.058499999999999</v>
      </c>
      <c r="M957" s="181">
        <v>11.5997</v>
      </c>
      <c r="N957" s="181">
        <v>11.372400000000001</v>
      </c>
      <c r="O957" s="181">
        <v>16.965699999999998</v>
      </c>
      <c r="P957" s="181">
        <v>11.7913</v>
      </c>
      <c r="Q957" s="181">
        <v>7.1402000000000001</v>
      </c>
      <c r="R957" s="181">
        <v>5.3597999999999999</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44662</v>
      </c>
      <c r="E958" s="181">
        <v>22.326799999999999</v>
      </c>
      <c r="F958" s="181">
        <v>221.27260000000001</v>
      </c>
      <c r="G958" s="181">
        <v>221.27260000000001</v>
      </c>
      <c r="H958" s="181">
        <v>140.5455</v>
      </c>
      <c r="I958" s="181">
        <v>63.737099999999998</v>
      </c>
      <c r="J958" s="181">
        <v>24.653300000000002</v>
      </c>
      <c r="K958" s="181">
        <v>40.473999999999997</v>
      </c>
      <c r="L958" s="181">
        <v>22.476600000000001</v>
      </c>
      <c r="M958" s="181">
        <v>12.014200000000001</v>
      </c>
      <c r="N958" s="181">
        <v>11.805899999999999</v>
      </c>
      <c r="O958" s="181">
        <v>17.4438</v>
      </c>
      <c r="P958" s="181">
        <v>12.266</v>
      </c>
      <c r="Q958" s="181">
        <v>4.9294000000000002</v>
      </c>
      <c r="R958" s="181">
        <v>5.7603999999999997</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44662</v>
      </c>
      <c r="E959" s="181">
        <v>45.588299999999997</v>
      </c>
      <c r="F959" s="181">
        <v>169.28399999999999</v>
      </c>
      <c r="G959" s="181">
        <v>169.28399999999999</v>
      </c>
      <c r="H959" s="181">
        <v>95.4602</v>
      </c>
      <c r="I959" s="181">
        <v>23.34</v>
      </c>
      <c r="J959" s="181">
        <v>-27.807099999999998</v>
      </c>
      <c r="K959" s="181">
        <v>42.921199999999999</v>
      </c>
      <c r="L959" s="181">
        <v>23.5717</v>
      </c>
      <c r="M959" s="181">
        <v>12.7227</v>
      </c>
      <c r="N959" s="181">
        <v>12.7018</v>
      </c>
      <c r="O959" s="181">
        <v>17.276800000000001</v>
      </c>
      <c r="P959" s="181">
        <v>11.534800000000001</v>
      </c>
      <c r="Q959" s="181">
        <v>10.9748</v>
      </c>
      <c r="R959" s="181">
        <v>6.3098000000000001</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44662</v>
      </c>
      <c r="E960" s="181">
        <v>21.1189</v>
      </c>
      <c r="F960" s="181">
        <v>152.12639999999999</v>
      </c>
      <c r="G960" s="181">
        <v>152.12639999999999</v>
      </c>
      <c r="H960" s="181">
        <v>117.4714</v>
      </c>
      <c r="I960" s="181">
        <v>42.3795</v>
      </c>
      <c r="J960" s="181">
        <v>-1.9202999999999999</v>
      </c>
      <c r="K960" s="181">
        <v>38.796599999999998</v>
      </c>
      <c r="L960" s="181">
        <v>21.718599999999999</v>
      </c>
      <c r="M960" s="181">
        <v>11.0784</v>
      </c>
      <c r="N960" s="181">
        <v>11.235200000000001</v>
      </c>
      <c r="O960" s="181">
        <v>16.601400000000002</v>
      </c>
      <c r="P960" s="181">
        <v>10.960800000000001</v>
      </c>
      <c r="Q960" s="181">
        <v>6.9642999999999997</v>
      </c>
      <c r="R960" s="181">
        <v>4.8715999999999999</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44662</v>
      </c>
      <c r="E961" s="181">
        <v>21.92</v>
      </c>
      <c r="F961" s="181">
        <v>152.41489999999999</v>
      </c>
      <c r="G961" s="181">
        <v>152.41489999999999</v>
      </c>
      <c r="H961" s="181">
        <v>117.7574</v>
      </c>
      <c r="I961" s="181">
        <v>42.672699999999999</v>
      </c>
      <c r="J961" s="181">
        <v>-1.6467000000000001</v>
      </c>
      <c r="K961" s="181">
        <v>39.104500000000002</v>
      </c>
      <c r="L961" s="181">
        <v>22.038399999999999</v>
      </c>
      <c r="M961" s="181">
        <v>11.393599999999999</v>
      </c>
      <c r="N961" s="181">
        <v>11.562099999999999</v>
      </c>
      <c r="O961" s="181">
        <v>16.9588</v>
      </c>
      <c r="P961" s="181">
        <v>11.399100000000001</v>
      </c>
      <c r="Q961" s="181">
        <v>4.6379000000000001</v>
      </c>
      <c r="R961" s="181">
        <v>5.1963999999999997</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44662</v>
      </c>
      <c r="E962" s="181">
        <v>45.359499999999997</v>
      </c>
      <c r="F962" s="181">
        <v>169.488</v>
      </c>
      <c r="G962" s="181">
        <v>169.488</v>
      </c>
      <c r="H962" s="181">
        <v>95.545199999999994</v>
      </c>
      <c r="I962" s="181">
        <v>22.926400000000001</v>
      </c>
      <c r="J962" s="181">
        <v>-28.025600000000001</v>
      </c>
      <c r="K962" s="181">
        <v>43.671399999999998</v>
      </c>
      <c r="L962" s="181">
        <v>24.553699999999999</v>
      </c>
      <c r="M962" s="181">
        <v>12.9261</v>
      </c>
      <c r="N962" s="181">
        <v>12.879</v>
      </c>
      <c r="O962" s="181">
        <v>17.2608</v>
      </c>
      <c r="P962" s="181">
        <v>11.5589</v>
      </c>
      <c r="Q962" s="181">
        <v>9.9512999999999998</v>
      </c>
      <c r="R962" s="181">
        <v>6.3472</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44662</v>
      </c>
      <c r="E963" s="181">
        <v>20.851299999999998</v>
      </c>
      <c r="F963" s="181">
        <v>142.2671</v>
      </c>
      <c r="G963" s="181">
        <v>142.2671</v>
      </c>
      <c r="H963" s="181">
        <v>117.3134</v>
      </c>
      <c r="I963" s="181">
        <v>53.776600000000002</v>
      </c>
      <c r="J963" s="181">
        <v>-1.3875</v>
      </c>
      <c r="K963" s="181">
        <v>39.031700000000001</v>
      </c>
      <c r="L963" s="181">
        <v>22.023199999999999</v>
      </c>
      <c r="M963" s="181">
        <v>11.5746</v>
      </c>
      <c r="N963" s="181">
        <v>11.638199999999999</v>
      </c>
      <c r="O963" s="181">
        <v>16.7758</v>
      </c>
      <c r="P963" s="181">
        <v>11.2715</v>
      </c>
      <c r="Q963" s="181">
        <v>6.9713000000000003</v>
      </c>
      <c r="R963" s="181">
        <v>5.6139999999999999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44662</v>
      </c>
      <c r="E964" s="181">
        <v>20.7258</v>
      </c>
      <c r="F964" s="181">
        <v>142.1172</v>
      </c>
      <c r="G964" s="181">
        <v>142.1172</v>
      </c>
      <c r="H964" s="181">
        <v>117.1718</v>
      </c>
      <c r="I964" s="181">
        <v>53.624099999999999</v>
      </c>
      <c r="J964" s="181">
        <v>-1.5375000000000001</v>
      </c>
      <c r="K964" s="181">
        <v>38.865200000000002</v>
      </c>
      <c r="L964" s="181">
        <v>21.8567</v>
      </c>
      <c r="M964" s="181">
        <v>11.411099999999999</v>
      </c>
      <c r="N964" s="181">
        <v>11.4717</v>
      </c>
      <c r="O964" s="181">
        <v>16.636600000000001</v>
      </c>
      <c r="P964" s="181">
        <v>11.137700000000001</v>
      </c>
      <c r="Q964" s="181">
        <v>6.8544999999999998</v>
      </c>
      <c r="R964" s="181">
        <v>5.4908999999999999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44662</v>
      </c>
      <c r="E965" s="181">
        <v>16.624500000000001</v>
      </c>
      <c r="F965" s="181">
        <v>148.67750000000001</v>
      </c>
      <c r="G965" s="181">
        <v>148.67750000000001</v>
      </c>
      <c r="H965" s="181">
        <v>125.4926</v>
      </c>
      <c r="I965" s="181">
        <v>54.4666</v>
      </c>
      <c r="J965" s="181">
        <v>8.2158999999999995</v>
      </c>
      <c r="K965" s="181">
        <v>38.6036</v>
      </c>
      <c r="L965" s="181">
        <v>22.3645</v>
      </c>
      <c r="M965" s="181">
        <v>11.4991</v>
      </c>
      <c r="N965" s="181">
        <v>11.6905</v>
      </c>
      <c r="O965" s="181">
        <v>17.3004</v>
      </c>
      <c r="P965" s="181">
        <v>11.924099999999999</v>
      </c>
      <c r="Q965" s="181">
        <v>4.8015999999999996</v>
      </c>
      <c r="R965" s="181">
        <v>2.7793000000000001</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44662</v>
      </c>
      <c r="E966" s="181">
        <v>16.009799999999998</v>
      </c>
      <c r="F966" s="181">
        <v>148.38239999999999</v>
      </c>
      <c r="G966" s="181">
        <v>148.38239999999999</v>
      </c>
      <c r="H966" s="181">
        <v>125.1669</v>
      </c>
      <c r="I966" s="181">
        <v>54.140599999999999</v>
      </c>
      <c r="J966" s="181">
        <v>7.8997999999999999</v>
      </c>
      <c r="K966" s="181">
        <v>38.221899999999998</v>
      </c>
      <c r="L966" s="181">
        <v>21.936199999999999</v>
      </c>
      <c r="M966" s="181">
        <v>11.0678</v>
      </c>
      <c r="N966" s="181">
        <v>11.241199999999999</v>
      </c>
      <c r="O966" s="181">
        <v>16.836500000000001</v>
      </c>
      <c r="P966" s="181">
        <v>11.4742</v>
      </c>
      <c r="Q966" s="181">
        <v>4.5457999999999998</v>
      </c>
      <c r="R966" s="181">
        <v>2.3814000000000002</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44662</v>
      </c>
      <c r="E967" s="181">
        <v>46.923000000000002</v>
      </c>
      <c r="F967" s="181">
        <v>168.40020000000001</v>
      </c>
      <c r="G967" s="181">
        <v>168.40020000000001</v>
      </c>
      <c r="H967" s="181">
        <v>95.022900000000007</v>
      </c>
      <c r="I967" s="181">
        <v>23.258400000000002</v>
      </c>
      <c r="J967" s="181">
        <v>-27.5275</v>
      </c>
      <c r="K967" s="181">
        <v>43.716999999999999</v>
      </c>
      <c r="L967" s="181">
        <v>24.7043</v>
      </c>
      <c r="M967" s="181">
        <v>13.133599999999999</v>
      </c>
      <c r="N967" s="181">
        <v>13.0838</v>
      </c>
      <c r="O967" s="181">
        <v>17.574300000000001</v>
      </c>
      <c r="P967" s="181">
        <v>11.6715</v>
      </c>
      <c r="Q967" s="181">
        <v>9.4492999999999991</v>
      </c>
      <c r="R967" s="181">
        <v>6.5739999999999998</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44662</v>
      </c>
      <c r="E968" s="181">
        <v>45.706800000000001</v>
      </c>
      <c r="F968" s="181">
        <v>171.11060000000001</v>
      </c>
      <c r="G968" s="181">
        <v>171.11060000000001</v>
      </c>
      <c r="H968" s="181">
        <v>96.320300000000003</v>
      </c>
      <c r="I968" s="181">
        <v>23.2499</v>
      </c>
      <c r="J968" s="181">
        <v>-28.490200000000002</v>
      </c>
      <c r="K968" s="181">
        <v>43.998600000000003</v>
      </c>
      <c r="L968" s="181">
        <v>24.5792</v>
      </c>
      <c r="M968" s="181">
        <v>12.7707</v>
      </c>
      <c r="N968" s="181">
        <v>12.7051</v>
      </c>
      <c r="O968" s="181">
        <v>17.072099999999999</v>
      </c>
      <c r="P968" s="181">
        <v>11.558999999999999</v>
      </c>
      <c r="Q968" s="181">
        <v>11.069900000000001</v>
      </c>
      <c r="R968" s="181">
        <v>6.0566000000000004</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144.30949090909093</v>
      </c>
      <c r="G969" s="183">
        <v>144.30949090909093</v>
      </c>
      <c r="H969" s="183">
        <v>102.9110090909091</v>
      </c>
      <c r="I969" s="183">
        <v>42.656272727272722</v>
      </c>
      <c r="J969" s="183">
        <v>-8.8600333333333321</v>
      </c>
      <c r="K969" s="183">
        <v>42.402609090909088</v>
      </c>
      <c r="L969" s="183">
        <v>23.389321212121214</v>
      </c>
      <c r="M969" s="183">
        <v>11.870366666666664</v>
      </c>
      <c r="N969" s="183">
        <v>11.586575757575758</v>
      </c>
      <c r="O969" s="183">
        <v>17.156927272727273</v>
      </c>
      <c r="P969" s="183">
        <v>11.27419696969697</v>
      </c>
      <c r="Q969" s="183">
        <v>6.2718636363636371</v>
      </c>
      <c r="R969" s="183">
        <v>6.1565909090909114</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167.35</v>
      </c>
      <c r="G970" s="183">
        <v>167.35</v>
      </c>
      <c r="H970" s="183">
        <v>97.249200000000002</v>
      </c>
      <c r="I970" s="183">
        <v>41.587699999999998</v>
      </c>
      <c r="J970" s="183">
        <v>-1.6467000000000001</v>
      </c>
      <c r="K970" s="183">
        <v>40.090899999999998</v>
      </c>
      <c r="L970" s="183">
        <v>22.476600000000001</v>
      </c>
      <c r="M970" s="183">
        <v>11.4991</v>
      </c>
      <c r="N970" s="183">
        <v>11.638199999999999</v>
      </c>
      <c r="O970" s="183">
        <v>17.072099999999999</v>
      </c>
      <c r="P970" s="183">
        <v>11.4742</v>
      </c>
      <c r="Q970" s="183">
        <v>4.9294000000000002</v>
      </c>
      <c r="R970" s="183">
        <v>5.7603999999999997</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44662</v>
      </c>
      <c r="E973" s="181">
        <v>794.59283642779405</v>
      </c>
      <c r="F973" s="181">
        <v>-0.35849999999999999</v>
      </c>
      <c r="G973" s="181">
        <v>-0.35849999999999999</v>
      </c>
      <c r="H973" s="181">
        <v>0.1993</v>
      </c>
      <c r="I973" s="181">
        <v>4.0911</v>
      </c>
      <c r="J973" s="181">
        <v>6.1338999999999997</v>
      </c>
      <c r="K973" s="181">
        <v>-8.1257000000000001</v>
      </c>
      <c r="L973" s="181">
        <v>-6.7484000000000002</v>
      </c>
      <c r="M973" s="181">
        <v>8.6925000000000008</v>
      </c>
      <c r="N973" s="181">
        <v>18.317299999999999</v>
      </c>
      <c r="O973" s="181">
        <v>18.080100000000002</v>
      </c>
      <c r="P973" s="181">
        <v>11.871</v>
      </c>
      <c r="Q973" s="181">
        <v>17.7577</v>
      </c>
      <c r="R973" s="181">
        <v>43.755000000000003</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44662</v>
      </c>
      <c r="E974" s="181">
        <v>713.29</v>
      </c>
      <c r="F974" s="181">
        <v>-0.35339999999999999</v>
      </c>
      <c r="G974" s="181">
        <v>-0.35339999999999999</v>
      </c>
      <c r="H974" s="181">
        <v>0.215</v>
      </c>
      <c r="I974" s="181">
        <v>4.1223000000000001</v>
      </c>
      <c r="J974" s="181">
        <v>6.2060000000000004</v>
      </c>
      <c r="K974" s="181">
        <v>-7.9280999999999997</v>
      </c>
      <c r="L974" s="181">
        <v>-6.3395000000000001</v>
      </c>
      <c r="M974" s="181">
        <v>9.4103999999999992</v>
      </c>
      <c r="N974" s="181">
        <v>19.351099999999999</v>
      </c>
      <c r="O974" s="181">
        <v>19.142299999999999</v>
      </c>
      <c r="P974" s="181">
        <v>12.989800000000001</v>
      </c>
      <c r="Q974" s="181">
        <v>17.1816</v>
      </c>
      <c r="R974" s="181">
        <v>45.050899999999999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44662</v>
      </c>
      <c r="E975" s="181">
        <v>786.56888961134302</v>
      </c>
      <c r="F975" s="181">
        <v>-0.36530000000000001</v>
      </c>
      <c r="G975" s="181">
        <v>-0.36530000000000001</v>
      </c>
      <c r="H975" s="181">
        <v>0.19969999999999999</v>
      </c>
      <c r="I975" s="181">
        <v>4.0903</v>
      </c>
      <c r="J975" s="181">
        <v>6.1332000000000004</v>
      </c>
      <c r="K975" s="181">
        <v>-8.1282999999999994</v>
      </c>
      <c r="L975" s="181">
        <v>-6.7488999999999999</v>
      </c>
      <c r="M975" s="181">
        <v>8.6829999999999998</v>
      </c>
      <c r="N975" s="181">
        <v>18.313700000000001</v>
      </c>
      <c r="O975" s="181">
        <v>17.757400000000001</v>
      </c>
      <c r="P975" s="181">
        <v>11.5562</v>
      </c>
      <c r="Q975" s="181">
        <v>17.445599999999999</v>
      </c>
      <c r="R975" s="181">
        <v>43.749400000000001</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44662</v>
      </c>
      <c r="E976" s="181">
        <v>340.99062739022798</v>
      </c>
      <c r="F976" s="181">
        <v>-0.3503</v>
      </c>
      <c r="G976" s="181">
        <v>-0.3503</v>
      </c>
      <c r="H976" s="181">
        <v>0.2135</v>
      </c>
      <c r="I976" s="181">
        <v>4.1208999999999998</v>
      </c>
      <c r="J976" s="181">
        <v>6.2061999999999999</v>
      </c>
      <c r="K976" s="181">
        <v>-7.9257999999999997</v>
      </c>
      <c r="L976" s="181">
        <v>-6.3364000000000003</v>
      </c>
      <c r="M976" s="181">
        <v>9.4110999999999994</v>
      </c>
      <c r="N976" s="181">
        <v>19.350300000000001</v>
      </c>
      <c r="O976" s="181">
        <v>19.144600000000001</v>
      </c>
      <c r="P976" s="181">
        <v>12.854900000000001</v>
      </c>
      <c r="Q976" s="181">
        <v>17.091699999999999</v>
      </c>
      <c r="R976" s="181">
        <v>45.049500000000002</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44662</v>
      </c>
      <c r="E977" s="181">
        <v>22.19</v>
      </c>
      <c r="F977" s="181">
        <v>9.0200000000000002E-2</v>
      </c>
      <c r="G977" s="181">
        <v>9.0200000000000002E-2</v>
      </c>
      <c r="H977" s="181">
        <v>0.77200000000000002</v>
      </c>
      <c r="I977" s="181">
        <v>3.0175999999999998</v>
      </c>
      <c r="J977" s="181">
        <v>7.3017000000000003</v>
      </c>
      <c r="K977" s="181">
        <v>-2.5044</v>
      </c>
      <c r="L977" s="181">
        <v>-2.2035999999999998</v>
      </c>
      <c r="M977" s="181">
        <v>11.788399999999999</v>
      </c>
      <c r="N977" s="181">
        <v>29.3124</v>
      </c>
      <c r="O977" s="181">
        <v>27.218900000000001</v>
      </c>
      <c r="P977" s="181"/>
      <c r="Q977" s="181">
        <v>25.811900000000001</v>
      </c>
      <c r="R977" s="181">
        <v>47.1233</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44662</v>
      </c>
      <c r="E978" s="181">
        <v>20.94</v>
      </c>
      <c r="F978" s="181">
        <v>9.5600000000000004E-2</v>
      </c>
      <c r="G978" s="181">
        <v>9.5600000000000004E-2</v>
      </c>
      <c r="H978" s="181">
        <v>0.77</v>
      </c>
      <c r="I978" s="181">
        <v>2.9499</v>
      </c>
      <c r="J978" s="181">
        <v>7.1647999999999996</v>
      </c>
      <c r="K978" s="181">
        <v>-2.8306</v>
      </c>
      <c r="L978" s="181">
        <v>-2.9207000000000001</v>
      </c>
      <c r="M978" s="181">
        <v>10.501300000000001</v>
      </c>
      <c r="N978" s="181">
        <v>27.372299999999999</v>
      </c>
      <c r="O978" s="181">
        <v>25.174299999999999</v>
      </c>
      <c r="P978" s="181"/>
      <c r="Q978" s="181">
        <v>23.727900000000002</v>
      </c>
      <c r="R978" s="181">
        <v>44.9223</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44662</v>
      </c>
      <c r="E979" s="181">
        <v>17.092199999999998</v>
      </c>
      <c r="F979" s="181">
        <v>-0.47749999999999998</v>
      </c>
      <c r="G979" s="181">
        <v>-0.47749999999999998</v>
      </c>
      <c r="H979" s="181">
        <v>-1.0221</v>
      </c>
      <c r="I979" s="181">
        <v>2.1204000000000001</v>
      </c>
      <c r="J979" s="181">
        <v>6.0856000000000003</v>
      </c>
      <c r="K979" s="181">
        <v>-3.3793000000000002</v>
      </c>
      <c r="L979" s="181">
        <v>-1.3722000000000001</v>
      </c>
      <c r="M979" s="181">
        <v>18.613499999999998</v>
      </c>
      <c r="N979" s="181">
        <v>29.879899999999999</v>
      </c>
      <c r="O979" s="181"/>
      <c r="P979" s="181"/>
      <c r="Q979" s="181">
        <v>39.7973</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44662</v>
      </c>
      <c r="E980" s="181">
        <v>16.619299999999999</v>
      </c>
      <c r="F980" s="181">
        <v>-0.48799999999999999</v>
      </c>
      <c r="G980" s="181">
        <v>-0.48799999999999999</v>
      </c>
      <c r="H980" s="181">
        <v>-1.0472999999999999</v>
      </c>
      <c r="I980" s="181">
        <v>2.0678999999999998</v>
      </c>
      <c r="J980" s="181">
        <v>5.9614000000000003</v>
      </c>
      <c r="K980" s="181">
        <v>-3.7121</v>
      </c>
      <c r="L980" s="181">
        <v>-2.1242999999999999</v>
      </c>
      <c r="M980" s="181">
        <v>17.202400000000001</v>
      </c>
      <c r="N980" s="181">
        <v>27.840800000000002</v>
      </c>
      <c r="O980" s="181"/>
      <c r="P980" s="181"/>
      <c r="Q980" s="181">
        <v>37.367199999999997</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44662</v>
      </c>
      <c r="E981" s="181">
        <v>60.78</v>
      </c>
      <c r="F981" s="181">
        <v>-6.5799999999999997E-2</v>
      </c>
      <c r="G981" s="181">
        <v>-6.5799999999999997E-2</v>
      </c>
      <c r="H981" s="181">
        <v>0.1318</v>
      </c>
      <c r="I981" s="181">
        <v>3.2795000000000001</v>
      </c>
      <c r="J981" s="181">
        <v>5.6676000000000002</v>
      </c>
      <c r="K981" s="181">
        <v>-4.524</v>
      </c>
      <c r="L981" s="181">
        <v>-3.5543999999999998</v>
      </c>
      <c r="M981" s="181">
        <v>8.4969999999999999</v>
      </c>
      <c r="N981" s="181">
        <v>23.260999999999999</v>
      </c>
      <c r="O981" s="181">
        <v>19.298999999999999</v>
      </c>
      <c r="P981" s="181">
        <v>13.1706</v>
      </c>
      <c r="Q981" s="181">
        <v>13.716200000000001</v>
      </c>
      <c r="R981" s="181">
        <v>37.9985</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44662</v>
      </c>
      <c r="E982" s="181">
        <v>54.81</v>
      </c>
      <c r="F982" s="181">
        <v>-5.4699999999999999E-2</v>
      </c>
      <c r="G982" s="181">
        <v>-5.4699999999999999E-2</v>
      </c>
      <c r="H982" s="181">
        <v>0.12790000000000001</v>
      </c>
      <c r="I982" s="181">
        <v>3.2591999999999999</v>
      </c>
      <c r="J982" s="181">
        <v>5.5865999999999998</v>
      </c>
      <c r="K982" s="181">
        <v>-4.7610999999999999</v>
      </c>
      <c r="L982" s="181">
        <v>-4.0273000000000003</v>
      </c>
      <c r="M982" s="181">
        <v>7.7241</v>
      </c>
      <c r="N982" s="181">
        <v>22.098500000000001</v>
      </c>
      <c r="O982" s="181">
        <v>17.992899999999999</v>
      </c>
      <c r="P982" s="181">
        <v>11.8787</v>
      </c>
      <c r="Q982" s="181">
        <v>13.452400000000001</v>
      </c>
      <c r="R982" s="181">
        <v>36.585000000000001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44662</v>
      </c>
      <c r="E983" s="181">
        <v>178.69</v>
      </c>
      <c r="F983" s="181">
        <v>-0.2122</v>
      </c>
      <c r="G983" s="181">
        <v>-0.2122</v>
      </c>
      <c r="H983" s="181">
        <v>0.1401</v>
      </c>
      <c r="I983" s="181">
        <v>4.0225999999999997</v>
      </c>
      <c r="J983" s="181">
        <v>6.2050999999999998</v>
      </c>
      <c r="K983" s="181">
        <v>-4.1157000000000004</v>
      </c>
      <c r="L983" s="181">
        <v>-3.0859999999999999</v>
      </c>
      <c r="M983" s="181">
        <v>11.201700000000001</v>
      </c>
      <c r="N983" s="181">
        <v>24.966799999999999</v>
      </c>
      <c r="O983" s="181">
        <v>21.497</v>
      </c>
      <c r="P983" s="181">
        <v>16.036000000000001</v>
      </c>
      <c r="Q983" s="181">
        <v>22.235700000000001</v>
      </c>
      <c r="R983" s="181">
        <v>43.9681</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44662</v>
      </c>
      <c r="E984" s="181">
        <v>161.68</v>
      </c>
      <c r="F984" s="181">
        <v>-0.216</v>
      </c>
      <c r="G984" s="181">
        <v>-0.216</v>
      </c>
      <c r="H984" s="181">
        <v>0.1177</v>
      </c>
      <c r="I984" s="181">
        <v>3.9809999999999999</v>
      </c>
      <c r="J984" s="181">
        <v>6.1032000000000002</v>
      </c>
      <c r="K984" s="181">
        <v>-4.3936000000000002</v>
      </c>
      <c r="L984" s="181">
        <v>-3.6587000000000001</v>
      </c>
      <c r="M984" s="181">
        <v>10.196300000000001</v>
      </c>
      <c r="N984" s="181">
        <v>23.466999999999999</v>
      </c>
      <c r="O984" s="181">
        <v>20.071899999999999</v>
      </c>
      <c r="P984" s="181">
        <v>14.643700000000001</v>
      </c>
      <c r="Q984" s="181">
        <v>17.678899999999999</v>
      </c>
      <c r="R984" s="181">
        <v>42.264899999999997</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44662</v>
      </c>
      <c r="E985" s="181">
        <v>161.68</v>
      </c>
      <c r="F985" s="181">
        <v>-0.216</v>
      </c>
      <c r="G985" s="181">
        <v>-0.216</v>
      </c>
      <c r="H985" s="181">
        <v>0.1177</v>
      </c>
      <c r="I985" s="181">
        <v>3.9809999999999999</v>
      </c>
      <c r="J985" s="181">
        <v>6.1032000000000002</v>
      </c>
      <c r="K985" s="181">
        <v>-4.3936000000000002</v>
      </c>
      <c r="L985" s="181">
        <v>-3.6587000000000001</v>
      </c>
      <c r="M985" s="181">
        <v>10.196300000000001</v>
      </c>
      <c r="N985" s="181">
        <v>23.466999999999999</v>
      </c>
      <c r="O985" s="181">
        <v>20.071899999999999</v>
      </c>
      <c r="P985" s="181">
        <v>14.643700000000001</v>
      </c>
      <c r="Q985" s="181">
        <v>17.678899999999999</v>
      </c>
      <c r="R985" s="181">
        <v>42.264899999999997</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44662</v>
      </c>
      <c r="E986" s="181">
        <v>381.404</v>
      </c>
      <c r="F986" s="181">
        <v>-1.9400000000000001E-2</v>
      </c>
      <c r="G986" s="181">
        <v>-1.9400000000000001E-2</v>
      </c>
      <c r="H986" s="181">
        <v>0.57830000000000004</v>
      </c>
      <c r="I986" s="181">
        <v>4.9955999999999996</v>
      </c>
      <c r="J986" s="181">
        <v>7.3578999999999999</v>
      </c>
      <c r="K986" s="181">
        <v>-2.7673000000000001</v>
      </c>
      <c r="L986" s="181">
        <v>-4.7167000000000003</v>
      </c>
      <c r="M986" s="181">
        <v>5.0488</v>
      </c>
      <c r="N986" s="181">
        <v>18.963799999999999</v>
      </c>
      <c r="O986" s="181">
        <v>18.071400000000001</v>
      </c>
      <c r="P986" s="181">
        <v>13.8224</v>
      </c>
      <c r="Q986" s="181">
        <v>16.7516</v>
      </c>
      <c r="R986" s="181">
        <v>41.261699999999998</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44662</v>
      </c>
      <c r="E987" s="181">
        <v>352.613</v>
      </c>
      <c r="F987" s="181">
        <v>-2.69E-2</v>
      </c>
      <c r="G987" s="181">
        <v>-2.69E-2</v>
      </c>
      <c r="H987" s="181">
        <v>0.56069999999999998</v>
      </c>
      <c r="I987" s="181">
        <v>4.9589999999999996</v>
      </c>
      <c r="J987" s="181">
        <v>7.2727000000000004</v>
      </c>
      <c r="K987" s="181">
        <v>-2.9918</v>
      </c>
      <c r="L987" s="181">
        <v>-5.1616</v>
      </c>
      <c r="M987" s="181">
        <v>4.3125999999999998</v>
      </c>
      <c r="N987" s="181">
        <v>17.851199999999999</v>
      </c>
      <c r="O987" s="181">
        <v>16.962399999999999</v>
      </c>
      <c r="P987" s="181">
        <v>12.692600000000001</v>
      </c>
      <c r="Q987" s="181">
        <v>17.651</v>
      </c>
      <c r="R987" s="181">
        <v>39.9298</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44662</v>
      </c>
      <c r="E988" s="181">
        <v>59.389000000000003</v>
      </c>
      <c r="F988" s="181">
        <v>-0.17649999999999999</v>
      </c>
      <c r="G988" s="181">
        <v>-0.17649999999999999</v>
      </c>
      <c r="H988" s="181">
        <v>9.4399999999999998E-2</v>
      </c>
      <c r="I988" s="181">
        <v>3.996</v>
      </c>
      <c r="J988" s="181">
        <v>7.0034000000000001</v>
      </c>
      <c r="K988" s="181">
        <v>-1.8947000000000001</v>
      </c>
      <c r="L988" s="181">
        <v>-0.35899999999999999</v>
      </c>
      <c r="M988" s="181">
        <v>12.0695</v>
      </c>
      <c r="N988" s="181">
        <v>24.377500000000001</v>
      </c>
      <c r="O988" s="181">
        <v>21.5425</v>
      </c>
      <c r="P988" s="181">
        <v>17.071200000000001</v>
      </c>
      <c r="Q988" s="181">
        <v>16.592700000000001</v>
      </c>
      <c r="R988" s="181">
        <v>43.707900000000002</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44662</v>
      </c>
      <c r="E989" s="181">
        <v>53.048999999999999</v>
      </c>
      <c r="F989" s="181">
        <v>-0.18820000000000001</v>
      </c>
      <c r="G989" s="181">
        <v>-0.18820000000000001</v>
      </c>
      <c r="H989" s="181">
        <v>6.4100000000000004E-2</v>
      </c>
      <c r="I989" s="181">
        <v>3.93</v>
      </c>
      <c r="J989" s="181">
        <v>6.8480999999999996</v>
      </c>
      <c r="K989" s="181">
        <v>-2.3237000000000001</v>
      </c>
      <c r="L989" s="181">
        <v>-1.1939</v>
      </c>
      <c r="M989" s="181">
        <v>10.682499999999999</v>
      </c>
      <c r="N989" s="181">
        <v>22.353899999999999</v>
      </c>
      <c r="O989" s="181">
        <v>19.6495</v>
      </c>
      <c r="P989" s="181">
        <v>15.4862</v>
      </c>
      <c r="Q989" s="181">
        <v>11.904400000000001</v>
      </c>
      <c r="R989" s="181">
        <v>41.453800000000001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44662</v>
      </c>
      <c r="E990" s="181">
        <v>122.9864</v>
      </c>
      <c r="F990" s="181">
        <v>-0.31929999999999997</v>
      </c>
      <c r="G990" s="181">
        <v>-0.31929999999999997</v>
      </c>
      <c r="H990" s="181">
        <v>0.38390000000000002</v>
      </c>
      <c r="I990" s="181">
        <v>5.3319999999999999</v>
      </c>
      <c r="J990" s="181">
        <v>7.5213999999999999</v>
      </c>
      <c r="K990" s="181">
        <v>-3.9771999999999998</v>
      </c>
      <c r="L990" s="181">
        <v>-2.8206000000000002</v>
      </c>
      <c r="M990" s="181">
        <v>8.9038000000000004</v>
      </c>
      <c r="N990" s="181">
        <v>23.611799999999999</v>
      </c>
      <c r="O990" s="181">
        <v>15.422800000000001</v>
      </c>
      <c r="P990" s="181">
        <v>11.6752</v>
      </c>
      <c r="Q990" s="181">
        <v>15.7865</v>
      </c>
      <c r="R990" s="181">
        <v>47.9634</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44662</v>
      </c>
      <c r="E991" s="181">
        <v>131.88149999999999</v>
      </c>
      <c r="F991" s="181">
        <v>-0.31359999999999999</v>
      </c>
      <c r="G991" s="181">
        <v>-0.31359999999999999</v>
      </c>
      <c r="H991" s="181">
        <v>0.39750000000000002</v>
      </c>
      <c r="I991" s="181">
        <v>5.3642000000000003</v>
      </c>
      <c r="J991" s="181">
        <v>7.5906000000000002</v>
      </c>
      <c r="K991" s="181">
        <v>-3.8037999999999998</v>
      </c>
      <c r="L991" s="181">
        <v>-2.4699</v>
      </c>
      <c r="M991" s="181">
        <v>9.4974000000000007</v>
      </c>
      <c r="N991" s="181">
        <v>24.504799999999999</v>
      </c>
      <c r="O991" s="181">
        <v>16.361499999999999</v>
      </c>
      <c r="P991" s="181">
        <v>12.5639</v>
      </c>
      <c r="Q991" s="181">
        <v>15.1267</v>
      </c>
      <c r="R991" s="181">
        <v>49.162399999999998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44662</v>
      </c>
      <c r="E992" s="181">
        <v>196.81700000000001</v>
      </c>
      <c r="F992" s="181">
        <v>-4.9299999999999997E-2</v>
      </c>
      <c r="G992" s="181">
        <v>-4.9299999999999997E-2</v>
      </c>
      <c r="H992" s="181">
        <v>0.71020000000000005</v>
      </c>
      <c r="I992" s="181">
        <v>5.6254</v>
      </c>
      <c r="J992" s="181">
        <v>9.0272000000000006</v>
      </c>
      <c r="K992" s="181">
        <v>0.83040000000000003</v>
      </c>
      <c r="L992" s="181">
        <v>0.9768</v>
      </c>
      <c r="M992" s="181">
        <v>16.728400000000001</v>
      </c>
      <c r="N992" s="181">
        <v>30.692900000000002</v>
      </c>
      <c r="O992" s="181">
        <v>19.442799999999998</v>
      </c>
      <c r="P992" s="181">
        <v>14.341799999999999</v>
      </c>
      <c r="Q992" s="181">
        <v>12.3269</v>
      </c>
      <c r="R992" s="181">
        <v>50.800899999999999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44662</v>
      </c>
      <c r="E993" s="181">
        <v>259.12836649734902</v>
      </c>
      <c r="F993" s="181">
        <v>-5.5599999999999997E-2</v>
      </c>
      <c r="G993" s="181">
        <v>-5.5599999999999997E-2</v>
      </c>
      <c r="H993" s="181">
        <v>0.69710000000000005</v>
      </c>
      <c r="I993" s="181">
        <v>5.5942999999999996</v>
      </c>
      <c r="J993" s="181">
        <v>8.9808000000000003</v>
      </c>
      <c r="K993" s="181">
        <v>0.63959999999999995</v>
      </c>
      <c r="L993" s="181">
        <v>0.61860000000000004</v>
      </c>
      <c r="M993" s="181">
        <v>16.1294</v>
      </c>
      <c r="N993" s="181">
        <v>29.829000000000001</v>
      </c>
      <c r="O993" s="181">
        <v>18.928799999999999</v>
      </c>
      <c r="P993" s="181">
        <v>13.9937</v>
      </c>
      <c r="Q993" s="181">
        <v>12.2517</v>
      </c>
      <c r="R993" s="181">
        <v>50.004800000000003</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44662</v>
      </c>
      <c r="E994" s="181">
        <v>16.817599999999999</v>
      </c>
      <c r="F994" s="181">
        <v>-0.59230000000000005</v>
      </c>
      <c r="G994" s="181">
        <v>-0.59230000000000005</v>
      </c>
      <c r="H994" s="181">
        <v>-0.53</v>
      </c>
      <c r="I994" s="181">
        <v>3.8412000000000002</v>
      </c>
      <c r="J994" s="181">
        <v>7.4414999999999996</v>
      </c>
      <c r="K994" s="181">
        <v>-4.2725</v>
      </c>
      <c r="L994" s="181">
        <v>-2.5207999999999999</v>
      </c>
      <c r="M994" s="181">
        <v>12.0419</v>
      </c>
      <c r="N994" s="181">
        <v>24.438400000000001</v>
      </c>
      <c r="O994" s="181">
        <v>19.0914</v>
      </c>
      <c r="P994" s="181"/>
      <c r="Q994" s="181">
        <v>18.6418</v>
      </c>
      <c r="R994" s="181">
        <v>41.915900000000001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44662</v>
      </c>
      <c r="E995" s="181">
        <v>15.9902</v>
      </c>
      <c r="F995" s="181">
        <v>-0.60540000000000005</v>
      </c>
      <c r="G995" s="181">
        <v>-0.60540000000000005</v>
      </c>
      <c r="H995" s="181">
        <v>-0.5615</v>
      </c>
      <c r="I995" s="181">
        <v>3.7745000000000002</v>
      </c>
      <c r="J995" s="181">
        <v>7.2843999999999998</v>
      </c>
      <c r="K995" s="181">
        <v>-4.6767000000000003</v>
      </c>
      <c r="L995" s="181">
        <v>-3.3462999999999998</v>
      </c>
      <c r="M995" s="181">
        <v>10.6121</v>
      </c>
      <c r="N995" s="181">
        <v>22.333400000000001</v>
      </c>
      <c r="O995" s="181">
        <v>17.1312</v>
      </c>
      <c r="P995" s="181"/>
      <c r="Q995" s="181">
        <v>16.689800000000002</v>
      </c>
      <c r="R995" s="181">
        <v>39.543900000000001</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44662</v>
      </c>
      <c r="E996" s="181">
        <v>553.82000000000005</v>
      </c>
      <c r="F996" s="181">
        <v>-0.25929999999999997</v>
      </c>
      <c r="G996" s="181">
        <v>-0.25929999999999997</v>
      </c>
      <c r="H996" s="181">
        <v>0.54649999999999999</v>
      </c>
      <c r="I996" s="181">
        <v>5.8240999999999996</v>
      </c>
      <c r="J996" s="181">
        <v>9.3446999999999996</v>
      </c>
      <c r="K996" s="181">
        <v>0.73299999999999998</v>
      </c>
      <c r="L996" s="181">
        <v>1.1433</v>
      </c>
      <c r="M996" s="181">
        <v>20.421800000000001</v>
      </c>
      <c r="N996" s="181">
        <v>32.756399999999999</v>
      </c>
      <c r="O996" s="181">
        <v>19.433700000000002</v>
      </c>
      <c r="P996" s="181">
        <v>13.2658</v>
      </c>
      <c r="Q996" s="181">
        <v>18.395499999999998</v>
      </c>
      <c r="R996" s="181">
        <v>49.108400000000003</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44662</v>
      </c>
      <c r="E997" s="181">
        <v>601.38</v>
      </c>
      <c r="F997" s="181">
        <v>-0.25209999999999999</v>
      </c>
      <c r="G997" s="181">
        <v>-0.25209999999999999</v>
      </c>
      <c r="H997" s="181">
        <v>0.56189999999999996</v>
      </c>
      <c r="I997" s="181">
        <v>5.8563000000000001</v>
      </c>
      <c r="J997" s="181">
        <v>9.4253999999999998</v>
      </c>
      <c r="K997" s="181">
        <v>0.93989999999999996</v>
      </c>
      <c r="L997" s="181">
        <v>1.5519000000000001</v>
      </c>
      <c r="M997" s="181">
        <v>21.153099999999998</v>
      </c>
      <c r="N997" s="181">
        <v>33.8095</v>
      </c>
      <c r="O997" s="181">
        <v>20.3672</v>
      </c>
      <c r="P997" s="181">
        <v>14.328799999999999</v>
      </c>
      <c r="Q997" s="181">
        <v>15.788600000000001</v>
      </c>
      <c r="R997" s="181">
        <v>50.266300000000001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44662</v>
      </c>
      <c r="E998" s="181">
        <v>78.63</v>
      </c>
      <c r="F998" s="181">
        <v>-0.36749999999999999</v>
      </c>
      <c r="G998" s="181">
        <v>-0.36749999999999999</v>
      </c>
      <c r="H998" s="181">
        <v>0.15279999999999999</v>
      </c>
      <c r="I998" s="181">
        <v>4.2699999999999996</v>
      </c>
      <c r="J998" s="181">
        <v>7.5355999999999996</v>
      </c>
      <c r="K998" s="181">
        <v>-2.238</v>
      </c>
      <c r="L998" s="181">
        <v>-0.64439999999999997</v>
      </c>
      <c r="M998" s="181">
        <v>11.3109</v>
      </c>
      <c r="N998" s="181">
        <v>23.2059</v>
      </c>
      <c r="O998" s="181">
        <v>17.531300000000002</v>
      </c>
      <c r="P998" s="181">
        <v>13.4932</v>
      </c>
      <c r="Q998" s="181">
        <v>14.27</v>
      </c>
      <c r="R998" s="181">
        <v>45.1402</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44662</v>
      </c>
      <c r="E999" s="181">
        <v>70.099999999999994</v>
      </c>
      <c r="F999" s="181">
        <v>-0.3695</v>
      </c>
      <c r="G999" s="181">
        <v>-0.3695</v>
      </c>
      <c r="H999" s="181">
        <v>0.12859999999999999</v>
      </c>
      <c r="I999" s="181">
        <v>4.2224000000000004</v>
      </c>
      <c r="J999" s="181">
        <v>7.4329999999999998</v>
      </c>
      <c r="K999" s="181">
        <v>-2.5169999999999999</v>
      </c>
      <c r="L999" s="181">
        <v>-1.2259</v>
      </c>
      <c r="M999" s="181">
        <v>10.306800000000001</v>
      </c>
      <c r="N999" s="181">
        <v>21.7437</v>
      </c>
      <c r="O999" s="181">
        <v>16.131</v>
      </c>
      <c r="P999" s="181">
        <v>12.0047</v>
      </c>
      <c r="Q999" s="181">
        <v>12.3818</v>
      </c>
      <c r="R999" s="181">
        <v>43.404499999999999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44662</v>
      </c>
      <c r="E1000" s="181">
        <v>52.02</v>
      </c>
      <c r="F1000" s="181">
        <v>-0.32569999999999999</v>
      </c>
      <c r="G1000" s="181">
        <v>-0.32569999999999999</v>
      </c>
      <c r="H1000" s="181">
        <v>-0.21099999999999999</v>
      </c>
      <c r="I1000" s="181">
        <v>3.9567999999999999</v>
      </c>
      <c r="J1000" s="181">
        <v>6.5765000000000002</v>
      </c>
      <c r="K1000" s="181">
        <v>-4.9516</v>
      </c>
      <c r="L1000" s="181">
        <v>-3.2726000000000002</v>
      </c>
      <c r="M1000" s="181">
        <v>7.5904999999999996</v>
      </c>
      <c r="N1000" s="181">
        <v>18.2273</v>
      </c>
      <c r="O1000" s="181">
        <v>15.068300000000001</v>
      </c>
      <c r="P1000" s="181">
        <v>13.9476</v>
      </c>
      <c r="Q1000" s="181">
        <v>11.8866</v>
      </c>
      <c r="R1000" s="181">
        <v>34.3581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44662</v>
      </c>
      <c r="E1001" s="181">
        <v>59.21</v>
      </c>
      <c r="F1001" s="181">
        <v>-0.30309999999999998</v>
      </c>
      <c r="G1001" s="181">
        <v>-0.30309999999999998</v>
      </c>
      <c r="H1001" s="181">
        <v>-0.18540000000000001</v>
      </c>
      <c r="I1001" s="181">
        <v>4.0049000000000001</v>
      </c>
      <c r="J1001" s="181">
        <v>6.6847000000000003</v>
      </c>
      <c r="K1001" s="181">
        <v>-4.6383999999999999</v>
      </c>
      <c r="L1001" s="181">
        <v>-2.6472000000000002</v>
      </c>
      <c r="M1001" s="181">
        <v>8.6422000000000008</v>
      </c>
      <c r="N1001" s="181">
        <v>19.785599999999999</v>
      </c>
      <c r="O1001" s="181">
        <v>16.5014</v>
      </c>
      <c r="P1001" s="181">
        <v>15.495799999999999</v>
      </c>
      <c r="Q1001" s="181">
        <v>17.0305</v>
      </c>
      <c r="R1001" s="181">
        <v>36.145499999999998</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44662</v>
      </c>
      <c r="E1002" s="181">
        <v>202.40799999999999</v>
      </c>
      <c r="F1002" s="181">
        <v>-0.1386</v>
      </c>
      <c r="G1002" s="181">
        <v>-0.1386</v>
      </c>
      <c r="H1002" s="181">
        <v>0.9516</v>
      </c>
      <c r="I1002" s="181">
        <v>5.3121999999999998</v>
      </c>
      <c r="J1002" s="181">
        <v>9.1100999999999992</v>
      </c>
      <c r="K1002" s="181">
        <v>0.49149999999999999</v>
      </c>
      <c r="L1002" s="181">
        <v>2.1457999999999999</v>
      </c>
      <c r="M1002" s="181">
        <v>12.4826</v>
      </c>
      <c r="N1002" s="181">
        <v>21.5</v>
      </c>
      <c r="O1002" s="181">
        <v>19.3306</v>
      </c>
      <c r="P1002" s="181">
        <v>14.210800000000001</v>
      </c>
      <c r="Q1002" s="181">
        <v>18.639399999999998</v>
      </c>
      <c r="R1002" s="181">
        <v>42.943800000000003</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44662</v>
      </c>
      <c r="E1003" s="181">
        <v>223.87200000000001</v>
      </c>
      <c r="F1003" s="181">
        <v>-0.12939999999999999</v>
      </c>
      <c r="G1003" s="181">
        <v>-0.12939999999999999</v>
      </c>
      <c r="H1003" s="181">
        <v>0.97419999999999995</v>
      </c>
      <c r="I1003" s="181">
        <v>5.3605</v>
      </c>
      <c r="J1003" s="181">
        <v>9.2228999999999992</v>
      </c>
      <c r="K1003" s="181">
        <v>0.79600000000000004</v>
      </c>
      <c r="L1003" s="181">
        <v>2.7755999999999998</v>
      </c>
      <c r="M1003" s="181">
        <v>13.534599999999999</v>
      </c>
      <c r="N1003" s="181">
        <v>22.9998</v>
      </c>
      <c r="O1003" s="181">
        <v>20.714500000000001</v>
      </c>
      <c r="P1003" s="181">
        <v>15.5783</v>
      </c>
      <c r="Q1003" s="181">
        <v>17.342400000000001</v>
      </c>
      <c r="R1003" s="181">
        <v>44.668700000000001</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44662</v>
      </c>
      <c r="E1004" s="181">
        <v>76.555000000000007</v>
      </c>
      <c r="F1004" s="181">
        <v>-0.26450000000000001</v>
      </c>
      <c r="G1004" s="181">
        <v>-0.26450000000000001</v>
      </c>
      <c r="H1004" s="181">
        <v>0.13869999999999999</v>
      </c>
      <c r="I1004" s="181">
        <v>2.9504999999999999</v>
      </c>
      <c r="J1004" s="181">
        <v>6.7088000000000001</v>
      </c>
      <c r="K1004" s="181">
        <v>-3.3847999999999998</v>
      </c>
      <c r="L1004" s="181">
        <v>-0.43440000000000001</v>
      </c>
      <c r="M1004" s="181">
        <v>13.1968</v>
      </c>
      <c r="N1004" s="181">
        <v>22.109000000000002</v>
      </c>
      <c r="O1004" s="181">
        <v>16.107099999999999</v>
      </c>
      <c r="P1004" s="181">
        <v>11.5905</v>
      </c>
      <c r="Q1004" s="181">
        <v>14.6463</v>
      </c>
      <c r="R1004" s="181">
        <v>37.551400000000001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44662</v>
      </c>
      <c r="E1005" s="181">
        <v>71.213999999999999</v>
      </c>
      <c r="F1005" s="181">
        <v>-0.27310000000000001</v>
      </c>
      <c r="G1005" s="181">
        <v>-0.27310000000000001</v>
      </c>
      <c r="H1005" s="181">
        <v>0.1195</v>
      </c>
      <c r="I1005" s="181">
        <v>2.9119000000000002</v>
      </c>
      <c r="J1005" s="181">
        <v>6.6205999999999996</v>
      </c>
      <c r="K1005" s="181">
        <v>-3.6151</v>
      </c>
      <c r="L1005" s="181">
        <v>-0.90169999999999995</v>
      </c>
      <c r="M1005" s="181">
        <v>12.395799999999999</v>
      </c>
      <c r="N1005" s="181">
        <v>20.970300000000002</v>
      </c>
      <c r="O1005" s="181">
        <v>15.093</v>
      </c>
      <c r="P1005" s="181">
        <v>10.6411</v>
      </c>
      <c r="Q1005" s="181">
        <v>13.142300000000001</v>
      </c>
      <c r="R1005" s="181">
        <v>36.316099999999999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44662</v>
      </c>
      <c r="E1006" s="181">
        <v>27.3062</v>
      </c>
      <c r="F1006" s="181">
        <v>0.1225</v>
      </c>
      <c r="G1006" s="181">
        <v>0.1225</v>
      </c>
      <c r="H1006" s="181">
        <v>0.34989999999999999</v>
      </c>
      <c r="I1006" s="181">
        <v>4.2523999999999997</v>
      </c>
      <c r="J1006" s="181">
        <v>7.3834</v>
      </c>
      <c r="K1006" s="181">
        <v>-2.2684000000000002</v>
      </c>
      <c r="L1006" s="181">
        <v>-0.25790000000000002</v>
      </c>
      <c r="M1006" s="181">
        <v>16.204000000000001</v>
      </c>
      <c r="N1006" s="181">
        <v>27.611599999999999</v>
      </c>
      <c r="O1006" s="181">
        <v>20.691600000000001</v>
      </c>
      <c r="P1006" s="181">
        <v>15.741199999999999</v>
      </c>
      <c r="Q1006" s="181">
        <v>15.132300000000001</v>
      </c>
      <c r="R1006" s="181">
        <v>41.683399999999999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44662</v>
      </c>
      <c r="E1007" s="181">
        <v>24.791599999999999</v>
      </c>
      <c r="F1007" s="181">
        <v>0.10979999999999999</v>
      </c>
      <c r="G1007" s="181">
        <v>0.10979999999999999</v>
      </c>
      <c r="H1007" s="181">
        <v>0.31969999999999998</v>
      </c>
      <c r="I1007" s="181">
        <v>4.1900000000000004</v>
      </c>
      <c r="J1007" s="181">
        <v>7.2393999999999998</v>
      </c>
      <c r="K1007" s="181">
        <v>-2.6303000000000001</v>
      </c>
      <c r="L1007" s="181">
        <v>-1.0145</v>
      </c>
      <c r="M1007" s="181">
        <v>14.8482</v>
      </c>
      <c r="N1007" s="181">
        <v>25.6021</v>
      </c>
      <c r="O1007" s="181">
        <v>18.877099999999999</v>
      </c>
      <c r="P1007" s="181">
        <v>13.952</v>
      </c>
      <c r="Q1007" s="181">
        <v>13.582599999999999</v>
      </c>
      <c r="R1007" s="181">
        <v>39.430500000000002</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44662</v>
      </c>
      <c r="E1008" s="181">
        <v>18.5062</v>
      </c>
      <c r="F1008" s="181">
        <v>0.21229999999999999</v>
      </c>
      <c r="G1008" s="181">
        <v>0.21229999999999999</v>
      </c>
      <c r="H1008" s="181">
        <v>1.4643999999999999</v>
      </c>
      <c r="I1008" s="181">
        <v>5.1955</v>
      </c>
      <c r="J1008" s="181">
        <v>9.1850000000000005</v>
      </c>
      <c r="K1008" s="181">
        <v>1.0964</v>
      </c>
      <c r="L1008" s="181">
        <v>3.577</v>
      </c>
      <c r="M1008" s="181">
        <v>21.4876</v>
      </c>
      <c r="N1008" s="181">
        <v>35.741599999999998</v>
      </c>
      <c r="O1008" s="181"/>
      <c r="P1008" s="181"/>
      <c r="Q1008" s="181">
        <v>30.957899999999999</v>
      </c>
      <c r="R1008" s="181">
        <v>52.134799999999998</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44662</v>
      </c>
      <c r="E1009" s="181">
        <v>17.738099999999999</v>
      </c>
      <c r="F1009" s="181">
        <v>0.19600000000000001</v>
      </c>
      <c r="G1009" s="181">
        <v>0.19600000000000001</v>
      </c>
      <c r="H1009" s="181">
        <v>1.429</v>
      </c>
      <c r="I1009" s="181">
        <v>5.1220999999999997</v>
      </c>
      <c r="J1009" s="181">
        <v>9.0120000000000005</v>
      </c>
      <c r="K1009" s="181">
        <v>0.62339999999999995</v>
      </c>
      <c r="L1009" s="181">
        <v>2.5857000000000001</v>
      </c>
      <c r="M1009" s="181">
        <v>19.726600000000001</v>
      </c>
      <c r="N1009" s="181">
        <v>33.135899999999999</v>
      </c>
      <c r="O1009" s="181"/>
      <c r="P1009" s="181"/>
      <c r="Q1009" s="181">
        <v>28.547899999999998</v>
      </c>
      <c r="R1009" s="181">
        <v>49.278799999999997</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44662</v>
      </c>
      <c r="E1010" s="181">
        <v>106.44799999999999</v>
      </c>
      <c r="F1010" s="181">
        <v>-0.19500000000000001</v>
      </c>
      <c r="G1010" s="181">
        <v>-0.19500000000000001</v>
      </c>
      <c r="H1010" s="181">
        <v>3.6700000000000003E-2</v>
      </c>
      <c r="I1010" s="181">
        <v>4.6481000000000003</v>
      </c>
      <c r="J1010" s="181">
        <v>6.5887000000000002</v>
      </c>
      <c r="K1010" s="181">
        <v>-3.5394999999999999</v>
      </c>
      <c r="L1010" s="181">
        <v>-2.8298000000000001</v>
      </c>
      <c r="M1010" s="181">
        <v>11.327500000000001</v>
      </c>
      <c r="N1010" s="181">
        <v>23.929500000000001</v>
      </c>
      <c r="O1010" s="181">
        <v>23.747</v>
      </c>
      <c r="P1010" s="181">
        <v>18.755400000000002</v>
      </c>
      <c r="Q1010" s="181">
        <v>24.415700000000001</v>
      </c>
      <c r="R1010" s="181">
        <v>48.606699999999996</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44662</v>
      </c>
      <c r="E1011" s="181">
        <v>97.58</v>
      </c>
      <c r="F1011" s="181">
        <v>-0.20250000000000001</v>
      </c>
      <c r="G1011" s="181">
        <v>-0.20250000000000001</v>
      </c>
      <c r="H1011" s="181">
        <v>1.84E-2</v>
      </c>
      <c r="I1011" s="181">
        <v>4.6109</v>
      </c>
      <c r="J1011" s="181">
        <v>6.5015999999999998</v>
      </c>
      <c r="K1011" s="181">
        <v>-3.7711000000000001</v>
      </c>
      <c r="L1011" s="181">
        <v>-3.3123999999999998</v>
      </c>
      <c r="M1011" s="181">
        <v>10.485900000000001</v>
      </c>
      <c r="N1011" s="181">
        <v>22.683499999999999</v>
      </c>
      <c r="O1011" s="181">
        <v>22.488600000000002</v>
      </c>
      <c r="P1011" s="181">
        <v>17.665299999999998</v>
      </c>
      <c r="Q1011" s="181">
        <v>21.366299999999999</v>
      </c>
      <c r="R1011" s="181">
        <v>47.061700000000002</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44662</v>
      </c>
      <c r="E1012" s="181">
        <v>16.779900000000001</v>
      </c>
      <c r="F1012" s="181">
        <v>-0.14940000000000001</v>
      </c>
      <c r="G1012" s="181">
        <v>-0.14940000000000001</v>
      </c>
      <c r="H1012" s="181">
        <v>0.48870000000000002</v>
      </c>
      <c r="I1012" s="181">
        <v>6.1689999999999996</v>
      </c>
      <c r="J1012" s="181">
        <v>6.5262000000000002</v>
      </c>
      <c r="K1012" s="181">
        <v>-7.6357999999999997</v>
      </c>
      <c r="L1012" s="181">
        <v>-3.3982999999999999</v>
      </c>
      <c r="M1012" s="181">
        <v>8.6745999999999999</v>
      </c>
      <c r="N1012" s="181">
        <v>22.515000000000001</v>
      </c>
      <c r="O1012" s="181"/>
      <c r="P1012" s="181"/>
      <c r="Q1012" s="181">
        <v>23.157499999999999</v>
      </c>
      <c r="R1012" s="181">
        <v>41.5929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44662</v>
      </c>
      <c r="E1013" s="181">
        <v>16.0883</v>
      </c>
      <c r="F1013" s="181">
        <v>-0.1613</v>
      </c>
      <c r="G1013" s="181">
        <v>-0.1613</v>
      </c>
      <c r="H1013" s="181">
        <v>0.46079999999999999</v>
      </c>
      <c r="I1013" s="181">
        <v>6.1108000000000002</v>
      </c>
      <c r="J1013" s="181">
        <v>6.3956999999999997</v>
      </c>
      <c r="K1013" s="181">
        <v>-7.9574999999999996</v>
      </c>
      <c r="L1013" s="181">
        <v>-4.1005000000000003</v>
      </c>
      <c r="M1013" s="181">
        <v>7.4050000000000002</v>
      </c>
      <c r="N1013" s="181">
        <v>20.543199999999999</v>
      </c>
      <c r="O1013" s="181"/>
      <c r="P1013" s="181"/>
      <c r="Q1013" s="181">
        <v>21.089099999999998</v>
      </c>
      <c r="R1013" s="181">
        <v>39.223500000000001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44662</v>
      </c>
      <c r="E1014" s="181">
        <v>28.012699999999999</v>
      </c>
      <c r="F1014" s="181">
        <v>-0.2702</v>
      </c>
      <c r="G1014" s="181">
        <v>-0.2702</v>
      </c>
      <c r="H1014" s="181">
        <v>0.91279999999999994</v>
      </c>
      <c r="I1014" s="181">
        <v>5.0758999999999999</v>
      </c>
      <c r="J1014" s="181">
        <v>7.7489999999999997</v>
      </c>
      <c r="K1014" s="181">
        <v>-2.0880999999999998</v>
      </c>
      <c r="L1014" s="181">
        <v>2.3601999999999999</v>
      </c>
      <c r="M1014" s="181">
        <v>19.110199999999999</v>
      </c>
      <c r="N1014" s="181">
        <v>29.592400000000001</v>
      </c>
      <c r="O1014" s="181">
        <v>19.922799999999999</v>
      </c>
      <c r="P1014" s="181">
        <v>14.6934</v>
      </c>
      <c r="Q1014" s="181">
        <v>17.617599999999999</v>
      </c>
      <c r="R1014" s="181">
        <v>48.815800000000003</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44662</v>
      </c>
      <c r="E1015" s="181">
        <v>24.928100000000001</v>
      </c>
      <c r="F1015" s="181">
        <v>-0.28799999999999998</v>
      </c>
      <c r="G1015" s="181">
        <v>-0.28799999999999998</v>
      </c>
      <c r="H1015" s="181">
        <v>0.872</v>
      </c>
      <c r="I1015" s="181">
        <v>4.9886999999999997</v>
      </c>
      <c r="J1015" s="181">
        <v>7.6189</v>
      </c>
      <c r="K1015" s="181">
        <v>-2.5565000000000002</v>
      </c>
      <c r="L1015" s="181">
        <v>1.2996000000000001</v>
      </c>
      <c r="M1015" s="181">
        <v>17.291</v>
      </c>
      <c r="N1015" s="181">
        <v>26.962599999999998</v>
      </c>
      <c r="O1015" s="181">
        <v>17.5976</v>
      </c>
      <c r="P1015" s="181">
        <v>12.611800000000001</v>
      </c>
      <c r="Q1015" s="181">
        <v>15.4758</v>
      </c>
      <c r="R1015" s="181">
        <v>45.781100000000002</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44662</v>
      </c>
      <c r="E1016" s="181">
        <v>836.75810000000001</v>
      </c>
      <c r="F1016" s="181">
        <v>-0.35089999999999999</v>
      </c>
      <c r="G1016" s="181">
        <v>-0.35089999999999999</v>
      </c>
      <c r="H1016" s="181">
        <v>-0.2271</v>
      </c>
      <c r="I1016" s="181">
        <v>3.9007999999999998</v>
      </c>
      <c r="J1016" s="181">
        <v>6.8322000000000003</v>
      </c>
      <c r="K1016" s="181">
        <v>-1.4456</v>
      </c>
      <c r="L1016" s="181">
        <v>-2.1669999999999998</v>
      </c>
      <c r="M1016" s="181">
        <v>13.227499999999999</v>
      </c>
      <c r="N1016" s="181">
        <v>23.880299999999998</v>
      </c>
      <c r="O1016" s="181">
        <v>16.017600000000002</v>
      </c>
      <c r="P1016" s="181">
        <v>10.723800000000001</v>
      </c>
      <c r="Q1016" s="181">
        <v>18.162500000000001</v>
      </c>
      <c r="R1016" s="181">
        <v>43.776899999999998</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44662</v>
      </c>
      <c r="E1017" s="181">
        <v>884.6164</v>
      </c>
      <c r="F1017" s="181">
        <v>-0.34339999999999998</v>
      </c>
      <c r="G1017" s="181">
        <v>-0.34339999999999998</v>
      </c>
      <c r="H1017" s="181">
        <v>-0.20699999999999999</v>
      </c>
      <c r="I1017" s="181">
        <v>3.9447000000000001</v>
      </c>
      <c r="J1017" s="181">
        <v>6.9108000000000001</v>
      </c>
      <c r="K1017" s="181">
        <v>-1.306</v>
      </c>
      <c r="L1017" s="181">
        <v>-1.9188000000000001</v>
      </c>
      <c r="M1017" s="181">
        <v>13.653499999999999</v>
      </c>
      <c r="N1017" s="181">
        <v>24.498000000000001</v>
      </c>
      <c r="O1017" s="181">
        <v>16.619299999999999</v>
      </c>
      <c r="P1017" s="181">
        <v>11.357100000000001</v>
      </c>
      <c r="Q1017" s="181">
        <v>13.5517</v>
      </c>
      <c r="R1017" s="181">
        <v>44.493000000000002</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44662</v>
      </c>
      <c r="E1020" s="181">
        <v>72.583699999999993</v>
      </c>
      <c r="F1020" s="181">
        <v>9.1700000000000004E-2</v>
      </c>
      <c r="G1020" s="181">
        <v>9.1700000000000004E-2</v>
      </c>
      <c r="H1020" s="181">
        <v>1.8161</v>
      </c>
      <c r="I1020" s="181">
        <v>7.1170999999999998</v>
      </c>
      <c r="J1020" s="181">
        <v>14.5884</v>
      </c>
      <c r="K1020" s="181">
        <v>6.5407000000000002</v>
      </c>
      <c r="L1020" s="181">
        <v>9.6835000000000004</v>
      </c>
      <c r="M1020" s="181">
        <v>23.488900000000001</v>
      </c>
      <c r="N1020" s="181">
        <v>33.6524</v>
      </c>
      <c r="O1020" s="181">
        <v>25.597300000000001</v>
      </c>
      <c r="P1020" s="181">
        <v>15.302300000000001</v>
      </c>
      <c r="Q1020" s="181">
        <v>13.7911</v>
      </c>
      <c r="R1020" s="181">
        <v>46.045699999999997</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44662</v>
      </c>
      <c r="E1021" s="181">
        <v>75.703699999999998</v>
      </c>
      <c r="F1021" s="181">
        <v>0.1061</v>
      </c>
      <c r="G1021" s="181">
        <v>0.1061</v>
      </c>
      <c r="H1021" s="181">
        <v>1.8504</v>
      </c>
      <c r="I1021" s="181">
        <v>7.1882999999999999</v>
      </c>
      <c r="J1021" s="181">
        <v>14.7568</v>
      </c>
      <c r="K1021" s="181">
        <v>6.9999000000000002</v>
      </c>
      <c r="L1021" s="181">
        <v>10.622299999999999</v>
      </c>
      <c r="M1021" s="181">
        <v>25.1831</v>
      </c>
      <c r="N1021" s="181">
        <v>36.076700000000002</v>
      </c>
      <c r="O1021" s="181">
        <v>26.666799999999999</v>
      </c>
      <c r="P1021" s="181">
        <v>16.044599999999999</v>
      </c>
      <c r="Q1021" s="181">
        <v>19.504100000000001</v>
      </c>
      <c r="R1021" s="181">
        <v>47.758200000000002</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44662</v>
      </c>
      <c r="E1022" s="181">
        <v>398.16969999999998</v>
      </c>
      <c r="F1022" s="181">
        <v>9.4899999999999998E-2</v>
      </c>
      <c r="G1022" s="181">
        <v>9.4899999999999998E-2</v>
      </c>
      <c r="H1022" s="181">
        <v>1.1737</v>
      </c>
      <c r="I1022" s="181">
        <v>4.7603</v>
      </c>
      <c r="J1022" s="181">
        <v>7.7774999999999999</v>
      </c>
      <c r="K1022" s="181">
        <v>-0.41370000000000001</v>
      </c>
      <c r="L1022" s="181">
        <v>2.8586</v>
      </c>
      <c r="M1022" s="181">
        <v>12.8459</v>
      </c>
      <c r="N1022" s="181">
        <v>30.934899999999999</v>
      </c>
      <c r="O1022" s="181">
        <v>20.206399999999999</v>
      </c>
      <c r="P1022" s="181">
        <v>15.8734</v>
      </c>
      <c r="Q1022" s="181">
        <v>17.576499999999999</v>
      </c>
      <c r="R1022" s="181">
        <v>48.307899999999997</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44662</v>
      </c>
      <c r="E1023" s="181">
        <v>252.08764102842599</v>
      </c>
      <c r="F1023" s="181">
        <v>9.4899999999999998E-2</v>
      </c>
      <c r="G1023" s="181">
        <v>9.4899999999999998E-2</v>
      </c>
      <c r="H1023" s="181">
        <v>1.1738</v>
      </c>
      <c r="I1023" s="181">
        <v>4.7603</v>
      </c>
      <c r="J1023" s="181">
        <v>7.7775999999999996</v>
      </c>
      <c r="K1023" s="181">
        <v>-0.4128</v>
      </c>
      <c r="L1023" s="181">
        <v>2.86</v>
      </c>
      <c r="M1023" s="181">
        <v>12.847200000000001</v>
      </c>
      <c r="N1023" s="181">
        <v>30.937000000000001</v>
      </c>
      <c r="O1023" s="181">
        <v>20.208600000000001</v>
      </c>
      <c r="P1023" s="181">
        <v>15.8711</v>
      </c>
      <c r="Q1023" s="181">
        <v>17.5871</v>
      </c>
      <c r="R1023" s="181">
        <v>48.310699999999997</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44662</v>
      </c>
      <c r="E1024" s="181">
        <v>556.00121329797298</v>
      </c>
      <c r="F1024" s="181">
        <v>8.7900000000000006E-2</v>
      </c>
      <c r="G1024" s="181">
        <v>8.7900000000000006E-2</v>
      </c>
      <c r="H1024" s="181">
        <v>1.1571</v>
      </c>
      <c r="I1024" s="181">
        <v>4.7247000000000003</v>
      </c>
      <c r="J1024" s="181">
        <v>7.6908000000000003</v>
      </c>
      <c r="K1024" s="181">
        <v>-0.63149999999999995</v>
      </c>
      <c r="L1024" s="181">
        <v>2.4274</v>
      </c>
      <c r="M1024" s="181">
        <v>12.148999999999999</v>
      </c>
      <c r="N1024" s="181">
        <v>29.8888</v>
      </c>
      <c r="O1024" s="181">
        <v>19.359300000000001</v>
      </c>
      <c r="P1024" s="181">
        <v>15.037800000000001</v>
      </c>
      <c r="Q1024" s="181">
        <v>14.7883</v>
      </c>
      <c r="R1024" s="181">
        <v>47.199599999999997</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44662</v>
      </c>
      <c r="E1025" s="181">
        <v>566.790843458518</v>
      </c>
      <c r="F1025" s="181">
        <v>8.7900000000000006E-2</v>
      </c>
      <c r="G1025" s="181">
        <v>8.7900000000000006E-2</v>
      </c>
      <c r="H1025" s="181">
        <v>1.1572</v>
      </c>
      <c r="I1025" s="181">
        <v>4.7248999999999999</v>
      </c>
      <c r="J1025" s="181">
        <v>7.6913</v>
      </c>
      <c r="K1025" s="181">
        <v>-0.63160000000000005</v>
      </c>
      <c r="L1025" s="181">
        <v>2.4277000000000002</v>
      </c>
      <c r="M1025" s="181">
        <v>12.1494</v>
      </c>
      <c r="N1025" s="181">
        <v>29.890499999999999</v>
      </c>
      <c r="O1025" s="181">
        <v>19.363499999999998</v>
      </c>
      <c r="P1025" s="181">
        <v>15.0403</v>
      </c>
      <c r="Q1025" s="181">
        <v>14.864100000000001</v>
      </c>
      <c r="R1025" s="181">
        <v>47.198500000000003</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44662</v>
      </c>
      <c r="E1026" s="181">
        <v>55.484000000000002</v>
      </c>
      <c r="F1026" s="181">
        <v>-0.35630000000000001</v>
      </c>
      <c r="G1026" s="181">
        <v>-0.35630000000000001</v>
      </c>
      <c r="H1026" s="181">
        <v>-0.18190000000000001</v>
      </c>
      <c r="I1026" s="181">
        <v>3.6743000000000001</v>
      </c>
      <c r="J1026" s="181">
        <v>6.5746000000000002</v>
      </c>
      <c r="K1026" s="181">
        <v>-4.1128999999999998</v>
      </c>
      <c r="L1026" s="181">
        <v>-0.31940000000000002</v>
      </c>
      <c r="M1026" s="181">
        <v>14.8347</v>
      </c>
      <c r="N1026" s="181">
        <v>25.7499</v>
      </c>
      <c r="O1026" s="181">
        <v>17.261199999999999</v>
      </c>
      <c r="P1026" s="181">
        <v>14.3103</v>
      </c>
      <c r="Q1026" s="181">
        <v>11.9925</v>
      </c>
      <c r="R1026" s="181">
        <v>42.455599999999997</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44662</v>
      </c>
      <c r="E1027" s="181">
        <v>60.202599999999997</v>
      </c>
      <c r="F1027" s="181">
        <v>-0.34660000000000002</v>
      </c>
      <c r="G1027" s="181">
        <v>-0.34660000000000002</v>
      </c>
      <c r="H1027" s="181">
        <v>-0.15939999999999999</v>
      </c>
      <c r="I1027" s="181">
        <v>3.7208999999999999</v>
      </c>
      <c r="J1027" s="181">
        <v>6.6814999999999998</v>
      </c>
      <c r="K1027" s="181">
        <v>-3.8319000000000001</v>
      </c>
      <c r="L1027" s="181">
        <v>0.29420000000000002</v>
      </c>
      <c r="M1027" s="181">
        <v>15.9209</v>
      </c>
      <c r="N1027" s="181">
        <v>27.344999999999999</v>
      </c>
      <c r="O1027" s="181">
        <v>18.690000000000001</v>
      </c>
      <c r="P1027" s="181">
        <v>15.6654</v>
      </c>
      <c r="Q1027" s="181">
        <v>15.887499999999999</v>
      </c>
      <c r="R1027" s="181">
        <v>44.308100000000003</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44662</v>
      </c>
      <c r="E1028" s="181">
        <v>325.1979</v>
      </c>
      <c r="F1028" s="181">
        <v>4.5600000000000002E-2</v>
      </c>
      <c r="G1028" s="181">
        <v>4.5600000000000002E-2</v>
      </c>
      <c r="H1028" s="181">
        <v>-0.54159999999999997</v>
      </c>
      <c r="I1028" s="181">
        <v>3.0529000000000002</v>
      </c>
      <c r="J1028" s="181">
        <v>6.6509999999999998</v>
      </c>
      <c r="K1028" s="181">
        <v>-3.1768999999999998</v>
      </c>
      <c r="L1028" s="181">
        <v>-2.4981</v>
      </c>
      <c r="M1028" s="181">
        <v>8.2728000000000002</v>
      </c>
      <c r="N1028" s="181">
        <v>16.238399999999999</v>
      </c>
      <c r="O1028" s="181">
        <v>17.5595</v>
      </c>
      <c r="P1028" s="181">
        <v>13.0052</v>
      </c>
      <c r="Q1028" s="181">
        <v>12.6907</v>
      </c>
      <c r="R1028" s="181">
        <v>38.934100000000001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44662</v>
      </c>
      <c r="E1029" s="181">
        <v>357.68630000000002</v>
      </c>
      <c r="F1029" s="181">
        <v>5.3499999999999999E-2</v>
      </c>
      <c r="G1029" s="181">
        <v>5.3499999999999999E-2</v>
      </c>
      <c r="H1029" s="181">
        <v>-0.52310000000000001</v>
      </c>
      <c r="I1029" s="181">
        <v>3.0926999999999998</v>
      </c>
      <c r="J1029" s="181">
        <v>6.7497999999999996</v>
      </c>
      <c r="K1029" s="181">
        <v>-2.9062000000000001</v>
      </c>
      <c r="L1029" s="181">
        <v>-1.9574</v>
      </c>
      <c r="M1029" s="181">
        <v>9.1785999999999994</v>
      </c>
      <c r="N1029" s="181">
        <v>17.523</v>
      </c>
      <c r="O1029" s="181">
        <v>18.368300000000001</v>
      </c>
      <c r="P1029" s="181">
        <v>14.117900000000001</v>
      </c>
      <c r="Q1029" s="181">
        <v>16.203700000000001</v>
      </c>
      <c r="R1029" s="181">
        <v>39.454900000000002</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44662</v>
      </c>
      <c r="E1030" s="181">
        <v>16.82</v>
      </c>
      <c r="F1030" s="181">
        <v>-0.1188</v>
      </c>
      <c r="G1030" s="181">
        <v>-0.1188</v>
      </c>
      <c r="H1030" s="181">
        <v>0.11899999999999999</v>
      </c>
      <c r="I1030" s="181">
        <v>4.4071999999999996</v>
      </c>
      <c r="J1030" s="181">
        <v>6.8615000000000004</v>
      </c>
      <c r="K1030" s="181">
        <v>-6.0860000000000003</v>
      </c>
      <c r="L1030" s="181">
        <v>-4.4318</v>
      </c>
      <c r="M1030" s="181">
        <v>12.7346</v>
      </c>
      <c r="N1030" s="181">
        <v>25.3353</v>
      </c>
      <c r="O1030" s="181"/>
      <c r="P1030" s="181"/>
      <c r="Q1030" s="181">
        <v>24.790099999999999</v>
      </c>
      <c r="R1030" s="181">
        <v>43.254600000000003</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44662</v>
      </c>
      <c r="E1031" s="181">
        <v>16.41</v>
      </c>
      <c r="F1031" s="181">
        <v>-0.1825</v>
      </c>
      <c r="G1031" s="181">
        <v>-0.1825</v>
      </c>
      <c r="H1031" s="181">
        <v>6.0999999999999999E-2</v>
      </c>
      <c r="I1031" s="181">
        <v>4.3228999999999997</v>
      </c>
      <c r="J1031" s="181">
        <v>6.6970000000000001</v>
      </c>
      <c r="K1031" s="181">
        <v>-6.3890000000000002</v>
      </c>
      <c r="L1031" s="181">
        <v>-5.0347</v>
      </c>
      <c r="M1031" s="181">
        <v>11.784700000000001</v>
      </c>
      <c r="N1031" s="181">
        <v>23.942599999999999</v>
      </c>
      <c r="O1031" s="181"/>
      <c r="P1031" s="181"/>
      <c r="Q1031" s="181">
        <v>23.485399999999998</v>
      </c>
      <c r="R1031" s="181">
        <v>41.762099999999997</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44662</v>
      </c>
      <c r="E1032" s="181">
        <v>103.3943</v>
      </c>
      <c r="F1032" s="181">
        <v>-0.19339999999999999</v>
      </c>
      <c r="G1032" s="181">
        <v>-0.19339999999999999</v>
      </c>
      <c r="H1032" s="181">
        <v>6.1199999999999997E-2</v>
      </c>
      <c r="I1032" s="181">
        <v>4.2367999999999997</v>
      </c>
      <c r="J1032" s="181">
        <v>7.1806999999999999</v>
      </c>
      <c r="K1032" s="181">
        <v>-2.8664000000000001</v>
      </c>
      <c r="L1032" s="181">
        <v>-2.1741000000000001</v>
      </c>
      <c r="M1032" s="181">
        <v>9.3371999999999993</v>
      </c>
      <c r="N1032" s="181">
        <v>23.9801</v>
      </c>
      <c r="O1032" s="181">
        <v>17.009699999999999</v>
      </c>
      <c r="P1032" s="181">
        <v>12.3736</v>
      </c>
      <c r="Q1032" s="181">
        <v>13.6845</v>
      </c>
      <c r="R1032" s="181">
        <v>47.943300000000001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44662</v>
      </c>
      <c r="E1033" s="181">
        <v>198.04060000000001</v>
      </c>
      <c r="F1033" s="181">
        <v>-0.1983</v>
      </c>
      <c r="G1033" s="181">
        <v>-0.1983</v>
      </c>
      <c r="H1033" s="181">
        <v>4.9500000000000002E-2</v>
      </c>
      <c r="I1033" s="181">
        <v>4.2137000000000002</v>
      </c>
      <c r="J1033" s="181">
        <v>7.1230000000000002</v>
      </c>
      <c r="K1033" s="181">
        <v>-3.0232999999999999</v>
      </c>
      <c r="L1033" s="181">
        <v>-2.4754</v>
      </c>
      <c r="M1033" s="181">
        <v>8.8533000000000008</v>
      </c>
      <c r="N1033" s="181">
        <v>23.267399999999999</v>
      </c>
      <c r="O1033" s="181">
        <v>16.412600000000001</v>
      </c>
      <c r="P1033" s="181">
        <v>11.776999999999999</v>
      </c>
      <c r="Q1033" s="181">
        <v>12.5268</v>
      </c>
      <c r="R1033" s="181">
        <v>47.169600000000003</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-0.17041864406779664</v>
      </c>
      <c r="G1034" s="183">
        <v>-0.17041864406779664</v>
      </c>
      <c r="H1034" s="183">
        <v>0.33285932203389823</v>
      </c>
      <c r="I1034" s="183">
        <v>4.3964644067796605</v>
      </c>
      <c r="J1034" s="183">
        <v>7.4337830508474552</v>
      </c>
      <c r="K1034" s="183">
        <v>-2.7926288135593222</v>
      </c>
      <c r="L1034" s="183">
        <v>-1.2233220338983053</v>
      </c>
      <c r="M1034" s="183">
        <v>12.579684745762714</v>
      </c>
      <c r="N1034" s="183">
        <v>24.991864406779658</v>
      </c>
      <c r="O1034" s="183">
        <v>19.156813725490196</v>
      </c>
      <c r="P1034" s="183">
        <v>13.952491489361698</v>
      </c>
      <c r="Q1034" s="183">
        <v>17.97658983050848</v>
      </c>
      <c r="R1034" s="183">
        <v>44.041426315789479</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-0.19500000000000001</v>
      </c>
      <c r="G1035" s="183">
        <v>-0.19500000000000001</v>
      </c>
      <c r="H1035" s="183">
        <v>0.1993</v>
      </c>
      <c r="I1035" s="183">
        <v>4.2224000000000004</v>
      </c>
      <c r="J1035" s="183">
        <v>7.1230000000000002</v>
      </c>
      <c r="K1035" s="183">
        <v>-2.9918</v>
      </c>
      <c r="L1035" s="183">
        <v>-2.1242999999999999</v>
      </c>
      <c r="M1035" s="183">
        <v>11.788399999999999</v>
      </c>
      <c r="N1035" s="183">
        <v>23.942599999999999</v>
      </c>
      <c r="O1035" s="183">
        <v>19.0914</v>
      </c>
      <c r="P1035" s="183">
        <v>13.9937</v>
      </c>
      <c r="Q1035" s="183">
        <v>17.0305</v>
      </c>
      <c r="R1035" s="183">
        <v>43.9681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44662</v>
      </c>
      <c r="E1038" s="181">
        <v>343.13</v>
      </c>
      <c r="F1038" s="181">
        <v>-0.44969999999999999</v>
      </c>
      <c r="G1038" s="181">
        <v>-0.44969999999999999</v>
      </c>
      <c r="H1038" s="181">
        <v>-1.0468</v>
      </c>
      <c r="I1038" s="181">
        <v>3.2467000000000001</v>
      </c>
      <c r="J1038" s="181">
        <v>6.1303000000000001</v>
      </c>
      <c r="K1038" s="181">
        <v>-2.3645999999999998</v>
      </c>
      <c r="L1038" s="181">
        <v>-1.6791</v>
      </c>
      <c r="M1038" s="181">
        <v>12.1303</v>
      </c>
      <c r="N1038" s="181">
        <v>20.846</v>
      </c>
      <c r="O1038" s="181">
        <v>15.043699999999999</v>
      </c>
      <c r="P1038" s="181">
        <v>11.9392</v>
      </c>
      <c r="Q1038" s="181">
        <v>19.810099999999998</v>
      </c>
      <c r="R1038" s="181">
        <v>39.2211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44662</v>
      </c>
      <c r="E1039" s="181">
        <v>343.13</v>
      </c>
      <c r="F1039" s="181">
        <v>-0.44969999999999999</v>
      </c>
      <c r="G1039" s="181">
        <v>-0.44969999999999999</v>
      </c>
      <c r="H1039" s="181">
        <v>-1.0468</v>
      </c>
      <c r="I1039" s="181">
        <v>3.2467000000000001</v>
      </c>
      <c r="J1039" s="181">
        <v>6.1303000000000001</v>
      </c>
      <c r="K1039" s="181">
        <v>-2.3645999999999998</v>
      </c>
      <c r="L1039" s="181">
        <v>-1.6791</v>
      </c>
      <c r="M1039" s="181">
        <v>12.1303</v>
      </c>
      <c r="N1039" s="181">
        <v>20.846</v>
      </c>
      <c r="O1039" s="181">
        <v>15.043699999999999</v>
      </c>
      <c r="P1039" s="181">
        <v>11.9392</v>
      </c>
      <c r="Q1039" s="181">
        <v>19.7376</v>
      </c>
      <c r="R1039" s="181">
        <v>39.2211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44662</v>
      </c>
      <c r="E1040" s="181">
        <v>370.96</v>
      </c>
      <c r="F1040" s="181">
        <v>-0.44550000000000001</v>
      </c>
      <c r="G1040" s="181">
        <v>-0.44550000000000001</v>
      </c>
      <c r="H1040" s="181">
        <v>-1.0377000000000001</v>
      </c>
      <c r="I1040" s="181">
        <v>3.2711000000000001</v>
      </c>
      <c r="J1040" s="181">
        <v>6.1826999999999996</v>
      </c>
      <c r="K1040" s="181">
        <v>-2.2090999999999998</v>
      </c>
      <c r="L1040" s="181">
        <v>-1.3509</v>
      </c>
      <c r="M1040" s="181">
        <v>12.7058</v>
      </c>
      <c r="N1040" s="181">
        <v>21.6661</v>
      </c>
      <c r="O1040" s="181">
        <v>15.810600000000001</v>
      </c>
      <c r="P1040" s="181">
        <v>12.8352</v>
      </c>
      <c r="Q1040" s="181">
        <v>15.144</v>
      </c>
      <c r="R1040" s="181">
        <v>40.176499999999997</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44662</v>
      </c>
      <c r="E1041" s="181">
        <v>50.23</v>
      </c>
      <c r="F1041" s="181">
        <v>-0.51500000000000001</v>
      </c>
      <c r="G1041" s="181">
        <v>-0.51500000000000001</v>
      </c>
      <c r="H1041" s="181">
        <v>-2.0285000000000002</v>
      </c>
      <c r="I1041" s="181">
        <v>2.2389999999999999</v>
      </c>
      <c r="J1041" s="181">
        <v>4.8205</v>
      </c>
      <c r="K1041" s="181">
        <v>-5.7068000000000003</v>
      </c>
      <c r="L1041" s="181">
        <v>-5.2084999999999999</v>
      </c>
      <c r="M1041" s="181">
        <v>8.1844000000000001</v>
      </c>
      <c r="N1041" s="181">
        <v>16.327000000000002</v>
      </c>
      <c r="O1041" s="181">
        <v>18.151700000000002</v>
      </c>
      <c r="P1041" s="181">
        <v>17.633800000000001</v>
      </c>
      <c r="Q1041" s="181">
        <v>16.4956</v>
      </c>
      <c r="R1041" s="181">
        <v>30.371099999999998</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44662</v>
      </c>
      <c r="E1042" s="181">
        <v>45.04</v>
      </c>
      <c r="F1042" s="181">
        <v>-0.5081</v>
      </c>
      <c r="G1042" s="181">
        <v>-0.5081</v>
      </c>
      <c r="H1042" s="181">
        <v>-2.0444</v>
      </c>
      <c r="I1042" s="181">
        <v>2.2010000000000001</v>
      </c>
      <c r="J1042" s="181">
        <v>4.7198000000000002</v>
      </c>
      <c r="K1042" s="181">
        <v>-5.9707999999999997</v>
      </c>
      <c r="L1042" s="181">
        <v>-5.7542999999999997</v>
      </c>
      <c r="M1042" s="181">
        <v>7.2381000000000002</v>
      </c>
      <c r="N1042" s="181">
        <v>14.986000000000001</v>
      </c>
      <c r="O1042" s="181">
        <v>16.737200000000001</v>
      </c>
      <c r="P1042" s="181">
        <v>16.136099999999999</v>
      </c>
      <c r="Q1042" s="181">
        <v>13.0479</v>
      </c>
      <c r="R1042" s="181">
        <v>28.805199999999999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44662</v>
      </c>
      <c r="E1043" s="181">
        <v>155.74709999999999</v>
      </c>
      <c r="F1043" s="181">
        <v>-0.49619999999999997</v>
      </c>
      <c r="G1043" s="181">
        <v>-0.49619999999999997</v>
      </c>
      <c r="H1043" s="181">
        <v>-1.6145</v>
      </c>
      <c r="I1043" s="181">
        <v>3.1720999999999999</v>
      </c>
      <c r="J1043" s="181">
        <v>6.1205999999999996</v>
      </c>
      <c r="K1043" s="181">
        <v>-2.3344999999999998</v>
      </c>
      <c r="L1043" s="181">
        <v>-1.9842</v>
      </c>
      <c r="M1043" s="181">
        <v>11.831</v>
      </c>
      <c r="N1043" s="181">
        <v>19.456299999999999</v>
      </c>
      <c r="O1043" s="181">
        <v>18.6922</v>
      </c>
      <c r="P1043" s="181">
        <v>14.6044</v>
      </c>
      <c r="Q1043" s="181">
        <v>15.790800000000001</v>
      </c>
      <c r="R1043" s="181">
        <v>34.495899999999999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44662</v>
      </c>
      <c r="E1044" s="181">
        <v>140.38059999999999</v>
      </c>
      <c r="F1044" s="181">
        <v>-0.50590000000000002</v>
      </c>
      <c r="G1044" s="181">
        <v>-0.50590000000000002</v>
      </c>
      <c r="H1044" s="181">
        <v>-1.6365000000000001</v>
      </c>
      <c r="I1044" s="181">
        <v>3.1261999999999999</v>
      </c>
      <c r="J1044" s="181">
        <v>6.0167999999999999</v>
      </c>
      <c r="K1044" s="181">
        <v>-2.6149</v>
      </c>
      <c r="L1044" s="181">
        <v>-2.5608</v>
      </c>
      <c r="M1044" s="181">
        <v>10.815099999999999</v>
      </c>
      <c r="N1044" s="181">
        <v>17.996600000000001</v>
      </c>
      <c r="O1044" s="181">
        <v>17.327300000000001</v>
      </c>
      <c r="P1044" s="181">
        <v>13.186999999999999</v>
      </c>
      <c r="Q1044" s="181">
        <v>16.236000000000001</v>
      </c>
      <c r="R1044" s="181">
        <v>32.896700000000003</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44662</v>
      </c>
      <c r="E1047" s="181">
        <v>45.6</v>
      </c>
      <c r="F1047" s="181">
        <v>-0.43669999999999998</v>
      </c>
      <c r="G1047" s="181">
        <v>-0.43669999999999998</v>
      </c>
      <c r="H1047" s="181">
        <v>-1.7453000000000001</v>
      </c>
      <c r="I1047" s="181">
        <v>2.7721</v>
      </c>
      <c r="J1047" s="181">
        <v>5.4579000000000004</v>
      </c>
      <c r="K1047" s="181">
        <v>-4.0606</v>
      </c>
      <c r="L1047" s="181">
        <v>-2.8546999999999998</v>
      </c>
      <c r="M1047" s="181">
        <v>9.4574999999999996</v>
      </c>
      <c r="N1047" s="181">
        <v>17.556100000000001</v>
      </c>
      <c r="O1047" s="181">
        <v>20.605599999999999</v>
      </c>
      <c r="P1047" s="181">
        <v>16.898700000000002</v>
      </c>
      <c r="Q1047" s="181">
        <v>15.452299999999999</v>
      </c>
      <c r="R1047" s="181">
        <v>36.144799999999996</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44662</v>
      </c>
      <c r="E1048" s="181">
        <v>41.13</v>
      </c>
      <c r="F1048" s="181">
        <v>-0.43569999999999998</v>
      </c>
      <c r="G1048" s="181">
        <v>-0.43569999999999998</v>
      </c>
      <c r="H1048" s="181">
        <v>-1.7674000000000001</v>
      </c>
      <c r="I1048" s="181">
        <v>2.7223000000000002</v>
      </c>
      <c r="J1048" s="181">
        <v>5.3535000000000004</v>
      </c>
      <c r="K1048" s="181">
        <v>-4.3933</v>
      </c>
      <c r="L1048" s="181">
        <v>-3.5638999999999998</v>
      </c>
      <c r="M1048" s="181">
        <v>8.2083999999999993</v>
      </c>
      <c r="N1048" s="181">
        <v>15.7613</v>
      </c>
      <c r="O1048" s="181">
        <v>18.863099999999999</v>
      </c>
      <c r="P1048" s="181">
        <v>15.3645</v>
      </c>
      <c r="Q1048" s="181">
        <v>12.9069</v>
      </c>
      <c r="R1048" s="181">
        <v>34.056399999999996</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44662</v>
      </c>
      <c r="E1049" s="181">
        <v>302.09199999999998</v>
      </c>
      <c r="F1049" s="181">
        <v>-0.51639999999999997</v>
      </c>
      <c r="G1049" s="181">
        <v>-0.51639999999999997</v>
      </c>
      <c r="H1049" s="181">
        <v>-0.75629999999999997</v>
      </c>
      <c r="I1049" s="181">
        <v>3.9592000000000001</v>
      </c>
      <c r="J1049" s="181">
        <v>6.4386000000000001</v>
      </c>
      <c r="K1049" s="181">
        <v>-4.8136000000000001</v>
      </c>
      <c r="L1049" s="181">
        <v>-5.6498999999999997</v>
      </c>
      <c r="M1049" s="181">
        <v>3.1114999999999999</v>
      </c>
      <c r="N1049" s="181">
        <v>11.348599999999999</v>
      </c>
      <c r="O1049" s="181">
        <v>12.0084</v>
      </c>
      <c r="P1049" s="181">
        <v>10.059200000000001</v>
      </c>
      <c r="Q1049" s="181">
        <v>11.3743</v>
      </c>
      <c r="R1049" s="181">
        <v>31.786999999999999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44662</v>
      </c>
      <c r="E1050" s="181">
        <v>283.892</v>
      </c>
      <c r="F1050" s="181">
        <v>-0.52349999999999997</v>
      </c>
      <c r="G1050" s="181">
        <v>-0.52349999999999997</v>
      </c>
      <c r="H1050" s="181">
        <v>-0.77280000000000004</v>
      </c>
      <c r="I1050" s="181">
        <v>3.9239000000000002</v>
      </c>
      <c r="J1050" s="181">
        <v>6.3651999999999997</v>
      </c>
      <c r="K1050" s="181">
        <v>-4.9950000000000001</v>
      </c>
      <c r="L1050" s="181">
        <v>-6.0156000000000001</v>
      </c>
      <c r="M1050" s="181">
        <v>2.5169999999999999</v>
      </c>
      <c r="N1050" s="181">
        <v>10.4956</v>
      </c>
      <c r="O1050" s="181">
        <v>11.1698</v>
      </c>
      <c r="P1050" s="181">
        <v>9.2589000000000006</v>
      </c>
      <c r="Q1050" s="181">
        <v>19.145</v>
      </c>
      <c r="R1050" s="181">
        <v>30.7834</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44662</v>
      </c>
      <c r="E1051" s="181">
        <v>54.74</v>
      </c>
      <c r="F1051" s="181">
        <v>-0.54510000000000003</v>
      </c>
      <c r="G1051" s="181">
        <v>-0.54510000000000003</v>
      </c>
      <c r="H1051" s="181">
        <v>-1.2092000000000001</v>
      </c>
      <c r="I1051" s="181">
        <v>3.2829999999999999</v>
      </c>
      <c r="J1051" s="181">
        <v>6.25</v>
      </c>
      <c r="K1051" s="181">
        <v>-2.6152000000000002</v>
      </c>
      <c r="L1051" s="181">
        <v>-2.4068000000000001</v>
      </c>
      <c r="M1051" s="181">
        <v>10.273999999999999</v>
      </c>
      <c r="N1051" s="181">
        <v>17.771100000000001</v>
      </c>
      <c r="O1051" s="181">
        <v>15.600899999999999</v>
      </c>
      <c r="P1051" s="181">
        <v>13.6899</v>
      </c>
      <c r="Q1051" s="181">
        <v>14.0846</v>
      </c>
      <c r="R1051" s="181">
        <v>35.670200000000001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44662</v>
      </c>
      <c r="E1052" s="181">
        <v>59.75</v>
      </c>
      <c r="F1052" s="181">
        <v>-0.53269999999999995</v>
      </c>
      <c r="G1052" s="181">
        <v>-0.53269999999999995</v>
      </c>
      <c r="H1052" s="181">
        <v>-1.1742999999999999</v>
      </c>
      <c r="I1052" s="181">
        <v>3.3378999999999999</v>
      </c>
      <c r="J1052" s="181">
        <v>6.3925000000000001</v>
      </c>
      <c r="K1052" s="181">
        <v>-2.2414999999999998</v>
      </c>
      <c r="L1052" s="181">
        <v>-1.6785000000000001</v>
      </c>
      <c r="M1052" s="181">
        <v>11.515499999999999</v>
      </c>
      <c r="N1052" s="181">
        <v>19.523900000000001</v>
      </c>
      <c r="O1052" s="181">
        <v>17.368099999999998</v>
      </c>
      <c r="P1052" s="181">
        <v>15.1203</v>
      </c>
      <c r="Q1052" s="181">
        <v>15.031599999999999</v>
      </c>
      <c r="R1052" s="181">
        <v>37.8232</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44662</v>
      </c>
      <c r="E1053" s="181">
        <v>1663.4935274177501</v>
      </c>
      <c r="F1053" s="181">
        <v>-0.51539999999999997</v>
      </c>
      <c r="G1053" s="181">
        <v>-0.51539999999999997</v>
      </c>
      <c r="H1053" s="181">
        <v>-1.3433999999999999</v>
      </c>
      <c r="I1053" s="181">
        <v>3.3264999999999998</v>
      </c>
      <c r="J1053" s="181">
        <v>5.4916</v>
      </c>
      <c r="K1053" s="181">
        <v>-5.1679000000000004</v>
      </c>
      <c r="L1053" s="181">
        <v>-3.7633000000000001</v>
      </c>
      <c r="M1053" s="181">
        <v>5.8912000000000004</v>
      </c>
      <c r="N1053" s="181">
        <v>15.922599999999999</v>
      </c>
      <c r="O1053" s="181">
        <v>13.854200000000001</v>
      </c>
      <c r="P1053" s="181">
        <v>10.898899999999999</v>
      </c>
      <c r="Q1053" s="181">
        <v>19.747199999999999</v>
      </c>
      <c r="R1053" s="181">
        <v>38.583100000000002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44662</v>
      </c>
      <c r="E1054" s="181">
        <v>747.43880000000001</v>
      </c>
      <c r="F1054" s="181">
        <v>-0.50960000000000005</v>
      </c>
      <c r="G1054" s="181">
        <v>-0.50960000000000005</v>
      </c>
      <c r="H1054" s="181">
        <v>-1.3297000000000001</v>
      </c>
      <c r="I1054" s="181">
        <v>3.3548</v>
      </c>
      <c r="J1054" s="181">
        <v>5.5566000000000004</v>
      </c>
      <c r="K1054" s="181">
        <v>-4.9962</v>
      </c>
      <c r="L1054" s="181">
        <v>-3.4140000000000001</v>
      </c>
      <c r="M1054" s="181">
        <v>6.4729999999999999</v>
      </c>
      <c r="N1054" s="181">
        <v>16.770199999999999</v>
      </c>
      <c r="O1054" s="181">
        <v>14.6974</v>
      </c>
      <c r="P1054" s="181">
        <v>11.779199999999999</v>
      </c>
      <c r="Q1054" s="181">
        <v>13.1075</v>
      </c>
      <c r="R1054" s="181">
        <v>39.590800000000002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44662</v>
      </c>
      <c r="E1055" s="181">
        <v>876.37539636566703</v>
      </c>
      <c r="F1055" s="181">
        <v>-0.37</v>
      </c>
      <c r="G1055" s="181">
        <v>-0.37</v>
      </c>
      <c r="H1055" s="181">
        <v>-0.69669999999999999</v>
      </c>
      <c r="I1055" s="181">
        <v>4.0236999999999998</v>
      </c>
      <c r="J1055" s="181">
        <v>7.3311999999999999</v>
      </c>
      <c r="K1055" s="181">
        <v>0.749</v>
      </c>
      <c r="L1055" s="181">
        <v>0.77729999999999999</v>
      </c>
      <c r="M1055" s="181">
        <v>14.8811</v>
      </c>
      <c r="N1055" s="181">
        <v>24.042400000000001</v>
      </c>
      <c r="O1055" s="181">
        <v>12.8474</v>
      </c>
      <c r="P1055" s="181">
        <v>11.7707</v>
      </c>
      <c r="Q1055" s="181">
        <v>19.077500000000001</v>
      </c>
      <c r="R1055" s="181">
        <v>40.250999999999998</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44662</v>
      </c>
      <c r="E1056" s="181">
        <v>758.03200000000004</v>
      </c>
      <c r="F1056" s="181">
        <v>-0.36509999999999998</v>
      </c>
      <c r="G1056" s="181">
        <v>-0.36509999999999998</v>
      </c>
      <c r="H1056" s="181">
        <v>-0.68769999999999998</v>
      </c>
      <c r="I1056" s="181">
        <v>4.0450999999999997</v>
      </c>
      <c r="J1056" s="181">
        <v>7.3842999999999996</v>
      </c>
      <c r="K1056" s="181">
        <v>0.89600000000000002</v>
      </c>
      <c r="L1056" s="181">
        <v>1.0747</v>
      </c>
      <c r="M1056" s="181">
        <v>15.398899999999999</v>
      </c>
      <c r="N1056" s="181">
        <v>24.776499999999999</v>
      </c>
      <c r="O1056" s="181">
        <v>13.493499999999999</v>
      </c>
      <c r="P1056" s="181">
        <v>12.488099999999999</v>
      </c>
      <c r="Q1056" s="181">
        <v>13.912800000000001</v>
      </c>
      <c r="R1056" s="181">
        <v>41.064799999999998</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44662</v>
      </c>
      <c r="E1057" s="181">
        <v>315.82380000000001</v>
      </c>
      <c r="F1057" s="181">
        <v>-0.64139999999999997</v>
      </c>
      <c r="G1057" s="181">
        <v>-0.64139999999999997</v>
      </c>
      <c r="H1057" s="181">
        <v>-1.5531999999999999</v>
      </c>
      <c r="I1057" s="181">
        <v>2.8323999999999998</v>
      </c>
      <c r="J1057" s="181">
        <v>6.3987999999999996</v>
      </c>
      <c r="K1057" s="181">
        <v>-5.1726999999999999</v>
      </c>
      <c r="L1057" s="181">
        <v>-2.9586999999999999</v>
      </c>
      <c r="M1057" s="181">
        <v>9.1132000000000009</v>
      </c>
      <c r="N1057" s="181">
        <v>15.49</v>
      </c>
      <c r="O1057" s="181">
        <v>14.9909</v>
      </c>
      <c r="P1057" s="181">
        <v>12.085699999999999</v>
      </c>
      <c r="Q1057" s="181">
        <v>19.536100000000001</v>
      </c>
      <c r="R1057" s="181">
        <v>33.9621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44662</v>
      </c>
      <c r="E1058" s="181">
        <v>340.21030000000002</v>
      </c>
      <c r="F1058" s="181">
        <v>-0.63390000000000002</v>
      </c>
      <c r="G1058" s="181">
        <v>-0.63390000000000002</v>
      </c>
      <c r="H1058" s="181">
        <v>-1.5357000000000001</v>
      </c>
      <c r="I1058" s="181">
        <v>2.8691</v>
      </c>
      <c r="J1058" s="181">
        <v>6.4847000000000001</v>
      </c>
      <c r="K1058" s="181">
        <v>-4.9497</v>
      </c>
      <c r="L1058" s="181">
        <v>-2.4992999999999999</v>
      </c>
      <c r="M1058" s="181">
        <v>9.8948999999999998</v>
      </c>
      <c r="N1058" s="181">
        <v>16.589400000000001</v>
      </c>
      <c r="O1058" s="181">
        <v>16.0777</v>
      </c>
      <c r="P1058" s="181">
        <v>13.0459</v>
      </c>
      <c r="Q1058" s="181">
        <v>13.253299999999999</v>
      </c>
      <c r="R1058" s="181">
        <v>35.230699999999999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44662</v>
      </c>
      <c r="E1059" s="181">
        <v>66.66</v>
      </c>
      <c r="F1059" s="181">
        <v>-0.53720000000000001</v>
      </c>
      <c r="G1059" s="181">
        <v>-0.53720000000000001</v>
      </c>
      <c r="H1059" s="181">
        <v>-1.3468</v>
      </c>
      <c r="I1059" s="181">
        <v>3.0931000000000002</v>
      </c>
      <c r="J1059" s="181">
        <v>6.0789</v>
      </c>
      <c r="K1059" s="181">
        <v>-1.5216000000000001</v>
      </c>
      <c r="L1059" s="181">
        <v>0.71009999999999995</v>
      </c>
      <c r="M1059" s="181">
        <v>15.1693</v>
      </c>
      <c r="N1059" s="181">
        <v>23.650500000000001</v>
      </c>
      <c r="O1059" s="181">
        <v>16.491800000000001</v>
      </c>
      <c r="P1059" s="181">
        <v>13.8026</v>
      </c>
      <c r="Q1059" s="181">
        <v>14.6305</v>
      </c>
      <c r="R1059" s="181">
        <v>40.036099999999998</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44662</v>
      </c>
      <c r="E1060" s="181">
        <v>71.819999999999993</v>
      </c>
      <c r="F1060" s="181">
        <v>-0.52629999999999999</v>
      </c>
      <c r="G1060" s="181">
        <v>-0.52629999999999999</v>
      </c>
      <c r="H1060" s="181">
        <v>-1.3326</v>
      </c>
      <c r="I1060" s="181">
        <v>3.1156000000000001</v>
      </c>
      <c r="J1060" s="181">
        <v>6.1483999999999996</v>
      </c>
      <c r="K1060" s="181">
        <v>-1.3596999999999999</v>
      </c>
      <c r="L1060" s="181">
        <v>1.0268999999999999</v>
      </c>
      <c r="M1060" s="181">
        <v>15.726699999999999</v>
      </c>
      <c r="N1060" s="181">
        <v>24.4498</v>
      </c>
      <c r="O1060" s="181">
        <v>17.212</v>
      </c>
      <c r="P1060" s="181">
        <v>14.6639</v>
      </c>
      <c r="Q1060" s="181">
        <v>15.7058</v>
      </c>
      <c r="R1060" s="181">
        <v>40.916200000000003</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44662</v>
      </c>
      <c r="E1061" s="181">
        <v>39.94</v>
      </c>
      <c r="F1061" s="181">
        <v>-0.49830000000000002</v>
      </c>
      <c r="G1061" s="181">
        <v>-0.49830000000000002</v>
      </c>
      <c r="H1061" s="181">
        <v>-1.1875</v>
      </c>
      <c r="I1061" s="181">
        <v>3.3109000000000002</v>
      </c>
      <c r="J1061" s="181">
        <v>6.3647999999999998</v>
      </c>
      <c r="K1061" s="181">
        <v>-2.4426000000000001</v>
      </c>
      <c r="L1061" s="181">
        <v>-1.9155</v>
      </c>
      <c r="M1061" s="181">
        <v>13.144500000000001</v>
      </c>
      <c r="N1061" s="181">
        <v>24.4237</v>
      </c>
      <c r="O1061" s="181">
        <v>18.8994</v>
      </c>
      <c r="P1061" s="181">
        <v>12.659700000000001</v>
      </c>
      <c r="Q1061" s="181">
        <v>14.993399999999999</v>
      </c>
      <c r="R1061" s="181">
        <v>38.8476</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44662</v>
      </c>
      <c r="E1062" s="181">
        <v>44.25</v>
      </c>
      <c r="F1062" s="181">
        <v>-0.4723</v>
      </c>
      <c r="G1062" s="181">
        <v>-0.4723</v>
      </c>
      <c r="H1062" s="181">
        <v>-1.1615</v>
      </c>
      <c r="I1062" s="181">
        <v>3.3637000000000001</v>
      </c>
      <c r="J1062" s="181">
        <v>6.4725999999999999</v>
      </c>
      <c r="K1062" s="181">
        <v>-2.1450999999999998</v>
      </c>
      <c r="L1062" s="181">
        <v>-1.2938000000000001</v>
      </c>
      <c r="M1062" s="181">
        <v>14.2525</v>
      </c>
      <c r="N1062" s="181">
        <v>26.032499999999999</v>
      </c>
      <c r="O1062" s="181">
        <v>20.353100000000001</v>
      </c>
      <c r="P1062" s="181">
        <v>14.293699999999999</v>
      </c>
      <c r="Q1062" s="181">
        <v>14.9558</v>
      </c>
      <c r="R1062" s="181">
        <v>40.4512</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44662</v>
      </c>
      <c r="E1063" s="181">
        <v>55.03</v>
      </c>
      <c r="F1063" s="181">
        <v>-0.61409999999999998</v>
      </c>
      <c r="G1063" s="181">
        <v>-0.61409999999999998</v>
      </c>
      <c r="H1063" s="181">
        <v>-2.1341000000000001</v>
      </c>
      <c r="I1063" s="181">
        <v>2.8214000000000001</v>
      </c>
      <c r="J1063" s="181">
        <v>5.1596000000000002</v>
      </c>
      <c r="K1063" s="181">
        <v>-4.5281000000000002</v>
      </c>
      <c r="L1063" s="181">
        <v>-1.2561</v>
      </c>
      <c r="M1063" s="181">
        <v>13.463900000000001</v>
      </c>
      <c r="N1063" s="181">
        <v>20.574100000000001</v>
      </c>
      <c r="O1063" s="181">
        <v>16.925599999999999</v>
      </c>
      <c r="P1063" s="181">
        <v>14.078200000000001</v>
      </c>
      <c r="Q1063" s="181">
        <v>13.3483</v>
      </c>
      <c r="R1063" s="181">
        <v>36.904600000000002</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44662</v>
      </c>
      <c r="E1064" s="181">
        <v>49.83</v>
      </c>
      <c r="F1064" s="181">
        <v>-0.6381</v>
      </c>
      <c r="G1064" s="181">
        <v>-0.6381</v>
      </c>
      <c r="H1064" s="181">
        <v>-2.1789999999999998</v>
      </c>
      <c r="I1064" s="181">
        <v>2.7847</v>
      </c>
      <c r="J1064" s="181">
        <v>5.0378999999999996</v>
      </c>
      <c r="K1064" s="181">
        <v>-4.8319000000000001</v>
      </c>
      <c r="L1064" s="181">
        <v>-1.8900999999999999</v>
      </c>
      <c r="M1064" s="181">
        <v>12.381600000000001</v>
      </c>
      <c r="N1064" s="181">
        <v>19.068100000000001</v>
      </c>
      <c r="O1064" s="181">
        <v>15.6403</v>
      </c>
      <c r="P1064" s="181">
        <v>12.9102</v>
      </c>
      <c r="Q1064" s="181">
        <v>10.664300000000001</v>
      </c>
      <c r="R1064" s="181">
        <v>35.288600000000002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44662</v>
      </c>
      <c r="E1065" s="181">
        <v>33.130000000000003</v>
      </c>
      <c r="F1065" s="181">
        <v>-0.48060000000000003</v>
      </c>
      <c r="G1065" s="181">
        <v>-0.48060000000000003</v>
      </c>
      <c r="H1065" s="181">
        <v>-1.5746</v>
      </c>
      <c r="I1065" s="181">
        <v>4.0842000000000001</v>
      </c>
      <c r="J1065" s="181">
        <v>6.8710000000000004</v>
      </c>
      <c r="K1065" s="181">
        <v>-3.2136</v>
      </c>
      <c r="L1065" s="181">
        <v>-2.1558999999999999</v>
      </c>
      <c r="M1065" s="181">
        <v>11.025499999999999</v>
      </c>
      <c r="N1065" s="181">
        <v>16.860700000000001</v>
      </c>
      <c r="O1065" s="181">
        <v>12.6304</v>
      </c>
      <c r="P1065" s="181">
        <v>11.755000000000001</v>
      </c>
      <c r="Q1065" s="181">
        <v>12.940899999999999</v>
      </c>
      <c r="R1065" s="181">
        <v>32.365900000000003</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44662</v>
      </c>
      <c r="E1066" s="181">
        <v>28.86</v>
      </c>
      <c r="F1066" s="181">
        <v>-0.48280000000000001</v>
      </c>
      <c r="G1066" s="181">
        <v>-0.48280000000000001</v>
      </c>
      <c r="H1066" s="181">
        <v>-1.6025</v>
      </c>
      <c r="I1066" s="181">
        <v>4.0374999999999996</v>
      </c>
      <c r="J1066" s="181">
        <v>6.7702999999999998</v>
      </c>
      <c r="K1066" s="181">
        <v>-3.5428000000000002</v>
      </c>
      <c r="L1066" s="181">
        <v>-2.8283</v>
      </c>
      <c r="M1066" s="181">
        <v>9.8591999999999995</v>
      </c>
      <c r="N1066" s="181">
        <v>15.2096</v>
      </c>
      <c r="O1066" s="181">
        <v>11.0283</v>
      </c>
      <c r="P1066" s="181">
        <v>10.0924</v>
      </c>
      <c r="Q1066" s="181">
        <v>10.981</v>
      </c>
      <c r="R1066" s="181">
        <v>30.429400000000001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44662</v>
      </c>
      <c r="E1067" s="181">
        <v>44.1</v>
      </c>
      <c r="F1067" s="181">
        <v>-0.65329999999999999</v>
      </c>
      <c r="G1067" s="181">
        <v>-0.65329999999999999</v>
      </c>
      <c r="H1067" s="181">
        <v>-1.9782</v>
      </c>
      <c r="I1067" s="181">
        <v>2.3915000000000002</v>
      </c>
      <c r="J1067" s="181">
        <v>5.0250000000000004</v>
      </c>
      <c r="K1067" s="181">
        <v>-5.7289000000000003</v>
      </c>
      <c r="L1067" s="181">
        <v>-2.9062000000000001</v>
      </c>
      <c r="M1067" s="181">
        <v>12.328099999999999</v>
      </c>
      <c r="N1067" s="181">
        <v>23.8416</v>
      </c>
      <c r="O1067" s="181">
        <v>15.4869</v>
      </c>
      <c r="P1067" s="181">
        <v>13.2927</v>
      </c>
      <c r="Q1067" s="181">
        <v>12.4495</v>
      </c>
      <c r="R1067" s="181">
        <v>36.322699999999998</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44662</v>
      </c>
      <c r="E1068" s="181">
        <v>50.51</v>
      </c>
      <c r="F1068" s="181">
        <v>-0.64910000000000001</v>
      </c>
      <c r="G1068" s="181">
        <v>-0.64910000000000001</v>
      </c>
      <c r="H1068" s="181">
        <v>-1.9603999999999999</v>
      </c>
      <c r="I1068" s="181">
        <v>2.4336000000000002</v>
      </c>
      <c r="J1068" s="181">
        <v>5.1414999999999997</v>
      </c>
      <c r="K1068" s="181">
        <v>-5.3943000000000003</v>
      </c>
      <c r="L1068" s="181">
        <v>-2.2261000000000002</v>
      </c>
      <c r="M1068" s="181">
        <v>13.505599999999999</v>
      </c>
      <c r="N1068" s="181">
        <v>25.584299999999999</v>
      </c>
      <c r="O1068" s="181">
        <v>17.0413</v>
      </c>
      <c r="P1068" s="181">
        <v>15.011699999999999</v>
      </c>
      <c r="Q1068" s="181">
        <v>15.730700000000001</v>
      </c>
      <c r="R1068" s="181">
        <v>38.145800000000001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44662</v>
      </c>
      <c r="E1069" s="181">
        <v>12.261900000000001</v>
      </c>
      <c r="F1069" s="181">
        <v>-0.41260000000000002</v>
      </c>
      <c r="G1069" s="181">
        <v>-0.41260000000000002</v>
      </c>
      <c r="H1069" s="181">
        <v>-1.1861999999999999</v>
      </c>
      <c r="I1069" s="181">
        <v>3.3816999999999999</v>
      </c>
      <c r="J1069" s="181">
        <v>6.2592999999999996</v>
      </c>
      <c r="K1069" s="181">
        <v>-5.3090999999999999</v>
      </c>
      <c r="L1069" s="181">
        <v>-6.7081999999999997</v>
      </c>
      <c r="M1069" s="181">
        <v>6.9283000000000001</v>
      </c>
      <c r="N1069" s="181">
        <v>11.3261</v>
      </c>
      <c r="O1069" s="181"/>
      <c r="P1069" s="181"/>
      <c r="Q1069" s="181">
        <v>17.040800000000001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44662</v>
      </c>
      <c r="E1070" s="181">
        <v>11.908799999999999</v>
      </c>
      <c r="F1070" s="181">
        <v>-0.43059999999999998</v>
      </c>
      <c r="G1070" s="181">
        <v>-0.43059999999999998</v>
      </c>
      <c r="H1070" s="181">
        <v>-1.2282999999999999</v>
      </c>
      <c r="I1070" s="181">
        <v>3.2925</v>
      </c>
      <c r="J1070" s="181">
        <v>6.0540000000000003</v>
      </c>
      <c r="K1070" s="181">
        <v>-5.8033999999999999</v>
      </c>
      <c r="L1070" s="181">
        <v>-7.6923000000000004</v>
      </c>
      <c r="M1070" s="181">
        <v>5.2069999999999999</v>
      </c>
      <c r="N1070" s="181">
        <v>8.8256999999999994</v>
      </c>
      <c r="O1070" s="181"/>
      <c r="P1070" s="181"/>
      <c r="Q1070" s="181">
        <v>14.4314</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44662</v>
      </c>
      <c r="E1071" s="181">
        <v>109.5654</v>
      </c>
      <c r="F1071" s="181">
        <v>-0.59160000000000001</v>
      </c>
      <c r="G1071" s="181">
        <v>-0.59160000000000001</v>
      </c>
      <c r="H1071" s="181">
        <v>-1.6725000000000001</v>
      </c>
      <c r="I1071" s="181">
        <v>2.5958999999999999</v>
      </c>
      <c r="J1071" s="181">
        <v>6.0650000000000004</v>
      </c>
      <c r="K1071" s="181">
        <v>-2.7414000000000001</v>
      </c>
      <c r="L1071" s="181">
        <v>-0.38400000000000001</v>
      </c>
      <c r="M1071" s="181">
        <v>13.1378</v>
      </c>
      <c r="N1071" s="181">
        <v>20.248799999999999</v>
      </c>
      <c r="O1071" s="181">
        <v>15.572699999999999</v>
      </c>
      <c r="P1071" s="181">
        <v>12.1753</v>
      </c>
      <c r="Q1071" s="181">
        <v>12.6784</v>
      </c>
      <c r="R1071" s="181">
        <v>28.308599999999998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44662</v>
      </c>
      <c r="E1072" s="181">
        <v>99.2774</v>
      </c>
      <c r="F1072" s="181">
        <v>-0.59850000000000003</v>
      </c>
      <c r="G1072" s="181">
        <v>-0.59850000000000003</v>
      </c>
      <c r="H1072" s="181">
        <v>-1.6881999999999999</v>
      </c>
      <c r="I1072" s="181">
        <v>2.5676999999999999</v>
      </c>
      <c r="J1072" s="181">
        <v>6.0231000000000003</v>
      </c>
      <c r="K1072" s="181">
        <v>-2.9161000000000001</v>
      </c>
      <c r="L1072" s="181">
        <v>-0.8296</v>
      </c>
      <c r="M1072" s="181">
        <v>12.3131</v>
      </c>
      <c r="N1072" s="181">
        <v>19.045400000000001</v>
      </c>
      <c r="O1072" s="181">
        <v>14.403499999999999</v>
      </c>
      <c r="P1072" s="181">
        <v>11.0695</v>
      </c>
      <c r="Q1072" s="181">
        <v>8.8571000000000009</v>
      </c>
      <c r="R1072" s="181">
        <v>26.968499999999999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44662</v>
      </c>
      <c r="E1073" s="181">
        <v>374.27300000000002</v>
      </c>
      <c r="F1073" s="181">
        <v>-0.56140000000000001</v>
      </c>
      <c r="G1073" s="181">
        <v>-0.56140000000000001</v>
      </c>
      <c r="H1073" s="181">
        <v>-1.4523999999999999</v>
      </c>
      <c r="I1073" s="181">
        <v>3.4598</v>
      </c>
      <c r="J1073" s="181">
        <v>6.9253999999999998</v>
      </c>
      <c r="K1073" s="181">
        <v>-3.5562999999999998</v>
      </c>
      <c r="L1073" s="181">
        <v>-3.395</v>
      </c>
      <c r="M1073" s="181">
        <v>9.5256000000000007</v>
      </c>
      <c r="N1073" s="181">
        <v>18.086200000000002</v>
      </c>
      <c r="O1073" s="181">
        <v>17.206199999999999</v>
      </c>
      <c r="P1073" s="181">
        <v>13.4839</v>
      </c>
      <c r="Q1073" s="181">
        <v>19.611499999999999</v>
      </c>
      <c r="R1073" s="181">
        <v>39.362699999999997</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44662</v>
      </c>
      <c r="E1074" s="181">
        <v>413.86200000000002</v>
      </c>
      <c r="F1074" s="181">
        <v>-0.55120000000000002</v>
      </c>
      <c r="G1074" s="181">
        <v>-0.55120000000000002</v>
      </c>
      <c r="H1074" s="181">
        <v>-1.429</v>
      </c>
      <c r="I1074" s="181">
        <v>3.5078999999999998</v>
      </c>
      <c r="J1074" s="181">
        <v>7.0354000000000001</v>
      </c>
      <c r="K1074" s="181">
        <v>-3.2591999999999999</v>
      </c>
      <c r="L1074" s="181">
        <v>-2.7896999999999998</v>
      </c>
      <c r="M1074" s="181">
        <v>10.555099999999999</v>
      </c>
      <c r="N1074" s="181">
        <v>19.5456</v>
      </c>
      <c r="O1074" s="181">
        <v>18.574200000000001</v>
      </c>
      <c r="P1074" s="181">
        <v>14.828900000000001</v>
      </c>
      <c r="Q1074" s="181">
        <v>15.225300000000001</v>
      </c>
      <c r="R1074" s="181">
        <v>41.036200000000001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44662</v>
      </c>
      <c r="E1075" s="181">
        <v>499.37323352673098</v>
      </c>
      <c r="F1075" s="181">
        <v>-0.55979999999999996</v>
      </c>
      <c r="G1075" s="181">
        <v>-0.55979999999999996</v>
      </c>
      <c r="H1075" s="181">
        <v>-1.4522999999999999</v>
      </c>
      <c r="I1075" s="181">
        <v>3.4605999999999999</v>
      </c>
      <c r="J1075" s="181">
        <v>6.9249999999999998</v>
      </c>
      <c r="K1075" s="181">
        <v>-3.5552999999999999</v>
      </c>
      <c r="L1075" s="181">
        <v>-3.3953000000000002</v>
      </c>
      <c r="M1075" s="181">
        <v>9.5259999999999998</v>
      </c>
      <c r="N1075" s="181">
        <v>18.087199999999999</v>
      </c>
      <c r="O1075" s="181">
        <v>16.855499999999999</v>
      </c>
      <c r="P1075" s="181">
        <v>13.168799999999999</v>
      </c>
      <c r="Q1075" s="181">
        <v>18.276399999999999</v>
      </c>
      <c r="R1075" s="181">
        <v>39.362499999999997</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44662</v>
      </c>
      <c r="E1076" s="181">
        <v>113.81261921647</v>
      </c>
      <c r="F1076" s="181">
        <v>-0.55049999999999999</v>
      </c>
      <c r="G1076" s="181">
        <v>-0.55049999999999999</v>
      </c>
      <c r="H1076" s="181">
        <v>-1.4280999999999999</v>
      </c>
      <c r="I1076" s="181">
        <v>3.5078999999999998</v>
      </c>
      <c r="J1076" s="181">
        <v>7.0359999999999996</v>
      </c>
      <c r="K1076" s="181">
        <v>-3.2591999999999999</v>
      </c>
      <c r="L1076" s="181">
        <v>-2.7900999999999998</v>
      </c>
      <c r="M1076" s="181">
        <v>10.5557</v>
      </c>
      <c r="N1076" s="181">
        <v>19.545300000000001</v>
      </c>
      <c r="O1076" s="181">
        <v>18.224900000000002</v>
      </c>
      <c r="P1076" s="181">
        <v>14.517899999999999</v>
      </c>
      <c r="Q1076" s="181">
        <v>14.7844</v>
      </c>
      <c r="R1076" s="181">
        <v>41.035600000000002</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44662</v>
      </c>
      <c r="E1077" s="181">
        <v>43.786999999999999</v>
      </c>
      <c r="F1077" s="181">
        <v>-0.40939999999999999</v>
      </c>
      <c r="G1077" s="181">
        <v>-0.40939999999999999</v>
      </c>
      <c r="H1077" s="181">
        <v>-1.3895</v>
      </c>
      <c r="I1077" s="181">
        <v>2.7599</v>
      </c>
      <c r="J1077" s="181">
        <v>6.3513999999999999</v>
      </c>
      <c r="K1077" s="181">
        <v>-3.0402999999999998</v>
      </c>
      <c r="L1077" s="181">
        <v>-2.4483999999999999</v>
      </c>
      <c r="M1077" s="181">
        <v>10.562099999999999</v>
      </c>
      <c r="N1077" s="181">
        <v>18.3368</v>
      </c>
      <c r="O1077" s="181">
        <v>15.786</v>
      </c>
      <c r="P1077" s="181">
        <v>12.943899999999999</v>
      </c>
      <c r="Q1077" s="181">
        <v>14.007300000000001</v>
      </c>
      <c r="R1077" s="181">
        <v>36.0428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44662</v>
      </c>
      <c r="E1078" s="181">
        <v>40.75</v>
      </c>
      <c r="F1078" s="181">
        <v>-0.41789999999999999</v>
      </c>
      <c r="G1078" s="181">
        <v>-0.41789999999999999</v>
      </c>
      <c r="H1078" s="181">
        <v>-1.4056999999999999</v>
      </c>
      <c r="I1078" s="181">
        <v>2.7225000000000001</v>
      </c>
      <c r="J1078" s="181">
        <v>6.2637</v>
      </c>
      <c r="K1078" s="181">
        <v>-3.2686999999999999</v>
      </c>
      <c r="L1078" s="181">
        <v>-2.9138000000000002</v>
      </c>
      <c r="M1078" s="181">
        <v>9.7643000000000004</v>
      </c>
      <c r="N1078" s="181">
        <v>17.202100000000002</v>
      </c>
      <c r="O1078" s="181">
        <v>14.7516</v>
      </c>
      <c r="P1078" s="181">
        <v>11.9763</v>
      </c>
      <c r="Q1078" s="181">
        <v>10.190799999999999</v>
      </c>
      <c r="R1078" s="181">
        <v>34.785400000000003</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44662</v>
      </c>
      <c r="E1079" s="181">
        <v>44.758499999999998</v>
      </c>
      <c r="F1079" s="181">
        <v>-0.58309999999999995</v>
      </c>
      <c r="G1079" s="181">
        <v>-0.58309999999999995</v>
      </c>
      <c r="H1079" s="181">
        <v>-1.732</v>
      </c>
      <c r="I1079" s="181">
        <v>2.536</v>
      </c>
      <c r="J1079" s="181">
        <v>5.3983999999999996</v>
      </c>
      <c r="K1079" s="181">
        <v>-3.9289999999999998</v>
      </c>
      <c r="L1079" s="181">
        <v>-2.6011000000000002</v>
      </c>
      <c r="M1079" s="181">
        <v>12.367599999999999</v>
      </c>
      <c r="N1079" s="181">
        <v>21.452100000000002</v>
      </c>
      <c r="O1079" s="181">
        <v>17.340599999999998</v>
      </c>
      <c r="P1079" s="181">
        <v>14.2195</v>
      </c>
      <c r="Q1079" s="181">
        <v>13.8619</v>
      </c>
      <c r="R1079" s="181">
        <v>33.378100000000003</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44662</v>
      </c>
      <c r="E1080" s="181">
        <v>45.4409436552816</v>
      </c>
      <c r="F1080" s="181">
        <v>-0.59460000000000002</v>
      </c>
      <c r="G1080" s="181">
        <v>-0.59460000000000002</v>
      </c>
      <c r="H1080" s="181">
        <v>-1.7585999999999999</v>
      </c>
      <c r="I1080" s="181">
        <v>2.4807000000000001</v>
      </c>
      <c r="J1080" s="181">
        <v>5.2728999999999999</v>
      </c>
      <c r="K1080" s="181">
        <v>-4.2457000000000003</v>
      </c>
      <c r="L1080" s="181">
        <v>-3.2639</v>
      </c>
      <c r="M1080" s="181">
        <v>11.1729</v>
      </c>
      <c r="N1080" s="181">
        <v>19.6645</v>
      </c>
      <c r="O1080" s="181">
        <v>15.950900000000001</v>
      </c>
      <c r="P1080" s="181">
        <v>12.873100000000001</v>
      </c>
      <c r="Q1080" s="181">
        <v>10.431800000000001</v>
      </c>
      <c r="R1080" s="181">
        <v>31.613099999999999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44662</v>
      </c>
      <c r="E1081" s="181">
        <v>16.797999999999998</v>
      </c>
      <c r="F1081" s="181">
        <v>-0.2802</v>
      </c>
      <c r="G1081" s="181">
        <v>-0.2802</v>
      </c>
      <c r="H1081" s="181">
        <v>-0.70399999999999996</v>
      </c>
      <c r="I1081" s="181">
        <v>3.9165000000000001</v>
      </c>
      <c r="J1081" s="181">
        <v>7.5202999999999998</v>
      </c>
      <c r="K1081" s="181">
        <v>-2.0245000000000002</v>
      </c>
      <c r="L1081" s="181">
        <v>0.21060000000000001</v>
      </c>
      <c r="M1081" s="181">
        <v>13.213900000000001</v>
      </c>
      <c r="N1081" s="181">
        <v>22.4665</v>
      </c>
      <c r="O1081" s="181">
        <v>18.1142</v>
      </c>
      <c r="P1081" s="181"/>
      <c r="Q1081" s="181">
        <v>18.362400000000001</v>
      </c>
      <c r="R1081" s="181">
        <v>40.220199999999998</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44662</v>
      </c>
      <c r="E1082" s="181">
        <v>15.8575</v>
      </c>
      <c r="F1082" s="181">
        <v>-0.2949</v>
      </c>
      <c r="G1082" s="181">
        <v>-0.2949</v>
      </c>
      <c r="H1082" s="181">
        <v>-0.73799999999999999</v>
      </c>
      <c r="I1082" s="181">
        <v>3.8466999999999998</v>
      </c>
      <c r="J1082" s="181">
        <v>7.3651</v>
      </c>
      <c r="K1082" s="181">
        <v>-2.464</v>
      </c>
      <c r="L1082" s="181">
        <v>-0.69699999999999995</v>
      </c>
      <c r="M1082" s="181">
        <v>11.693</v>
      </c>
      <c r="N1082" s="181">
        <v>20.297499999999999</v>
      </c>
      <c r="O1082" s="181">
        <v>15.936500000000001</v>
      </c>
      <c r="P1082" s="181"/>
      <c r="Q1082" s="181">
        <v>16.166499999999999</v>
      </c>
      <c r="R1082" s="181">
        <v>37.745600000000003</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44662</v>
      </c>
      <c r="E1083" s="181">
        <v>85.954999999999998</v>
      </c>
      <c r="F1083" s="181">
        <v>-0.4839</v>
      </c>
      <c r="G1083" s="181">
        <v>-0.4839</v>
      </c>
      <c r="H1083" s="181">
        <v>-0.9415</v>
      </c>
      <c r="I1083" s="181">
        <v>3.6314000000000002</v>
      </c>
      <c r="J1083" s="181">
        <v>6.2721</v>
      </c>
      <c r="K1083" s="181">
        <v>-3.0707</v>
      </c>
      <c r="L1083" s="181">
        <v>-2.7547999999999999</v>
      </c>
      <c r="M1083" s="181">
        <v>10.9254</v>
      </c>
      <c r="N1083" s="181">
        <v>20.713100000000001</v>
      </c>
      <c r="O1083" s="181">
        <v>16.8903</v>
      </c>
      <c r="P1083" s="181">
        <v>15.4533</v>
      </c>
      <c r="Q1083" s="181">
        <v>17.789000000000001</v>
      </c>
      <c r="R1083" s="181">
        <v>39.485799999999998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44662</v>
      </c>
      <c r="E1084" s="181">
        <v>78.781000000000006</v>
      </c>
      <c r="F1084" s="181">
        <v>-0.49259999999999998</v>
      </c>
      <c r="G1084" s="181">
        <v>-0.49259999999999998</v>
      </c>
      <c r="H1084" s="181">
        <v>-0.96050000000000002</v>
      </c>
      <c r="I1084" s="181">
        <v>3.5924</v>
      </c>
      <c r="J1084" s="181">
        <v>6.181</v>
      </c>
      <c r="K1084" s="181">
        <v>-3.3159999999999998</v>
      </c>
      <c r="L1084" s="181">
        <v>-3.2650000000000001</v>
      </c>
      <c r="M1084" s="181">
        <v>10.040100000000001</v>
      </c>
      <c r="N1084" s="181">
        <v>19.4285</v>
      </c>
      <c r="O1084" s="181">
        <v>15.6288</v>
      </c>
      <c r="P1084" s="181">
        <v>14.321199999999999</v>
      </c>
      <c r="Q1084" s="181">
        <v>15.852399999999999</v>
      </c>
      <c r="R1084" s="181">
        <v>37.988199999999999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44662</v>
      </c>
      <c r="E1085" s="181">
        <v>38.661499999999997</v>
      </c>
      <c r="F1085" s="181">
        <v>-0.6744</v>
      </c>
      <c r="G1085" s="181">
        <v>-0.6744</v>
      </c>
      <c r="H1085" s="181">
        <v>-1.3863000000000001</v>
      </c>
      <c r="I1085" s="181">
        <v>3.5183</v>
      </c>
      <c r="J1085" s="181">
        <v>5.8792999999999997</v>
      </c>
      <c r="K1085" s="181">
        <v>-4.8460999999999999</v>
      </c>
      <c r="L1085" s="181">
        <v>-2.8132000000000001</v>
      </c>
      <c r="M1085" s="181">
        <v>9.9306000000000001</v>
      </c>
      <c r="N1085" s="181">
        <v>19.472000000000001</v>
      </c>
      <c r="O1085" s="181">
        <v>15.853899999999999</v>
      </c>
      <c r="P1085" s="181">
        <v>12.361000000000001</v>
      </c>
      <c r="Q1085" s="181">
        <v>13.598100000000001</v>
      </c>
      <c r="R1085" s="181">
        <v>38.5244</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44662</v>
      </c>
      <c r="E1086" s="181">
        <v>33.726999999999997</v>
      </c>
      <c r="F1086" s="181">
        <v>-0.69279999999999997</v>
      </c>
      <c r="G1086" s="181">
        <v>-0.69279999999999997</v>
      </c>
      <c r="H1086" s="181">
        <v>-1.4242999999999999</v>
      </c>
      <c r="I1086" s="181">
        <v>3.4339</v>
      </c>
      <c r="J1086" s="181">
        <v>5.7362000000000002</v>
      </c>
      <c r="K1086" s="181">
        <v>-5.3186999999999998</v>
      </c>
      <c r="L1086" s="181">
        <v>-3.8429000000000002</v>
      </c>
      <c r="M1086" s="181">
        <v>8.1936999999999998</v>
      </c>
      <c r="N1086" s="181">
        <v>16.9481</v>
      </c>
      <c r="O1086" s="181">
        <v>13.726000000000001</v>
      </c>
      <c r="P1086" s="181">
        <v>10.533300000000001</v>
      </c>
      <c r="Q1086" s="181">
        <v>12.222799999999999</v>
      </c>
      <c r="R1086" s="181">
        <v>35.734299999999998</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44662</v>
      </c>
      <c r="E1087" s="181">
        <v>51.814300000000003</v>
      </c>
      <c r="F1087" s="181">
        <v>-0.62939999999999996</v>
      </c>
      <c r="G1087" s="181">
        <v>-0.62939999999999996</v>
      </c>
      <c r="H1087" s="181">
        <v>-1.1193</v>
      </c>
      <c r="I1087" s="181">
        <v>3.8426999999999998</v>
      </c>
      <c r="J1087" s="181">
        <v>8.1602999999999994</v>
      </c>
      <c r="K1087" s="181">
        <v>0.53769999999999996</v>
      </c>
      <c r="L1087" s="181">
        <v>0.56420000000000003</v>
      </c>
      <c r="M1087" s="181">
        <v>16.8826</v>
      </c>
      <c r="N1087" s="181">
        <v>27.1008</v>
      </c>
      <c r="O1087" s="181">
        <v>13.542199999999999</v>
      </c>
      <c r="P1087" s="181">
        <v>12.841799999999999</v>
      </c>
      <c r="Q1087" s="181">
        <v>11.854100000000001</v>
      </c>
      <c r="R1087" s="181">
        <v>42.393700000000003</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44662</v>
      </c>
      <c r="E1088" s="181">
        <v>56.211599999999997</v>
      </c>
      <c r="F1088" s="181">
        <v>-0.61909999999999998</v>
      </c>
      <c r="G1088" s="181">
        <v>-0.61909999999999998</v>
      </c>
      <c r="H1088" s="181">
        <v>-1.0927</v>
      </c>
      <c r="I1088" s="181">
        <v>3.9007999999999998</v>
      </c>
      <c r="J1088" s="181">
        <v>8.2738999999999994</v>
      </c>
      <c r="K1088" s="181">
        <v>0.7772</v>
      </c>
      <c r="L1088" s="181">
        <v>1.0077</v>
      </c>
      <c r="M1088" s="181">
        <v>17.632400000000001</v>
      </c>
      <c r="N1088" s="181">
        <v>28.1816</v>
      </c>
      <c r="O1088" s="181">
        <v>14.4963</v>
      </c>
      <c r="P1088" s="181">
        <v>13.8919</v>
      </c>
      <c r="Q1088" s="181">
        <v>15.6517</v>
      </c>
      <c r="R1088" s="181">
        <v>43.589100000000002</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44662</v>
      </c>
      <c r="E1089" s="181">
        <v>240.13</v>
      </c>
      <c r="F1089" s="181">
        <v>-0.3155</v>
      </c>
      <c r="G1089" s="181">
        <v>-0.3155</v>
      </c>
      <c r="H1089" s="181">
        <v>-0.97729999999999995</v>
      </c>
      <c r="I1089" s="181">
        <v>4.0830000000000002</v>
      </c>
      <c r="J1089" s="181">
        <v>7.7298999999999998</v>
      </c>
      <c r="K1089" s="181">
        <v>-4.8273999999999999</v>
      </c>
      <c r="L1089" s="181">
        <v>-6.6151</v>
      </c>
      <c r="M1089" s="181">
        <v>3.3751000000000002</v>
      </c>
      <c r="N1089" s="181">
        <v>11.6936</v>
      </c>
      <c r="O1089" s="181">
        <v>13.0603</v>
      </c>
      <c r="P1089" s="181">
        <v>10.7164</v>
      </c>
      <c r="Q1089" s="181">
        <v>17.996099999999998</v>
      </c>
      <c r="R1089" s="181">
        <v>31.964700000000001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44662</v>
      </c>
      <c r="E1090" s="181">
        <v>271.11</v>
      </c>
      <c r="F1090" s="181">
        <v>-0.30149999999999999</v>
      </c>
      <c r="G1090" s="181">
        <v>-0.30149999999999999</v>
      </c>
      <c r="H1090" s="181">
        <v>-0.94989999999999997</v>
      </c>
      <c r="I1090" s="181">
        <v>4.1448999999999998</v>
      </c>
      <c r="J1090" s="181">
        <v>7.8615000000000004</v>
      </c>
      <c r="K1090" s="181">
        <v>-4.4848999999999997</v>
      </c>
      <c r="L1090" s="181">
        <v>-5.9363999999999999</v>
      </c>
      <c r="M1090" s="181">
        <v>4.5384000000000002</v>
      </c>
      <c r="N1090" s="181">
        <v>13.3782</v>
      </c>
      <c r="O1090" s="181">
        <v>14.6754</v>
      </c>
      <c r="P1090" s="181">
        <v>12.3523</v>
      </c>
      <c r="Q1090" s="181">
        <v>14.387499999999999</v>
      </c>
      <c r="R1090" s="181">
        <v>33.948500000000003</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44662</v>
      </c>
      <c r="E1093" s="181">
        <v>66.426000000000002</v>
      </c>
      <c r="F1093" s="181">
        <v>-0.42359999999999998</v>
      </c>
      <c r="G1093" s="181">
        <v>-0.42359999999999998</v>
      </c>
      <c r="H1093" s="181">
        <v>-1.0306</v>
      </c>
      <c r="I1093" s="181">
        <v>3.5103</v>
      </c>
      <c r="J1093" s="181">
        <v>6.7781000000000002</v>
      </c>
      <c r="K1093" s="181">
        <v>-2.5236999999999998</v>
      </c>
      <c r="L1093" s="181">
        <v>-2.0478999999999998</v>
      </c>
      <c r="M1093" s="181">
        <v>11.5723</v>
      </c>
      <c r="N1093" s="181">
        <v>18.605599999999999</v>
      </c>
      <c r="O1093" s="181">
        <v>17.133199999999999</v>
      </c>
      <c r="P1093" s="181">
        <v>13.5372</v>
      </c>
      <c r="Q1093" s="181">
        <v>16.027799999999999</v>
      </c>
      <c r="R1093" s="181">
        <v>40.202399999999997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44662</v>
      </c>
      <c r="E1094" s="181">
        <v>61.3521</v>
      </c>
      <c r="F1094" s="181">
        <v>-0.43009999999999998</v>
      </c>
      <c r="G1094" s="181">
        <v>-0.43009999999999998</v>
      </c>
      <c r="H1094" s="181">
        <v>-1.0452999999999999</v>
      </c>
      <c r="I1094" s="181">
        <v>3.4796999999999998</v>
      </c>
      <c r="J1094" s="181">
        <v>6.7077999999999998</v>
      </c>
      <c r="K1094" s="181">
        <v>-2.7115999999999998</v>
      </c>
      <c r="L1094" s="181">
        <v>-2.4237000000000002</v>
      </c>
      <c r="M1094" s="181">
        <v>10.937099999999999</v>
      </c>
      <c r="N1094" s="181">
        <v>17.703900000000001</v>
      </c>
      <c r="O1094" s="181">
        <v>16.251999999999999</v>
      </c>
      <c r="P1094" s="181">
        <v>12.553000000000001</v>
      </c>
      <c r="Q1094" s="181">
        <v>11.823499999999999</v>
      </c>
      <c r="R1094" s="181">
        <v>39.1477</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44662</v>
      </c>
      <c r="E1095" s="181">
        <v>15.2601</v>
      </c>
      <c r="F1095" s="181">
        <v>-0.55720000000000003</v>
      </c>
      <c r="G1095" s="181">
        <v>-0.55720000000000003</v>
      </c>
      <c r="H1095" s="181">
        <v>-1.9462999999999999</v>
      </c>
      <c r="I1095" s="181">
        <v>2.7568000000000001</v>
      </c>
      <c r="J1095" s="181">
        <v>6.0768000000000004</v>
      </c>
      <c r="K1095" s="181">
        <v>-2.8731</v>
      </c>
      <c r="L1095" s="181">
        <v>-1.2924</v>
      </c>
      <c r="M1095" s="181">
        <v>11.995799999999999</v>
      </c>
      <c r="N1095" s="181">
        <v>21.635100000000001</v>
      </c>
      <c r="O1095" s="181"/>
      <c r="P1095" s="181"/>
      <c r="Q1095" s="181">
        <v>32.377899999999997</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44662</v>
      </c>
      <c r="E1096" s="181">
        <v>14.838100000000001</v>
      </c>
      <c r="F1096" s="181">
        <v>-0.56889999999999996</v>
      </c>
      <c r="G1096" s="181">
        <v>-0.56889999999999996</v>
      </c>
      <c r="H1096" s="181">
        <v>-1.9733000000000001</v>
      </c>
      <c r="I1096" s="181">
        <v>2.7014</v>
      </c>
      <c r="J1096" s="181">
        <v>5.9500999999999999</v>
      </c>
      <c r="K1096" s="181">
        <v>-3.2061999999999999</v>
      </c>
      <c r="L1096" s="181">
        <v>-2.0949</v>
      </c>
      <c r="M1096" s="181">
        <v>10.521800000000001</v>
      </c>
      <c r="N1096" s="181">
        <v>19.438600000000001</v>
      </c>
      <c r="O1096" s="181"/>
      <c r="P1096" s="181"/>
      <c r="Q1096" s="181">
        <v>29.937000000000001</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44662</v>
      </c>
      <c r="E1097" s="181">
        <v>736.76321577204101</v>
      </c>
      <c r="F1097" s="181">
        <v>-0.4884</v>
      </c>
      <c r="G1097" s="181">
        <v>-0.4884</v>
      </c>
      <c r="H1097" s="181">
        <v>-0.82499999999999996</v>
      </c>
      <c r="I1097" s="181">
        <v>3.5971000000000002</v>
      </c>
      <c r="J1097" s="181">
        <v>6.2850999999999999</v>
      </c>
      <c r="K1097" s="181">
        <v>-2.2399</v>
      </c>
      <c r="L1097" s="181">
        <v>-0.92190000000000005</v>
      </c>
      <c r="M1097" s="181">
        <v>12.3299</v>
      </c>
      <c r="N1097" s="181">
        <v>22.0197</v>
      </c>
      <c r="O1097" s="181">
        <v>15.68</v>
      </c>
      <c r="P1097" s="181">
        <v>12.4161</v>
      </c>
      <c r="Q1097" s="181">
        <v>19.669499999999999</v>
      </c>
      <c r="R1097" s="181">
        <v>39.673000000000002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44662</v>
      </c>
      <c r="E1098" s="181">
        <v>372.77859999999998</v>
      </c>
      <c r="F1098" s="181">
        <v>-0.48309999999999997</v>
      </c>
      <c r="G1098" s="181">
        <v>-0.48309999999999997</v>
      </c>
      <c r="H1098" s="181">
        <v>-0.8125</v>
      </c>
      <c r="I1098" s="181">
        <v>3.6274999999999999</v>
      </c>
      <c r="J1098" s="181">
        <v>6.3680000000000003</v>
      </c>
      <c r="K1098" s="181">
        <v>-1.9982</v>
      </c>
      <c r="L1098" s="181">
        <v>-0.45050000000000001</v>
      </c>
      <c r="M1098" s="181">
        <v>13.0791</v>
      </c>
      <c r="N1098" s="181">
        <v>23.0427</v>
      </c>
      <c r="O1098" s="181">
        <v>16.659099999999999</v>
      </c>
      <c r="P1098" s="181">
        <v>13.6401</v>
      </c>
      <c r="Q1098" s="181">
        <v>14.215400000000001</v>
      </c>
      <c r="R1098" s="181">
        <v>40.818800000000003</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44662</v>
      </c>
      <c r="E1099" s="181">
        <v>111.96</v>
      </c>
      <c r="F1099" s="181">
        <v>-9.8199999999999996E-2</v>
      </c>
      <c r="G1099" s="181">
        <v>-9.8199999999999996E-2</v>
      </c>
      <c r="H1099" s="181">
        <v>0.34060000000000001</v>
      </c>
      <c r="I1099" s="181">
        <v>5.2948000000000004</v>
      </c>
      <c r="J1099" s="181">
        <v>9.4641999999999999</v>
      </c>
      <c r="K1099" s="181">
        <v>1.5787</v>
      </c>
      <c r="L1099" s="181">
        <v>1.0014000000000001</v>
      </c>
      <c r="M1099" s="181">
        <v>11.758800000000001</v>
      </c>
      <c r="N1099" s="181">
        <v>19.081</v>
      </c>
      <c r="O1099" s="181">
        <v>12.9893</v>
      </c>
      <c r="P1099" s="181">
        <v>9.5408000000000008</v>
      </c>
      <c r="Q1099" s="181">
        <v>10.5238</v>
      </c>
      <c r="R1099" s="181">
        <v>33.927599999999998</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44662</v>
      </c>
      <c r="E1100" s="181">
        <v>141.613333333333</v>
      </c>
      <c r="F1100" s="181">
        <v>-0.10349999999999999</v>
      </c>
      <c r="G1100" s="181">
        <v>-0.10349999999999999</v>
      </c>
      <c r="H1100" s="181">
        <v>0.34010000000000001</v>
      </c>
      <c r="I1100" s="181">
        <v>5.2938999999999998</v>
      </c>
      <c r="J1100" s="181">
        <v>9.4610000000000003</v>
      </c>
      <c r="K1100" s="181">
        <v>1.5488999999999999</v>
      </c>
      <c r="L1100" s="181">
        <v>0.96009999999999995</v>
      </c>
      <c r="M1100" s="181">
        <v>11.6942</v>
      </c>
      <c r="N1100" s="181">
        <v>18.976099999999999</v>
      </c>
      <c r="O1100" s="181">
        <v>12.8186</v>
      </c>
      <c r="P1100" s="181">
        <v>9.1562999999999999</v>
      </c>
      <c r="Q1100" s="181">
        <v>10.261200000000001</v>
      </c>
      <c r="R1100" s="181">
        <v>33.814100000000003</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44662</v>
      </c>
      <c r="E1101" s="181">
        <v>17.059999999999999</v>
      </c>
      <c r="F1101" s="181">
        <v>-0.52480000000000004</v>
      </c>
      <c r="G1101" s="181">
        <v>-0.52480000000000004</v>
      </c>
      <c r="H1101" s="181">
        <v>-1.1587000000000001</v>
      </c>
      <c r="I1101" s="181">
        <v>3.0815999999999999</v>
      </c>
      <c r="J1101" s="181">
        <v>6.0945</v>
      </c>
      <c r="K1101" s="181">
        <v>-4.2111000000000001</v>
      </c>
      <c r="L1101" s="181">
        <v>-3.6158000000000001</v>
      </c>
      <c r="M1101" s="181">
        <v>11.795500000000001</v>
      </c>
      <c r="N1101" s="181">
        <v>20.8215</v>
      </c>
      <c r="O1101" s="181">
        <v>16.124700000000001</v>
      </c>
      <c r="P1101" s="181"/>
      <c r="Q1101" s="181">
        <v>11.466699999999999</v>
      </c>
      <c r="R1101" s="181">
        <v>37.558900000000001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44662</v>
      </c>
      <c r="E1102" s="181">
        <v>16.5</v>
      </c>
      <c r="F1102" s="181">
        <v>-0.54249999999999998</v>
      </c>
      <c r="G1102" s="181">
        <v>-0.54249999999999998</v>
      </c>
      <c r="H1102" s="181">
        <v>-1.1976</v>
      </c>
      <c r="I1102" s="181">
        <v>3.0606</v>
      </c>
      <c r="J1102" s="181">
        <v>5.9729999999999999</v>
      </c>
      <c r="K1102" s="181">
        <v>-4.4032</v>
      </c>
      <c r="L1102" s="181">
        <v>-3.9022000000000001</v>
      </c>
      <c r="M1102" s="181">
        <v>11.260999999999999</v>
      </c>
      <c r="N1102" s="181">
        <v>20.087299999999999</v>
      </c>
      <c r="O1102" s="181">
        <v>15.4444</v>
      </c>
      <c r="P1102" s="181"/>
      <c r="Q1102" s="181">
        <v>10.713100000000001</v>
      </c>
      <c r="R1102" s="181">
        <v>36.735599999999998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44662</v>
      </c>
      <c r="E1103" s="181">
        <v>208.81960000000001</v>
      </c>
      <c r="F1103" s="181">
        <v>-0.60119999999999996</v>
      </c>
      <c r="G1103" s="181">
        <v>-0.60119999999999996</v>
      </c>
      <c r="H1103" s="181">
        <v>-1.5223</v>
      </c>
      <c r="I1103" s="181">
        <v>3.0969000000000002</v>
      </c>
      <c r="J1103" s="181">
        <v>6.5518000000000001</v>
      </c>
      <c r="K1103" s="181">
        <v>-4.0891999999999999</v>
      </c>
      <c r="L1103" s="181">
        <v>-1.6294</v>
      </c>
      <c r="M1103" s="181">
        <v>12.632099999999999</v>
      </c>
      <c r="N1103" s="181">
        <v>20.955100000000002</v>
      </c>
      <c r="O1103" s="181">
        <v>18.065100000000001</v>
      </c>
      <c r="P1103" s="181">
        <v>14.988899999999999</v>
      </c>
      <c r="Q1103" s="181">
        <v>14.809699999999999</v>
      </c>
      <c r="R1103" s="181">
        <v>40.001199999999997</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44662</v>
      </c>
      <c r="E1104" s="181">
        <v>93.728669838579805</v>
      </c>
      <c r="F1104" s="181">
        <v>-0.60109999999999997</v>
      </c>
      <c r="G1104" s="181">
        <v>-0.60109999999999997</v>
      </c>
      <c r="H1104" s="181">
        <v>-1.5222</v>
      </c>
      <c r="I1104" s="181">
        <v>3.0969000000000002</v>
      </c>
      <c r="J1104" s="181">
        <v>6.5518000000000001</v>
      </c>
      <c r="K1104" s="181">
        <v>-4.0891999999999999</v>
      </c>
      <c r="L1104" s="181">
        <v>-1.6292</v>
      </c>
      <c r="M1104" s="181">
        <v>12.635</v>
      </c>
      <c r="N1104" s="181">
        <v>20.958200000000001</v>
      </c>
      <c r="O1104" s="181">
        <v>17.876999999999999</v>
      </c>
      <c r="P1104" s="181">
        <v>14.672700000000001</v>
      </c>
      <c r="Q1104" s="181">
        <v>14.639699999999999</v>
      </c>
      <c r="R1104" s="181">
        <v>40.017000000000003</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44662</v>
      </c>
      <c r="E1105" s="181">
        <v>196.01009999999999</v>
      </c>
      <c r="F1105" s="181">
        <v>-0.60750000000000004</v>
      </c>
      <c r="G1105" s="181">
        <v>-0.60750000000000004</v>
      </c>
      <c r="H1105" s="181">
        <v>-1.5384</v>
      </c>
      <c r="I1105" s="181">
        <v>3.0632000000000001</v>
      </c>
      <c r="J1105" s="181">
        <v>6.4732000000000003</v>
      </c>
      <c r="K1105" s="181">
        <v>-4.2972000000000001</v>
      </c>
      <c r="L1105" s="181">
        <v>-2.0632000000000001</v>
      </c>
      <c r="M1105" s="181">
        <v>11.863</v>
      </c>
      <c r="N1105" s="181">
        <v>19.857199999999999</v>
      </c>
      <c r="O1105" s="181">
        <v>17.032</v>
      </c>
      <c r="P1105" s="181">
        <v>14.0014</v>
      </c>
      <c r="Q1105" s="181">
        <v>13.673299999999999</v>
      </c>
      <c r="R1105" s="181">
        <v>38.690199999999997</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44662</v>
      </c>
      <c r="E1106" s="181">
        <v>964.55265580841399</v>
      </c>
      <c r="F1106" s="181">
        <v>-0.60750000000000004</v>
      </c>
      <c r="G1106" s="181">
        <v>-0.60750000000000004</v>
      </c>
      <c r="H1106" s="181">
        <v>-1.5384</v>
      </c>
      <c r="I1106" s="181">
        <v>3.0630999999999999</v>
      </c>
      <c r="J1106" s="181">
        <v>6.4730999999999996</v>
      </c>
      <c r="K1106" s="181">
        <v>-4.2973999999999997</v>
      </c>
      <c r="L1106" s="181">
        <v>-2.0630999999999999</v>
      </c>
      <c r="M1106" s="181">
        <v>11.863300000000001</v>
      </c>
      <c r="N1106" s="181">
        <v>19.857399999999998</v>
      </c>
      <c r="O1106" s="181">
        <v>16.6753</v>
      </c>
      <c r="P1106" s="181">
        <v>13.579800000000001</v>
      </c>
      <c r="Q1106" s="181">
        <v>13.730499999999999</v>
      </c>
      <c r="R1106" s="181">
        <v>38.690300000000001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-0.50201230769230776</v>
      </c>
      <c r="G1107" s="183">
        <v>-0.50201230769230776</v>
      </c>
      <c r="H1107" s="183">
        <v>-1.3081630769230763</v>
      </c>
      <c r="I1107" s="183">
        <v>3.3122538461538475</v>
      </c>
      <c r="J1107" s="183">
        <v>6.3983630769230784</v>
      </c>
      <c r="K1107" s="183">
        <v>-3.2579707692307691</v>
      </c>
      <c r="L1107" s="183">
        <v>-2.3604707692307692</v>
      </c>
      <c r="M1107" s="183">
        <v>10.870887692307692</v>
      </c>
      <c r="N1107" s="183">
        <v>19.260795384615381</v>
      </c>
      <c r="O1107" s="183">
        <v>15.892347540983602</v>
      </c>
      <c r="P1107" s="183">
        <v>13.072098245614031</v>
      </c>
      <c r="Q1107" s="183">
        <v>15.175970769230769</v>
      </c>
      <c r="R1107" s="183">
        <v>36.764065573770488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-0.51539999999999997</v>
      </c>
      <c r="G1108" s="183">
        <v>-0.51539999999999997</v>
      </c>
      <c r="H1108" s="183">
        <v>-1.3468</v>
      </c>
      <c r="I1108" s="183">
        <v>3.2925</v>
      </c>
      <c r="J1108" s="183">
        <v>6.2721</v>
      </c>
      <c r="K1108" s="183">
        <v>-3.2686999999999999</v>
      </c>
      <c r="L1108" s="183">
        <v>-2.4068000000000001</v>
      </c>
      <c r="M1108" s="183">
        <v>11.515499999999999</v>
      </c>
      <c r="N1108" s="183">
        <v>19.472000000000001</v>
      </c>
      <c r="O1108" s="183">
        <v>15.936500000000001</v>
      </c>
      <c r="P1108" s="183">
        <v>13.0459</v>
      </c>
      <c r="Q1108" s="183">
        <v>14.639699999999999</v>
      </c>
      <c r="R1108" s="183">
        <v>37.8232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44662</v>
      </c>
      <c r="E1111" s="181">
        <v>229.1763046319</v>
      </c>
      <c r="F1111" s="181">
        <v>3.6324000000000001</v>
      </c>
      <c r="G1111" s="181">
        <v>3.6278000000000001</v>
      </c>
      <c r="H1111" s="181">
        <v>3.1105</v>
      </c>
      <c r="I1111" s="181">
        <v>3.9441000000000002</v>
      </c>
      <c r="J1111" s="181">
        <v>3.8740000000000001</v>
      </c>
      <c r="K1111" s="181">
        <v>3.5204</v>
      </c>
      <c r="L1111" s="181">
        <v>3.3513999999999999</v>
      </c>
      <c r="M1111" s="181">
        <v>3.1907999999999999</v>
      </c>
      <c r="N1111" s="181">
        <v>3.2208000000000001</v>
      </c>
      <c r="O1111" s="181">
        <v>4.2998000000000003</v>
      </c>
      <c r="P1111" s="181">
        <v>5.4919000000000002</v>
      </c>
      <c r="Q1111" s="181">
        <v>6.6882000000000001</v>
      </c>
      <c r="R1111" s="181">
        <v>3.3906000000000001</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44662</v>
      </c>
      <c r="E1112" s="181">
        <v>340.81279999999998</v>
      </c>
      <c r="F1112" s="181">
        <v>4.1344000000000003</v>
      </c>
      <c r="G1112" s="181">
        <v>3.8496000000000001</v>
      </c>
      <c r="H1112" s="181">
        <v>3.1520999999999999</v>
      </c>
      <c r="I1112" s="181">
        <v>3.9801000000000002</v>
      </c>
      <c r="J1112" s="181">
        <v>3.8795999999999999</v>
      </c>
      <c r="K1112" s="181">
        <v>3.5621</v>
      </c>
      <c r="L1112" s="181">
        <v>3.4963000000000002</v>
      </c>
      <c r="M1112" s="181">
        <v>3.4380000000000002</v>
      </c>
      <c r="N1112" s="181">
        <v>3.3957000000000002</v>
      </c>
      <c r="O1112" s="181">
        <v>4.3798000000000004</v>
      </c>
      <c r="P1112" s="181">
        <v>5.4739000000000004</v>
      </c>
      <c r="Q1112" s="181">
        <v>7.0309999999999997</v>
      </c>
      <c r="R1112" s="181">
        <v>3.4910000000000001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44662</v>
      </c>
      <c r="E1113" s="181">
        <v>343.51650000000001</v>
      </c>
      <c r="F1113" s="181">
        <v>4.2613000000000003</v>
      </c>
      <c r="G1113" s="181">
        <v>3.9681000000000002</v>
      </c>
      <c r="H1113" s="181">
        <v>3.2700999999999998</v>
      </c>
      <c r="I1113" s="181">
        <v>4.0987</v>
      </c>
      <c r="J1113" s="181">
        <v>3.9973999999999998</v>
      </c>
      <c r="K1113" s="181">
        <v>3.681</v>
      </c>
      <c r="L1113" s="181">
        <v>3.6120999999999999</v>
      </c>
      <c r="M1113" s="181">
        <v>3.5526</v>
      </c>
      <c r="N1113" s="181">
        <v>3.5133000000000001</v>
      </c>
      <c r="O1113" s="181">
        <v>4.4875999999999996</v>
      </c>
      <c r="P1113" s="181">
        <v>5.5757000000000003</v>
      </c>
      <c r="Q1113" s="181">
        <v>6.9588999999999999</v>
      </c>
      <c r="R1113" s="181">
        <v>3.6040999999999999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44662</v>
      </c>
      <c r="E1114" s="181">
        <v>567.5607</v>
      </c>
      <c r="F1114" s="181">
        <v>4.1421000000000001</v>
      </c>
      <c r="G1114" s="181">
        <v>3.8491</v>
      </c>
      <c r="H1114" s="181">
        <v>3.1522000000000001</v>
      </c>
      <c r="I1114" s="181">
        <v>3.9803999999999999</v>
      </c>
      <c r="J1114" s="181">
        <v>3.8799000000000001</v>
      </c>
      <c r="K1114" s="181">
        <v>3.5623</v>
      </c>
      <c r="L1114" s="181">
        <v>3.4965000000000002</v>
      </c>
      <c r="M1114" s="181">
        <v>3.4380999999999999</v>
      </c>
      <c r="N1114" s="181">
        <v>3.3957999999999999</v>
      </c>
      <c r="O1114" s="181">
        <v>4.3799000000000001</v>
      </c>
      <c r="P1114" s="181">
        <v>5.4741</v>
      </c>
      <c r="Q1114" s="181">
        <v>6.7773000000000003</v>
      </c>
      <c r="R1114" s="181">
        <v>3.4910999999999999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44662</v>
      </c>
      <c r="E1115" s="181">
        <v>553.06659999999999</v>
      </c>
      <c r="F1115" s="181">
        <v>4.1449999999999996</v>
      </c>
      <c r="G1115" s="181">
        <v>3.851</v>
      </c>
      <c r="H1115" s="181">
        <v>3.1526999999999998</v>
      </c>
      <c r="I1115" s="181">
        <v>3.9809000000000001</v>
      </c>
      <c r="J1115" s="181">
        <v>3.8799000000000001</v>
      </c>
      <c r="K1115" s="181">
        <v>3.5623</v>
      </c>
      <c r="L1115" s="181">
        <v>3.4965000000000002</v>
      </c>
      <c r="M1115" s="181">
        <v>3.4380999999999999</v>
      </c>
      <c r="N1115" s="181">
        <v>3.3957999999999999</v>
      </c>
      <c r="O1115" s="181">
        <v>4.3799000000000001</v>
      </c>
      <c r="P1115" s="181">
        <v>5.4741</v>
      </c>
      <c r="Q1115" s="181">
        <v>7.1292</v>
      </c>
      <c r="R1115" s="181">
        <v>3.4910999999999999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44662</v>
      </c>
      <c r="E1116" s="181">
        <v>2366.7757999999999</v>
      </c>
      <c r="F1116" s="181">
        <v>4.3617999999999997</v>
      </c>
      <c r="G1116" s="181">
        <v>3.8999000000000001</v>
      </c>
      <c r="H1116" s="181">
        <v>3.2534000000000001</v>
      </c>
      <c r="I1116" s="181">
        <v>4.0297999999999998</v>
      </c>
      <c r="J1116" s="181">
        <v>3.9232999999999998</v>
      </c>
      <c r="K1116" s="181">
        <v>3.6709999999999998</v>
      </c>
      <c r="L1116" s="181">
        <v>3.5956999999999999</v>
      </c>
      <c r="M1116" s="181">
        <v>3.5325000000000002</v>
      </c>
      <c r="N1116" s="181">
        <v>3.4872000000000001</v>
      </c>
      <c r="O1116" s="181">
        <v>4.4276</v>
      </c>
      <c r="P1116" s="181">
        <v>5.5435999999999996</v>
      </c>
      <c r="Q1116" s="181">
        <v>6.9096000000000002</v>
      </c>
      <c r="R1116" s="181">
        <v>3.5407000000000002</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44662</v>
      </c>
      <c r="E1117" s="181">
        <v>2352.5596999999998</v>
      </c>
      <c r="F1117" s="181">
        <v>4.2919999999999998</v>
      </c>
      <c r="G1117" s="181">
        <v>3.8298000000000001</v>
      </c>
      <c r="H1117" s="181">
        <v>3.1829999999999998</v>
      </c>
      <c r="I1117" s="181">
        <v>3.9596</v>
      </c>
      <c r="J1117" s="181">
        <v>3.8530000000000002</v>
      </c>
      <c r="K1117" s="181">
        <v>3.6002999999999998</v>
      </c>
      <c r="L1117" s="181">
        <v>3.5234000000000001</v>
      </c>
      <c r="M1117" s="181">
        <v>3.4596</v>
      </c>
      <c r="N1117" s="181">
        <v>3.4137</v>
      </c>
      <c r="O1117" s="181">
        <v>4.3602999999999996</v>
      </c>
      <c r="P1117" s="181">
        <v>5.4779999999999998</v>
      </c>
      <c r="Q1117" s="181">
        <v>7.0765000000000002</v>
      </c>
      <c r="R1117" s="181">
        <v>3.4683999999999999</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44662</v>
      </c>
      <c r="E1118" s="181">
        <v>2189.1536999999998</v>
      </c>
      <c r="F1118" s="181">
        <v>3.7852000000000001</v>
      </c>
      <c r="G1118" s="181">
        <v>3.3271999999999999</v>
      </c>
      <c r="H1118" s="181">
        <v>2.6802999999999999</v>
      </c>
      <c r="I1118" s="181">
        <v>3.4575999999999998</v>
      </c>
      <c r="J1118" s="181">
        <v>3.3504999999999998</v>
      </c>
      <c r="K1118" s="181">
        <v>3.0952000000000002</v>
      </c>
      <c r="L1118" s="181">
        <v>3.0148000000000001</v>
      </c>
      <c r="M1118" s="181">
        <v>2.9472999999999998</v>
      </c>
      <c r="N1118" s="181">
        <v>2.8976999999999999</v>
      </c>
      <c r="O1118" s="181">
        <v>3.8593000000000002</v>
      </c>
      <c r="P1118" s="181">
        <v>4.9387999999999996</v>
      </c>
      <c r="Q1118" s="181">
        <v>6.6779000000000002</v>
      </c>
      <c r="R1118" s="181">
        <v>2.9521999999999999</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44662</v>
      </c>
      <c r="E1119" s="181">
        <v>2433.9461999999999</v>
      </c>
      <c r="F1119" s="181">
        <v>4.2129000000000003</v>
      </c>
      <c r="G1119" s="181">
        <v>3.7242000000000002</v>
      </c>
      <c r="H1119" s="181">
        <v>3.0589</v>
      </c>
      <c r="I1119" s="181">
        <v>4.0838999999999999</v>
      </c>
      <c r="J1119" s="181">
        <v>3.8872</v>
      </c>
      <c r="K1119" s="181">
        <v>3.6301000000000001</v>
      </c>
      <c r="L1119" s="181">
        <v>3.5272000000000001</v>
      </c>
      <c r="M1119" s="181">
        <v>3.4723000000000002</v>
      </c>
      <c r="N1119" s="181">
        <v>3.4388999999999998</v>
      </c>
      <c r="O1119" s="181">
        <v>4.3236999999999997</v>
      </c>
      <c r="P1119" s="181">
        <v>5.4511000000000003</v>
      </c>
      <c r="Q1119" s="181">
        <v>6.9785000000000004</v>
      </c>
      <c r="R1119" s="181">
        <v>3.3952</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44662</v>
      </c>
      <c r="E1120" s="181">
        <v>2455.7808</v>
      </c>
      <c r="F1120" s="181">
        <v>4.3182</v>
      </c>
      <c r="G1120" s="181">
        <v>3.8254000000000001</v>
      </c>
      <c r="H1120" s="181">
        <v>3.1596000000000002</v>
      </c>
      <c r="I1120" s="181">
        <v>4.1841999999999997</v>
      </c>
      <c r="J1120" s="181">
        <v>3.9885000000000002</v>
      </c>
      <c r="K1120" s="181">
        <v>3.7313000000000001</v>
      </c>
      <c r="L1120" s="181">
        <v>3.6292</v>
      </c>
      <c r="M1120" s="181">
        <v>3.5750999999999999</v>
      </c>
      <c r="N1120" s="181">
        <v>3.5425</v>
      </c>
      <c r="O1120" s="181">
        <v>4.4272999999999998</v>
      </c>
      <c r="P1120" s="181">
        <v>5.5561999999999996</v>
      </c>
      <c r="Q1120" s="181">
        <v>6.9504000000000001</v>
      </c>
      <c r="R1120" s="181">
        <v>3.4986999999999999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44662</v>
      </c>
      <c r="E1121" s="181">
        <v>3581.8308999999999</v>
      </c>
      <c r="F1121" s="181">
        <v>4.3181000000000003</v>
      </c>
      <c r="G1121" s="181">
        <v>3.8256000000000001</v>
      </c>
      <c r="H1121" s="181">
        <v>3.1596000000000002</v>
      </c>
      <c r="I1121" s="181">
        <v>4.1841999999999997</v>
      </c>
      <c r="J1121" s="181">
        <v>3.9821</v>
      </c>
      <c r="K1121" s="181">
        <v>3.6629999999999998</v>
      </c>
      <c r="L1121" s="181">
        <v>3.5436999999999999</v>
      </c>
      <c r="M1121" s="181">
        <v>3.4832999999999998</v>
      </c>
      <c r="N1121" s="181">
        <v>3.4472</v>
      </c>
      <c r="O1121" s="181">
        <v>4.3265000000000002</v>
      </c>
      <c r="P1121" s="181">
        <v>5.4527999999999999</v>
      </c>
      <c r="Q1121" s="181">
        <v>6.5364000000000004</v>
      </c>
      <c r="R1121" s="181">
        <v>3.3994</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44662</v>
      </c>
      <c r="E1125" s="181">
        <v>2452.0270999999998</v>
      </c>
      <c r="F1125" s="181">
        <v>4.4499000000000004</v>
      </c>
      <c r="G1125" s="181">
        <v>3.9672999999999998</v>
      </c>
      <c r="H1125" s="181">
        <v>3.0278</v>
      </c>
      <c r="I1125" s="181">
        <v>4.1791</v>
      </c>
      <c r="J1125" s="181">
        <v>4.0213999999999999</v>
      </c>
      <c r="K1125" s="181">
        <v>3.7124999999999999</v>
      </c>
      <c r="L1125" s="181">
        <v>3.6480999999999999</v>
      </c>
      <c r="M1125" s="181">
        <v>3.5495000000000001</v>
      </c>
      <c r="N1125" s="181">
        <v>3.4849999999999999</v>
      </c>
      <c r="O1125" s="181">
        <v>4.3299000000000003</v>
      </c>
      <c r="P1125" s="181">
        <v>5.4817</v>
      </c>
      <c r="Q1125" s="181">
        <v>6.8811</v>
      </c>
      <c r="R1125" s="181">
        <v>3.53</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44662</v>
      </c>
      <c r="E1126" s="181">
        <v>2431.3757999999998</v>
      </c>
      <c r="F1126" s="181">
        <v>4.4020999999999999</v>
      </c>
      <c r="G1126" s="181">
        <v>3.9203999999999999</v>
      </c>
      <c r="H1126" s="181">
        <v>2.9809999999999999</v>
      </c>
      <c r="I1126" s="181">
        <v>4.1318999999999999</v>
      </c>
      <c r="J1126" s="181">
        <v>3.9740000000000002</v>
      </c>
      <c r="K1126" s="181">
        <v>3.6495000000000002</v>
      </c>
      <c r="L1126" s="181">
        <v>3.5779000000000001</v>
      </c>
      <c r="M1126" s="181">
        <v>3.4786000000000001</v>
      </c>
      <c r="N1126" s="181">
        <v>3.4133</v>
      </c>
      <c r="O1126" s="181">
        <v>4.2480000000000002</v>
      </c>
      <c r="P1126" s="181">
        <v>5.3937999999999997</v>
      </c>
      <c r="Q1126" s="181">
        <v>6.6772</v>
      </c>
      <c r="R1126" s="181">
        <v>3.4512999999999998</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44662</v>
      </c>
      <c r="E1127" s="181">
        <v>2552.4331000000002</v>
      </c>
      <c r="F1127" s="181">
        <v>4.0530999999999997</v>
      </c>
      <c r="G1127" s="181">
        <v>3.7568000000000001</v>
      </c>
      <c r="H1127" s="181">
        <v>3.2784</v>
      </c>
      <c r="I1127" s="181">
        <v>3.6415999999999999</v>
      </c>
      <c r="J1127" s="181">
        <v>3.6008</v>
      </c>
      <c r="K1127" s="181">
        <v>3.5194000000000001</v>
      </c>
      <c r="L1127" s="181">
        <v>3.4502000000000002</v>
      </c>
      <c r="M1127" s="181">
        <v>3.3996</v>
      </c>
      <c r="N1127" s="181">
        <v>3.3664999999999998</v>
      </c>
      <c r="O1127" s="181">
        <v>4.0807000000000002</v>
      </c>
      <c r="P1127" s="181">
        <v>5.2720000000000002</v>
      </c>
      <c r="Q1127" s="181">
        <v>6.71</v>
      </c>
      <c r="R1127" s="181">
        <v>3.286</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44662</v>
      </c>
      <c r="E1128" s="181">
        <v>2543.7006000000001</v>
      </c>
      <c r="F1128" s="181">
        <v>4.0125000000000002</v>
      </c>
      <c r="G1128" s="181">
        <v>3.7233000000000001</v>
      </c>
      <c r="H1128" s="181">
        <v>3.2475999999999998</v>
      </c>
      <c r="I1128" s="181">
        <v>3.6114000000000002</v>
      </c>
      <c r="J1128" s="181">
        <v>3.5705</v>
      </c>
      <c r="K1128" s="181">
        <v>3.4855999999999998</v>
      </c>
      <c r="L1128" s="181">
        <v>3.4137</v>
      </c>
      <c r="M1128" s="181">
        <v>3.3664000000000001</v>
      </c>
      <c r="N1128" s="181">
        <v>3.3357000000000001</v>
      </c>
      <c r="O1128" s="181">
        <v>4.0536000000000003</v>
      </c>
      <c r="P1128" s="181">
        <v>5.2386999999999997</v>
      </c>
      <c r="Q1128" s="181">
        <v>6.9931000000000001</v>
      </c>
      <c r="R1128" s="181">
        <v>3.2572000000000001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44662</v>
      </c>
      <c r="E1129" s="181">
        <v>1142.65222491698</v>
      </c>
      <c r="F1129" s="181">
        <v>2.9173</v>
      </c>
      <c r="G1129" s="181">
        <v>2.8643000000000001</v>
      </c>
      <c r="H1129" s="181">
        <v>2.8237999999999999</v>
      </c>
      <c r="I1129" s="181">
        <v>2.9003999999999999</v>
      </c>
      <c r="J1129" s="181">
        <v>2.8605</v>
      </c>
      <c r="K1129" s="181">
        <v>2.9432999999999998</v>
      </c>
      <c r="L1129" s="181">
        <v>2.8589000000000002</v>
      </c>
      <c r="M1129" s="181">
        <v>2.7563</v>
      </c>
      <c r="N1129" s="181">
        <v>2.7385999999999999</v>
      </c>
      <c r="O1129" s="181">
        <v>2.9357000000000002</v>
      </c>
      <c r="P1129" s="181"/>
      <c r="Q1129" s="181">
        <v>3.3229000000000002</v>
      </c>
      <c r="R1129" s="181">
        <v>2.6570999999999998</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44662</v>
      </c>
      <c r="E1130" s="181">
        <v>3046.4231</v>
      </c>
      <c r="F1130" s="181">
        <v>4.1159999999999997</v>
      </c>
      <c r="G1130" s="181">
        <v>3.8260000000000001</v>
      </c>
      <c r="H1130" s="181">
        <v>3.3340999999999998</v>
      </c>
      <c r="I1130" s="181">
        <v>3.9577</v>
      </c>
      <c r="J1130" s="181">
        <v>3.8976999999999999</v>
      </c>
      <c r="K1130" s="181">
        <v>3.6467000000000001</v>
      </c>
      <c r="L1130" s="181">
        <v>3.5766</v>
      </c>
      <c r="M1130" s="181">
        <v>3.5137999999999998</v>
      </c>
      <c r="N1130" s="181">
        <v>3.4758</v>
      </c>
      <c r="O1130" s="181">
        <v>4.3689</v>
      </c>
      <c r="P1130" s="181">
        <v>5.5012999999999996</v>
      </c>
      <c r="Q1130" s="181">
        <v>6.8735999999999997</v>
      </c>
      <c r="R1130" s="181">
        <v>3.4813999999999998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44662</v>
      </c>
      <c r="E1131" s="181">
        <v>3021.3261000000002</v>
      </c>
      <c r="F1131" s="181">
        <v>4.056</v>
      </c>
      <c r="G1131" s="181">
        <v>3.7658999999999998</v>
      </c>
      <c r="H1131" s="181">
        <v>3.2742</v>
      </c>
      <c r="I1131" s="181">
        <v>3.8976000000000002</v>
      </c>
      <c r="J1131" s="181">
        <v>3.8376000000000001</v>
      </c>
      <c r="K1131" s="181">
        <v>3.5768</v>
      </c>
      <c r="L1131" s="181">
        <v>3.4958999999999998</v>
      </c>
      <c r="M1131" s="181">
        <v>3.4220999999999999</v>
      </c>
      <c r="N1131" s="181">
        <v>3.3818000000000001</v>
      </c>
      <c r="O1131" s="181">
        <v>4.2755999999999998</v>
      </c>
      <c r="P1131" s="181">
        <v>5.3975</v>
      </c>
      <c r="Q1131" s="181">
        <v>6.9768999999999997</v>
      </c>
      <c r="R1131" s="181">
        <v>3.3938999999999999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44662</v>
      </c>
      <c r="E1132" s="181">
        <v>2750.5781999999999</v>
      </c>
      <c r="F1132" s="181">
        <v>4.1738999999999997</v>
      </c>
      <c r="G1132" s="181">
        <v>3.8353000000000002</v>
      </c>
      <c r="H1132" s="181">
        <v>3.1257999999999999</v>
      </c>
      <c r="I1132" s="181">
        <v>3.8187000000000002</v>
      </c>
      <c r="J1132" s="181">
        <v>3.7829999999999999</v>
      </c>
      <c r="K1132" s="181">
        <v>3.5933999999999999</v>
      </c>
      <c r="L1132" s="181">
        <v>3.5670999999999999</v>
      </c>
      <c r="M1132" s="181">
        <v>3.5419</v>
      </c>
      <c r="N1132" s="181">
        <v>3.5453000000000001</v>
      </c>
      <c r="O1132" s="181">
        <v>4.5171000000000001</v>
      </c>
      <c r="P1132" s="181">
        <v>5.5974000000000004</v>
      </c>
      <c r="Q1132" s="181">
        <v>6.8349000000000002</v>
      </c>
      <c r="R1132" s="181">
        <v>3.6198999999999999</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44662</v>
      </c>
      <c r="E1133" s="181">
        <v>2712.4488999999999</v>
      </c>
      <c r="F1133" s="181">
        <v>3.9338000000000002</v>
      </c>
      <c r="G1133" s="181">
        <v>3.5948000000000002</v>
      </c>
      <c r="H1133" s="181">
        <v>2.8855</v>
      </c>
      <c r="I1133" s="181">
        <v>3.5783</v>
      </c>
      <c r="J1133" s="181">
        <v>3.5423</v>
      </c>
      <c r="K1133" s="181">
        <v>3.3513000000000002</v>
      </c>
      <c r="L1133" s="181">
        <v>3.323</v>
      </c>
      <c r="M1133" s="181">
        <v>3.2942</v>
      </c>
      <c r="N1133" s="181">
        <v>3.2932999999999999</v>
      </c>
      <c r="O1133" s="181">
        <v>4.2645999999999997</v>
      </c>
      <c r="P1133" s="181">
        <v>5.3975999999999997</v>
      </c>
      <c r="Q1133" s="181">
        <v>6.9931000000000001</v>
      </c>
      <c r="R1133" s="181">
        <v>3.3643000000000001</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44662</v>
      </c>
      <c r="E1134" s="181">
        <v>2466.7842000000001</v>
      </c>
      <c r="F1134" s="181">
        <v>3.9333999999999998</v>
      </c>
      <c r="G1134" s="181">
        <v>3.5947</v>
      </c>
      <c r="H1134" s="181">
        <v>2.8855</v>
      </c>
      <c r="I1134" s="181">
        <v>3.5783</v>
      </c>
      <c r="J1134" s="181">
        <v>3.5419999999999998</v>
      </c>
      <c r="K1134" s="181">
        <v>3.3513000000000002</v>
      </c>
      <c r="L1134" s="181">
        <v>3.3231000000000002</v>
      </c>
      <c r="M1134" s="181">
        <v>3.2944</v>
      </c>
      <c r="N1134" s="181">
        <v>3.2934999999999999</v>
      </c>
      <c r="O1134" s="181">
        <v>4.2645999999999997</v>
      </c>
      <c r="P1134" s="181">
        <v>5.3902999999999999</v>
      </c>
      <c r="Q1134" s="181">
        <v>6.3956999999999997</v>
      </c>
      <c r="R1134" s="181">
        <v>3.3645999999999998</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44662</v>
      </c>
      <c r="E1136" s="181">
        <v>4891.7200999999995</v>
      </c>
      <c r="F1136" s="181">
        <v>3.6528</v>
      </c>
      <c r="G1136" s="181">
        <v>3.1678000000000002</v>
      </c>
      <c r="H1136" s="181">
        <v>2.3433999999999999</v>
      </c>
      <c r="I1136" s="181">
        <v>3.2896999999999998</v>
      </c>
      <c r="J1136" s="181">
        <v>3.0733999999999999</v>
      </c>
      <c r="K1136" s="181">
        <v>2.9102000000000001</v>
      </c>
      <c r="L1136" s="181">
        <v>2.839</v>
      </c>
      <c r="M1136" s="181">
        <v>2.7757999999999998</v>
      </c>
      <c r="N1136" s="181">
        <v>2.7250999999999999</v>
      </c>
      <c r="O1136" s="181">
        <v>3.7406999999999999</v>
      </c>
      <c r="P1136" s="181">
        <v>4.8318000000000003</v>
      </c>
      <c r="Q1136" s="181">
        <v>6.8480999999999996</v>
      </c>
      <c r="R1136" s="181">
        <v>2.7566999999999999</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44662</v>
      </c>
      <c r="E1137" s="181">
        <v>3183.6091000000001</v>
      </c>
      <c r="F1137" s="181">
        <v>4.3102</v>
      </c>
      <c r="G1137" s="181">
        <v>3.8262999999999998</v>
      </c>
      <c r="H1137" s="181">
        <v>3.0017999999999998</v>
      </c>
      <c r="I1137" s="181">
        <v>3.9502000000000002</v>
      </c>
      <c r="J1137" s="181">
        <v>3.7368000000000001</v>
      </c>
      <c r="K1137" s="181">
        <v>3.5760999999999998</v>
      </c>
      <c r="L1137" s="181">
        <v>3.5084</v>
      </c>
      <c r="M1137" s="181">
        <v>3.4493</v>
      </c>
      <c r="N1137" s="181">
        <v>3.4055</v>
      </c>
      <c r="O1137" s="181">
        <v>4.4382999999999999</v>
      </c>
      <c r="P1137" s="181">
        <v>5.5391000000000004</v>
      </c>
      <c r="Q1137" s="181">
        <v>7.2176999999999998</v>
      </c>
      <c r="R1137" s="181">
        <v>3.4428999999999998</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44662</v>
      </c>
      <c r="E1138" s="181">
        <v>3202.5508</v>
      </c>
      <c r="F1138" s="181">
        <v>4.3861999999999997</v>
      </c>
      <c r="G1138" s="181">
        <v>3.9009999999999998</v>
      </c>
      <c r="H1138" s="181">
        <v>3.0769000000000002</v>
      </c>
      <c r="I1138" s="181">
        <v>4.0243000000000002</v>
      </c>
      <c r="J1138" s="181">
        <v>3.8092999999999999</v>
      </c>
      <c r="K1138" s="181">
        <v>3.6494</v>
      </c>
      <c r="L1138" s="181">
        <v>3.5842999999999998</v>
      </c>
      <c r="M1138" s="181">
        <v>3.5264000000000002</v>
      </c>
      <c r="N1138" s="181">
        <v>3.4836</v>
      </c>
      <c r="O1138" s="181">
        <v>4.5149999999999997</v>
      </c>
      <c r="P1138" s="181">
        <v>5.6106999999999996</v>
      </c>
      <c r="Q1138" s="181">
        <v>6.9966999999999997</v>
      </c>
      <c r="R1138" s="181">
        <v>3.5242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44662</v>
      </c>
      <c r="E1139" s="181">
        <v>4156.2042000000001</v>
      </c>
      <c r="F1139" s="181">
        <v>4.1017000000000001</v>
      </c>
      <c r="G1139" s="181">
        <v>3.7507999999999999</v>
      </c>
      <c r="H1139" s="181">
        <v>2.9308000000000001</v>
      </c>
      <c r="I1139" s="181">
        <v>3.8765999999999998</v>
      </c>
      <c r="J1139" s="181">
        <v>3.7822</v>
      </c>
      <c r="K1139" s="181">
        <v>3.5268000000000002</v>
      </c>
      <c r="L1139" s="181">
        <v>3.4590999999999998</v>
      </c>
      <c r="M1139" s="181">
        <v>3.4011</v>
      </c>
      <c r="N1139" s="181">
        <v>3.3557000000000001</v>
      </c>
      <c r="O1139" s="181">
        <v>4.2483000000000004</v>
      </c>
      <c r="P1139" s="181">
        <v>5.3261000000000003</v>
      </c>
      <c r="Q1139" s="181">
        <v>6.8518999999999997</v>
      </c>
      <c r="R1139" s="181">
        <v>3.3767</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44662</v>
      </c>
      <c r="E1140" s="181">
        <v>4189.3100000000004</v>
      </c>
      <c r="F1140" s="181">
        <v>4.2016999999999998</v>
      </c>
      <c r="G1140" s="181">
        <v>3.8504999999999998</v>
      </c>
      <c r="H1140" s="181">
        <v>3.0308999999999999</v>
      </c>
      <c r="I1140" s="181">
        <v>3.9767000000000001</v>
      </c>
      <c r="J1140" s="181">
        <v>3.8824999999999998</v>
      </c>
      <c r="K1140" s="181">
        <v>3.6276000000000002</v>
      </c>
      <c r="L1140" s="181">
        <v>3.5608</v>
      </c>
      <c r="M1140" s="181">
        <v>3.5038</v>
      </c>
      <c r="N1140" s="181">
        <v>3.4592000000000001</v>
      </c>
      <c r="O1140" s="181">
        <v>4.3525999999999998</v>
      </c>
      <c r="P1140" s="181">
        <v>5.4316000000000004</v>
      </c>
      <c r="Q1140" s="181">
        <v>6.8483999999999998</v>
      </c>
      <c r="R1140" s="181">
        <v>3.4801000000000002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44662</v>
      </c>
      <c r="E1141" s="181">
        <v>2109.2979</v>
      </c>
      <c r="F1141" s="181">
        <v>4.4581</v>
      </c>
      <c r="G1141" s="181">
        <v>3.8936000000000002</v>
      </c>
      <c r="H1141" s="181">
        <v>3.1751</v>
      </c>
      <c r="I1141" s="181">
        <v>4.0509000000000004</v>
      </c>
      <c r="J1141" s="181">
        <v>3.7898000000000001</v>
      </c>
      <c r="K1141" s="181">
        <v>3.5488</v>
      </c>
      <c r="L1141" s="181">
        <v>3.4739</v>
      </c>
      <c r="M1141" s="181">
        <v>3.4188000000000001</v>
      </c>
      <c r="N1141" s="181">
        <v>3.3813</v>
      </c>
      <c r="O1141" s="181">
        <v>4.2709999999999999</v>
      </c>
      <c r="P1141" s="181">
        <v>5.4154999999999998</v>
      </c>
      <c r="Q1141" s="181">
        <v>4.2647000000000004</v>
      </c>
      <c r="R1141" s="181">
        <v>3.4146000000000001</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44662</v>
      </c>
      <c r="E1142" s="181">
        <v>2122.2037</v>
      </c>
      <c r="F1142" s="181">
        <v>4.5532000000000004</v>
      </c>
      <c r="G1142" s="181">
        <v>3.9891999999999999</v>
      </c>
      <c r="H1142" s="181">
        <v>3.2709000000000001</v>
      </c>
      <c r="I1142" s="181">
        <v>4.1489000000000003</v>
      </c>
      <c r="J1142" s="181">
        <v>3.8917000000000002</v>
      </c>
      <c r="K1142" s="181">
        <v>3.6533000000000002</v>
      </c>
      <c r="L1142" s="181">
        <v>3.577</v>
      </c>
      <c r="M1142" s="181">
        <v>3.5207999999999999</v>
      </c>
      <c r="N1142" s="181">
        <v>3.4830000000000001</v>
      </c>
      <c r="O1142" s="181">
        <v>4.3718000000000004</v>
      </c>
      <c r="P1142" s="181">
        <v>5.5019</v>
      </c>
      <c r="Q1142" s="181">
        <v>6.8688000000000002</v>
      </c>
      <c r="R1142" s="181">
        <v>3.5169000000000001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44662</v>
      </c>
      <c r="E1143" s="181">
        <v>3057.7229000000002</v>
      </c>
      <c r="F1143" s="181">
        <v>3.6625999999999999</v>
      </c>
      <c r="G1143" s="181">
        <v>3.0972</v>
      </c>
      <c r="H1143" s="181">
        <v>2.3782999999999999</v>
      </c>
      <c r="I1143" s="181">
        <v>3.2549999999999999</v>
      </c>
      <c r="J1143" s="181">
        <v>2.9958999999999998</v>
      </c>
      <c r="K1143" s="181">
        <v>2.7526000000000002</v>
      </c>
      <c r="L1143" s="181">
        <v>2.6696</v>
      </c>
      <c r="M1143" s="181">
        <v>2.6073</v>
      </c>
      <c r="N1143" s="181">
        <v>2.5634000000000001</v>
      </c>
      <c r="O1143" s="181">
        <v>3.4445000000000001</v>
      </c>
      <c r="P1143" s="181">
        <v>4.5519999999999996</v>
      </c>
      <c r="Q1143" s="181">
        <v>5.9416000000000002</v>
      </c>
      <c r="R1143" s="181">
        <v>2.5972</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44662</v>
      </c>
      <c r="E1144" s="181">
        <v>1115.75632150053</v>
      </c>
      <c r="F1144" s="181">
        <v>3.2953999999999999</v>
      </c>
      <c r="G1144" s="181">
        <v>3.1488999999999998</v>
      </c>
      <c r="H1144" s="181">
        <v>3.0804</v>
      </c>
      <c r="I1144" s="181">
        <v>3.1747999999999998</v>
      </c>
      <c r="J1144" s="181">
        <v>3.1656</v>
      </c>
      <c r="K1144" s="181">
        <v>3.2136999999999998</v>
      </c>
      <c r="L1144" s="181">
        <v>3.1802999999999999</v>
      </c>
      <c r="M1144" s="181">
        <v>3.0451999999999999</v>
      </c>
      <c r="N1144" s="181">
        <v>2.9535</v>
      </c>
      <c r="O1144" s="181">
        <v>2.9140000000000001</v>
      </c>
      <c r="P1144" s="181"/>
      <c r="Q1144" s="181">
        <v>3.1314000000000002</v>
      </c>
      <c r="R1144" s="181">
        <v>2.7130000000000001</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44662</v>
      </c>
      <c r="E1145" s="181">
        <v>313.47809999999998</v>
      </c>
      <c r="F1145" s="181">
        <v>4.0872999999999999</v>
      </c>
      <c r="G1145" s="181">
        <v>3.6920999999999999</v>
      </c>
      <c r="H1145" s="181">
        <v>2.9375</v>
      </c>
      <c r="I1145" s="181">
        <v>3.9256000000000002</v>
      </c>
      <c r="J1145" s="181">
        <v>3.81</v>
      </c>
      <c r="K1145" s="181">
        <v>3.5266000000000002</v>
      </c>
      <c r="L1145" s="181">
        <v>3.4449999999999998</v>
      </c>
      <c r="M1145" s="181">
        <v>3.3904999999999998</v>
      </c>
      <c r="N1145" s="181">
        <v>3.3489</v>
      </c>
      <c r="O1145" s="181">
        <v>4.3311000000000002</v>
      </c>
      <c r="P1145" s="181">
        <v>5.4283000000000001</v>
      </c>
      <c r="Q1145" s="181">
        <v>7.2115</v>
      </c>
      <c r="R1145" s="181">
        <v>3.4462999999999999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44662</v>
      </c>
      <c r="E1146" s="181">
        <v>315.60169999999999</v>
      </c>
      <c r="F1146" s="181">
        <v>4.1871</v>
      </c>
      <c r="G1146" s="181">
        <v>3.7829999999999999</v>
      </c>
      <c r="H1146" s="181">
        <v>3.0285000000000002</v>
      </c>
      <c r="I1146" s="181">
        <v>4.016</v>
      </c>
      <c r="J1146" s="181">
        <v>3.9007000000000001</v>
      </c>
      <c r="K1146" s="181">
        <v>3.6244999999999998</v>
      </c>
      <c r="L1146" s="181">
        <v>3.5556000000000001</v>
      </c>
      <c r="M1146" s="181">
        <v>3.5057999999999998</v>
      </c>
      <c r="N1146" s="181">
        <v>3.4672000000000001</v>
      </c>
      <c r="O1146" s="181">
        <v>4.4394</v>
      </c>
      <c r="P1146" s="181">
        <v>5.5212000000000003</v>
      </c>
      <c r="Q1146" s="181">
        <v>6.9015000000000004</v>
      </c>
      <c r="R1146" s="181">
        <v>3.5676000000000001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44662</v>
      </c>
      <c r="E1147" s="181">
        <v>2275.1617999999999</v>
      </c>
      <c r="F1147" s="181">
        <v>4.4412000000000003</v>
      </c>
      <c r="G1147" s="181">
        <v>4.0147000000000004</v>
      </c>
      <c r="H1147" s="181">
        <v>2.9342999999999999</v>
      </c>
      <c r="I1147" s="181">
        <v>4.0425000000000004</v>
      </c>
      <c r="J1147" s="181">
        <v>3.8102</v>
      </c>
      <c r="K1147" s="181">
        <v>3.6444000000000001</v>
      </c>
      <c r="L1147" s="181">
        <v>3.5491000000000001</v>
      </c>
      <c r="M1147" s="181">
        <v>3.4977</v>
      </c>
      <c r="N1147" s="181">
        <v>3.4868999999999999</v>
      </c>
      <c r="O1147" s="181">
        <v>4.4851000000000001</v>
      </c>
      <c r="P1147" s="181">
        <v>5.5396999999999998</v>
      </c>
      <c r="Q1147" s="181">
        <v>7.2374999999999998</v>
      </c>
      <c r="R1147" s="181">
        <v>3.6307999999999998</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44662</v>
      </c>
      <c r="E1148" s="181">
        <v>2293.7332000000001</v>
      </c>
      <c r="F1148" s="181">
        <v>4.4816000000000003</v>
      </c>
      <c r="G1148" s="181">
        <v>4.0548999999999999</v>
      </c>
      <c r="H1148" s="181">
        <v>2.9742000000000002</v>
      </c>
      <c r="I1148" s="181">
        <v>4.0842999999999998</v>
      </c>
      <c r="J1148" s="181">
        <v>3.8511000000000002</v>
      </c>
      <c r="K1148" s="181">
        <v>3.6850000000000001</v>
      </c>
      <c r="L1148" s="181">
        <v>3.5899000000000001</v>
      </c>
      <c r="M1148" s="181">
        <v>3.5388999999999999</v>
      </c>
      <c r="N1148" s="181">
        <v>3.5284</v>
      </c>
      <c r="O1148" s="181">
        <v>4.54</v>
      </c>
      <c r="P1148" s="181">
        <v>5.6234999999999999</v>
      </c>
      <c r="Q1148" s="181">
        <v>6.9188999999999998</v>
      </c>
      <c r="R1148" s="181">
        <v>3.6722999999999999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44662</v>
      </c>
      <c r="E1149" s="181">
        <v>2573.8168000000001</v>
      </c>
      <c r="F1149" s="181">
        <v>4.6294000000000004</v>
      </c>
      <c r="G1149" s="181">
        <v>4.0088999999999997</v>
      </c>
      <c r="H1149" s="181">
        <v>3.1286</v>
      </c>
      <c r="I1149" s="181">
        <v>3.8759999999999999</v>
      </c>
      <c r="J1149" s="181">
        <v>3.8092000000000001</v>
      </c>
      <c r="K1149" s="181">
        <v>3.6328</v>
      </c>
      <c r="L1149" s="181">
        <v>3.5244</v>
      </c>
      <c r="M1149" s="181">
        <v>3.4695999999999998</v>
      </c>
      <c r="N1149" s="181">
        <v>3.4348999999999998</v>
      </c>
      <c r="O1149" s="181">
        <v>4.2519</v>
      </c>
      <c r="P1149" s="181">
        <v>5.3872</v>
      </c>
      <c r="Q1149" s="181">
        <v>6.8087</v>
      </c>
      <c r="R1149" s="181">
        <v>3.4436</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44662</v>
      </c>
      <c r="E1150" s="181">
        <v>2559.3602000000001</v>
      </c>
      <c r="F1150" s="181">
        <v>4.5585000000000004</v>
      </c>
      <c r="G1150" s="181">
        <v>3.9388000000000001</v>
      </c>
      <c r="H1150" s="181">
        <v>3.0583999999999998</v>
      </c>
      <c r="I1150" s="181">
        <v>3.8058000000000001</v>
      </c>
      <c r="J1150" s="181">
        <v>3.7389000000000001</v>
      </c>
      <c r="K1150" s="181">
        <v>3.5621</v>
      </c>
      <c r="L1150" s="181">
        <v>3.4586999999999999</v>
      </c>
      <c r="M1150" s="181">
        <v>3.4083000000000001</v>
      </c>
      <c r="N1150" s="181">
        <v>3.3757000000000001</v>
      </c>
      <c r="O1150" s="181">
        <v>4.1962000000000002</v>
      </c>
      <c r="P1150" s="181">
        <v>5.3202999999999996</v>
      </c>
      <c r="Q1150" s="181">
        <v>5.3479000000000001</v>
      </c>
      <c r="R1150" s="181">
        <v>3.3879000000000001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44662</v>
      </c>
      <c r="E1151" s="181">
        <v>1642.8748000000001</v>
      </c>
      <c r="F1151" s="181">
        <v>4.0016999999999996</v>
      </c>
      <c r="G1151" s="181">
        <v>3.6002000000000001</v>
      </c>
      <c r="H1151" s="181">
        <v>3.2429000000000001</v>
      </c>
      <c r="I1151" s="181">
        <v>3.8216999999999999</v>
      </c>
      <c r="J1151" s="181">
        <v>3.6749999999999998</v>
      </c>
      <c r="K1151" s="181">
        <v>3.4813999999999998</v>
      </c>
      <c r="L1151" s="181">
        <v>3.3691</v>
      </c>
      <c r="M1151" s="181">
        <v>3.3045</v>
      </c>
      <c r="N1151" s="181">
        <v>3.2338</v>
      </c>
      <c r="O1151" s="181">
        <v>3.8553999999999999</v>
      </c>
      <c r="P1151" s="181">
        <v>4.9596</v>
      </c>
      <c r="Q1151" s="181">
        <v>6.0750999999999999</v>
      </c>
      <c r="R1151" s="181">
        <v>3.1198999999999999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44662</v>
      </c>
      <c r="E1152" s="181">
        <v>1635.9724000000001</v>
      </c>
      <c r="F1152" s="181">
        <v>3.9517000000000002</v>
      </c>
      <c r="G1152" s="181">
        <v>3.55</v>
      </c>
      <c r="H1152" s="181">
        <v>3.1926999999999999</v>
      </c>
      <c r="I1152" s="181">
        <v>3.7715000000000001</v>
      </c>
      <c r="J1152" s="181">
        <v>3.6248999999999998</v>
      </c>
      <c r="K1152" s="181">
        <v>3.4308999999999998</v>
      </c>
      <c r="L1152" s="181">
        <v>3.3182999999999998</v>
      </c>
      <c r="M1152" s="181">
        <v>3.2532999999999999</v>
      </c>
      <c r="N1152" s="181">
        <v>3.1823000000000001</v>
      </c>
      <c r="O1152" s="181">
        <v>3.8035000000000001</v>
      </c>
      <c r="P1152" s="181">
        <v>4.9071999999999996</v>
      </c>
      <c r="Q1152" s="181">
        <v>6.0220000000000002</v>
      </c>
      <c r="R1152" s="181">
        <v>3.0684999999999998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44662</v>
      </c>
      <c r="E1153" s="181">
        <v>2071.4600999999998</v>
      </c>
      <c r="F1153" s="181">
        <v>2.9304999999999999</v>
      </c>
      <c r="G1153" s="181">
        <v>3.0626000000000002</v>
      </c>
      <c r="H1153" s="181">
        <v>3.1454</v>
      </c>
      <c r="I1153" s="181">
        <v>3.3990999999999998</v>
      </c>
      <c r="J1153" s="181">
        <v>3.3561999999999999</v>
      </c>
      <c r="K1153" s="181">
        <v>3.3574000000000002</v>
      </c>
      <c r="L1153" s="181">
        <v>3.2545999999999999</v>
      </c>
      <c r="M1153" s="181">
        <v>3.2037</v>
      </c>
      <c r="N1153" s="181">
        <v>3.1596000000000002</v>
      </c>
      <c r="O1153" s="181">
        <v>4.2245999999999997</v>
      </c>
      <c r="P1153" s="181">
        <v>5.4020000000000001</v>
      </c>
      <c r="Q1153" s="181">
        <v>6.8788</v>
      </c>
      <c r="R1153" s="181">
        <v>3.286</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44662</v>
      </c>
      <c r="E1158" s="181">
        <v>2052.9540000000002</v>
      </c>
      <c r="F1158" s="181">
        <v>2.8325</v>
      </c>
      <c r="G1158" s="181">
        <v>2.9632999999999998</v>
      </c>
      <c r="H1158" s="181">
        <v>3.0451000000000001</v>
      </c>
      <c r="I1158" s="181">
        <v>3.2989000000000002</v>
      </c>
      <c r="J1158" s="181">
        <v>3.2559</v>
      </c>
      <c r="K1158" s="181">
        <v>3.26</v>
      </c>
      <c r="L1158" s="181">
        <v>3.1798000000000002</v>
      </c>
      <c r="M1158" s="181">
        <v>3.1194999999999999</v>
      </c>
      <c r="N1158" s="181">
        <v>3.0703999999999998</v>
      </c>
      <c r="O1158" s="181">
        <v>4.1250999999999998</v>
      </c>
      <c r="P1158" s="181">
        <v>5.2992999999999997</v>
      </c>
      <c r="Q1158" s="181">
        <v>7.1124000000000001</v>
      </c>
      <c r="R1158" s="181">
        <v>3.1894</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44662</v>
      </c>
      <c r="E1159" s="181">
        <v>2908.0001999999999</v>
      </c>
      <c r="F1159" s="181">
        <v>4.4476000000000004</v>
      </c>
      <c r="G1159" s="181">
        <v>3.8784000000000001</v>
      </c>
      <c r="H1159" s="181">
        <v>3.1044</v>
      </c>
      <c r="I1159" s="181">
        <v>3.8420999999999998</v>
      </c>
      <c r="J1159" s="181">
        <v>3.7993999999999999</v>
      </c>
      <c r="K1159" s="181">
        <v>3.5590999999999999</v>
      </c>
      <c r="L1159" s="181">
        <v>3.4752999999999998</v>
      </c>
      <c r="M1159" s="181">
        <v>3.4239999999999999</v>
      </c>
      <c r="N1159" s="181">
        <v>3.3832</v>
      </c>
      <c r="O1159" s="181">
        <v>4.2393999999999998</v>
      </c>
      <c r="P1159" s="181">
        <v>5.3852000000000002</v>
      </c>
      <c r="Q1159" s="181">
        <v>7.1734999999999998</v>
      </c>
      <c r="R1159" s="181">
        <v>3.4215</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44662</v>
      </c>
      <c r="E1160" s="181">
        <v>2926.4989999999998</v>
      </c>
      <c r="F1160" s="181">
        <v>4.5179999999999998</v>
      </c>
      <c r="G1160" s="181">
        <v>3.9487000000000001</v>
      </c>
      <c r="H1160" s="181">
        <v>3.1749000000000001</v>
      </c>
      <c r="I1160" s="181">
        <v>3.9125999999999999</v>
      </c>
      <c r="J1160" s="181">
        <v>3.8704000000000001</v>
      </c>
      <c r="K1160" s="181">
        <v>3.6305000000000001</v>
      </c>
      <c r="L1160" s="181">
        <v>3.5472000000000001</v>
      </c>
      <c r="M1160" s="181">
        <v>3.4963000000000002</v>
      </c>
      <c r="N1160" s="181">
        <v>3.456</v>
      </c>
      <c r="O1160" s="181">
        <v>4.3125999999999998</v>
      </c>
      <c r="P1160" s="181">
        <v>5.4592000000000001</v>
      </c>
      <c r="Q1160" s="181">
        <v>6.8723999999999998</v>
      </c>
      <c r="R1160" s="181">
        <v>3.4943</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44662</v>
      </c>
      <c r="E1161" s="181">
        <v>2619.4076</v>
      </c>
      <c r="F1161" s="181">
        <v>3.9174000000000002</v>
      </c>
      <c r="G1161" s="181">
        <v>3.3483999999999998</v>
      </c>
      <c r="H1161" s="181">
        <v>2.5741999999999998</v>
      </c>
      <c r="I1161" s="181">
        <v>3.3113999999999999</v>
      </c>
      <c r="J1161" s="181">
        <v>3.2679999999999998</v>
      </c>
      <c r="K1161" s="181">
        <v>3.0251000000000001</v>
      </c>
      <c r="L1161" s="181">
        <v>2.9369999999999998</v>
      </c>
      <c r="M1161" s="181">
        <v>2.8816000000000002</v>
      </c>
      <c r="N1161" s="181">
        <v>2.8368000000000002</v>
      </c>
      <c r="O1161" s="181">
        <v>3.6903999999999999</v>
      </c>
      <c r="P1161" s="181">
        <v>4.8151000000000002</v>
      </c>
      <c r="Q1161" s="181">
        <v>6.4489999999999998</v>
      </c>
      <c r="R1161" s="181">
        <v>2.8748999999999998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44662</v>
      </c>
      <c r="E1162" s="181">
        <v>1116.3896999999999</v>
      </c>
      <c r="F1162" s="181">
        <v>3.7700999999999998</v>
      </c>
      <c r="G1162" s="181">
        <v>3.5789</v>
      </c>
      <c r="H1162" s="181">
        <v>3.4056999999999999</v>
      </c>
      <c r="I1162" s="181">
        <v>3.7633999999999999</v>
      </c>
      <c r="J1162" s="181">
        <v>3.6974999999999998</v>
      </c>
      <c r="K1162" s="181">
        <v>3.5154999999999998</v>
      </c>
      <c r="L1162" s="181">
        <v>3.3849999999999998</v>
      </c>
      <c r="M1162" s="181">
        <v>3.3007</v>
      </c>
      <c r="N1162" s="181">
        <v>3.2783000000000002</v>
      </c>
      <c r="O1162" s="181"/>
      <c r="P1162" s="181"/>
      <c r="Q1162" s="181">
        <v>3.7772999999999999</v>
      </c>
      <c r="R1162" s="181">
        <v>3.121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44662</v>
      </c>
      <c r="E1163" s="181">
        <v>1112.6527000000001</v>
      </c>
      <c r="F1163" s="181">
        <v>3.6120999999999999</v>
      </c>
      <c r="G1163" s="181">
        <v>3.4192</v>
      </c>
      <c r="H1163" s="181">
        <v>3.2458999999999998</v>
      </c>
      <c r="I1163" s="181">
        <v>3.6032000000000002</v>
      </c>
      <c r="J1163" s="181">
        <v>3.5371000000000001</v>
      </c>
      <c r="K1163" s="181">
        <v>3.3687999999999998</v>
      </c>
      <c r="L1163" s="181">
        <v>3.2553000000000001</v>
      </c>
      <c r="M1163" s="181">
        <v>3.1760999999999999</v>
      </c>
      <c r="N1163" s="181">
        <v>3.1558000000000002</v>
      </c>
      <c r="O1163" s="181"/>
      <c r="P1163" s="181"/>
      <c r="Q1163" s="181">
        <v>3.6602000000000001</v>
      </c>
      <c r="R1163" s="181">
        <v>3.0030000000000001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44662</v>
      </c>
      <c r="E1164" s="181">
        <v>57.843899999999998</v>
      </c>
      <c r="F1164" s="181">
        <v>4.1650999999999998</v>
      </c>
      <c r="G1164" s="181">
        <v>3.7450999999999999</v>
      </c>
      <c r="H1164" s="181">
        <v>3.0034999999999998</v>
      </c>
      <c r="I1164" s="181">
        <v>3.7734999999999999</v>
      </c>
      <c r="J1164" s="181">
        <v>3.7490999999999999</v>
      </c>
      <c r="K1164" s="181">
        <v>3.5482999999999998</v>
      </c>
      <c r="L1164" s="181">
        <v>3.5047000000000001</v>
      </c>
      <c r="M1164" s="181">
        <v>3.4548999999999999</v>
      </c>
      <c r="N1164" s="181">
        <v>3.4194</v>
      </c>
      <c r="O1164" s="181">
        <v>4.2469999999999999</v>
      </c>
      <c r="P1164" s="181">
        <v>5.4040999999999997</v>
      </c>
      <c r="Q1164" s="181">
        <v>7.4923000000000002</v>
      </c>
      <c r="R1164" s="181">
        <v>3.4011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44662</v>
      </c>
      <c r="E1165" s="181">
        <v>58.274900000000002</v>
      </c>
      <c r="F1165" s="181">
        <v>4.1970000000000001</v>
      </c>
      <c r="G1165" s="181">
        <v>3.8218999999999999</v>
      </c>
      <c r="H1165" s="181">
        <v>3.1067</v>
      </c>
      <c r="I1165" s="181">
        <v>3.8712</v>
      </c>
      <c r="J1165" s="181">
        <v>3.8494000000000002</v>
      </c>
      <c r="K1165" s="181">
        <v>3.6486000000000001</v>
      </c>
      <c r="L1165" s="181">
        <v>3.5977999999999999</v>
      </c>
      <c r="M1165" s="181">
        <v>3.5449999999999999</v>
      </c>
      <c r="N1165" s="181">
        <v>3.508</v>
      </c>
      <c r="O1165" s="181">
        <v>4.3323999999999998</v>
      </c>
      <c r="P1165" s="181">
        <v>5.4892000000000003</v>
      </c>
      <c r="Q1165" s="181">
        <v>6.9206000000000003</v>
      </c>
      <c r="R1165" s="181">
        <v>3.4868999999999999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44662</v>
      </c>
      <c r="E1166" s="181">
        <v>33.257199999999997</v>
      </c>
      <c r="F1166" s="181">
        <v>4.0612000000000004</v>
      </c>
      <c r="G1166" s="181">
        <v>3.6960999999999999</v>
      </c>
      <c r="H1166" s="181">
        <v>2.9805999999999999</v>
      </c>
      <c r="I1166" s="181">
        <v>3.7446999999999999</v>
      </c>
      <c r="J1166" s="181">
        <v>3.722</v>
      </c>
      <c r="K1166" s="181">
        <v>3.5215999999999998</v>
      </c>
      <c r="L1166" s="181">
        <v>3.4790999999999999</v>
      </c>
      <c r="M1166" s="181">
        <v>3.4365999999999999</v>
      </c>
      <c r="N1166" s="181">
        <v>3.4053</v>
      </c>
      <c r="O1166" s="181">
        <v>4.2427000000000001</v>
      </c>
      <c r="P1166" s="181">
        <v>5.4013999999999998</v>
      </c>
      <c r="Q1166" s="181">
        <v>6.9410999999999996</v>
      </c>
      <c r="R1166" s="181">
        <v>3.3946000000000001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44662</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44662</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44662</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44662</v>
      </c>
      <c r="E1174" s="181">
        <v>4307.8905999999997</v>
      </c>
      <c r="F1174" s="181">
        <v>4.3844000000000003</v>
      </c>
      <c r="G1174" s="181">
        <v>3.8727</v>
      </c>
      <c r="H1174" s="181">
        <v>3.1421999999999999</v>
      </c>
      <c r="I1174" s="181">
        <v>4.0007999999999999</v>
      </c>
      <c r="J1174" s="181">
        <v>3.9073000000000002</v>
      </c>
      <c r="K1174" s="181">
        <v>3.6164000000000001</v>
      </c>
      <c r="L1174" s="181">
        <v>3.5750000000000002</v>
      </c>
      <c r="M1174" s="181">
        <v>3.5150000000000001</v>
      </c>
      <c r="N1174" s="181">
        <v>3.4773000000000001</v>
      </c>
      <c r="O1174" s="181">
        <v>4.3346</v>
      </c>
      <c r="P1174" s="181">
        <v>5.4463999999999997</v>
      </c>
      <c r="Q1174" s="181">
        <v>6.8453999999999997</v>
      </c>
      <c r="R1174" s="181">
        <v>3.5135000000000001</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44662</v>
      </c>
      <c r="E1175" s="181">
        <v>4283.6131999999998</v>
      </c>
      <c r="F1175" s="181">
        <v>4.2625999999999999</v>
      </c>
      <c r="G1175" s="181">
        <v>3.7511999999999999</v>
      </c>
      <c r="H1175" s="181">
        <v>3.0207999999999999</v>
      </c>
      <c r="I1175" s="181">
        <v>3.8791000000000002</v>
      </c>
      <c r="J1175" s="181">
        <v>3.7852000000000001</v>
      </c>
      <c r="K1175" s="181">
        <v>3.4935999999999998</v>
      </c>
      <c r="L1175" s="181">
        <v>3.4510000000000001</v>
      </c>
      <c r="M1175" s="181">
        <v>3.39</v>
      </c>
      <c r="N1175" s="181">
        <v>3.3513999999999999</v>
      </c>
      <c r="O1175" s="181">
        <v>4.2458</v>
      </c>
      <c r="P1175" s="181">
        <v>5.3714000000000004</v>
      </c>
      <c r="Q1175" s="181">
        <v>6.9146999999999998</v>
      </c>
      <c r="R1175" s="181">
        <v>3.4077999999999999</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44662</v>
      </c>
      <c r="E1176" s="181">
        <v>2918.2127</v>
      </c>
      <c r="F1176" s="181">
        <v>4.4970999999999997</v>
      </c>
      <c r="G1176" s="181">
        <v>3.9045000000000001</v>
      </c>
      <c r="H1176" s="181">
        <v>3.1936</v>
      </c>
      <c r="I1176" s="181">
        <v>3.9516</v>
      </c>
      <c r="J1176" s="181">
        <v>3.8380999999999998</v>
      </c>
      <c r="K1176" s="181">
        <v>3.6036000000000001</v>
      </c>
      <c r="L1176" s="181">
        <v>3.5295999999999998</v>
      </c>
      <c r="M1176" s="181">
        <v>3.4636</v>
      </c>
      <c r="N1176" s="181">
        <v>3.4232999999999998</v>
      </c>
      <c r="O1176" s="181">
        <v>4.3455000000000004</v>
      </c>
      <c r="P1176" s="181">
        <v>5.4823000000000004</v>
      </c>
      <c r="Q1176" s="181">
        <v>6.8654000000000002</v>
      </c>
      <c r="R1176" s="181">
        <v>3.4704000000000002</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44662</v>
      </c>
      <c r="E1177" s="181">
        <v>2903.3580999999999</v>
      </c>
      <c r="F1177" s="181">
        <v>4.4371</v>
      </c>
      <c r="G1177" s="181">
        <v>3.8448000000000002</v>
      </c>
      <c r="H1177" s="181">
        <v>3.1337000000000002</v>
      </c>
      <c r="I1177" s="181">
        <v>3.8915999999999999</v>
      </c>
      <c r="J1177" s="181">
        <v>3.7778999999999998</v>
      </c>
      <c r="K1177" s="181">
        <v>3.5430999999999999</v>
      </c>
      <c r="L1177" s="181">
        <v>3.4685999999999999</v>
      </c>
      <c r="M1177" s="181">
        <v>3.4024999999999999</v>
      </c>
      <c r="N1177" s="181">
        <v>3.3641999999999999</v>
      </c>
      <c r="O1177" s="181">
        <v>4.2908999999999997</v>
      </c>
      <c r="P1177" s="181">
        <v>5.4249999999999998</v>
      </c>
      <c r="Q1177" s="181">
        <v>7.1036000000000001</v>
      </c>
      <c r="R1177" s="181">
        <v>3.415</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44662</v>
      </c>
      <c r="E1178" s="181">
        <v>3870.9766</v>
      </c>
      <c r="F1178" s="181">
        <v>4.2850999999999999</v>
      </c>
      <c r="G1178" s="181">
        <v>3.8527</v>
      </c>
      <c r="H1178" s="181">
        <v>3.0933999999999999</v>
      </c>
      <c r="I1178" s="181">
        <v>3.9043000000000001</v>
      </c>
      <c r="J1178" s="181">
        <v>3.7686999999999999</v>
      </c>
      <c r="K1178" s="181">
        <v>3.6267999999999998</v>
      </c>
      <c r="L1178" s="181">
        <v>3.5529000000000002</v>
      </c>
      <c r="M1178" s="181">
        <v>3.5160999999999998</v>
      </c>
      <c r="N1178" s="181">
        <v>3.4882</v>
      </c>
      <c r="O1178" s="181">
        <v>4.4541000000000004</v>
      </c>
      <c r="P1178" s="181">
        <v>5.5461999999999998</v>
      </c>
      <c r="Q1178" s="181">
        <v>6.8937999999999997</v>
      </c>
      <c r="R1178" s="181">
        <v>3.5613000000000001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44662</v>
      </c>
      <c r="E1179" s="181">
        <v>3830.2150000000001</v>
      </c>
      <c r="F1179" s="181">
        <v>4.1448</v>
      </c>
      <c r="G1179" s="181">
        <v>3.7122000000000002</v>
      </c>
      <c r="H1179" s="181">
        <v>2.9531000000000001</v>
      </c>
      <c r="I1179" s="181">
        <v>3.7639</v>
      </c>
      <c r="J1179" s="181">
        <v>3.6280999999999999</v>
      </c>
      <c r="K1179" s="181">
        <v>3.4853999999999998</v>
      </c>
      <c r="L1179" s="181">
        <v>3.4102999999999999</v>
      </c>
      <c r="M1179" s="181">
        <v>3.3723000000000001</v>
      </c>
      <c r="N1179" s="181">
        <v>3.3433000000000002</v>
      </c>
      <c r="O1179" s="181">
        <v>4.3102</v>
      </c>
      <c r="P1179" s="181">
        <v>5.3998999999999997</v>
      </c>
      <c r="Q1179" s="181">
        <v>6.9119000000000002</v>
      </c>
      <c r="R1179" s="181">
        <v>3.4169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44662</v>
      </c>
      <c r="E1180" s="181">
        <v>1385.7591</v>
      </c>
      <c r="F1180" s="181">
        <v>4.5045999999999999</v>
      </c>
      <c r="G1180" s="181">
        <v>4.0075000000000003</v>
      </c>
      <c r="H1180" s="181">
        <v>3.2307999999999999</v>
      </c>
      <c r="I1180" s="181">
        <v>4.0182000000000002</v>
      </c>
      <c r="J1180" s="181">
        <v>3.8990999999999998</v>
      </c>
      <c r="K1180" s="181">
        <v>3.6724000000000001</v>
      </c>
      <c r="L1180" s="181">
        <v>3.5931000000000002</v>
      </c>
      <c r="M1180" s="181">
        <v>3.5444</v>
      </c>
      <c r="N1180" s="181">
        <v>3.5295000000000001</v>
      </c>
      <c r="O1180" s="181">
        <v>4.5030000000000001</v>
      </c>
      <c r="P1180" s="181">
        <v>5.6066000000000003</v>
      </c>
      <c r="Q1180" s="181">
        <v>5.8114999999999997</v>
      </c>
      <c r="R1180" s="181">
        <v>3.6225999999999998</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44662</v>
      </c>
      <c r="E1181" s="181">
        <v>1375.9614999999999</v>
      </c>
      <c r="F1181" s="181">
        <v>4.3933999999999997</v>
      </c>
      <c r="G1181" s="181">
        <v>3.8972000000000002</v>
      </c>
      <c r="H1181" s="181">
        <v>3.1206999999999998</v>
      </c>
      <c r="I1181" s="181">
        <v>3.9079999999999999</v>
      </c>
      <c r="J1181" s="181">
        <v>3.7888000000000002</v>
      </c>
      <c r="K1181" s="181">
        <v>3.5613999999999999</v>
      </c>
      <c r="L1181" s="181">
        <v>3.4809999999999999</v>
      </c>
      <c r="M1181" s="181">
        <v>3.4312999999999998</v>
      </c>
      <c r="N1181" s="181">
        <v>3.4156</v>
      </c>
      <c r="O1181" s="181">
        <v>4.3880999999999997</v>
      </c>
      <c r="P1181" s="181">
        <v>5.4793000000000003</v>
      </c>
      <c r="Q1181" s="181">
        <v>5.6814999999999998</v>
      </c>
      <c r="R1181" s="181">
        <v>3.5084</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44662</v>
      </c>
      <c r="E1182" s="181">
        <v>2249.5329000000002</v>
      </c>
      <c r="F1182" s="181">
        <v>4.4382000000000001</v>
      </c>
      <c r="G1182" s="181">
        <v>3.8889</v>
      </c>
      <c r="H1182" s="181">
        <v>3.1938</v>
      </c>
      <c r="I1182" s="181">
        <v>3.9762</v>
      </c>
      <c r="J1182" s="181">
        <v>3.8681999999999999</v>
      </c>
      <c r="K1182" s="181">
        <v>3.6375999999999999</v>
      </c>
      <c r="L1182" s="181">
        <v>3.5621999999999998</v>
      </c>
      <c r="M1182" s="181">
        <v>3.5102000000000002</v>
      </c>
      <c r="N1182" s="181">
        <v>3.4939</v>
      </c>
      <c r="O1182" s="181">
        <v>4.4139999999999997</v>
      </c>
      <c r="P1182" s="181">
        <v>5.5201000000000002</v>
      </c>
      <c r="Q1182" s="181">
        <v>6.7003000000000004</v>
      </c>
      <c r="R1182" s="181">
        <v>3.5579000000000001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44662</v>
      </c>
      <c r="E1183" s="181">
        <v>2218.703</v>
      </c>
      <c r="F1183" s="181">
        <v>4.3452000000000002</v>
      </c>
      <c r="G1183" s="181">
        <v>3.7970000000000002</v>
      </c>
      <c r="H1183" s="181">
        <v>3.1025999999999998</v>
      </c>
      <c r="I1183" s="181">
        <v>3.8835000000000002</v>
      </c>
      <c r="J1183" s="181">
        <v>3.7730000000000001</v>
      </c>
      <c r="K1183" s="181">
        <v>3.5398000000000001</v>
      </c>
      <c r="L1183" s="181">
        <v>3.4607999999999999</v>
      </c>
      <c r="M1183" s="181">
        <v>3.4098999999999999</v>
      </c>
      <c r="N1183" s="181">
        <v>3.3934000000000002</v>
      </c>
      <c r="O1183" s="181">
        <v>4.3122999999999996</v>
      </c>
      <c r="P1183" s="181">
        <v>5.4245000000000001</v>
      </c>
      <c r="Q1183" s="181">
        <v>6.1981000000000002</v>
      </c>
      <c r="R1183" s="181">
        <v>3.4581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44662</v>
      </c>
      <c r="E1184" s="181">
        <v>11.401400000000001</v>
      </c>
      <c r="F1184" s="181">
        <v>4.1622000000000003</v>
      </c>
      <c r="G1184" s="181">
        <v>3.6293000000000002</v>
      </c>
      <c r="H1184" s="181">
        <v>2.7454999999999998</v>
      </c>
      <c r="I1184" s="181">
        <v>3.2282000000000002</v>
      </c>
      <c r="J1184" s="181">
        <v>3.4592999999999998</v>
      </c>
      <c r="K1184" s="181">
        <v>3.4076</v>
      </c>
      <c r="L1184" s="181">
        <v>3.3041999999999998</v>
      </c>
      <c r="M1184" s="181">
        <v>3.2483</v>
      </c>
      <c r="N1184" s="181">
        <v>3.2155999999999998</v>
      </c>
      <c r="O1184" s="181">
        <v>3.8096999999999999</v>
      </c>
      <c r="P1184" s="181"/>
      <c r="Q1184" s="181">
        <v>4.0388999999999999</v>
      </c>
      <c r="R1184" s="181">
        <v>3.1623000000000001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44662</v>
      </c>
      <c r="E1185" s="181">
        <v>11.344799999999999</v>
      </c>
      <c r="F1185" s="181">
        <v>3.8612000000000002</v>
      </c>
      <c r="G1185" s="181">
        <v>3.4327999999999999</v>
      </c>
      <c r="H1185" s="181">
        <v>2.5750999999999999</v>
      </c>
      <c r="I1185" s="181">
        <v>3.0600999999999998</v>
      </c>
      <c r="J1185" s="181">
        <v>3.2991999999999999</v>
      </c>
      <c r="K1185" s="181">
        <v>3.2576000000000001</v>
      </c>
      <c r="L1185" s="181">
        <v>3.1511999999999998</v>
      </c>
      <c r="M1185" s="181">
        <v>3.0937999999999999</v>
      </c>
      <c r="N1185" s="181">
        <v>3.0605000000000002</v>
      </c>
      <c r="O1185" s="181">
        <v>3.6537000000000002</v>
      </c>
      <c r="P1185" s="181"/>
      <c r="Q1185" s="181">
        <v>3.8826999999999998</v>
      </c>
      <c r="R1185" s="181">
        <v>3.0068999999999999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44662</v>
      </c>
      <c r="E1186" s="181">
        <v>2335.8780999999999</v>
      </c>
      <c r="F1186" s="181">
        <v>4.4554999999999998</v>
      </c>
      <c r="G1186" s="181">
        <v>3.9437000000000002</v>
      </c>
      <c r="H1186" s="181">
        <v>3.8649</v>
      </c>
      <c r="I1186" s="181">
        <v>4.6234000000000002</v>
      </c>
      <c r="J1186" s="181">
        <v>4.5412999999999997</v>
      </c>
      <c r="K1186" s="181">
        <v>4.3426</v>
      </c>
      <c r="L1186" s="181">
        <v>4.1586999999999996</v>
      </c>
      <c r="M1186" s="181">
        <v>3.9624999999999999</v>
      </c>
      <c r="N1186" s="181">
        <v>3.7814000000000001</v>
      </c>
      <c r="O1186" s="181">
        <v>4.1772</v>
      </c>
      <c r="P1186" s="181">
        <v>5.4166999999999996</v>
      </c>
      <c r="Q1186" s="181">
        <v>6.9093999999999998</v>
      </c>
      <c r="R1186" s="181">
        <v>3.4668999999999999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44662</v>
      </c>
      <c r="E1187" s="181">
        <v>2318.5830000000001</v>
      </c>
      <c r="F1187" s="181">
        <v>4.4051999999999998</v>
      </c>
      <c r="G1187" s="181">
        <v>3.8933</v>
      </c>
      <c r="H1187" s="181">
        <v>3.8159999999999998</v>
      </c>
      <c r="I1187" s="181">
        <v>4.5735999999999999</v>
      </c>
      <c r="J1187" s="181">
        <v>4.4912000000000001</v>
      </c>
      <c r="K1187" s="181">
        <v>4.2920999999999996</v>
      </c>
      <c r="L1187" s="181">
        <v>4.1075999999999997</v>
      </c>
      <c r="M1187" s="181">
        <v>3.911</v>
      </c>
      <c r="N1187" s="181">
        <v>3.7294999999999998</v>
      </c>
      <c r="O1187" s="181">
        <v>4.1136999999999997</v>
      </c>
      <c r="P1187" s="181">
        <v>5.3319000000000001</v>
      </c>
      <c r="Q1187" s="181">
        <v>7.1679000000000004</v>
      </c>
      <c r="R1187" s="181">
        <v>3.4152999999999998</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44662</v>
      </c>
      <c r="E1188" s="181">
        <v>2351.0089436528001</v>
      </c>
      <c r="F1188" s="181">
        <v>2.8681000000000001</v>
      </c>
      <c r="G1188" s="181">
        <v>2.67</v>
      </c>
      <c r="H1188" s="181">
        <v>2.6656</v>
      </c>
      <c r="I1188" s="181">
        <v>2.7332000000000001</v>
      </c>
      <c r="J1188" s="181">
        <v>2.7241</v>
      </c>
      <c r="K1188" s="181">
        <v>2.7913999999999999</v>
      </c>
      <c r="L1188" s="181">
        <v>2.6850999999999998</v>
      </c>
      <c r="M1188" s="181">
        <v>2.5442999999999998</v>
      </c>
      <c r="N1188" s="181">
        <v>2.5265</v>
      </c>
      <c r="O1188" s="181">
        <v>2.726</v>
      </c>
      <c r="P1188" s="181">
        <v>3.2726000000000002</v>
      </c>
      <c r="Q1188" s="181">
        <v>4.6589999999999998</v>
      </c>
      <c r="R1188" s="181">
        <v>2.4636999999999998</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44662</v>
      </c>
      <c r="E1189" s="181">
        <v>5169.87</v>
      </c>
      <c r="F1189" s="181">
        <v>4.3376000000000001</v>
      </c>
      <c r="G1189" s="181">
        <v>3.7732000000000001</v>
      </c>
      <c r="H1189" s="181">
        <v>2.8704999999999998</v>
      </c>
      <c r="I1189" s="181">
        <v>3.8283999999999998</v>
      </c>
      <c r="J1189" s="181">
        <v>3.7536999999999998</v>
      </c>
      <c r="K1189" s="181">
        <v>3.5413999999999999</v>
      </c>
      <c r="L1189" s="181">
        <v>3.4742000000000002</v>
      </c>
      <c r="M1189" s="181">
        <v>3.4016000000000002</v>
      </c>
      <c r="N1189" s="181">
        <v>3.3540000000000001</v>
      </c>
      <c r="O1189" s="181">
        <v>4.3507999999999996</v>
      </c>
      <c r="P1189" s="181">
        <v>5.4631999999999996</v>
      </c>
      <c r="Q1189" s="181">
        <v>6.8967000000000001</v>
      </c>
      <c r="R1189" s="181">
        <v>3.4558</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44662</v>
      </c>
      <c r="E1190" s="181">
        <v>5213.7197999999999</v>
      </c>
      <c r="F1190" s="181">
        <v>4.4725999999999999</v>
      </c>
      <c r="G1190" s="181">
        <v>3.9114</v>
      </c>
      <c r="H1190" s="181">
        <v>3.0059999999999998</v>
      </c>
      <c r="I1190" s="181">
        <v>3.9639000000000002</v>
      </c>
      <c r="J1190" s="181">
        <v>3.8912</v>
      </c>
      <c r="K1190" s="181">
        <v>3.6810999999999998</v>
      </c>
      <c r="L1190" s="181">
        <v>3.6158000000000001</v>
      </c>
      <c r="M1190" s="181">
        <v>3.5445000000000002</v>
      </c>
      <c r="N1190" s="181">
        <v>3.4982000000000002</v>
      </c>
      <c r="O1190" s="181">
        <v>4.4702999999999999</v>
      </c>
      <c r="P1190" s="181">
        <v>5.5696000000000003</v>
      </c>
      <c r="Q1190" s="181">
        <v>6.9367000000000001</v>
      </c>
      <c r="R1190" s="181">
        <v>3.5888</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44662</v>
      </c>
      <c r="E1191" s="181">
        <v>4665.6232</v>
      </c>
      <c r="F1191" s="181">
        <v>3.7187000000000001</v>
      </c>
      <c r="G1191" s="181">
        <v>3.1533000000000002</v>
      </c>
      <c r="H1191" s="181">
        <v>2.2501000000000002</v>
      </c>
      <c r="I1191" s="181">
        <v>3.206</v>
      </c>
      <c r="J1191" s="181">
        <v>3.1311</v>
      </c>
      <c r="K1191" s="181">
        <v>2.9157999999999999</v>
      </c>
      <c r="L1191" s="181">
        <v>2.8439999999999999</v>
      </c>
      <c r="M1191" s="181">
        <v>2.7669000000000001</v>
      </c>
      <c r="N1191" s="181">
        <v>2.7149000000000001</v>
      </c>
      <c r="O1191" s="181">
        <v>3.6713</v>
      </c>
      <c r="P1191" s="181">
        <v>4.6891999999999996</v>
      </c>
      <c r="Q1191" s="181">
        <v>6.6045999999999996</v>
      </c>
      <c r="R1191" s="181">
        <v>2.7989999999999999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44662</v>
      </c>
      <c r="E1192" s="181">
        <v>1192.5706</v>
      </c>
      <c r="F1192" s="181">
        <v>4.5179999999999998</v>
      </c>
      <c r="G1192" s="181">
        <v>3.8769999999999998</v>
      </c>
      <c r="H1192" s="181">
        <v>2.7244999999999999</v>
      </c>
      <c r="I1192" s="181">
        <v>3.2389000000000001</v>
      </c>
      <c r="J1192" s="181">
        <v>3.4666999999999999</v>
      </c>
      <c r="K1192" s="181">
        <v>3.4697</v>
      </c>
      <c r="L1192" s="181">
        <v>3.3934000000000002</v>
      </c>
      <c r="M1192" s="181">
        <v>3.3578999999999999</v>
      </c>
      <c r="N1192" s="181">
        <v>3.3349000000000002</v>
      </c>
      <c r="O1192" s="181">
        <v>4.0138999999999996</v>
      </c>
      <c r="P1192" s="181"/>
      <c r="Q1192" s="181">
        <v>4.5944000000000003</v>
      </c>
      <c r="R1192" s="181">
        <v>3.2705000000000002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44662</v>
      </c>
      <c r="E1193" s="181">
        <v>1187.7768000000001</v>
      </c>
      <c r="F1193" s="181">
        <v>4.4132999999999996</v>
      </c>
      <c r="G1193" s="181">
        <v>3.7757999999999998</v>
      </c>
      <c r="H1193" s="181">
        <v>2.6234000000000002</v>
      </c>
      <c r="I1193" s="181">
        <v>3.1389</v>
      </c>
      <c r="J1193" s="181">
        <v>3.3679999999999999</v>
      </c>
      <c r="K1193" s="181">
        <v>3.3704000000000001</v>
      </c>
      <c r="L1193" s="181">
        <v>3.2924000000000002</v>
      </c>
      <c r="M1193" s="181">
        <v>3.2555999999999998</v>
      </c>
      <c r="N1193" s="181">
        <v>3.2317999999999998</v>
      </c>
      <c r="O1193" s="181">
        <v>3.9102000000000001</v>
      </c>
      <c r="P1193" s="181"/>
      <c r="Q1193" s="181">
        <v>4.4870000000000001</v>
      </c>
      <c r="R1193" s="181">
        <v>3.1675</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44662</v>
      </c>
      <c r="E1194" s="181">
        <v>275.5523</v>
      </c>
      <c r="F1194" s="181">
        <v>4.2922000000000002</v>
      </c>
      <c r="G1194" s="181">
        <v>4.0282</v>
      </c>
      <c r="H1194" s="181">
        <v>3.2549000000000001</v>
      </c>
      <c r="I1194" s="181">
        <v>3.7673000000000001</v>
      </c>
      <c r="J1194" s="181">
        <v>3.7549999999999999</v>
      </c>
      <c r="K1194" s="181">
        <v>3.5716000000000001</v>
      </c>
      <c r="L1194" s="181">
        <v>3.4603999999999999</v>
      </c>
      <c r="M1194" s="181">
        <v>3.4123000000000001</v>
      </c>
      <c r="N1194" s="181">
        <v>3.3898000000000001</v>
      </c>
      <c r="O1194" s="181">
        <v>4.3383000000000003</v>
      </c>
      <c r="P1194" s="181">
        <v>5.4657</v>
      </c>
      <c r="Q1194" s="181">
        <v>7.1836000000000002</v>
      </c>
      <c r="R1194" s="181">
        <v>3.4676999999999998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44662</v>
      </c>
      <c r="E1195" s="181">
        <v>277.7199</v>
      </c>
      <c r="F1195" s="181">
        <v>4.4165000000000001</v>
      </c>
      <c r="G1195" s="181">
        <v>4.1414</v>
      </c>
      <c r="H1195" s="181">
        <v>3.3666999999999998</v>
      </c>
      <c r="I1195" s="181">
        <v>3.8782000000000001</v>
      </c>
      <c r="J1195" s="181">
        <v>3.8664000000000001</v>
      </c>
      <c r="K1195" s="181">
        <v>3.6833</v>
      </c>
      <c r="L1195" s="181">
        <v>3.5684999999999998</v>
      </c>
      <c r="M1195" s="181">
        <v>3.5186999999999999</v>
      </c>
      <c r="N1195" s="181">
        <v>3.4964</v>
      </c>
      <c r="O1195" s="181">
        <v>4.4695</v>
      </c>
      <c r="P1195" s="181">
        <v>5.5678000000000001</v>
      </c>
      <c r="Q1195" s="181">
        <v>6.9179000000000004</v>
      </c>
      <c r="R1195" s="181">
        <v>3.6027</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44662</v>
      </c>
      <c r="E1196" s="181">
        <v>10.6921</v>
      </c>
      <c r="F1196" s="181">
        <v>4.0968999999999998</v>
      </c>
      <c r="G1196" s="181">
        <v>3.7563</v>
      </c>
      <c r="H1196" s="181">
        <v>3.3671000000000002</v>
      </c>
      <c r="I1196" s="181">
        <v>4.2008000000000001</v>
      </c>
      <c r="J1196" s="181">
        <v>3.9666000000000001</v>
      </c>
      <c r="K1196" s="181">
        <v>3.8519999999999999</v>
      </c>
      <c r="L1196" s="181">
        <v>3.9047000000000001</v>
      </c>
      <c r="M1196" s="181">
        <v>3.8969999999999998</v>
      </c>
      <c r="N1196" s="181">
        <v>4.0411000000000001</v>
      </c>
      <c r="O1196" s="181"/>
      <c r="P1196" s="181"/>
      <c r="Q1196" s="181">
        <v>4.3472</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44662</v>
      </c>
      <c r="E1197" s="181">
        <v>10.6927</v>
      </c>
      <c r="F1197" s="181">
        <v>4.0967000000000002</v>
      </c>
      <c r="G1197" s="181">
        <v>3.7561</v>
      </c>
      <c r="H1197" s="181">
        <v>3.367</v>
      </c>
      <c r="I1197" s="181">
        <v>4.2004999999999999</v>
      </c>
      <c r="J1197" s="181">
        <v>3.9552999999999998</v>
      </c>
      <c r="K1197" s="181">
        <v>3.8517999999999999</v>
      </c>
      <c r="L1197" s="181">
        <v>3.9045000000000001</v>
      </c>
      <c r="M1197" s="181">
        <v>3.8967999999999998</v>
      </c>
      <c r="N1197" s="181">
        <v>4.0469999999999997</v>
      </c>
      <c r="O1197" s="181"/>
      <c r="P1197" s="181"/>
      <c r="Q1197" s="181">
        <v>4.3509000000000002</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44662</v>
      </c>
      <c r="E1198" s="181">
        <v>10.6921</v>
      </c>
      <c r="F1198" s="181">
        <v>4.0968999999999998</v>
      </c>
      <c r="G1198" s="181">
        <v>3.7563</v>
      </c>
      <c r="H1198" s="181">
        <v>3.3671000000000002</v>
      </c>
      <c r="I1198" s="181">
        <v>4.2008000000000001</v>
      </c>
      <c r="J1198" s="181">
        <v>3.9666000000000001</v>
      </c>
      <c r="K1198" s="181">
        <v>3.8519999999999999</v>
      </c>
      <c r="L1198" s="181">
        <v>3.9047000000000001</v>
      </c>
      <c r="M1198" s="181">
        <v>3.8969999999999998</v>
      </c>
      <c r="N1198" s="181">
        <v>4.0411000000000001</v>
      </c>
      <c r="O1198" s="181"/>
      <c r="P1198" s="181"/>
      <c r="Q1198" s="181">
        <v>4.3472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44662</v>
      </c>
      <c r="E1199" s="181">
        <v>10.696999999999999</v>
      </c>
      <c r="F1199" s="181">
        <v>4.0951000000000004</v>
      </c>
      <c r="G1199" s="181">
        <v>3.9822000000000002</v>
      </c>
      <c r="H1199" s="181">
        <v>3.512</v>
      </c>
      <c r="I1199" s="181">
        <v>4.1988000000000003</v>
      </c>
      <c r="J1199" s="181">
        <v>4.0312999999999999</v>
      </c>
      <c r="K1199" s="181">
        <v>3.9159999999999999</v>
      </c>
      <c r="L1199" s="181">
        <v>3.9438</v>
      </c>
      <c r="M1199" s="181">
        <v>3.944</v>
      </c>
      <c r="N1199" s="181">
        <v>4.0787000000000004</v>
      </c>
      <c r="O1199" s="181"/>
      <c r="P1199" s="181"/>
      <c r="Q1199" s="181">
        <v>4.3776000000000002</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44662</v>
      </c>
      <c r="E1200" s="181">
        <v>33.742100000000001</v>
      </c>
      <c r="F1200" s="181">
        <v>4.2192999999999996</v>
      </c>
      <c r="G1200" s="181">
        <v>3.8233000000000001</v>
      </c>
      <c r="H1200" s="181">
        <v>3.4174000000000002</v>
      </c>
      <c r="I1200" s="181">
        <v>4.2256</v>
      </c>
      <c r="J1200" s="181">
        <v>3.9950000000000001</v>
      </c>
      <c r="K1200" s="181">
        <v>3.8755999999999999</v>
      </c>
      <c r="L1200" s="181">
        <v>3.9367999999999999</v>
      </c>
      <c r="M1200" s="181">
        <v>3.7965</v>
      </c>
      <c r="N1200" s="181">
        <v>3.8576000000000001</v>
      </c>
      <c r="O1200" s="181">
        <v>4.9768999999999997</v>
      </c>
      <c r="P1200" s="181">
        <v>5.7843999999999998</v>
      </c>
      <c r="Q1200" s="181">
        <v>7.6287000000000003</v>
      </c>
      <c r="R1200" s="181">
        <v>4.1699000000000002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44662</v>
      </c>
      <c r="E1201" s="181">
        <v>34.341099999999997</v>
      </c>
      <c r="F1201" s="181">
        <v>4.4645999999999999</v>
      </c>
      <c r="G1201" s="181">
        <v>4.0757000000000003</v>
      </c>
      <c r="H1201" s="181">
        <v>3.6619000000000002</v>
      </c>
      <c r="I1201" s="181">
        <v>4.4793000000000003</v>
      </c>
      <c r="J1201" s="181">
        <v>4.2462</v>
      </c>
      <c r="K1201" s="181">
        <v>4.1349</v>
      </c>
      <c r="L1201" s="181">
        <v>4.1931000000000003</v>
      </c>
      <c r="M1201" s="181">
        <v>4.0819000000000001</v>
      </c>
      <c r="N1201" s="181">
        <v>4.1665000000000001</v>
      </c>
      <c r="O1201" s="181">
        <v>5.3175999999999997</v>
      </c>
      <c r="P1201" s="181">
        <v>6.06</v>
      </c>
      <c r="Q1201" s="181">
        <v>7.3990999999999998</v>
      </c>
      <c r="R1201" s="181">
        <v>4.5061</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44662</v>
      </c>
      <c r="E1202" s="181">
        <v>28.7361</v>
      </c>
      <c r="F1202" s="181">
        <v>4.3190999999999997</v>
      </c>
      <c r="G1202" s="181">
        <v>3.8117000000000001</v>
      </c>
      <c r="H1202" s="181">
        <v>2.6869000000000001</v>
      </c>
      <c r="I1202" s="181">
        <v>3.4885999999999999</v>
      </c>
      <c r="J1202" s="181">
        <v>3.6415000000000002</v>
      </c>
      <c r="K1202" s="181">
        <v>3.4903</v>
      </c>
      <c r="L1202" s="181">
        <v>3.3938000000000001</v>
      </c>
      <c r="M1202" s="181">
        <v>3.3582000000000001</v>
      </c>
      <c r="N1202" s="181">
        <v>3.3260000000000001</v>
      </c>
      <c r="O1202" s="181">
        <v>4.0064000000000002</v>
      </c>
      <c r="P1202" s="181">
        <v>4.9615</v>
      </c>
      <c r="Q1202" s="181">
        <v>6.8102</v>
      </c>
      <c r="R1202" s="181">
        <v>3.2429999999999999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44662</v>
      </c>
      <c r="E1203" s="181">
        <v>28.627500000000001</v>
      </c>
      <c r="F1203" s="181">
        <v>4.2080000000000002</v>
      </c>
      <c r="G1203" s="181">
        <v>3.7410999999999999</v>
      </c>
      <c r="H1203" s="181">
        <v>2.5876999999999999</v>
      </c>
      <c r="I1203" s="181">
        <v>3.3923000000000001</v>
      </c>
      <c r="J1203" s="181">
        <v>3.5394999999999999</v>
      </c>
      <c r="K1203" s="181">
        <v>3.3883999999999999</v>
      </c>
      <c r="L1203" s="181">
        <v>3.2917999999999998</v>
      </c>
      <c r="M1203" s="181">
        <v>3.2559</v>
      </c>
      <c r="N1203" s="181">
        <v>3.2227999999999999</v>
      </c>
      <c r="O1203" s="181">
        <v>3.9138999999999999</v>
      </c>
      <c r="P1203" s="181">
        <v>4.8823999999999996</v>
      </c>
      <c r="Q1203" s="181">
        <v>6.7483000000000004</v>
      </c>
      <c r="R1203" s="181">
        <v>3.1398999999999999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44662</v>
      </c>
      <c r="E1204" s="181">
        <v>3336.6374999999998</v>
      </c>
      <c r="F1204" s="181">
        <v>4.3564999999999996</v>
      </c>
      <c r="G1204" s="181">
        <v>3.8809999999999998</v>
      </c>
      <c r="H1204" s="181">
        <v>3.0741999999999998</v>
      </c>
      <c r="I1204" s="181">
        <v>3.8041999999999998</v>
      </c>
      <c r="J1204" s="181">
        <v>3.7682000000000002</v>
      </c>
      <c r="K1204" s="181">
        <v>3.5762999999999998</v>
      </c>
      <c r="L1204" s="181">
        <v>3.5647000000000002</v>
      </c>
      <c r="M1204" s="181">
        <v>3.5139999999999998</v>
      </c>
      <c r="N1204" s="181">
        <v>3.4704000000000002</v>
      </c>
      <c r="O1204" s="181">
        <v>4.3658999999999999</v>
      </c>
      <c r="P1204" s="181">
        <v>5.4612999999999996</v>
      </c>
      <c r="Q1204" s="181">
        <v>6.84</v>
      </c>
      <c r="R1204" s="181">
        <v>3.5200999999999998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44662</v>
      </c>
      <c r="E1205" s="181">
        <v>3345.5012999999999</v>
      </c>
      <c r="F1205" s="181">
        <v>4.2554999999999996</v>
      </c>
      <c r="G1205" s="181">
        <v>3.7786</v>
      </c>
      <c r="H1205" s="181">
        <v>2.9723999999999999</v>
      </c>
      <c r="I1205" s="181">
        <v>3.7023000000000001</v>
      </c>
      <c r="J1205" s="181">
        <v>3.6682000000000001</v>
      </c>
      <c r="K1205" s="181">
        <v>3.4761000000000002</v>
      </c>
      <c r="L1205" s="181">
        <v>3.464</v>
      </c>
      <c r="M1205" s="181">
        <v>3.4123999999999999</v>
      </c>
      <c r="N1205" s="181">
        <v>3.3714</v>
      </c>
      <c r="O1205" s="181">
        <v>4.2786999999999997</v>
      </c>
      <c r="P1205" s="181">
        <v>5.3753000000000002</v>
      </c>
      <c r="Q1205" s="181">
        <v>6.7832999999999997</v>
      </c>
      <c r="R1205" s="181">
        <v>3.4293</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44662</v>
      </c>
      <c r="E1206" s="181">
        <v>3314.1765999999998</v>
      </c>
      <c r="F1206" s="181">
        <v>4.2571000000000003</v>
      </c>
      <c r="G1206" s="181">
        <v>3.7808999999999999</v>
      </c>
      <c r="H1206" s="181">
        <v>2.9742000000000002</v>
      </c>
      <c r="I1206" s="181">
        <v>3.7040999999999999</v>
      </c>
      <c r="J1206" s="181">
        <v>3.6692999999999998</v>
      </c>
      <c r="K1206" s="181">
        <v>3.4759000000000002</v>
      </c>
      <c r="L1206" s="181">
        <v>3.4638</v>
      </c>
      <c r="M1206" s="181">
        <v>3.4119999999999999</v>
      </c>
      <c r="N1206" s="181">
        <v>3.3706999999999998</v>
      </c>
      <c r="O1206" s="181">
        <v>4.2779999999999996</v>
      </c>
      <c r="P1206" s="181">
        <v>5.3742000000000001</v>
      </c>
      <c r="Q1206" s="181">
        <v>6.7244999999999999</v>
      </c>
      <c r="R1206" s="181">
        <v>3.4287999999999998</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44662</v>
      </c>
      <c r="E1207" s="181">
        <v>2989.14032</v>
      </c>
      <c r="F1207" s="181">
        <v>4.5235000000000003</v>
      </c>
      <c r="G1207" s="181">
        <v>3.8976999999999999</v>
      </c>
      <c r="H1207" s="181">
        <v>3.0541</v>
      </c>
      <c r="I1207" s="181">
        <v>3.8235999999999999</v>
      </c>
      <c r="J1207" s="181">
        <v>3.8016999999999999</v>
      </c>
      <c r="K1207" s="181">
        <v>3.5672999999999999</v>
      </c>
      <c r="L1207" s="181">
        <v>3.4213</v>
      </c>
      <c r="M1207" s="181">
        <v>3.3519999999999999</v>
      </c>
      <c r="N1207" s="181">
        <v>3.3184</v>
      </c>
      <c r="O1207" s="181">
        <v>4.0487000000000002</v>
      </c>
      <c r="P1207" s="181">
        <v>3.3826000000000001</v>
      </c>
      <c r="Q1207" s="181">
        <v>6.4099000000000004</v>
      </c>
      <c r="R1207" s="181">
        <v>3.2818999999999998</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44662</v>
      </c>
      <c r="E1208" s="181">
        <v>3009.8814400000001</v>
      </c>
      <c r="F1208" s="181">
        <v>4.6359000000000004</v>
      </c>
      <c r="G1208" s="181">
        <v>4.008</v>
      </c>
      <c r="H1208" s="181">
        <v>3.1646000000000001</v>
      </c>
      <c r="I1208" s="181">
        <v>3.9340000000000002</v>
      </c>
      <c r="J1208" s="181">
        <v>3.9121999999999999</v>
      </c>
      <c r="K1208" s="181">
        <v>3.6783999999999999</v>
      </c>
      <c r="L1208" s="181">
        <v>3.5213000000000001</v>
      </c>
      <c r="M1208" s="181">
        <v>3.4470999999999998</v>
      </c>
      <c r="N1208" s="181">
        <v>3.4134000000000002</v>
      </c>
      <c r="O1208" s="181">
        <v>4.1185</v>
      </c>
      <c r="P1208" s="181">
        <v>3.4542000000000002</v>
      </c>
      <c r="Q1208" s="181">
        <v>5.7786</v>
      </c>
      <c r="R1208" s="181">
        <v>3.3734000000000002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44662</v>
      </c>
      <c r="E1212" s="181">
        <v>3364.1149</v>
      </c>
      <c r="F1212" s="181">
        <v>4.5162000000000004</v>
      </c>
      <c r="G1212" s="181">
        <v>3.9897</v>
      </c>
      <c r="H1212" s="181">
        <v>3.1880999999999999</v>
      </c>
      <c r="I1212" s="181">
        <v>3.9876999999999998</v>
      </c>
      <c r="J1212" s="181">
        <v>3.8976999999999999</v>
      </c>
      <c r="K1212" s="181">
        <v>3.6692</v>
      </c>
      <c r="L1212" s="181">
        <v>3.5935999999999999</v>
      </c>
      <c r="M1212" s="181">
        <v>3.5272999999999999</v>
      </c>
      <c r="N1212" s="181">
        <v>3.4849999999999999</v>
      </c>
      <c r="O1212" s="181">
        <v>4.4598000000000004</v>
      </c>
      <c r="P1212" s="181">
        <v>5.5450999999999997</v>
      </c>
      <c r="Q1212" s="181">
        <v>6.9348000000000001</v>
      </c>
      <c r="R1212" s="181">
        <v>3.5554999999999999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44662</v>
      </c>
      <c r="E1213" s="181">
        <v>3336.585</v>
      </c>
      <c r="F1213" s="181">
        <v>4.4047000000000001</v>
      </c>
      <c r="G1213" s="181">
        <v>3.8788999999999998</v>
      </c>
      <c r="H1213" s="181">
        <v>3.0771999999999999</v>
      </c>
      <c r="I1213" s="181">
        <v>3.8841999999999999</v>
      </c>
      <c r="J1213" s="181">
        <v>3.7913000000000001</v>
      </c>
      <c r="K1213" s="181">
        <v>3.5600999999999998</v>
      </c>
      <c r="L1213" s="181">
        <v>3.4781</v>
      </c>
      <c r="M1213" s="181">
        <v>3.4119999999999999</v>
      </c>
      <c r="N1213" s="181">
        <v>3.3694000000000002</v>
      </c>
      <c r="O1213" s="181">
        <v>4.3395000000000001</v>
      </c>
      <c r="P1213" s="181">
        <v>5.4484000000000004</v>
      </c>
      <c r="Q1213" s="181">
        <v>7.0781000000000001</v>
      </c>
      <c r="R1213" s="181">
        <v>3.4380000000000002</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44662</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44662</v>
      </c>
      <c r="E1218" s="181">
        <v>1033.0617</v>
      </c>
      <c r="F1218" s="181">
        <v>3.8904999999999998</v>
      </c>
      <c r="G1218" s="181">
        <v>3.7486999999999999</v>
      </c>
      <c r="H1218" s="181">
        <v>3.1928999999999998</v>
      </c>
      <c r="I1218" s="181">
        <v>3.5994999999999999</v>
      </c>
      <c r="J1218" s="181">
        <v>3.6836000000000002</v>
      </c>
      <c r="K1218" s="181">
        <v>3.5741999999999998</v>
      </c>
      <c r="L1218" s="181">
        <v>3.4775</v>
      </c>
      <c r="M1218" s="181">
        <v>3.4304000000000001</v>
      </c>
      <c r="N1218" s="181"/>
      <c r="O1218" s="181"/>
      <c r="P1218" s="181"/>
      <c r="Q1218" s="181">
        <v>3.4186000000000001</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44662</v>
      </c>
      <c r="E1219" s="181">
        <v>1031.5555999999999</v>
      </c>
      <c r="F1219" s="181">
        <v>3.7404000000000002</v>
      </c>
      <c r="G1219" s="181">
        <v>3.5983999999999998</v>
      </c>
      <c r="H1219" s="181">
        <v>3.0432000000000001</v>
      </c>
      <c r="I1219" s="181">
        <v>3.4493999999999998</v>
      </c>
      <c r="J1219" s="181">
        <v>3.5331999999999999</v>
      </c>
      <c r="K1219" s="181">
        <v>3.4228999999999998</v>
      </c>
      <c r="L1219" s="181">
        <v>3.3249</v>
      </c>
      <c r="M1219" s="181">
        <v>3.2766999999999999</v>
      </c>
      <c r="N1219" s="181"/>
      <c r="O1219" s="181"/>
      <c r="P1219" s="181"/>
      <c r="Q1219" s="181">
        <v>3.2627999999999999</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44662</v>
      </c>
      <c r="E1220" s="181">
        <v>2034.8212000000001</v>
      </c>
      <c r="F1220" s="181">
        <v>4.4922000000000004</v>
      </c>
      <c r="G1220" s="181">
        <v>3.9535999999999998</v>
      </c>
      <c r="H1220" s="181">
        <v>3.0363000000000002</v>
      </c>
      <c r="I1220" s="181">
        <v>3.8883999999999999</v>
      </c>
      <c r="J1220" s="181">
        <v>3.7923</v>
      </c>
      <c r="K1220" s="181">
        <v>3.5749</v>
      </c>
      <c r="L1220" s="181">
        <v>3.4819</v>
      </c>
      <c r="M1220" s="181">
        <v>3.4213</v>
      </c>
      <c r="N1220" s="181">
        <v>3.3919000000000001</v>
      </c>
      <c r="O1220" s="181">
        <v>4.3308</v>
      </c>
      <c r="P1220" s="181">
        <v>4.6367000000000003</v>
      </c>
      <c r="Q1220" s="181">
        <v>6.7777000000000003</v>
      </c>
      <c r="R1220" s="181">
        <v>3.47</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44662</v>
      </c>
      <c r="E1221" s="181">
        <v>2053.2750999999998</v>
      </c>
      <c r="F1221" s="181">
        <v>4.5904999999999996</v>
      </c>
      <c r="G1221" s="181">
        <v>4.0526</v>
      </c>
      <c r="H1221" s="181">
        <v>3.1358999999999999</v>
      </c>
      <c r="I1221" s="181">
        <v>3.9885000000000002</v>
      </c>
      <c r="J1221" s="181">
        <v>3.8925999999999998</v>
      </c>
      <c r="K1221" s="181">
        <v>3.6757</v>
      </c>
      <c r="L1221" s="181">
        <v>3.5836999999999999</v>
      </c>
      <c r="M1221" s="181">
        <v>3.5192999999999999</v>
      </c>
      <c r="N1221" s="181">
        <v>3.4897</v>
      </c>
      <c r="O1221" s="181">
        <v>4.4314</v>
      </c>
      <c r="P1221" s="181">
        <v>4.7416</v>
      </c>
      <c r="Q1221" s="181">
        <v>6.4372999999999996</v>
      </c>
      <c r="R1221" s="181">
        <v>3.5680000000000001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44662</v>
      </c>
      <c r="E1222" s="181">
        <v>3491.9731999999999</v>
      </c>
      <c r="F1222" s="181">
        <v>4.4972000000000003</v>
      </c>
      <c r="G1222" s="181">
        <v>3.9188999999999998</v>
      </c>
      <c r="H1222" s="181">
        <v>3.1463000000000001</v>
      </c>
      <c r="I1222" s="181">
        <v>4.0708000000000002</v>
      </c>
      <c r="J1222" s="181">
        <v>3.8957999999999999</v>
      </c>
      <c r="K1222" s="181">
        <v>3.6511999999999998</v>
      </c>
      <c r="L1222" s="181">
        <v>3.5960000000000001</v>
      </c>
      <c r="M1222" s="181">
        <v>3.5444</v>
      </c>
      <c r="N1222" s="181">
        <v>3.5030999999999999</v>
      </c>
      <c r="O1222" s="181">
        <v>4.4078999999999997</v>
      </c>
      <c r="P1222" s="181">
        <v>5.5224000000000002</v>
      </c>
      <c r="Q1222" s="181">
        <v>6.8741000000000003</v>
      </c>
      <c r="R1222" s="181">
        <v>3.5550000000000002</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44662</v>
      </c>
      <c r="E1223" s="181">
        <v>3191.5450999999998</v>
      </c>
      <c r="F1223" s="181">
        <v>3.8614000000000002</v>
      </c>
      <c r="G1223" s="181">
        <v>3.2831999999999999</v>
      </c>
      <c r="H1223" s="181">
        <v>2.5099999999999998</v>
      </c>
      <c r="I1223" s="181">
        <v>3.4340999999999999</v>
      </c>
      <c r="J1223" s="181">
        <v>3.2581000000000002</v>
      </c>
      <c r="K1223" s="181">
        <v>3.0093000000000001</v>
      </c>
      <c r="L1223" s="181">
        <v>2.9457</v>
      </c>
      <c r="M1223" s="181">
        <v>2.8889</v>
      </c>
      <c r="N1223" s="181">
        <v>2.8464</v>
      </c>
      <c r="O1223" s="181">
        <v>3.7587000000000002</v>
      </c>
      <c r="P1223" s="181">
        <v>4.8433000000000002</v>
      </c>
      <c r="Q1223" s="181">
        <v>6.3644999999999996</v>
      </c>
      <c r="R1223" s="181">
        <v>2.9114</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44662</v>
      </c>
      <c r="E1224" s="181">
        <v>3470.547</v>
      </c>
      <c r="F1224" s="181">
        <v>4.3977000000000004</v>
      </c>
      <c r="G1224" s="181">
        <v>3.8189000000000002</v>
      </c>
      <c r="H1224" s="181">
        <v>3.0461999999999998</v>
      </c>
      <c r="I1224" s="181">
        <v>3.9706999999999999</v>
      </c>
      <c r="J1224" s="181">
        <v>3.7955000000000001</v>
      </c>
      <c r="K1224" s="181">
        <v>3.5503999999999998</v>
      </c>
      <c r="L1224" s="181">
        <v>3.4943</v>
      </c>
      <c r="M1224" s="181">
        <v>3.4422000000000001</v>
      </c>
      <c r="N1224" s="181">
        <v>3.4032</v>
      </c>
      <c r="O1224" s="181">
        <v>4.3177000000000003</v>
      </c>
      <c r="P1224" s="181">
        <v>5.4451000000000001</v>
      </c>
      <c r="Q1224" s="181">
        <v>6.8879000000000001</v>
      </c>
      <c r="R1224" s="181">
        <v>3.4622999999999999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44662</v>
      </c>
      <c r="E1225" s="181">
        <v>1146.9821999999999</v>
      </c>
      <c r="F1225" s="181">
        <v>4.9585999999999997</v>
      </c>
      <c r="G1225" s="181">
        <v>3.6320000000000001</v>
      </c>
      <c r="H1225" s="181">
        <v>2.4923999999999999</v>
      </c>
      <c r="I1225" s="181">
        <v>3.1667999999999998</v>
      </c>
      <c r="J1225" s="181">
        <v>3.2107999999999999</v>
      </c>
      <c r="K1225" s="181">
        <v>3.1715</v>
      </c>
      <c r="L1225" s="181">
        <v>3.1038000000000001</v>
      </c>
      <c r="M1225" s="181">
        <v>3.0428000000000002</v>
      </c>
      <c r="N1225" s="181">
        <v>3.0478999999999998</v>
      </c>
      <c r="O1225" s="181">
        <v>4.0701000000000001</v>
      </c>
      <c r="P1225" s="181"/>
      <c r="Q1225" s="181">
        <v>4.3212999999999999</v>
      </c>
      <c r="R1225" s="181">
        <v>3.1073</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44662</v>
      </c>
      <c r="E1226" s="181">
        <v>1143.9259999999999</v>
      </c>
      <c r="F1226" s="181">
        <v>4.8377999999999997</v>
      </c>
      <c r="G1226" s="181">
        <v>3.5118999999999998</v>
      </c>
      <c r="H1226" s="181">
        <v>2.3727</v>
      </c>
      <c r="I1226" s="181">
        <v>3.0466000000000002</v>
      </c>
      <c r="J1226" s="181">
        <v>3.0905999999999998</v>
      </c>
      <c r="K1226" s="181">
        <v>3.0508000000000002</v>
      </c>
      <c r="L1226" s="181">
        <v>3.0026000000000002</v>
      </c>
      <c r="M1226" s="181">
        <v>2.9477000000000002</v>
      </c>
      <c r="N1226" s="181">
        <v>2.9554999999999998</v>
      </c>
      <c r="O1226" s="181">
        <v>3.9842</v>
      </c>
      <c r="P1226" s="181"/>
      <c r="Q1226" s="181">
        <v>4.2354000000000003</v>
      </c>
      <c r="R1226" s="181">
        <v>3.0198</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4.0049918367346944</v>
      </c>
      <c r="G1227" s="183">
        <v>3.5852122448979591</v>
      </c>
      <c r="H1227" s="183">
        <v>2.9302428571428569</v>
      </c>
      <c r="I1227" s="183">
        <v>3.6433469387755104</v>
      </c>
      <c r="J1227" s="183">
        <v>3.5649193877551033</v>
      </c>
      <c r="K1227" s="183">
        <v>3.3851000000000004</v>
      </c>
      <c r="L1227" s="183">
        <v>3.3156122448979586</v>
      </c>
      <c r="M1227" s="183">
        <v>3.2560255102040796</v>
      </c>
      <c r="N1227" s="183">
        <v>3.2275979166666691</v>
      </c>
      <c r="O1227" s="183">
        <v>4.1530022988505744</v>
      </c>
      <c r="P1227" s="183">
        <v>5.2218810126582298</v>
      </c>
      <c r="Q1227" s="183">
        <v>6.004953061224489</v>
      </c>
      <c r="R1227" s="183">
        <v>3.325155056179776</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4.2373999999999992</v>
      </c>
      <c r="G1228" s="183">
        <v>3.8153000000000001</v>
      </c>
      <c r="H1228" s="183">
        <v>3.0788000000000002</v>
      </c>
      <c r="I1228" s="183">
        <v>3.8786500000000004</v>
      </c>
      <c r="J1228" s="183">
        <v>3.7869999999999999</v>
      </c>
      <c r="K1228" s="183">
        <v>3.56175</v>
      </c>
      <c r="L1228" s="183">
        <v>3.4786000000000001</v>
      </c>
      <c r="M1228" s="183">
        <v>3.4230499999999999</v>
      </c>
      <c r="N1228" s="183">
        <v>3.3926500000000002</v>
      </c>
      <c r="O1228" s="183">
        <v>4.2998000000000003</v>
      </c>
      <c r="P1228" s="183">
        <v>5.4283000000000001</v>
      </c>
      <c r="Q1228" s="183">
        <v>6.8225499999999997</v>
      </c>
      <c r="R1228" s="183">
        <v>3.4287999999999998</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44662</v>
      </c>
      <c r="E1231" s="181">
        <v>70.7898</v>
      </c>
      <c r="F1231" s="181">
        <v>-24.322500000000002</v>
      </c>
      <c r="G1231" s="181">
        <v>-24.322500000000002</v>
      </c>
      <c r="H1231" s="181">
        <v>-62.463900000000002</v>
      </c>
      <c r="I1231" s="181">
        <v>-36.148000000000003</v>
      </c>
      <c r="J1231" s="181">
        <v>-12.149800000000001</v>
      </c>
      <c r="K1231" s="181">
        <v>-4.5823999999999998</v>
      </c>
      <c r="L1231" s="181">
        <v>-2.5434000000000001</v>
      </c>
      <c r="M1231" s="181">
        <v>-0.69740000000000002</v>
      </c>
      <c r="N1231" s="181">
        <v>-0.73119999999999996</v>
      </c>
      <c r="O1231" s="181">
        <v>6.3978999999999999</v>
      </c>
      <c r="P1231" s="181">
        <v>6.3594999999999997</v>
      </c>
      <c r="Q1231" s="181">
        <v>8.5810999999999993</v>
      </c>
      <c r="R1231" s="181">
        <v>3.722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44662</v>
      </c>
      <c r="E1232" s="181">
        <v>76.144300000000001</v>
      </c>
      <c r="F1232" s="181">
        <v>-23.729500000000002</v>
      </c>
      <c r="G1232" s="181">
        <v>-23.729500000000002</v>
      </c>
      <c r="H1232" s="181">
        <v>-61.874200000000002</v>
      </c>
      <c r="I1232" s="181">
        <v>-35.555700000000002</v>
      </c>
      <c r="J1232" s="181">
        <v>-11.555400000000001</v>
      </c>
      <c r="K1232" s="181">
        <v>-3.9885000000000002</v>
      </c>
      <c r="L1232" s="181">
        <v>-1.9500999999999999</v>
      </c>
      <c r="M1232" s="181">
        <v>-9.9299999999999999E-2</v>
      </c>
      <c r="N1232" s="181">
        <v>-0.1338</v>
      </c>
      <c r="O1232" s="181">
        <v>6.9881000000000002</v>
      </c>
      <c r="P1232" s="181">
        <v>7.0129000000000001</v>
      </c>
      <c r="Q1232" s="181">
        <v>8.2693999999999992</v>
      </c>
      <c r="R1232" s="181">
        <v>4.3164999999999996</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44662</v>
      </c>
      <c r="E1233" s="181">
        <v>13.801</v>
      </c>
      <c r="F1233" s="181">
        <v>-54.238700000000001</v>
      </c>
      <c r="G1233" s="181">
        <v>-54.238700000000001</v>
      </c>
      <c r="H1233" s="181">
        <v>-78.226200000000006</v>
      </c>
      <c r="I1233" s="181">
        <v>-39.589500000000001</v>
      </c>
      <c r="J1233" s="181">
        <v>-15.956300000000001</v>
      </c>
      <c r="K1233" s="181">
        <v>-4.4955999999999996</v>
      </c>
      <c r="L1233" s="181">
        <v>-1.0752999999999999</v>
      </c>
      <c r="M1233" s="181">
        <v>2.4338000000000002</v>
      </c>
      <c r="N1233" s="181">
        <v>-0.44550000000000001</v>
      </c>
      <c r="O1233" s="181">
        <v>7.7820999999999998</v>
      </c>
      <c r="P1233" s="181"/>
      <c r="Q1233" s="181">
        <v>8.9281000000000006</v>
      </c>
      <c r="R1233" s="181">
        <v>4.3147000000000002</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44662</v>
      </c>
      <c r="E1234" s="181">
        <v>13.969099999999999</v>
      </c>
      <c r="F1234" s="181">
        <v>-53.934199999999997</v>
      </c>
      <c r="G1234" s="181">
        <v>-53.934199999999997</v>
      </c>
      <c r="H1234" s="181">
        <v>-77.950800000000001</v>
      </c>
      <c r="I1234" s="181">
        <v>-38.776200000000003</v>
      </c>
      <c r="J1234" s="181">
        <v>-15.3894</v>
      </c>
      <c r="K1234" s="181">
        <v>-4.1151999999999997</v>
      </c>
      <c r="L1234" s="181">
        <v>-0.74519999999999997</v>
      </c>
      <c r="M1234" s="181">
        <v>2.7513000000000001</v>
      </c>
      <c r="N1234" s="181">
        <v>-0.1457</v>
      </c>
      <c r="O1234" s="181">
        <v>8.1225000000000005</v>
      </c>
      <c r="P1234" s="181"/>
      <c r="Q1234" s="181">
        <v>9.2787000000000006</v>
      </c>
      <c r="R1234" s="181">
        <v>4.6417999999999999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-39.056225000000005</v>
      </c>
      <c r="G1235" s="183">
        <v>-39.056225000000005</v>
      </c>
      <c r="H1235" s="183">
        <v>-70.128775000000005</v>
      </c>
      <c r="I1235" s="183">
        <v>-37.51735</v>
      </c>
      <c r="J1235" s="183">
        <v>-13.762725000000001</v>
      </c>
      <c r="K1235" s="183">
        <v>-4.2954249999999998</v>
      </c>
      <c r="L1235" s="183">
        <v>-1.5784999999999998</v>
      </c>
      <c r="M1235" s="183">
        <v>1.0971000000000002</v>
      </c>
      <c r="N1235" s="183">
        <v>-0.36404999999999998</v>
      </c>
      <c r="O1235" s="183">
        <v>7.3226499999999994</v>
      </c>
      <c r="P1235" s="183">
        <v>6.6861999999999995</v>
      </c>
      <c r="Q1235" s="183">
        <v>8.7643249999999995</v>
      </c>
      <c r="R1235" s="183">
        <v>4.2487499999999994</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-39.128349999999998</v>
      </c>
      <c r="G1236" s="183">
        <v>-39.128349999999998</v>
      </c>
      <c r="H1236" s="183">
        <v>-70.207350000000005</v>
      </c>
      <c r="I1236" s="183">
        <v>-37.462100000000007</v>
      </c>
      <c r="J1236" s="183">
        <v>-13.769600000000001</v>
      </c>
      <c r="K1236" s="183">
        <v>-4.3053999999999997</v>
      </c>
      <c r="L1236" s="183">
        <v>-1.5126999999999999</v>
      </c>
      <c r="M1236" s="183">
        <v>1.1672500000000001</v>
      </c>
      <c r="N1236" s="183">
        <v>-0.29559999999999997</v>
      </c>
      <c r="O1236" s="183">
        <v>7.3850999999999996</v>
      </c>
      <c r="P1236" s="183">
        <v>6.6861999999999995</v>
      </c>
      <c r="Q1236" s="183">
        <v>8.7545999999999999</v>
      </c>
      <c r="R1236" s="183">
        <v>4.3155999999999999</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44662</v>
      </c>
      <c r="E1239" s="181">
        <v>535.82590000000005</v>
      </c>
      <c r="F1239" s="181">
        <v>-1.3622000000000001</v>
      </c>
      <c r="G1239" s="181">
        <v>-1.3622000000000001</v>
      </c>
      <c r="H1239" s="181">
        <v>-0.7006</v>
      </c>
      <c r="I1239" s="181">
        <v>1.1419999999999999</v>
      </c>
      <c r="J1239" s="181">
        <v>4.9710000000000001</v>
      </c>
      <c r="K1239" s="181">
        <v>3.6307999999999998</v>
      </c>
      <c r="L1239" s="181">
        <v>3.2774000000000001</v>
      </c>
      <c r="M1239" s="181">
        <v>3.4771000000000001</v>
      </c>
      <c r="N1239" s="181">
        <v>3.7212000000000001</v>
      </c>
      <c r="O1239" s="181">
        <v>5.9626000000000001</v>
      </c>
      <c r="P1239" s="181">
        <v>6.3997999999999999</v>
      </c>
      <c r="Q1239" s="181">
        <v>7.2679</v>
      </c>
      <c r="R1239" s="181">
        <v>5.3373999999999997</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44662</v>
      </c>
      <c r="E1240" s="181">
        <v>578.37860000000001</v>
      </c>
      <c r="F1240" s="181">
        <v>-0.55110000000000003</v>
      </c>
      <c r="G1240" s="181">
        <v>-0.55110000000000003</v>
      </c>
      <c r="H1240" s="181">
        <v>0.1208</v>
      </c>
      <c r="I1240" s="181">
        <v>1.9681999999999999</v>
      </c>
      <c r="J1240" s="181">
        <v>5.8029999999999999</v>
      </c>
      <c r="K1240" s="181">
        <v>4.4687000000000001</v>
      </c>
      <c r="L1240" s="181">
        <v>4.1224999999999996</v>
      </c>
      <c r="M1240" s="181">
        <v>4.3318000000000003</v>
      </c>
      <c r="N1240" s="181">
        <v>4.5758000000000001</v>
      </c>
      <c r="O1240" s="181">
        <v>6.8376000000000001</v>
      </c>
      <c r="P1240" s="181">
        <v>7.2849000000000004</v>
      </c>
      <c r="Q1240" s="181">
        <v>8.2372999999999994</v>
      </c>
      <c r="R1240" s="181">
        <v>6.1932999999999998</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44662</v>
      </c>
      <c r="E1241" s="181">
        <v>2589.5511000000001</v>
      </c>
      <c r="F1241" s="181">
        <v>-1.0673999999999999</v>
      </c>
      <c r="G1241" s="181">
        <v>-1.0673999999999999</v>
      </c>
      <c r="H1241" s="181">
        <v>-2.9134000000000002</v>
      </c>
      <c r="I1241" s="181">
        <v>1.5553999999999999</v>
      </c>
      <c r="J1241" s="181">
        <v>5.0519999999999996</v>
      </c>
      <c r="K1241" s="181">
        <v>3.9540999999999999</v>
      </c>
      <c r="L1241" s="181">
        <v>3.7852000000000001</v>
      </c>
      <c r="M1241" s="181">
        <v>3.9925999999999999</v>
      </c>
      <c r="N1241" s="181">
        <v>4.1524000000000001</v>
      </c>
      <c r="O1241" s="181">
        <v>6.3792999999999997</v>
      </c>
      <c r="P1241" s="181">
        <v>6.9560000000000004</v>
      </c>
      <c r="Q1241" s="181">
        <v>7.9096000000000002</v>
      </c>
      <c r="R1241" s="181">
        <v>5.6177000000000001</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44662</v>
      </c>
      <c r="E1242" s="181">
        <v>2496.4263000000001</v>
      </c>
      <c r="F1242" s="181">
        <v>-1.3936999999999999</v>
      </c>
      <c r="G1242" s="181">
        <v>-1.3936999999999999</v>
      </c>
      <c r="H1242" s="181">
        <v>-3.2403</v>
      </c>
      <c r="I1242" s="181">
        <v>1.2282</v>
      </c>
      <c r="J1242" s="181">
        <v>4.7237</v>
      </c>
      <c r="K1242" s="181">
        <v>3.6347</v>
      </c>
      <c r="L1242" s="181">
        <v>3.4664000000000001</v>
      </c>
      <c r="M1242" s="181">
        <v>3.6749999999999998</v>
      </c>
      <c r="N1242" s="181">
        <v>3.8296999999999999</v>
      </c>
      <c r="O1242" s="181">
        <v>6.0536000000000003</v>
      </c>
      <c r="P1242" s="181">
        <v>6.5285000000000002</v>
      </c>
      <c r="Q1242" s="181">
        <v>7.5856000000000003</v>
      </c>
      <c r="R1242" s="181">
        <v>5.2899000000000003</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44662</v>
      </c>
      <c r="E1243" s="181">
        <v>32.8752</v>
      </c>
      <c r="F1243" s="181">
        <v>-2.8119999999999998</v>
      </c>
      <c r="G1243" s="181">
        <v>-2.8119999999999998</v>
      </c>
      <c r="H1243" s="181">
        <v>-5.9093999999999998</v>
      </c>
      <c r="I1243" s="181">
        <v>7.1400000000000005E-2</v>
      </c>
      <c r="J1243" s="181">
        <v>2.9802</v>
      </c>
      <c r="K1243" s="181">
        <v>3.1052</v>
      </c>
      <c r="L1243" s="181">
        <v>2.9834999999999998</v>
      </c>
      <c r="M1243" s="181">
        <v>3.0748000000000002</v>
      </c>
      <c r="N1243" s="181">
        <v>3.3170999999999999</v>
      </c>
      <c r="O1243" s="181">
        <v>5.3906000000000001</v>
      </c>
      <c r="P1243" s="181">
        <v>6.0342000000000002</v>
      </c>
      <c r="Q1243" s="181">
        <v>7.4878</v>
      </c>
      <c r="R1243" s="181">
        <v>4.7419000000000002</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44662</v>
      </c>
      <c r="E1244" s="181">
        <v>35.157499999999999</v>
      </c>
      <c r="F1244" s="181">
        <v>-1.903</v>
      </c>
      <c r="G1244" s="181">
        <v>-1.903</v>
      </c>
      <c r="H1244" s="181">
        <v>-5.0228999999999999</v>
      </c>
      <c r="I1244" s="181">
        <v>0.96440000000000003</v>
      </c>
      <c r="J1244" s="181">
        <v>3.8774999999999999</v>
      </c>
      <c r="K1244" s="181">
        <v>4.0156000000000001</v>
      </c>
      <c r="L1244" s="181">
        <v>3.8896000000000002</v>
      </c>
      <c r="M1244" s="181">
        <v>3.9533999999999998</v>
      </c>
      <c r="N1244" s="181">
        <v>4.2008000000000001</v>
      </c>
      <c r="O1244" s="181">
        <v>6.2674000000000003</v>
      </c>
      <c r="P1244" s="181">
        <v>6.8423999999999996</v>
      </c>
      <c r="Q1244" s="181">
        <v>7.8394000000000004</v>
      </c>
      <c r="R1244" s="181">
        <v>5.6166</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44662</v>
      </c>
      <c r="E1249" s="181">
        <v>34.856400000000001</v>
      </c>
      <c r="F1249" s="181">
        <v>1.0123</v>
      </c>
      <c r="G1249" s="181">
        <v>1.0123</v>
      </c>
      <c r="H1249" s="181">
        <v>-1.2413000000000001</v>
      </c>
      <c r="I1249" s="181">
        <v>2.3431999999999999</v>
      </c>
      <c r="J1249" s="181">
        <v>4.1900000000000004</v>
      </c>
      <c r="K1249" s="181">
        <v>3.5788000000000002</v>
      </c>
      <c r="L1249" s="181">
        <v>3.4434999999999998</v>
      </c>
      <c r="M1249" s="181">
        <v>3.5110999999999999</v>
      </c>
      <c r="N1249" s="181">
        <v>3.5760000000000001</v>
      </c>
      <c r="O1249" s="181">
        <v>5.5697000000000001</v>
      </c>
      <c r="P1249" s="181">
        <v>6.2694999999999999</v>
      </c>
      <c r="Q1249" s="181">
        <v>7.4241000000000001</v>
      </c>
      <c r="R1249" s="181">
        <v>4.7503000000000002</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44662</v>
      </c>
      <c r="E1250" s="181">
        <v>34.226799999999997</v>
      </c>
      <c r="F1250" s="181">
        <v>1.0665</v>
      </c>
      <c r="G1250" s="181">
        <v>1.0665</v>
      </c>
      <c r="H1250" s="181">
        <v>-1.3554999999999999</v>
      </c>
      <c r="I1250" s="181">
        <v>2.1880000000000002</v>
      </c>
      <c r="J1250" s="181">
        <v>4.0075000000000003</v>
      </c>
      <c r="K1250" s="181">
        <v>3.3475000000000001</v>
      </c>
      <c r="L1250" s="181">
        <v>3.1960999999999999</v>
      </c>
      <c r="M1250" s="181">
        <v>3.2538</v>
      </c>
      <c r="N1250" s="181">
        <v>3.3142999999999998</v>
      </c>
      <c r="O1250" s="181">
        <v>5.3102</v>
      </c>
      <c r="P1250" s="181">
        <v>6.0273000000000003</v>
      </c>
      <c r="Q1250" s="181">
        <v>7.4538000000000002</v>
      </c>
      <c r="R1250" s="181">
        <v>4.4873000000000003</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44662</v>
      </c>
      <c r="E1251" s="181">
        <v>16.463200000000001</v>
      </c>
      <c r="F1251" s="181">
        <v>1.5521</v>
      </c>
      <c r="G1251" s="181">
        <v>1.5521</v>
      </c>
      <c r="H1251" s="181">
        <v>-1.4564999999999999</v>
      </c>
      <c r="I1251" s="181">
        <v>2.5363000000000002</v>
      </c>
      <c r="J1251" s="181">
        <v>4.6670999999999996</v>
      </c>
      <c r="K1251" s="181">
        <v>3.8169</v>
      </c>
      <c r="L1251" s="181">
        <v>3.7160000000000002</v>
      </c>
      <c r="M1251" s="181">
        <v>3.7673000000000001</v>
      </c>
      <c r="N1251" s="181">
        <v>3.9239999999999999</v>
      </c>
      <c r="O1251" s="181">
        <v>6.0370999999999997</v>
      </c>
      <c r="P1251" s="181">
        <v>6.65</v>
      </c>
      <c r="Q1251" s="181">
        <v>7.2813999999999997</v>
      </c>
      <c r="R1251" s="181">
        <v>5.1490999999999998</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44662</v>
      </c>
      <c r="E1252" s="181">
        <v>16.1037</v>
      </c>
      <c r="F1252" s="181">
        <v>1.2845</v>
      </c>
      <c r="G1252" s="181">
        <v>1.2845</v>
      </c>
      <c r="H1252" s="181">
        <v>-1.7803</v>
      </c>
      <c r="I1252" s="181">
        <v>2.2361</v>
      </c>
      <c r="J1252" s="181">
        <v>4.3738000000000001</v>
      </c>
      <c r="K1252" s="181">
        <v>3.5234000000000001</v>
      </c>
      <c r="L1252" s="181">
        <v>3.4171999999999998</v>
      </c>
      <c r="M1252" s="181">
        <v>3.4670999999999998</v>
      </c>
      <c r="N1252" s="181">
        <v>3.6215999999999999</v>
      </c>
      <c r="O1252" s="181">
        <v>5.7319000000000004</v>
      </c>
      <c r="P1252" s="181">
        <v>6.3348000000000004</v>
      </c>
      <c r="Q1252" s="181">
        <v>6.9480000000000004</v>
      </c>
      <c r="R1252" s="181">
        <v>4.8559000000000001</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44662</v>
      </c>
      <c r="E1255" s="181">
        <v>32.0916</v>
      </c>
      <c r="F1255" s="181">
        <v>7.1317000000000004</v>
      </c>
      <c r="G1255" s="181">
        <v>7.1317000000000004</v>
      </c>
      <c r="H1255" s="181">
        <v>10.060700000000001</v>
      </c>
      <c r="I1255" s="181">
        <v>11.1121</v>
      </c>
      <c r="J1255" s="181">
        <v>231.12280000000001</v>
      </c>
      <c r="K1255" s="181">
        <v>85.807400000000001</v>
      </c>
      <c r="L1255" s="181">
        <v>54.212600000000002</v>
      </c>
      <c r="M1255" s="181">
        <v>47.867199999999997</v>
      </c>
      <c r="N1255" s="181">
        <v>37.553600000000003</v>
      </c>
      <c r="O1255" s="181">
        <v>13.722</v>
      </c>
      <c r="P1255" s="181">
        <v>11.636100000000001</v>
      </c>
      <c r="Q1255" s="181">
        <v>10.4627</v>
      </c>
      <c r="R1255" s="181">
        <v>24.809100000000001</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44662</v>
      </c>
      <c r="E1256" s="181">
        <v>28.232199999999999</v>
      </c>
      <c r="F1256" s="181">
        <v>7.1147999999999998</v>
      </c>
      <c r="G1256" s="181">
        <v>7.1147999999999998</v>
      </c>
      <c r="H1256" s="181">
        <v>10.0481</v>
      </c>
      <c r="I1256" s="181">
        <v>11.100899999999999</v>
      </c>
      <c r="J1256" s="181">
        <v>29.107399999999998</v>
      </c>
      <c r="K1256" s="181">
        <v>15.3361</v>
      </c>
      <c r="L1256" s="181">
        <v>17.6737</v>
      </c>
      <c r="M1256" s="181">
        <v>22.0336</v>
      </c>
      <c r="N1256" s="181">
        <v>17.9024</v>
      </c>
      <c r="O1256" s="181">
        <v>8.26</v>
      </c>
      <c r="P1256" s="181">
        <v>8.5403000000000002</v>
      </c>
      <c r="Q1256" s="181">
        <v>9.2360000000000007</v>
      </c>
      <c r="R1256" s="181">
        <v>15.7294</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44662</v>
      </c>
      <c r="E1257" s="181">
        <v>59.531246942461003</v>
      </c>
      <c r="F1257" s="181">
        <v>7.1574999999999998</v>
      </c>
      <c r="G1257" s="181">
        <v>7.1574999999999998</v>
      </c>
      <c r="H1257" s="181">
        <v>10.062200000000001</v>
      </c>
      <c r="I1257" s="181">
        <v>11.111800000000001</v>
      </c>
      <c r="J1257" s="181">
        <v>231.12799999999999</v>
      </c>
      <c r="K1257" s="181">
        <v>85.8078</v>
      </c>
      <c r="L1257" s="181">
        <v>54.213900000000002</v>
      </c>
      <c r="M1257" s="181">
        <v>47.866</v>
      </c>
      <c r="N1257" s="181">
        <v>37.553400000000003</v>
      </c>
      <c r="O1257" s="181">
        <v>13.0723</v>
      </c>
      <c r="P1257" s="181">
        <v>10.2994</v>
      </c>
      <c r="Q1257" s="181">
        <v>8.3716000000000008</v>
      </c>
      <c r="R1257" s="181">
        <v>24.809100000000001</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44662</v>
      </c>
      <c r="E1258" s="181">
        <v>20.181349868793902</v>
      </c>
      <c r="F1258" s="181">
        <v>7.1441999999999997</v>
      </c>
      <c r="G1258" s="181">
        <v>7.1441999999999997</v>
      </c>
      <c r="H1258" s="181">
        <v>10.033799999999999</v>
      </c>
      <c r="I1258" s="181">
        <v>11.1149</v>
      </c>
      <c r="J1258" s="181">
        <v>29.113</v>
      </c>
      <c r="K1258" s="181">
        <v>15.336499999999999</v>
      </c>
      <c r="L1258" s="181">
        <v>17.674600000000002</v>
      </c>
      <c r="M1258" s="181">
        <v>22.035399999999999</v>
      </c>
      <c r="N1258" s="181">
        <v>17.902999999999999</v>
      </c>
      <c r="O1258" s="181">
        <v>7.6589</v>
      </c>
      <c r="P1258" s="181">
        <v>7.2698</v>
      </c>
      <c r="Q1258" s="181">
        <v>7.4436999999999998</v>
      </c>
      <c r="R1258" s="181">
        <v>15.729900000000001</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44662</v>
      </c>
      <c r="E1261" s="181">
        <v>0.3407</v>
      </c>
      <c r="F1261" s="181">
        <v>10.7227</v>
      </c>
      <c r="G1261" s="181">
        <v>10.7227</v>
      </c>
      <c r="H1261" s="181">
        <v>10.735300000000001</v>
      </c>
      <c r="I1261" s="181">
        <v>10.757400000000001</v>
      </c>
      <c r="J1261" s="181">
        <v>11.1637</v>
      </c>
      <c r="K1261" s="181"/>
      <c r="L1261" s="181"/>
      <c r="M1261" s="181"/>
      <c r="N1261" s="181"/>
      <c r="O1261" s="181"/>
      <c r="P1261" s="181"/>
      <c r="Q1261" s="181">
        <v>11.114800000000001</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44662</v>
      </c>
      <c r="E1262" s="181">
        <v>0.34849999999999998</v>
      </c>
      <c r="F1262" s="181">
        <v>10.4825</v>
      </c>
      <c r="G1262" s="181">
        <v>10.4825</v>
      </c>
      <c r="H1262" s="181">
        <v>11.997199999999999</v>
      </c>
      <c r="I1262" s="181">
        <v>11.270099999999999</v>
      </c>
      <c r="J1262" s="181">
        <v>11.255699999999999</v>
      </c>
      <c r="K1262" s="181"/>
      <c r="L1262" s="181"/>
      <c r="M1262" s="181"/>
      <c r="N1262" s="181"/>
      <c r="O1262" s="181"/>
      <c r="P1262" s="181"/>
      <c r="Q1262" s="181">
        <v>11.3996</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44662</v>
      </c>
      <c r="E1263" s="181">
        <v>0.15709999999999999</v>
      </c>
      <c r="F1263" s="181">
        <v>15.508800000000001</v>
      </c>
      <c r="G1263" s="181">
        <v>15.508800000000001</v>
      </c>
      <c r="H1263" s="181">
        <v>13.3102</v>
      </c>
      <c r="I1263" s="181">
        <v>11.668799999999999</v>
      </c>
      <c r="J1263" s="181">
        <v>11.3504</v>
      </c>
      <c r="K1263" s="181"/>
      <c r="L1263" s="181"/>
      <c r="M1263" s="181"/>
      <c r="N1263" s="181"/>
      <c r="O1263" s="181"/>
      <c r="P1263" s="181"/>
      <c r="Q1263" s="181">
        <v>11.171099999999999</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44662</v>
      </c>
      <c r="E1264" s="181">
        <v>0.16189999999999999</v>
      </c>
      <c r="F1264" s="181">
        <v>7.5195999999999996</v>
      </c>
      <c r="G1264" s="181">
        <v>7.5195999999999996</v>
      </c>
      <c r="H1264" s="181">
        <v>9.68</v>
      </c>
      <c r="I1264" s="181">
        <v>9.6980000000000004</v>
      </c>
      <c r="J1264" s="181">
        <v>11.0108</v>
      </c>
      <c r="K1264" s="181"/>
      <c r="L1264" s="181"/>
      <c r="M1264" s="181"/>
      <c r="N1264" s="181"/>
      <c r="O1264" s="181"/>
      <c r="P1264" s="181"/>
      <c r="Q1264" s="181">
        <v>10.835900000000001</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44662</v>
      </c>
      <c r="E1265" s="181">
        <v>46.795000000000002</v>
      </c>
      <c r="F1265" s="181">
        <v>-2.1316000000000002</v>
      </c>
      <c r="G1265" s="181">
        <v>-2.1316000000000002</v>
      </c>
      <c r="H1265" s="181">
        <v>-4.1085000000000003</v>
      </c>
      <c r="I1265" s="181">
        <v>1.1035999999999999</v>
      </c>
      <c r="J1265" s="181">
        <v>4.1764000000000001</v>
      </c>
      <c r="K1265" s="181">
        <v>3.1503000000000001</v>
      </c>
      <c r="L1265" s="181">
        <v>2.9087000000000001</v>
      </c>
      <c r="M1265" s="181">
        <v>3.4931000000000001</v>
      </c>
      <c r="N1265" s="181">
        <v>3.7982999999999998</v>
      </c>
      <c r="O1265" s="181">
        <v>6.0579000000000001</v>
      </c>
      <c r="P1265" s="181">
        <v>6.3278999999999996</v>
      </c>
      <c r="Q1265" s="181">
        <v>7.1284999999999998</v>
      </c>
      <c r="R1265" s="181">
        <v>5.5831</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44662</v>
      </c>
      <c r="E1266" s="181">
        <v>49.777000000000001</v>
      </c>
      <c r="F1266" s="181">
        <v>-1.4663999999999999</v>
      </c>
      <c r="G1266" s="181">
        <v>-1.4663999999999999</v>
      </c>
      <c r="H1266" s="181">
        <v>-3.4546000000000001</v>
      </c>
      <c r="I1266" s="181">
        <v>1.7558</v>
      </c>
      <c r="J1266" s="181">
        <v>4.8285999999999998</v>
      </c>
      <c r="K1266" s="181">
        <v>3.806</v>
      </c>
      <c r="L1266" s="181">
        <v>3.5558999999999998</v>
      </c>
      <c r="M1266" s="181">
        <v>4.1353</v>
      </c>
      <c r="N1266" s="181">
        <v>4.4417</v>
      </c>
      <c r="O1266" s="181">
        <v>6.7018000000000004</v>
      </c>
      <c r="P1266" s="181">
        <v>6.9878</v>
      </c>
      <c r="Q1266" s="181">
        <v>7.8659999999999997</v>
      </c>
      <c r="R1266" s="181">
        <v>6.2279999999999998</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44662</v>
      </c>
      <c r="E1267" s="181">
        <v>16.752199999999998</v>
      </c>
      <c r="F1267" s="181">
        <v>-4.1383000000000001</v>
      </c>
      <c r="G1267" s="181">
        <v>-4.1383000000000001</v>
      </c>
      <c r="H1267" s="181">
        <v>-8.3284000000000002</v>
      </c>
      <c r="I1267" s="181">
        <v>-0.62239999999999995</v>
      </c>
      <c r="J1267" s="181">
        <v>3.1147999999999998</v>
      </c>
      <c r="K1267" s="181">
        <v>3.1225999999999998</v>
      </c>
      <c r="L1267" s="181">
        <v>3.1356999999999999</v>
      </c>
      <c r="M1267" s="181">
        <v>3.2002000000000002</v>
      </c>
      <c r="N1267" s="181">
        <v>3.3609</v>
      </c>
      <c r="O1267" s="181">
        <v>0.77010000000000001</v>
      </c>
      <c r="P1267" s="181">
        <v>3.0948000000000002</v>
      </c>
      <c r="Q1267" s="181">
        <v>3.3862000000000001</v>
      </c>
      <c r="R1267" s="181">
        <v>3.2504</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44662</v>
      </c>
      <c r="E1268" s="181">
        <v>17.9284</v>
      </c>
      <c r="F1268" s="181">
        <v>-3.7991000000000001</v>
      </c>
      <c r="G1268" s="181">
        <v>-3.7991000000000001</v>
      </c>
      <c r="H1268" s="181">
        <v>-7.9278000000000004</v>
      </c>
      <c r="I1268" s="181">
        <v>-0.2036</v>
      </c>
      <c r="J1268" s="181">
        <v>3.5306999999999999</v>
      </c>
      <c r="K1268" s="181">
        <v>3.5413999999999999</v>
      </c>
      <c r="L1268" s="181">
        <v>3.6040000000000001</v>
      </c>
      <c r="M1268" s="181">
        <v>3.794</v>
      </c>
      <c r="N1268" s="181">
        <v>4.0210999999999997</v>
      </c>
      <c r="O1268" s="181">
        <v>1.5324</v>
      </c>
      <c r="P1268" s="181">
        <v>3.8988</v>
      </c>
      <c r="Q1268" s="181">
        <v>6.2229000000000001</v>
      </c>
      <c r="R1268" s="181">
        <v>4.0057999999999998</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44662</v>
      </c>
      <c r="E1269" s="181">
        <v>433.38740000000001</v>
      </c>
      <c r="F1269" s="181">
        <v>-1.6224000000000001</v>
      </c>
      <c r="G1269" s="181">
        <v>-1.6224000000000001</v>
      </c>
      <c r="H1269" s="181">
        <v>0.4284</v>
      </c>
      <c r="I1269" s="181">
        <v>4.5038999999999998</v>
      </c>
      <c r="J1269" s="181">
        <v>7.0069999999999997</v>
      </c>
      <c r="K1269" s="181">
        <v>3.0270999999999999</v>
      </c>
      <c r="L1269" s="181">
        <v>2.1398999999999999</v>
      </c>
      <c r="M1269" s="181">
        <v>3.5489999999999999</v>
      </c>
      <c r="N1269" s="181">
        <v>4.0648999999999997</v>
      </c>
      <c r="O1269" s="181">
        <v>6.4284999999999997</v>
      </c>
      <c r="P1269" s="181">
        <v>6.7972999999999999</v>
      </c>
      <c r="Q1269" s="181">
        <v>7.7892999999999999</v>
      </c>
      <c r="R1269" s="181">
        <v>5.8987999999999996</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44662</v>
      </c>
      <c r="E1270" s="181">
        <v>437.75279999999998</v>
      </c>
      <c r="F1270" s="181">
        <v>-1.5034000000000001</v>
      </c>
      <c r="G1270" s="181">
        <v>-1.5034000000000001</v>
      </c>
      <c r="H1270" s="181">
        <v>0.54920000000000002</v>
      </c>
      <c r="I1270" s="181">
        <v>4.6238999999999999</v>
      </c>
      <c r="J1270" s="181">
        <v>7.1277999999999997</v>
      </c>
      <c r="K1270" s="181">
        <v>3.1480000000000001</v>
      </c>
      <c r="L1270" s="181">
        <v>2.2612000000000001</v>
      </c>
      <c r="M1270" s="181">
        <v>3.6711999999999998</v>
      </c>
      <c r="N1270" s="181">
        <v>4.1864999999999997</v>
      </c>
      <c r="O1270" s="181">
        <v>6.5419999999999998</v>
      </c>
      <c r="P1270" s="181">
        <v>6.9260000000000002</v>
      </c>
      <c r="Q1270" s="181">
        <v>7.9912999999999998</v>
      </c>
      <c r="R1270" s="181">
        <v>6.0164999999999997</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44662</v>
      </c>
      <c r="E1271" s="181">
        <v>31.846399999999999</v>
      </c>
      <c r="F1271" s="181">
        <v>-0.68759999999999999</v>
      </c>
      <c r="G1271" s="181">
        <v>-0.68759999999999999</v>
      </c>
      <c r="H1271" s="181">
        <v>-4.0247000000000002</v>
      </c>
      <c r="I1271" s="181">
        <v>0.99919999999999998</v>
      </c>
      <c r="J1271" s="181">
        <v>3.6158000000000001</v>
      </c>
      <c r="K1271" s="181">
        <v>3.609</v>
      </c>
      <c r="L1271" s="181">
        <v>3.4775</v>
      </c>
      <c r="M1271" s="181">
        <v>3.5853000000000002</v>
      </c>
      <c r="N1271" s="181">
        <v>3.7448000000000001</v>
      </c>
      <c r="O1271" s="181">
        <v>5.9181999999999997</v>
      </c>
      <c r="P1271" s="181">
        <v>6.5396999999999998</v>
      </c>
      <c r="Q1271" s="181">
        <v>7.7282999999999999</v>
      </c>
      <c r="R1271" s="181">
        <v>5.0975000000000001</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44662</v>
      </c>
      <c r="E1272" s="181">
        <v>31.3413</v>
      </c>
      <c r="F1272" s="181">
        <v>-0.93159999999999998</v>
      </c>
      <c r="G1272" s="181">
        <v>-0.93159999999999998</v>
      </c>
      <c r="H1272" s="181">
        <v>-4.2888000000000002</v>
      </c>
      <c r="I1272" s="181">
        <v>0.74060000000000004</v>
      </c>
      <c r="J1272" s="181">
        <v>3.3454999999999999</v>
      </c>
      <c r="K1272" s="181">
        <v>3.3372999999999999</v>
      </c>
      <c r="L1272" s="181">
        <v>3.2195999999999998</v>
      </c>
      <c r="M1272" s="181">
        <v>3.3367</v>
      </c>
      <c r="N1272" s="181">
        <v>3.5015000000000001</v>
      </c>
      <c r="O1272" s="181">
        <v>5.6859999999999999</v>
      </c>
      <c r="P1272" s="181">
        <v>6.3144999999999998</v>
      </c>
      <c r="Q1272" s="181">
        <v>7.2869999999999999</v>
      </c>
      <c r="R1272" s="181">
        <v>4.8601999999999999</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44662</v>
      </c>
      <c r="E1273" s="181">
        <v>3073.2644</v>
      </c>
      <c r="F1273" s="181">
        <v>0.81910000000000005</v>
      </c>
      <c r="G1273" s="181">
        <v>0.81910000000000005</v>
      </c>
      <c r="H1273" s="181">
        <v>-1.542</v>
      </c>
      <c r="I1273" s="181">
        <v>2.0994000000000002</v>
      </c>
      <c r="J1273" s="181">
        <v>4.1994999999999996</v>
      </c>
      <c r="K1273" s="181">
        <v>3.4184999999999999</v>
      </c>
      <c r="L1273" s="181">
        <v>3.2225000000000001</v>
      </c>
      <c r="M1273" s="181">
        <v>3.3066</v>
      </c>
      <c r="N1273" s="181">
        <v>3.5173000000000001</v>
      </c>
      <c r="O1273" s="181">
        <v>5.8925999999999998</v>
      </c>
      <c r="P1273" s="181">
        <v>6.3731</v>
      </c>
      <c r="Q1273" s="181">
        <v>7.6447000000000003</v>
      </c>
      <c r="R1273" s="181">
        <v>5.0327000000000002</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44662</v>
      </c>
      <c r="E1274" s="181">
        <v>3173.5729999999999</v>
      </c>
      <c r="F1274" s="181">
        <v>1.1506000000000001</v>
      </c>
      <c r="G1274" s="181">
        <v>1.1506000000000001</v>
      </c>
      <c r="H1274" s="181">
        <v>-1.2115</v>
      </c>
      <c r="I1274" s="181">
        <v>2.4300999999999999</v>
      </c>
      <c r="J1274" s="181">
        <v>4.5305999999999997</v>
      </c>
      <c r="K1274" s="181">
        <v>3.7515000000000001</v>
      </c>
      <c r="L1274" s="181">
        <v>3.5581999999999998</v>
      </c>
      <c r="M1274" s="181">
        <v>3.6453000000000002</v>
      </c>
      <c r="N1274" s="181">
        <v>3.8595999999999999</v>
      </c>
      <c r="O1274" s="181">
        <v>6.2286000000000001</v>
      </c>
      <c r="P1274" s="181">
        <v>6.7286999999999999</v>
      </c>
      <c r="Q1274" s="181">
        <v>7.7382</v>
      </c>
      <c r="R1274" s="181">
        <v>5.3754999999999997</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44662</v>
      </c>
      <c r="E1275" s="181">
        <v>30.234400000000001</v>
      </c>
      <c r="F1275" s="181">
        <v>1.2476</v>
      </c>
      <c r="G1275" s="181">
        <v>1.2476</v>
      </c>
      <c r="H1275" s="181">
        <v>-0.17249999999999999</v>
      </c>
      <c r="I1275" s="181">
        <v>2.7191000000000001</v>
      </c>
      <c r="J1275" s="181">
        <v>4.319</v>
      </c>
      <c r="K1275" s="181">
        <v>3.5383</v>
      </c>
      <c r="L1275" s="181">
        <v>3.5</v>
      </c>
      <c r="M1275" s="181">
        <v>3.4260999999999999</v>
      </c>
      <c r="N1275" s="181">
        <v>3.4371999999999998</v>
      </c>
      <c r="O1275" s="181">
        <v>4.3754999999999997</v>
      </c>
      <c r="P1275" s="181">
        <v>5.4145000000000003</v>
      </c>
      <c r="Q1275" s="181">
        <v>7.3753000000000002</v>
      </c>
      <c r="R1275" s="181">
        <v>14.2224</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44662</v>
      </c>
      <c r="E1276" s="181">
        <v>30.628599999999999</v>
      </c>
      <c r="F1276" s="181">
        <v>1.907</v>
      </c>
      <c r="G1276" s="181">
        <v>1.907</v>
      </c>
      <c r="H1276" s="181">
        <v>0.44269999999999998</v>
      </c>
      <c r="I1276" s="181">
        <v>3.2812999999999999</v>
      </c>
      <c r="J1276" s="181">
        <v>4.8521000000000001</v>
      </c>
      <c r="K1276" s="181">
        <v>4.0534999999999997</v>
      </c>
      <c r="L1276" s="181">
        <v>3.9295</v>
      </c>
      <c r="M1276" s="181">
        <v>3.8163999999999998</v>
      </c>
      <c r="N1276" s="181">
        <v>3.8109000000000002</v>
      </c>
      <c r="O1276" s="181">
        <v>4.5907999999999998</v>
      </c>
      <c r="P1276" s="181">
        <v>5.5872999999999999</v>
      </c>
      <c r="Q1276" s="181">
        <v>7.0452000000000004</v>
      </c>
      <c r="R1276" s="181">
        <v>14.517099999999999</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44662</v>
      </c>
      <c r="E1277" s="181">
        <v>2726.8674999999998</v>
      </c>
      <c r="F1277" s="181">
        <v>-1.3976999999999999</v>
      </c>
      <c r="G1277" s="181">
        <v>-1.3976999999999999</v>
      </c>
      <c r="H1277" s="181">
        <v>-4.0917000000000003</v>
      </c>
      <c r="I1277" s="181">
        <v>1.1174999999999999</v>
      </c>
      <c r="J1277" s="181">
        <v>4.3287000000000004</v>
      </c>
      <c r="K1277" s="181">
        <v>2.9874999999999998</v>
      </c>
      <c r="L1277" s="181">
        <v>2.72</v>
      </c>
      <c r="M1277" s="181">
        <v>3.3571</v>
      </c>
      <c r="N1277" s="181">
        <v>3.5994000000000002</v>
      </c>
      <c r="O1277" s="181">
        <v>5.9503000000000004</v>
      </c>
      <c r="P1277" s="181">
        <v>6.5330000000000004</v>
      </c>
      <c r="Q1277" s="181">
        <v>7.3700999999999999</v>
      </c>
      <c r="R1277" s="181">
        <v>5.2579000000000002</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44662</v>
      </c>
      <c r="E1278" s="181">
        <v>2900.7689</v>
      </c>
      <c r="F1278" s="181">
        <v>-0.6371</v>
      </c>
      <c r="G1278" s="181">
        <v>-0.6371</v>
      </c>
      <c r="H1278" s="181">
        <v>-3.3327</v>
      </c>
      <c r="I1278" s="181">
        <v>1.8703000000000001</v>
      </c>
      <c r="J1278" s="181">
        <v>5.0810000000000004</v>
      </c>
      <c r="K1278" s="181">
        <v>3.742</v>
      </c>
      <c r="L1278" s="181">
        <v>3.4841000000000002</v>
      </c>
      <c r="M1278" s="181">
        <v>4.1359000000000004</v>
      </c>
      <c r="N1278" s="181">
        <v>4.3958000000000004</v>
      </c>
      <c r="O1278" s="181">
        <v>6.7560000000000002</v>
      </c>
      <c r="P1278" s="181">
        <v>7.3372000000000002</v>
      </c>
      <c r="Q1278" s="181">
        <v>8.2075999999999993</v>
      </c>
      <c r="R1278" s="181">
        <v>6.0639000000000003</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44662</v>
      </c>
      <c r="E1279" s="181">
        <v>23.871099999999998</v>
      </c>
      <c r="F1279" s="181">
        <v>3.1608000000000001</v>
      </c>
      <c r="G1279" s="181">
        <v>3.1608000000000001</v>
      </c>
      <c r="H1279" s="181">
        <v>0.10920000000000001</v>
      </c>
      <c r="I1279" s="181">
        <v>2.9194</v>
      </c>
      <c r="J1279" s="181">
        <v>4.7194000000000003</v>
      </c>
      <c r="K1279" s="181">
        <v>3.9645999999999999</v>
      </c>
      <c r="L1279" s="181">
        <v>3.8698000000000001</v>
      </c>
      <c r="M1279" s="181">
        <v>4.0422000000000002</v>
      </c>
      <c r="N1279" s="181">
        <v>4.1741000000000001</v>
      </c>
      <c r="O1279" s="181">
        <v>5.2358000000000002</v>
      </c>
      <c r="P1279" s="181">
        <v>6.2176999999999998</v>
      </c>
      <c r="Q1279" s="181">
        <v>7.7247000000000003</v>
      </c>
      <c r="R1279" s="181">
        <v>5.5689000000000002</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44662</v>
      </c>
      <c r="E1280" s="181">
        <v>22.978300000000001</v>
      </c>
      <c r="F1280" s="181">
        <v>2.5421</v>
      </c>
      <c r="G1280" s="181">
        <v>2.5421</v>
      </c>
      <c r="H1280" s="181">
        <v>-0.54459999999999997</v>
      </c>
      <c r="I1280" s="181">
        <v>2.2938999999999998</v>
      </c>
      <c r="J1280" s="181">
        <v>4.1083999999999996</v>
      </c>
      <c r="K1280" s="181">
        <v>3.3239000000000001</v>
      </c>
      <c r="L1280" s="181">
        <v>3.2162999999999999</v>
      </c>
      <c r="M1280" s="181">
        <v>3.3791000000000002</v>
      </c>
      <c r="N1280" s="181">
        <v>3.5024999999999999</v>
      </c>
      <c r="O1280" s="181">
        <v>4.6196999999999999</v>
      </c>
      <c r="P1280" s="181">
        <v>5.6580000000000004</v>
      </c>
      <c r="Q1280" s="181">
        <v>7.5991999999999997</v>
      </c>
      <c r="R1280" s="181">
        <v>4.907</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44662</v>
      </c>
      <c r="E1281" s="181">
        <v>32.423099999999998</v>
      </c>
      <c r="F1281" s="181">
        <v>0.63800000000000001</v>
      </c>
      <c r="G1281" s="181">
        <v>0.63800000000000001</v>
      </c>
      <c r="H1281" s="181">
        <v>-2.1701999999999999</v>
      </c>
      <c r="I1281" s="181">
        <v>1.7783</v>
      </c>
      <c r="J1281" s="181">
        <v>3.3833000000000002</v>
      </c>
      <c r="K1281" s="181">
        <v>3.1412</v>
      </c>
      <c r="L1281" s="181">
        <v>3.0320999999999998</v>
      </c>
      <c r="M1281" s="181">
        <v>3.1652999999999998</v>
      </c>
      <c r="N1281" s="181">
        <v>3.2820999999999998</v>
      </c>
      <c r="O1281" s="181">
        <v>4.2385999999999999</v>
      </c>
      <c r="P1281" s="181">
        <v>5.3632999999999997</v>
      </c>
      <c r="Q1281" s="181">
        <v>6.4335000000000004</v>
      </c>
      <c r="R1281" s="181">
        <v>5.2594000000000003</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44662</v>
      </c>
      <c r="E1282" s="181">
        <v>34.439799999999998</v>
      </c>
      <c r="F1282" s="181">
        <v>1.1658999999999999</v>
      </c>
      <c r="G1282" s="181">
        <v>1.1658999999999999</v>
      </c>
      <c r="H1282" s="181">
        <v>-1.6346000000000001</v>
      </c>
      <c r="I1282" s="181">
        <v>2.3184999999999998</v>
      </c>
      <c r="J1282" s="181">
        <v>3.9241000000000001</v>
      </c>
      <c r="K1282" s="181">
        <v>3.6836000000000002</v>
      </c>
      <c r="L1282" s="181">
        <v>3.5781999999999998</v>
      </c>
      <c r="M1282" s="181">
        <v>3.7164999999999999</v>
      </c>
      <c r="N1282" s="181">
        <v>3.8393999999999999</v>
      </c>
      <c r="O1282" s="181">
        <v>4.7931999999999997</v>
      </c>
      <c r="P1282" s="181">
        <v>5.9352999999999998</v>
      </c>
      <c r="Q1282" s="181">
        <v>7.3164999999999996</v>
      </c>
      <c r="R1282" s="181">
        <v>5.8304</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44662</v>
      </c>
      <c r="E1283" s="181">
        <v>1399.6414</v>
      </c>
      <c r="F1283" s="181">
        <v>0.14000000000000001</v>
      </c>
      <c r="G1283" s="181">
        <v>0.14000000000000001</v>
      </c>
      <c r="H1283" s="181">
        <v>-2.4382999999999999</v>
      </c>
      <c r="I1283" s="181">
        <v>1.6930000000000001</v>
      </c>
      <c r="J1283" s="181">
        <v>3.8353000000000002</v>
      </c>
      <c r="K1283" s="181">
        <v>3.6568999999999998</v>
      </c>
      <c r="L1283" s="181">
        <v>3.6168999999999998</v>
      </c>
      <c r="M1283" s="181">
        <v>3.8309000000000002</v>
      </c>
      <c r="N1283" s="181">
        <v>4.0202999999999998</v>
      </c>
      <c r="O1283" s="181">
        <v>6.0925000000000002</v>
      </c>
      <c r="P1283" s="181">
        <v>6.6974999999999998</v>
      </c>
      <c r="Q1283" s="181">
        <v>6.7416999999999998</v>
      </c>
      <c r="R1283" s="181">
        <v>5.1974999999999998</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44662</v>
      </c>
      <c r="E1284" s="181">
        <v>1338.3685</v>
      </c>
      <c r="F1284" s="181">
        <v>-0.65990000000000004</v>
      </c>
      <c r="G1284" s="181">
        <v>-0.65990000000000004</v>
      </c>
      <c r="H1284" s="181">
        <v>-3.2378999999999998</v>
      </c>
      <c r="I1284" s="181">
        <v>0.89229999999999998</v>
      </c>
      <c r="J1284" s="181">
        <v>3.0331000000000001</v>
      </c>
      <c r="K1284" s="181">
        <v>2.8506999999999998</v>
      </c>
      <c r="L1284" s="181">
        <v>2.8039999999999998</v>
      </c>
      <c r="M1284" s="181">
        <v>3.0105</v>
      </c>
      <c r="N1284" s="181">
        <v>3.1892999999999998</v>
      </c>
      <c r="O1284" s="181">
        <v>5.2370999999999999</v>
      </c>
      <c r="P1284" s="181">
        <v>5.7778</v>
      </c>
      <c r="Q1284" s="181">
        <v>5.8185000000000002</v>
      </c>
      <c r="R1284" s="181">
        <v>4.3479999999999999</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44662</v>
      </c>
      <c r="E1285" s="181">
        <v>1965.8706</v>
      </c>
      <c r="F1285" s="181">
        <v>0.30080000000000001</v>
      </c>
      <c r="G1285" s="181">
        <v>0.30080000000000001</v>
      </c>
      <c r="H1285" s="181">
        <v>-1.0244</v>
      </c>
      <c r="I1285" s="181">
        <v>2.3347000000000002</v>
      </c>
      <c r="J1285" s="181">
        <v>4.2708000000000004</v>
      </c>
      <c r="K1285" s="181">
        <v>3.7004999999999999</v>
      </c>
      <c r="L1285" s="181">
        <v>3.5251999999999999</v>
      </c>
      <c r="M1285" s="181">
        <v>3.7014</v>
      </c>
      <c r="N1285" s="181">
        <v>3.8369</v>
      </c>
      <c r="O1285" s="181">
        <v>5.3094999999999999</v>
      </c>
      <c r="P1285" s="181">
        <v>6.0799000000000003</v>
      </c>
      <c r="Q1285" s="181">
        <v>7.05</v>
      </c>
      <c r="R1285" s="181">
        <v>5.2419000000000002</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44662</v>
      </c>
      <c r="E1286" s="181">
        <v>1841.7202</v>
      </c>
      <c r="F1286" s="181">
        <v>-0.31309999999999999</v>
      </c>
      <c r="G1286" s="181">
        <v>-0.31309999999999999</v>
      </c>
      <c r="H1286" s="181">
        <v>-1.6371</v>
      </c>
      <c r="I1286" s="181">
        <v>1.7312000000000001</v>
      </c>
      <c r="J1286" s="181">
        <v>3.6696</v>
      </c>
      <c r="K1286" s="181">
        <v>3.0716000000000001</v>
      </c>
      <c r="L1286" s="181">
        <v>2.8816999999999999</v>
      </c>
      <c r="M1286" s="181">
        <v>3.0486</v>
      </c>
      <c r="N1286" s="181">
        <v>3.1757</v>
      </c>
      <c r="O1286" s="181">
        <v>4.6449999999999996</v>
      </c>
      <c r="P1286" s="181">
        <v>5.3823999999999996</v>
      </c>
      <c r="Q1286" s="181">
        <v>4.4233000000000002</v>
      </c>
      <c r="R1286" s="181">
        <v>4.5841000000000003</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44662</v>
      </c>
      <c r="E1287" s="181">
        <v>3046.1851999999999</v>
      </c>
      <c r="F1287" s="181">
        <v>-1.3139000000000001</v>
      </c>
      <c r="G1287" s="181">
        <v>-1.3139000000000001</v>
      </c>
      <c r="H1287" s="181">
        <v>-2.9415</v>
      </c>
      <c r="I1287" s="181">
        <v>1.2032</v>
      </c>
      <c r="J1287" s="181">
        <v>3.8222</v>
      </c>
      <c r="K1287" s="181">
        <v>3.5629</v>
      </c>
      <c r="L1287" s="181">
        <v>3.4558</v>
      </c>
      <c r="M1287" s="181">
        <v>3.7303999999999999</v>
      </c>
      <c r="N1287" s="181">
        <v>3.9674</v>
      </c>
      <c r="O1287" s="181">
        <v>5.5544000000000002</v>
      </c>
      <c r="P1287" s="181">
        <v>6.2747999999999999</v>
      </c>
      <c r="Q1287" s="181">
        <v>7.6707999999999998</v>
      </c>
      <c r="R1287" s="181">
        <v>5.2653999999999996</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44662</v>
      </c>
      <c r="E1288" s="181">
        <v>3168.8827000000001</v>
      </c>
      <c r="F1288" s="181">
        <v>-0.65269999999999995</v>
      </c>
      <c r="G1288" s="181">
        <v>-0.65269999999999995</v>
      </c>
      <c r="H1288" s="181">
        <v>-2.2808999999999999</v>
      </c>
      <c r="I1288" s="181">
        <v>1.8615999999999999</v>
      </c>
      <c r="J1288" s="181">
        <v>4.4831000000000003</v>
      </c>
      <c r="K1288" s="181">
        <v>4.2286000000000001</v>
      </c>
      <c r="L1288" s="181">
        <v>4.1391</v>
      </c>
      <c r="M1288" s="181">
        <v>4.4287000000000001</v>
      </c>
      <c r="N1288" s="181">
        <v>4.6775000000000002</v>
      </c>
      <c r="O1288" s="181">
        <v>6.1901000000000002</v>
      </c>
      <c r="P1288" s="181">
        <v>6.7934999999999999</v>
      </c>
      <c r="Q1288" s="181">
        <v>7.8593000000000002</v>
      </c>
      <c r="R1288" s="181">
        <v>5.9924999999999997</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44662</v>
      </c>
      <c r="E1289" s="181">
        <v>24.106100000000001</v>
      </c>
      <c r="F1289" s="181">
        <v>0.55520000000000003</v>
      </c>
      <c r="G1289" s="181">
        <v>0.55520000000000003</v>
      </c>
      <c r="H1289" s="181">
        <v>-1.3190999999999999</v>
      </c>
      <c r="I1289" s="181">
        <v>2.0024000000000002</v>
      </c>
      <c r="J1289" s="181">
        <v>3.8811</v>
      </c>
      <c r="K1289" s="181">
        <v>3.3946000000000001</v>
      </c>
      <c r="L1289" s="181">
        <v>3.0600999999999998</v>
      </c>
      <c r="M1289" s="181">
        <v>3.0217000000000001</v>
      </c>
      <c r="N1289" s="181">
        <v>3.2275</v>
      </c>
      <c r="O1289" s="181">
        <v>-1.9165000000000001</v>
      </c>
      <c r="P1289" s="181">
        <v>1.6232</v>
      </c>
      <c r="Q1289" s="181">
        <v>6.1196000000000002</v>
      </c>
      <c r="R1289" s="181">
        <v>2.5257000000000001</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44662</v>
      </c>
      <c r="E1290" s="181">
        <v>25.548500000000001</v>
      </c>
      <c r="F1290" s="181">
        <v>1.4764999999999999</v>
      </c>
      <c r="G1290" s="181">
        <v>1.4764999999999999</v>
      </c>
      <c r="H1290" s="181">
        <v>-0.42859999999999998</v>
      </c>
      <c r="I1290" s="181">
        <v>2.8910999999999998</v>
      </c>
      <c r="J1290" s="181">
        <v>4.7706999999999997</v>
      </c>
      <c r="K1290" s="181">
        <v>4.2637</v>
      </c>
      <c r="L1290" s="181">
        <v>3.8702000000000001</v>
      </c>
      <c r="M1290" s="181">
        <v>3.7988</v>
      </c>
      <c r="N1290" s="181">
        <v>3.9948999999999999</v>
      </c>
      <c r="O1290" s="181">
        <v>-1.1955</v>
      </c>
      <c r="P1290" s="181">
        <v>2.3304</v>
      </c>
      <c r="Q1290" s="181">
        <v>5.6708999999999996</v>
      </c>
      <c r="R1290" s="181">
        <v>3.2722000000000002</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44662</v>
      </c>
      <c r="E1291" s="181">
        <v>2847.2220000000002</v>
      </c>
      <c r="F1291" s="181">
        <v>0.1444</v>
      </c>
      <c r="G1291" s="181">
        <v>0.1444</v>
      </c>
      <c r="H1291" s="181">
        <v>-1.4676</v>
      </c>
      <c r="I1291" s="181">
        <v>1.911</v>
      </c>
      <c r="J1291" s="181">
        <v>3.5975000000000001</v>
      </c>
      <c r="K1291" s="181">
        <v>3.2886000000000002</v>
      </c>
      <c r="L1291" s="181">
        <v>3.0626000000000002</v>
      </c>
      <c r="M1291" s="181">
        <v>3.3083</v>
      </c>
      <c r="N1291" s="181">
        <v>3.4011</v>
      </c>
      <c r="O1291" s="181">
        <v>5.5217000000000001</v>
      </c>
      <c r="P1291" s="181">
        <v>6.2228000000000003</v>
      </c>
      <c r="Q1291" s="181">
        <v>7.3667999999999996</v>
      </c>
      <c r="R1291" s="181">
        <v>4.6597999999999997</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44662</v>
      </c>
      <c r="E1292" s="181">
        <v>2909.8971000000001</v>
      </c>
      <c r="F1292" s="181">
        <v>0.7046</v>
      </c>
      <c r="G1292" s="181">
        <v>0.7046</v>
      </c>
      <c r="H1292" s="181">
        <v>-0.90149999999999997</v>
      </c>
      <c r="I1292" s="181">
        <v>2.4761000000000002</v>
      </c>
      <c r="J1292" s="181">
        <v>4.1113999999999997</v>
      </c>
      <c r="K1292" s="181">
        <v>3.7898000000000001</v>
      </c>
      <c r="L1292" s="181">
        <v>3.5767000000000002</v>
      </c>
      <c r="M1292" s="181">
        <v>3.8403999999999998</v>
      </c>
      <c r="N1292" s="181">
        <v>3.9449000000000001</v>
      </c>
      <c r="O1292" s="181">
        <v>6.0890000000000004</v>
      </c>
      <c r="P1292" s="181">
        <v>6.6098999999999997</v>
      </c>
      <c r="Q1292" s="181">
        <v>7.5949999999999998</v>
      </c>
      <c r="R1292" s="181">
        <v>5.2483000000000004</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44662</v>
      </c>
      <c r="E1293" s="181">
        <v>2828.1676000000002</v>
      </c>
      <c r="F1293" s="181">
        <v>1.65</v>
      </c>
      <c r="G1293" s="181">
        <v>1.65</v>
      </c>
      <c r="H1293" s="181">
        <v>-9.2399999999999996E-2</v>
      </c>
      <c r="I1293" s="181">
        <v>2.0573000000000001</v>
      </c>
      <c r="J1293" s="181">
        <v>3.9948999999999999</v>
      </c>
      <c r="K1293" s="181">
        <v>3.3489</v>
      </c>
      <c r="L1293" s="181">
        <v>3.1594000000000002</v>
      </c>
      <c r="M1293" s="181">
        <v>3.2902</v>
      </c>
      <c r="N1293" s="181">
        <v>3.4253999999999998</v>
      </c>
      <c r="O1293" s="181">
        <v>-1.2712000000000001</v>
      </c>
      <c r="P1293" s="181">
        <v>1.7938000000000001</v>
      </c>
      <c r="Q1293" s="181">
        <v>6.0907999999999998</v>
      </c>
      <c r="R1293" s="181">
        <v>3.8431000000000002</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44662</v>
      </c>
      <c r="E1294" s="181">
        <v>2960.2397000000001</v>
      </c>
      <c r="F1294" s="181">
        <v>2.3069999999999999</v>
      </c>
      <c r="G1294" s="181">
        <v>2.3069999999999999</v>
      </c>
      <c r="H1294" s="181">
        <v>0.56599999999999995</v>
      </c>
      <c r="I1294" s="181">
        <v>2.7153999999999998</v>
      </c>
      <c r="J1294" s="181">
        <v>4.6547999999999998</v>
      </c>
      <c r="K1294" s="181">
        <v>4.0129000000000001</v>
      </c>
      <c r="L1294" s="181">
        <v>3.6623999999999999</v>
      </c>
      <c r="M1294" s="181">
        <v>3.7393000000000001</v>
      </c>
      <c r="N1294" s="181">
        <v>3.8481000000000001</v>
      </c>
      <c r="O1294" s="181">
        <v>-0.97499999999999998</v>
      </c>
      <c r="P1294" s="181">
        <v>2.1355</v>
      </c>
      <c r="Q1294" s="181">
        <v>5.3529999999999998</v>
      </c>
      <c r="R1294" s="181">
        <v>4.2115999999999998</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44662</v>
      </c>
      <c r="E1297" s="181">
        <v>3194.7127999999998</v>
      </c>
      <c r="F1297" s="181">
        <v>1.5133000000000001</v>
      </c>
      <c r="G1297" s="181">
        <v>1.5133000000000001</v>
      </c>
      <c r="H1297" s="181">
        <v>-0.85299999999999998</v>
      </c>
      <c r="I1297" s="181">
        <v>2.5733999999999999</v>
      </c>
      <c r="J1297" s="181">
        <v>4.3125999999999998</v>
      </c>
      <c r="K1297" s="181">
        <v>3.4839000000000002</v>
      </c>
      <c r="L1297" s="181">
        <v>3.3984000000000001</v>
      </c>
      <c r="M1297" s="181">
        <v>3.5722</v>
      </c>
      <c r="N1297" s="181">
        <v>3.7631999999999999</v>
      </c>
      <c r="O1297" s="181">
        <v>3.9197000000000002</v>
      </c>
      <c r="P1297" s="181">
        <v>5.2755000000000001</v>
      </c>
      <c r="Q1297" s="181">
        <v>7.2450999999999999</v>
      </c>
      <c r="R1297" s="181">
        <v>5.226</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44662</v>
      </c>
      <c r="E1299" s="181">
        <v>3249.7440999999999</v>
      </c>
      <c r="F1299" s="181">
        <v>1.5940000000000001</v>
      </c>
      <c r="G1299" s="181">
        <v>1.5940000000000001</v>
      </c>
      <c r="H1299" s="181">
        <v>-0.66979999999999995</v>
      </c>
      <c r="I1299" s="181">
        <v>2.7978999999999998</v>
      </c>
      <c r="J1299" s="181">
        <v>4.5876999999999999</v>
      </c>
      <c r="K1299" s="181">
        <v>3.7968000000000002</v>
      </c>
      <c r="L1299" s="181">
        <v>3.7132000000000001</v>
      </c>
      <c r="M1299" s="181">
        <v>3.8812000000000002</v>
      </c>
      <c r="N1299" s="181">
        <v>4.0441000000000003</v>
      </c>
      <c r="O1299" s="181">
        <v>4.1365999999999996</v>
      </c>
      <c r="P1299" s="181">
        <v>5.4942000000000002</v>
      </c>
      <c r="Q1299" s="181">
        <v>7.0906000000000002</v>
      </c>
      <c r="R1299" s="181">
        <v>5.4687000000000001</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44662</v>
      </c>
      <c r="E1301" s="181">
        <v>2892.3058000000001</v>
      </c>
      <c r="F1301" s="181">
        <v>-0.20610000000000001</v>
      </c>
      <c r="G1301" s="181">
        <v>-0.20610000000000001</v>
      </c>
      <c r="H1301" s="181">
        <v>-2.9510000000000001</v>
      </c>
      <c r="I1301" s="181">
        <v>1.5993999999999999</v>
      </c>
      <c r="J1301" s="181">
        <v>4.5461999999999998</v>
      </c>
      <c r="K1301" s="181">
        <v>3.9026000000000001</v>
      </c>
      <c r="L1301" s="181">
        <v>4.0488999999999997</v>
      </c>
      <c r="M1301" s="181">
        <v>10.632099999999999</v>
      </c>
      <c r="N1301" s="181">
        <v>9.1658000000000008</v>
      </c>
      <c r="O1301" s="181">
        <v>3.5146000000000002</v>
      </c>
      <c r="P1301" s="181">
        <v>5.0548999999999999</v>
      </c>
      <c r="Q1301" s="181">
        <v>6.9455</v>
      </c>
      <c r="R1301" s="181">
        <v>7.8860000000000001</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44662</v>
      </c>
      <c r="E1302" s="181">
        <v>2856.1956</v>
      </c>
      <c r="F1302" s="181">
        <v>-0.35649999999999998</v>
      </c>
      <c r="G1302" s="181">
        <v>-0.35649999999999998</v>
      </c>
      <c r="H1302" s="181">
        <v>-3.101</v>
      </c>
      <c r="I1302" s="181">
        <v>1.4493</v>
      </c>
      <c r="J1302" s="181">
        <v>4.3956</v>
      </c>
      <c r="K1302" s="181">
        <v>3.7511999999999999</v>
      </c>
      <c r="L1302" s="181">
        <v>3.8959999999999999</v>
      </c>
      <c r="M1302" s="181">
        <v>10.4701</v>
      </c>
      <c r="N1302" s="181">
        <v>9.0183999999999997</v>
      </c>
      <c r="O1302" s="181">
        <v>3.4005999999999998</v>
      </c>
      <c r="P1302" s="181">
        <v>4.9207999999999998</v>
      </c>
      <c r="Q1302" s="181">
        <v>7.2582000000000004</v>
      </c>
      <c r="R1302" s="181">
        <v>7.7713000000000001</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1.3424480769230769</v>
      </c>
      <c r="G1303" s="183">
        <v>1.3424480769230769</v>
      </c>
      <c r="H1303" s="183">
        <v>-0.14717499999999986</v>
      </c>
      <c r="I1303" s="183">
        <v>3.307409615384616</v>
      </c>
      <c r="J1303" s="183">
        <v>14.539555769230761</v>
      </c>
      <c r="K1303" s="183">
        <v>7.4961250000000028</v>
      </c>
      <c r="L1303" s="183">
        <v>6.111583333333332</v>
      </c>
      <c r="M1303" s="183">
        <v>6.5076312500000002</v>
      </c>
      <c r="N1303" s="183">
        <v>6.0079958333333323</v>
      </c>
      <c r="O1303" s="183">
        <v>5.1838291666666665</v>
      </c>
      <c r="P1303" s="183">
        <v>6.0328083333333309</v>
      </c>
      <c r="Q1303" s="183">
        <v>7.5312288461538461</v>
      </c>
      <c r="R1303" s="183">
        <v>6.8090520833333317</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0.59660000000000002</v>
      </c>
      <c r="G1304" s="183">
        <v>0.59660000000000002</v>
      </c>
      <c r="H1304" s="183">
        <v>-1.3372999999999999</v>
      </c>
      <c r="I1304" s="183">
        <v>2.1436999999999999</v>
      </c>
      <c r="J1304" s="183">
        <v>4.3847000000000005</v>
      </c>
      <c r="K1304" s="183">
        <v>3.6327499999999997</v>
      </c>
      <c r="L1304" s="183">
        <v>3.4920499999999999</v>
      </c>
      <c r="M1304" s="183">
        <v>3.6882000000000001</v>
      </c>
      <c r="N1304" s="183">
        <v>3.84375</v>
      </c>
      <c r="O1304" s="183">
        <v>5.6278500000000005</v>
      </c>
      <c r="P1304" s="183">
        <v>6.2946499999999999</v>
      </c>
      <c r="Q1304" s="183">
        <v>7.4338999999999995</v>
      </c>
      <c r="R1304" s="183">
        <v>5.2623999999999995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44662</v>
      </c>
      <c r="E1307" s="181">
        <v>27.9542</v>
      </c>
      <c r="F1307" s="181">
        <v>-12.5219</v>
      </c>
      <c r="G1307" s="181">
        <v>-12.5219</v>
      </c>
      <c r="H1307" s="181">
        <v>-17.067399999999999</v>
      </c>
      <c r="I1307" s="181">
        <v>-8.4687999999999999</v>
      </c>
      <c r="J1307" s="181">
        <v>2.9007000000000001</v>
      </c>
      <c r="K1307" s="181">
        <v>17.9513</v>
      </c>
      <c r="L1307" s="181">
        <v>11.0524</v>
      </c>
      <c r="M1307" s="181">
        <v>9.9754000000000005</v>
      </c>
      <c r="N1307" s="181">
        <v>9.1753</v>
      </c>
      <c r="O1307" s="181">
        <v>5.5622999999999996</v>
      </c>
      <c r="P1307" s="181">
        <v>5.8922999999999996</v>
      </c>
      <c r="Q1307" s="181">
        <v>8.1975999999999996</v>
      </c>
      <c r="R1307" s="181">
        <v>11.5273</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44662</v>
      </c>
      <c r="E1308" s="181">
        <v>26.300799999999999</v>
      </c>
      <c r="F1308" s="181">
        <v>-13.2159</v>
      </c>
      <c r="G1308" s="181">
        <v>-13.2159</v>
      </c>
      <c r="H1308" s="181">
        <v>-17.762499999999999</v>
      </c>
      <c r="I1308" s="181">
        <v>-9.1667000000000005</v>
      </c>
      <c r="J1308" s="181">
        <v>1.6408</v>
      </c>
      <c r="K1308" s="181">
        <v>17.023099999999999</v>
      </c>
      <c r="L1308" s="181">
        <v>10.243600000000001</v>
      </c>
      <c r="M1308" s="181">
        <v>9.1950000000000003</v>
      </c>
      <c r="N1308" s="181">
        <v>8.4442000000000004</v>
      </c>
      <c r="O1308" s="181">
        <v>4.8609999999999998</v>
      </c>
      <c r="P1308" s="181">
        <v>5.1478999999999999</v>
      </c>
      <c r="Q1308" s="181">
        <v>7.6886000000000001</v>
      </c>
      <c r="R1308" s="181">
        <v>10.781000000000001</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44662</v>
      </c>
      <c r="E1309" s="181">
        <v>0.56950000000000001</v>
      </c>
      <c r="F1309" s="181">
        <v>0</v>
      </c>
      <c r="G1309" s="181">
        <v>0</v>
      </c>
      <c r="H1309" s="181">
        <v>0</v>
      </c>
      <c r="I1309" s="181">
        <v>-1541.3415</v>
      </c>
      <c r="J1309" s="181">
        <v>-696.08969999999999</v>
      </c>
      <c r="K1309" s="181">
        <v>-239.76419999999999</v>
      </c>
      <c r="L1309" s="181">
        <v>-118.5647</v>
      </c>
      <c r="M1309" s="181">
        <v>-78.183999999999997</v>
      </c>
      <c r="N1309" s="181">
        <v>-58.797800000000002</v>
      </c>
      <c r="O1309" s="181"/>
      <c r="P1309" s="181"/>
      <c r="Q1309" s="181">
        <v>-38.811300000000003</v>
      </c>
      <c r="R1309" s="181">
        <v>-35.984299999999998</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44662</v>
      </c>
      <c r="E1310" s="181">
        <v>0.54459999999999997</v>
      </c>
      <c r="F1310" s="181">
        <v>0</v>
      </c>
      <c r="G1310" s="181">
        <v>0</v>
      </c>
      <c r="H1310" s="181">
        <v>0</v>
      </c>
      <c r="I1310" s="181">
        <v>-1541.3494000000001</v>
      </c>
      <c r="J1310" s="181">
        <v>-696.0933</v>
      </c>
      <c r="K1310" s="181">
        <v>-239.7655</v>
      </c>
      <c r="L1310" s="181">
        <v>-118.56529999999999</v>
      </c>
      <c r="M1310" s="181">
        <v>-78.184399999999997</v>
      </c>
      <c r="N1310" s="181">
        <v>-58.798099999999998</v>
      </c>
      <c r="O1310" s="181"/>
      <c r="P1310" s="181"/>
      <c r="Q1310" s="181">
        <v>-38.812399999999997</v>
      </c>
      <c r="R1310" s="181">
        <v>-35.984499999999997</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44662</v>
      </c>
      <c r="E1311" s="181">
        <v>23.879000000000001</v>
      </c>
      <c r="F1311" s="181">
        <v>-17.248000000000001</v>
      </c>
      <c r="G1311" s="181">
        <v>-17.248000000000001</v>
      </c>
      <c r="H1311" s="181">
        <v>-22.957599999999999</v>
      </c>
      <c r="I1311" s="181">
        <v>-9.0848999999999993</v>
      </c>
      <c r="J1311" s="181">
        <v>1.9657</v>
      </c>
      <c r="K1311" s="181">
        <v>2.7408999999999999</v>
      </c>
      <c r="L1311" s="181">
        <v>3.3845000000000001</v>
      </c>
      <c r="M1311" s="181">
        <v>4.9819000000000004</v>
      </c>
      <c r="N1311" s="181">
        <v>5.5147000000000004</v>
      </c>
      <c r="O1311" s="181">
        <v>7.6012000000000004</v>
      </c>
      <c r="P1311" s="181">
        <v>7.8186999999999998</v>
      </c>
      <c r="Q1311" s="181">
        <v>8.8789999999999996</v>
      </c>
      <c r="R1311" s="181">
        <v>7.7504999999999997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44662</v>
      </c>
      <c r="E1312" s="181">
        <v>22.204599999999999</v>
      </c>
      <c r="F1312" s="181">
        <v>-18.000399999999999</v>
      </c>
      <c r="G1312" s="181">
        <v>-18.000399999999999</v>
      </c>
      <c r="H1312" s="181">
        <v>-23.6569</v>
      </c>
      <c r="I1312" s="181">
        <v>-9.7789999999999999</v>
      </c>
      <c r="J1312" s="181">
        <v>1.2952999999999999</v>
      </c>
      <c r="K1312" s="181">
        <v>2.0541</v>
      </c>
      <c r="L1312" s="181">
        <v>2.6827000000000001</v>
      </c>
      <c r="M1312" s="181">
        <v>4.2603</v>
      </c>
      <c r="N1312" s="181">
        <v>4.7773000000000003</v>
      </c>
      <c r="O1312" s="181">
        <v>6.8592000000000004</v>
      </c>
      <c r="P1312" s="181">
        <v>7.0861000000000001</v>
      </c>
      <c r="Q1312" s="181">
        <v>8.2661999999999995</v>
      </c>
      <c r="R1312" s="181">
        <v>6.9965999999999999</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44662</v>
      </c>
      <c r="E1313" s="181">
        <v>16.1616</v>
      </c>
      <c r="F1313" s="181">
        <v>-22.467500000000001</v>
      </c>
      <c r="G1313" s="181">
        <v>-22.467500000000001</v>
      </c>
      <c r="H1313" s="181">
        <v>-34.135599999999997</v>
      </c>
      <c r="I1313" s="181">
        <v>-14.980399999999999</v>
      </c>
      <c r="J1313" s="181">
        <v>-4.1235999999999997</v>
      </c>
      <c r="K1313" s="181">
        <v>0.64849999999999997</v>
      </c>
      <c r="L1313" s="181">
        <v>1.1758</v>
      </c>
      <c r="M1313" s="181">
        <v>2.6440999999999999</v>
      </c>
      <c r="N1313" s="181">
        <v>2.9403999999999999</v>
      </c>
      <c r="O1313" s="181">
        <v>2.3492999999999999</v>
      </c>
      <c r="P1313" s="181">
        <v>3.7669000000000001</v>
      </c>
      <c r="Q1313" s="181">
        <v>6.0922000000000001</v>
      </c>
      <c r="R1313" s="181">
        <v>4.9294000000000002</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44662</v>
      </c>
      <c r="E1314" s="181">
        <v>15.2577</v>
      </c>
      <c r="F1314" s="181">
        <v>-22.842700000000001</v>
      </c>
      <c r="G1314" s="181">
        <v>-22.842700000000001</v>
      </c>
      <c r="H1314" s="181">
        <v>-34.5931</v>
      </c>
      <c r="I1314" s="181">
        <v>-15.4404</v>
      </c>
      <c r="J1314" s="181">
        <v>-4.5890000000000004</v>
      </c>
      <c r="K1314" s="181">
        <v>0.13289999999999999</v>
      </c>
      <c r="L1314" s="181">
        <v>0.64610000000000001</v>
      </c>
      <c r="M1314" s="181">
        <v>2.0956000000000001</v>
      </c>
      <c r="N1314" s="181">
        <v>2.3773</v>
      </c>
      <c r="O1314" s="181">
        <v>1.7838000000000001</v>
      </c>
      <c r="P1314" s="181">
        <v>3.0926</v>
      </c>
      <c r="Q1314" s="181">
        <v>5.3418999999999999</v>
      </c>
      <c r="R1314" s="181">
        <v>4.3795999999999999</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44662</v>
      </c>
      <c r="E1315" s="181">
        <v>69.009200000000007</v>
      </c>
      <c r="F1315" s="181">
        <v>-19.643899999999999</v>
      </c>
      <c r="G1315" s="181">
        <v>-19.643899999999999</v>
      </c>
      <c r="H1315" s="181">
        <v>-32.132599999999996</v>
      </c>
      <c r="I1315" s="181">
        <v>-15.484</v>
      </c>
      <c r="J1315" s="181">
        <v>-2.8355999999999999</v>
      </c>
      <c r="K1315" s="181">
        <v>1.2567999999999999</v>
      </c>
      <c r="L1315" s="181">
        <v>2.0009000000000001</v>
      </c>
      <c r="M1315" s="181">
        <v>3.0055000000000001</v>
      </c>
      <c r="N1315" s="181">
        <v>3.3195000000000001</v>
      </c>
      <c r="O1315" s="181">
        <v>4.9366000000000003</v>
      </c>
      <c r="P1315" s="181">
        <v>5.4646999999999997</v>
      </c>
      <c r="Q1315" s="181">
        <v>7.0903</v>
      </c>
      <c r="R1315" s="181">
        <v>6.6421999999999999</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44662</v>
      </c>
      <c r="E1316" s="181">
        <v>65.728800000000007</v>
      </c>
      <c r="F1316" s="181">
        <v>-19.9953</v>
      </c>
      <c r="G1316" s="181">
        <v>-19.9953</v>
      </c>
      <c r="H1316" s="181">
        <v>-32.480499999999999</v>
      </c>
      <c r="I1316" s="181">
        <v>-15.8367</v>
      </c>
      <c r="J1316" s="181">
        <v>-3.2012999999999998</v>
      </c>
      <c r="K1316" s="181">
        <v>0.88670000000000004</v>
      </c>
      <c r="L1316" s="181">
        <v>1.6433</v>
      </c>
      <c r="M1316" s="181">
        <v>2.6412</v>
      </c>
      <c r="N1316" s="181">
        <v>2.9411</v>
      </c>
      <c r="O1316" s="181">
        <v>4.5290999999999997</v>
      </c>
      <c r="P1316" s="181">
        <v>5.0377000000000001</v>
      </c>
      <c r="Q1316" s="181">
        <v>7.8334000000000001</v>
      </c>
      <c r="R1316" s="181">
        <v>6.2545999999999999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44662</v>
      </c>
      <c r="E1317" s="181">
        <v>65.728800000000007</v>
      </c>
      <c r="F1317" s="181">
        <v>-19.9953</v>
      </c>
      <c r="G1317" s="181">
        <v>-19.9953</v>
      </c>
      <c r="H1317" s="181">
        <v>-32.480499999999999</v>
      </c>
      <c r="I1317" s="181">
        <v>-15.8367</v>
      </c>
      <c r="J1317" s="181">
        <v>-3.2012999999999998</v>
      </c>
      <c r="K1317" s="181">
        <v>0.88670000000000004</v>
      </c>
      <c r="L1317" s="181">
        <v>1.6433</v>
      </c>
      <c r="M1317" s="181">
        <v>2.6412</v>
      </c>
      <c r="N1317" s="181">
        <v>2.9411</v>
      </c>
      <c r="O1317" s="181">
        <v>4.5290999999999997</v>
      </c>
      <c r="P1317" s="181">
        <v>5.0377000000000001</v>
      </c>
      <c r="Q1317" s="181">
        <v>7.8334000000000001</v>
      </c>
      <c r="R1317" s="181">
        <v>6.2545999999999999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44662</v>
      </c>
      <c r="E1320" s="181">
        <v>0.48349999999999999</v>
      </c>
      <c r="F1320" s="181">
        <v>10.0738</v>
      </c>
      <c r="G1320" s="181">
        <v>10.0738</v>
      </c>
      <c r="H1320" s="181">
        <v>10.806800000000001</v>
      </c>
      <c r="I1320" s="181">
        <v>10.8293</v>
      </c>
      <c r="J1320" s="181">
        <v>11.061400000000001</v>
      </c>
      <c r="K1320" s="181"/>
      <c r="L1320" s="181"/>
      <c r="M1320" s="181"/>
      <c r="N1320" s="181"/>
      <c r="O1320" s="181"/>
      <c r="P1320" s="181"/>
      <c r="Q1320" s="181">
        <v>11.0791</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44662</v>
      </c>
      <c r="E1321" s="181">
        <v>0.51119999999999999</v>
      </c>
      <c r="F1321" s="181">
        <v>9.5274999999999999</v>
      </c>
      <c r="G1321" s="181">
        <v>9.5274999999999999</v>
      </c>
      <c r="H1321" s="181">
        <v>11.244300000000001</v>
      </c>
      <c r="I1321" s="181">
        <v>10.754300000000001</v>
      </c>
      <c r="J1321" s="181">
        <v>11.160399999999999</v>
      </c>
      <c r="K1321" s="181"/>
      <c r="L1321" s="181"/>
      <c r="M1321" s="181"/>
      <c r="N1321" s="181"/>
      <c r="O1321" s="181"/>
      <c r="P1321" s="181"/>
      <c r="Q1321" s="181">
        <v>11.202999999999999</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44662</v>
      </c>
      <c r="E1324" s="181">
        <v>45.456400000000002</v>
      </c>
      <c r="F1324" s="181">
        <v>-19.6143</v>
      </c>
      <c r="G1324" s="181">
        <v>-19.6143</v>
      </c>
      <c r="H1324" s="181">
        <v>-32.148699999999998</v>
      </c>
      <c r="I1324" s="181">
        <v>-14.317</v>
      </c>
      <c r="J1324" s="181">
        <v>-1.8827</v>
      </c>
      <c r="K1324" s="181">
        <v>1.0025999999999999</v>
      </c>
      <c r="L1324" s="181">
        <v>1.8244</v>
      </c>
      <c r="M1324" s="181">
        <v>3.6021000000000001</v>
      </c>
      <c r="N1324" s="181">
        <v>4.3901000000000003</v>
      </c>
      <c r="O1324" s="181">
        <v>7.2117000000000004</v>
      </c>
      <c r="P1324" s="181">
        <v>6.7942999999999998</v>
      </c>
      <c r="Q1324" s="181">
        <v>7.7884000000000002</v>
      </c>
      <c r="R1324" s="181">
        <v>6.7477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44662</v>
      </c>
      <c r="E1325" s="181">
        <v>48.252099999999999</v>
      </c>
      <c r="F1325" s="181">
        <v>-18.9069</v>
      </c>
      <c r="G1325" s="181">
        <v>-18.9069</v>
      </c>
      <c r="H1325" s="181">
        <v>-31.652999999999999</v>
      </c>
      <c r="I1325" s="181">
        <v>-13.7217</v>
      </c>
      <c r="J1325" s="181">
        <v>-1.2359</v>
      </c>
      <c r="K1325" s="181">
        <v>1.6760999999999999</v>
      </c>
      <c r="L1325" s="181">
        <v>2.5310999999999999</v>
      </c>
      <c r="M1325" s="181">
        <v>4.3381999999999996</v>
      </c>
      <c r="N1325" s="181">
        <v>5.1635</v>
      </c>
      <c r="O1325" s="181">
        <v>8.0571000000000002</v>
      </c>
      <c r="P1325" s="181">
        <v>7.6387999999999998</v>
      </c>
      <c r="Q1325" s="181">
        <v>8.4765999999999995</v>
      </c>
      <c r="R1325" s="181">
        <v>7.5834999999999999</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44662</v>
      </c>
      <c r="E1326" s="181">
        <v>35.600900000000003</v>
      </c>
      <c r="F1326" s="181">
        <v>-11.1309</v>
      </c>
      <c r="G1326" s="181">
        <v>-11.1309</v>
      </c>
      <c r="H1326" s="181">
        <v>-17.8368</v>
      </c>
      <c r="I1326" s="181">
        <v>-9.0493000000000006</v>
      </c>
      <c r="J1326" s="181">
        <v>3.3099999999999997E-2</v>
      </c>
      <c r="K1326" s="181">
        <v>1.7871999999999999</v>
      </c>
      <c r="L1326" s="181">
        <v>2.306</v>
      </c>
      <c r="M1326" s="181">
        <v>3.6892999999999998</v>
      </c>
      <c r="N1326" s="181">
        <v>4.4203999999999999</v>
      </c>
      <c r="O1326" s="181">
        <v>7.6973000000000003</v>
      </c>
      <c r="P1326" s="181">
        <v>7.0138999999999996</v>
      </c>
      <c r="Q1326" s="181">
        <v>7.4897999999999998</v>
      </c>
      <c r="R1326" s="181">
        <v>7.3402000000000003</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44662</v>
      </c>
      <c r="E1327" s="181">
        <v>38.287199999999999</v>
      </c>
      <c r="F1327" s="181">
        <v>-10.414099999999999</v>
      </c>
      <c r="G1327" s="181">
        <v>-10.414099999999999</v>
      </c>
      <c r="H1327" s="181">
        <v>-17.117000000000001</v>
      </c>
      <c r="I1327" s="181">
        <v>-8.3216999999999999</v>
      </c>
      <c r="J1327" s="181">
        <v>0.76929999999999998</v>
      </c>
      <c r="K1327" s="181">
        <v>2.5089000000000001</v>
      </c>
      <c r="L1327" s="181">
        <v>3.0394000000000001</v>
      </c>
      <c r="M1327" s="181">
        <v>4.4204999999999997</v>
      </c>
      <c r="N1327" s="181">
        <v>5.1517999999999997</v>
      </c>
      <c r="O1327" s="181">
        <v>8.4063999999999997</v>
      </c>
      <c r="P1327" s="181">
        <v>7.7865000000000002</v>
      </c>
      <c r="Q1327" s="181">
        <v>8.7420000000000009</v>
      </c>
      <c r="R1327" s="181">
        <v>8.0844000000000005</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44662</v>
      </c>
      <c r="E1328" s="181">
        <v>40.218899999999998</v>
      </c>
      <c r="F1328" s="181">
        <v>-17.520399999999999</v>
      </c>
      <c r="G1328" s="181">
        <v>-17.520399999999999</v>
      </c>
      <c r="H1328" s="181">
        <v>-38.491399999999999</v>
      </c>
      <c r="I1328" s="181">
        <v>-16.176300000000001</v>
      </c>
      <c r="J1328" s="181">
        <v>-4.0145</v>
      </c>
      <c r="K1328" s="181">
        <v>1.7561</v>
      </c>
      <c r="L1328" s="181">
        <v>1.8915999999999999</v>
      </c>
      <c r="M1328" s="181">
        <v>3.0731999999999999</v>
      </c>
      <c r="N1328" s="181">
        <v>3.6688999999999998</v>
      </c>
      <c r="O1328" s="181">
        <v>7.2907000000000002</v>
      </c>
      <c r="P1328" s="181">
        <v>7.08</v>
      </c>
      <c r="Q1328" s="181">
        <v>8.0129000000000001</v>
      </c>
      <c r="R1328" s="181">
        <v>6.3555999999999999</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44662</v>
      </c>
      <c r="E1329" s="181">
        <v>37.758800000000001</v>
      </c>
      <c r="F1329" s="181">
        <v>-18.2425</v>
      </c>
      <c r="G1329" s="181">
        <v>-18.2425</v>
      </c>
      <c r="H1329" s="181">
        <v>-39.198099999999997</v>
      </c>
      <c r="I1329" s="181">
        <v>-16.889299999999999</v>
      </c>
      <c r="J1329" s="181">
        <v>-4.7362000000000002</v>
      </c>
      <c r="K1329" s="181">
        <v>1.0283</v>
      </c>
      <c r="L1329" s="181">
        <v>1.1705000000000001</v>
      </c>
      <c r="M1329" s="181">
        <v>2.3491</v>
      </c>
      <c r="N1329" s="181">
        <v>2.9392999999999998</v>
      </c>
      <c r="O1329" s="181">
        <v>6.5651999999999999</v>
      </c>
      <c r="P1329" s="181">
        <v>6.3657000000000004</v>
      </c>
      <c r="Q1329" s="181">
        <v>7.3339999999999996</v>
      </c>
      <c r="R1329" s="181">
        <v>5.6245000000000003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44662</v>
      </c>
      <c r="E1332" s="181">
        <v>18.305299999999999</v>
      </c>
      <c r="F1332" s="181">
        <v>-18.316800000000001</v>
      </c>
      <c r="G1332" s="181">
        <v>-18.316800000000001</v>
      </c>
      <c r="H1332" s="181">
        <v>-22.8019</v>
      </c>
      <c r="I1332" s="181">
        <v>-8.0789000000000009</v>
      </c>
      <c r="J1332" s="181">
        <v>1.2234</v>
      </c>
      <c r="K1332" s="181">
        <v>3.1638999999999999</v>
      </c>
      <c r="L1332" s="181">
        <v>2.8658999999999999</v>
      </c>
      <c r="M1332" s="181">
        <v>4.5743</v>
      </c>
      <c r="N1332" s="181">
        <v>5.0244</v>
      </c>
      <c r="O1332" s="181">
        <v>6.1650999999999998</v>
      </c>
      <c r="P1332" s="181">
        <v>6.1882999999999999</v>
      </c>
      <c r="Q1332" s="181">
        <v>7.7868000000000004</v>
      </c>
      <c r="R1332" s="181">
        <v>6.8509000000000002</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44662</v>
      </c>
      <c r="E1333" s="181">
        <v>19.709099999999999</v>
      </c>
      <c r="F1333" s="181">
        <v>-17.260200000000001</v>
      </c>
      <c r="G1333" s="181">
        <v>-17.260200000000001</v>
      </c>
      <c r="H1333" s="181">
        <v>-21.709199999999999</v>
      </c>
      <c r="I1333" s="181">
        <v>-6.9789000000000003</v>
      </c>
      <c r="J1333" s="181">
        <v>2.3405</v>
      </c>
      <c r="K1333" s="181">
        <v>4.2878999999999996</v>
      </c>
      <c r="L1333" s="181">
        <v>3.9967000000000001</v>
      </c>
      <c r="M1333" s="181">
        <v>5.6833</v>
      </c>
      <c r="N1333" s="181">
        <v>6.1273999999999997</v>
      </c>
      <c r="O1333" s="181">
        <v>7.1673999999999998</v>
      </c>
      <c r="P1333" s="181">
        <v>7.1280000000000001</v>
      </c>
      <c r="Q1333" s="181">
        <v>8.7790999999999997</v>
      </c>
      <c r="R1333" s="181">
        <v>7.9314</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44662</v>
      </c>
      <c r="E1334" s="181">
        <v>17.528400000000001</v>
      </c>
      <c r="F1334" s="181">
        <v>-13.381600000000001</v>
      </c>
      <c r="G1334" s="181">
        <v>-13.381600000000001</v>
      </c>
      <c r="H1334" s="181">
        <v>-25.899899999999999</v>
      </c>
      <c r="I1334" s="181">
        <v>-9.4550999999999998</v>
      </c>
      <c r="J1334" s="181">
        <v>-0.17460000000000001</v>
      </c>
      <c r="K1334" s="181">
        <v>2.1375000000000002</v>
      </c>
      <c r="L1334" s="181">
        <v>2.6888000000000001</v>
      </c>
      <c r="M1334" s="181">
        <v>4.4080000000000004</v>
      </c>
      <c r="N1334" s="181">
        <v>4.7232000000000003</v>
      </c>
      <c r="O1334" s="181">
        <v>7.5846</v>
      </c>
      <c r="P1334" s="181">
        <v>7.0305</v>
      </c>
      <c r="Q1334" s="181">
        <v>8.1165000000000003</v>
      </c>
      <c r="R1334" s="181">
        <v>7.6604999999999999</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44662</v>
      </c>
      <c r="E1335" s="181">
        <v>16.450299999999999</v>
      </c>
      <c r="F1335" s="181">
        <v>-14.2576</v>
      </c>
      <c r="G1335" s="181">
        <v>-14.2576</v>
      </c>
      <c r="H1335" s="181">
        <v>-26.7728</v>
      </c>
      <c r="I1335" s="181">
        <v>-10.339700000000001</v>
      </c>
      <c r="J1335" s="181">
        <v>-1.0441</v>
      </c>
      <c r="K1335" s="181">
        <v>1.2513000000000001</v>
      </c>
      <c r="L1335" s="181">
        <v>1.7884</v>
      </c>
      <c r="M1335" s="181">
        <v>3.4878</v>
      </c>
      <c r="N1335" s="181">
        <v>3.7907999999999999</v>
      </c>
      <c r="O1335" s="181">
        <v>6.6166999999999998</v>
      </c>
      <c r="P1335" s="181">
        <v>6.0772000000000004</v>
      </c>
      <c r="Q1335" s="181">
        <v>7.1664000000000003</v>
      </c>
      <c r="R1335" s="181">
        <v>6.6753999999999998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44662</v>
      </c>
      <c r="E1336" s="181">
        <v>12.5451</v>
      </c>
      <c r="F1336" s="181">
        <v>-16.948499999999999</v>
      </c>
      <c r="G1336" s="181">
        <v>-16.948499999999999</v>
      </c>
      <c r="H1336" s="181">
        <v>-22.060099999999998</v>
      </c>
      <c r="I1336" s="181">
        <v>-10.226100000000001</v>
      </c>
      <c r="J1336" s="181">
        <v>-1.8553999999999999</v>
      </c>
      <c r="K1336" s="181">
        <v>1.5674999999999999</v>
      </c>
      <c r="L1336" s="181">
        <v>1.4232</v>
      </c>
      <c r="M1336" s="181">
        <v>2.778</v>
      </c>
      <c r="N1336" s="181">
        <v>16.898800000000001</v>
      </c>
      <c r="O1336" s="181">
        <v>-5.1821000000000002</v>
      </c>
      <c r="P1336" s="181">
        <v>-0.98319999999999996</v>
      </c>
      <c r="Q1336" s="181">
        <v>2.9506999999999999</v>
      </c>
      <c r="R1336" s="181">
        <v>9.5562000000000005</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44662</v>
      </c>
      <c r="E1337" s="181">
        <v>13.3499</v>
      </c>
      <c r="F1337" s="181">
        <v>-16.3825</v>
      </c>
      <c r="G1337" s="181">
        <v>-16.3825</v>
      </c>
      <c r="H1337" s="181">
        <v>-21.510300000000001</v>
      </c>
      <c r="I1337" s="181">
        <v>-9.6893999999999991</v>
      </c>
      <c r="J1337" s="181">
        <v>-1.3127</v>
      </c>
      <c r="K1337" s="181">
        <v>2.1193</v>
      </c>
      <c r="L1337" s="181">
        <v>1.9766999999999999</v>
      </c>
      <c r="M1337" s="181">
        <v>3.3393999999999999</v>
      </c>
      <c r="N1337" s="181">
        <v>17.541799999999999</v>
      </c>
      <c r="O1337" s="181">
        <v>-4.5792999999999999</v>
      </c>
      <c r="P1337" s="181">
        <v>-0.20610000000000001</v>
      </c>
      <c r="Q1337" s="181">
        <v>3.7749999999999999</v>
      </c>
      <c r="R1337" s="181">
        <v>10.159599999999999</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44662</v>
      </c>
      <c r="E1342" s="181">
        <v>43.500700000000002</v>
      </c>
      <c r="F1342" s="181">
        <v>-13.801</v>
      </c>
      <c r="G1342" s="181">
        <v>-13.801</v>
      </c>
      <c r="H1342" s="181">
        <v>-29.274000000000001</v>
      </c>
      <c r="I1342" s="181">
        <v>-12.2821</v>
      </c>
      <c r="J1342" s="181">
        <v>-1.6217999999999999</v>
      </c>
      <c r="K1342" s="181">
        <v>1.5639000000000001</v>
      </c>
      <c r="L1342" s="181">
        <v>2.4253999999999998</v>
      </c>
      <c r="M1342" s="181">
        <v>3.6831999999999998</v>
      </c>
      <c r="N1342" s="181">
        <v>4.4836</v>
      </c>
      <c r="O1342" s="181">
        <v>8.6667000000000005</v>
      </c>
      <c r="P1342" s="181">
        <v>8.3267000000000007</v>
      </c>
      <c r="Q1342" s="181">
        <v>9.4556000000000004</v>
      </c>
      <c r="R1342" s="181">
        <v>7.6245000000000003</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44662</v>
      </c>
      <c r="E1343" s="181">
        <v>40.934199999999997</v>
      </c>
      <c r="F1343" s="181">
        <v>-14.339</v>
      </c>
      <c r="G1343" s="181">
        <v>-14.339</v>
      </c>
      <c r="H1343" s="181">
        <v>-29.814299999999999</v>
      </c>
      <c r="I1343" s="181">
        <v>-12.821300000000001</v>
      </c>
      <c r="J1343" s="181">
        <v>-2.1562000000000001</v>
      </c>
      <c r="K1343" s="181">
        <v>1.03</v>
      </c>
      <c r="L1343" s="181">
        <v>1.8887</v>
      </c>
      <c r="M1343" s="181">
        <v>3.1383999999999999</v>
      </c>
      <c r="N1343" s="181">
        <v>3.9249000000000001</v>
      </c>
      <c r="O1343" s="181">
        <v>8.1646999999999998</v>
      </c>
      <c r="P1343" s="181">
        <v>7.6677</v>
      </c>
      <c r="Q1343" s="181">
        <v>7.9409999999999998</v>
      </c>
      <c r="R1343" s="181">
        <v>7.0690999999999997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44662</v>
      </c>
      <c r="E1344" s="181">
        <v>58.621899999999997</v>
      </c>
      <c r="F1344" s="181">
        <v>-20.863900000000001</v>
      </c>
      <c r="G1344" s="181">
        <v>-20.863900000000001</v>
      </c>
      <c r="H1344" s="181">
        <v>-40.264600000000002</v>
      </c>
      <c r="I1344" s="181">
        <v>-19.457799999999999</v>
      </c>
      <c r="J1344" s="181">
        <v>-6.2949000000000002</v>
      </c>
      <c r="K1344" s="181">
        <v>-1.8580000000000001</v>
      </c>
      <c r="L1344" s="181">
        <v>-0.92789999999999995</v>
      </c>
      <c r="M1344" s="181">
        <v>0.84519999999999995</v>
      </c>
      <c r="N1344" s="181">
        <v>1.3185</v>
      </c>
      <c r="O1344" s="181">
        <v>4.3681000000000001</v>
      </c>
      <c r="P1344" s="181">
        <v>4.9371999999999998</v>
      </c>
      <c r="Q1344" s="181">
        <v>7.54</v>
      </c>
      <c r="R1344" s="181">
        <v>4.0987</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44662</v>
      </c>
      <c r="E1345" s="181">
        <v>63.604300000000002</v>
      </c>
      <c r="F1345" s="181">
        <v>-19.8232</v>
      </c>
      <c r="G1345" s="181">
        <v>-19.8232</v>
      </c>
      <c r="H1345" s="181">
        <v>-39.241399999999999</v>
      </c>
      <c r="I1345" s="181">
        <v>-18.4453</v>
      </c>
      <c r="J1345" s="181">
        <v>-5.2853000000000003</v>
      </c>
      <c r="K1345" s="181">
        <v>-0.85009999999999997</v>
      </c>
      <c r="L1345" s="181">
        <v>8.0399999999999999E-2</v>
      </c>
      <c r="M1345" s="181">
        <v>1.8661000000000001</v>
      </c>
      <c r="N1345" s="181">
        <v>2.3557000000000001</v>
      </c>
      <c r="O1345" s="181">
        <v>5.3312999999999997</v>
      </c>
      <c r="P1345" s="181">
        <v>5.9295999999999998</v>
      </c>
      <c r="Q1345" s="181">
        <v>7.2111999999999998</v>
      </c>
      <c r="R1345" s="181">
        <v>5.1040999999999999</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44662</v>
      </c>
      <c r="E1346" s="181">
        <v>32.347499999999997</v>
      </c>
      <c r="F1346" s="181">
        <v>-18.739699999999999</v>
      </c>
      <c r="G1346" s="181">
        <v>-18.739699999999999</v>
      </c>
      <c r="H1346" s="181">
        <v>-32.566499999999998</v>
      </c>
      <c r="I1346" s="181">
        <v>-13.7178</v>
      </c>
      <c r="J1346" s="181">
        <v>-0.97829999999999995</v>
      </c>
      <c r="K1346" s="181">
        <v>1.4305000000000001</v>
      </c>
      <c r="L1346" s="181">
        <v>2.7349999999999999</v>
      </c>
      <c r="M1346" s="181">
        <v>4.4717000000000002</v>
      </c>
      <c r="N1346" s="181">
        <v>5.2443999999999997</v>
      </c>
      <c r="O1346" s="181">
        <v>2.3487</v>
      </c>
      <c r="P1346" s="181">
        <v>3.8927999999999998</v>
      </c>
      <c r="Q1346" s="181">
        <v>6.6142000000000003</v>
      </c>
      <c r="R1346" s="181">
        <v>8.4406999999999996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44662</v>
      </c>
      <c r="E1348" s="181">
        <v>29.533799999999999</v>
      </c>
      <c r="F1348" s="181">
        <v>-19.6187</v>
      </c>
      <c r="G1348" s="181">
        <v>-19.6187</v>
      </c>
      <c r="H1348" s="181">
        <v>-33.4527</v>
      </c>
      <c r="I1348" s="181">
        <v>-14.6069</v>
      </c>
      <c r="J1348" s="181">
        <v>-1.8946000000000001</v>
      </c>
      <c r="K1348" s="181">
        <v>0.49359999999999998</v>
      </c>
      <c r="L1348" s="181">
        <v>1.8047</v>
      </c>
      <c r="M1348" s="181">
        <v>3.5242</v>
      </c>
      <c r="N1348" s="181">
        <v>4.2876000000000003</v>
      </c>
      <c r="O1348" s="181">
        <v>1.3735999999999999</v>
      </c>
      <c r="P1348" s="181">
        <v>2.9485000000000001</v>
      </c>
      <c r="Q1348" s="181">
        <v>5.7450999999999999</v>
      </c>
      <c r="R1348" s="181">
        <v>7.3929999999999998</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44662</v>
      </c>
      <c r="E1350" s="181">
        <v>10.6426</v>
      </c>
      <c r="F1350" s="181">
        <v>-22.137799999999999</v>
      </c>
      <c r="G1350" s="181">
        <v>-22.137799999999999</v>
      </c>
      <c r="H1350" s="181">
        <v>-41.749299999999998</v>
      </c>
      <c r="I1350" s="181">
        <v>-17.398599999999998</v>
      </c>
      <c r="J1350" s="181">
        <v>-3.7715000000000001</v>
      </c>
      <c r="K1350" s="181">
        <v>0.29360000000000003</v>
      </c>
      <c r="L1350" s="181">
        <v>1.1847000000000001</v>
      </c>
      <c r="M1350" s="181">
        <v>3.1551999999999998</v>
      </c>
      <c r="N1350" s="181">
        <v>3.5752000000000002</v>
      </c>
      <c r="O1350" s="181"/>
      <c r="P1350" s="181"/>
      <c r="Q1350" s="181">
        <v>4.0397999999999996</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44662</v>
      </c>
      <c r="E1351" s="181">
        <v>10.5747</v>
      </c>
      <c r="F1351" s="181">
        <v>-22.394300000000001</v>
      </c>
      <c r="G1351" s="181">
        <v>-22.394300000000001</v>
      </c>
      <c r="H1351" s="181">
        <v>-42.0152</v>
      </c>
      <c r="I1351" s="181">
        <v>-17.6312</v>
      </c>
      <c r="J1351" s="181">
        <v>-3.8841999999999999</v>
      </c>
      <c r="K1351" s="181">
        <v>0.22639999999999999</v>
      </c>
      <c r="L1351" s="181">
        <v>0.93940000000000001</v>
      </c>
      <c r="M1351" s="181">
        <v>2.8306</v>
      </c>
      <c r="N1351" s="181">
        <v>3.2136</v>
      </c>
      <c r="O1351" s="181"/>
      <c r="P1351" s="181"/>
      <c r="Q1351" s="181">
        <v>3.6172</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44662</v>
      </c>
      <c r="E1356" s="181">
        <v>15.6655</v>
      </c>
      <c r="F1356" s="181">
        <v>-18.378900000000002</v>
      </c>
      <c r="G1356" s="181">
        <v>-18.378900000000002</v>
      </c>
      <c r="H1356" s="181">
        <v>-31.956399999999999</v>
      </c>
      <c r="I1356" s="181">
        <v>-16.093299999999999</v>
      </c>
      <c r="J1356" s="181">
        <v>-2.8416999999999999</v>
      </c>
      <c r="K1356" s="181">
        <v>-6.9900000000000004E-2</v>
      </c>
      <c r="L1356" s="181">
        <v>1.6052999999999999</v>
      </c>
      <c r="M1356" s="181">
        <v>7.4147999999999996</v>
      </c>
      <c r="N1356" s="181">
        <v>6.7454000000000001</v>
      </c>
      <c r="O1356" s="181">
        <v>4.0433000000000003</v>
      </c>
      <c r="P1356" s="181">
        <v>5.2016999999999998</v>
      </c>
      <c r="Q1356" s="181">
        <v>6.5880000000000001</v>
      </c>
      <c r="R1356" s="181">
        <v>5.6219999999999999</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44662</v>
      </c>
      <c r="E1357" s="181">
        <v>14.9094</v>
      </c>
      <c r="F1357" s="181">
        <v>-18.984100000000002</v>
      </c>
      <c r="G1357" s="181">
        <v>-18.984100000000002</v>
      </c>
      <c r="H1357" s="181">
        <v>-32.599699999999999</v>
      </c>
      <c r="I1357" s="181">
        <v>-16.714200000000002</v>
      </c>
      <c r="J1357" s="181">
        <v>-3.4645000000000001</v>
      </c>
      <c r="K1357" s="181">
        <v>-0.69789999999999996</v>
      </c>
      <c r="L1357" s="181">
        <v>0.9718</v>
      </c>
      <c r="M1357" s="181">
        <v>6.6360999999999999</v>
      </c>
      <c r="N1357" s="181">
        <v>5.9873000000000003</v>
      </c>
      <c r="O1357" s="181">
        <v>3.3328000000000002</v>
      </c>
      <c r="P1357" s="181">
        <v>4.4958</v>
      </c>
      <c r="Q1357" s="181">
        <v>5.8411999999999997</v>
      </c>
      <c r="R1357" s="181">
        <v>4.9482999999999997</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-15.079614285714284</v>
      </c>
      <c r="G1358" s="183">
        <v>-15.079614285714284</v>
      </c>
      <c r="H1358" s="183">
        <v>-25.581397142857149</v>
      </c>
      <c r="I1358" s="183">
        <v>-99.07419428571427</v>
      </c>
      <c r="J1358" s="183">
        <v>-40.691208571428561</v>
      </c>
      <c r="K1358" s="183">
        <v>-12.427272727272726</v>
      </c>
      <c r="L1358" s="183">
        <v>-4.9226424242424223</v>
      </c>
      <c r="M1358" s="183">
        <v>-0.95816666666666606</v>
      </c>
      <c r="N1358" s="183">
        <v>1.388230303030304</v>
      </c>
      <c r="O1358" s="183">
        <v>4.9531586206896545</v>
      </c>
      <c r="P1358" s="183">
        <v>5.5054655172413787</v>
      </c>
      <c r="Q1358" s="183">
        <v>4.6540714285714291</v>
      </c>
      <c r="R1358" s="183">
        <v>4.3360419354838706</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-18.000399999999999</v>
      </c>
      <c r="G1359" s="183">
        <v>-18.000399999999999</v>
      </c>
      <c r="H1359" s="183">
        <v>-29.814299999999999</v>
      </c>
      <c r="I1359" s="183">
        <v>-13.7217</v>
      </c>
      <c r="J1359" s="183">
        <v>-1.8827</v>
      </c>
      <c r="K1359" s="183">
        <v>1.2513000000000001</v>
      </c>
      <c r="L1359" s="183">
        <v>1.8244</v>
      </c>
      <c r="M1359" s="183">
        <v>3.4878</v>
      </c>
      <c r="N1359" s="183">
        <v>4.3901000000000003</v>
      </c>
      <c r="O1359" s="183">
        <v>5.5622999999999996</v>
      </c>
      <c r="P1359" s="183">
        <v>5.9295999999999998</v>
      </c>
      <c r="Q1359" s="183">
        <v>7.54</v>
      </c>
      <c r="R1359" s="183">
        <v>6.8509000000000002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44662</v>
      </c>
      <c r="E1362" s="181">
        <v>102.2294</v>
      </c>
      <c r="F1362" s="181">
        <v>-14.775399999999999</v>
      </c>
      <c r="G1362" s="181">
        <v>-14.775399999999999</v>
      </c>
      <c r="H1362" s="181">
        <v>-34.097299999999997</v>
      </c>
      <c r="I1362" s="181">
        <v>-13.7598</v>
      </c>
      <c r="J1362" s="181">
        <v>-6.7900000000000002E-2</v>
      </c>
      <c r="K1362" s="181">
        <v>2.0457999999999998</v>
      </c>
      <c r="L1362" s="181">
        <v>1.8704000000000001</v>
      </c>
      <c r="M1362" s="181">
        <v>3.8984999999999999</v>
      </c>
      <c r="N1362" s="181">
        <v>4.1710000000000003</v>
      </c>
      <c r="O1362" s="181">
        <v>8.0564</v>
      </c>
      <c r="P1362" s="181">
        <v>6.9904999999999999</v>
      </c>
      <c r="Q1362" s="181">
        <v>9.1719000000000008</v>
      </c>
      <c r="R1362" s="181">
        <v>7.9593999999999996</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44662</v>
      </c>
      <c r="E1363" s="181">
        <v>108.73309999999999</v>
      </c>
      <c r="F1363" s="181">
        <v>-14.3727</v>
      </c>
      <c r="G1363" s="181">
        <v>-14.3727</v>
      </c>
      <c r="H1363" s="181">
        <v>-33.699300000000001</v>
      </c>
      <c r="I1363" s="181">
        <v>-13.360900000000001</v>
      </c>
      <c r="J1363" s="181">
        <v>0.7954</v>
      </c>
      <c r="K1363" s="181">
        <v>2.6084999999999998</v>
      </c>
      <c r="L1363" s="181">
        <v>2.3542000000000001</v>
      </c>
      <c r="M1363" s="181">
        <v>4.3643999999999998</v>
      </c>
      <c r="N1363" s="181">
        <v>4.6294000000000004</v>
      </c>
      <c r="O1363" s="181">
        <v>8.6408000000000005</v>
      </c>
      <c r="P1363" s="181">
        <v>7.6589</v>
      </c>
      <c r="Q1363" s="181">
        <v>8.2997999999999994</v>
      </c>
      <c r="R1363" s="181">
        <v>8.4420000000000002</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44662</v>
      </c>
      <c r="E1364" s="181">
        <v>49.796199999999999</v>
      </c>
      <c r="F1364" s="181">
        <v>-13.374499999999999</v>
      </c>
      <c r="G1364" s="181">
        <v>-13.374499999999999</v>
      </c>
      <c r="H1364" s="181">
        <v>-29.414400000000001</v>
      </c>
      <c r="I1364" s="181">
        <v>-11.301600000000001</v>
      </c>
      <c r="J1364" s="181">
        <v>-0.97099999999999997</v>
      </c>
      <c r="K1364" s="181">
        <v>0.35210000000000002</v>
      </c>
      <c r="L1364" s="181">
        <v>0.90620000000000001</v>
      </c>
      <c r="M1364" s="181">
        <v>2.2067999999999999</v>
      </c>
      <c r="N1364" s="181">
        <v>2.6598999999999999</v>
      </c>
      <c r="O1364" s="181">
        <v>7.4934000000000003</v>
      </c>
      <c r="P1364" s="181">
        <v>6.9217000000000004</v>
      </c>
      <c r="Q1364" s="181">
        <v>8.1123999999999992</v>
      </c>
      <c r="R1364" s="181">
        <v>6.0936000000000003</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44662</v>
      </c>
      <c r="E1365" s="181">
        <v>46.059100000000001</v>
      </c>
      <c r="F1365" s="181">
        <v>-14.2476</v>
      </c>
      <c r="G1365" s="181">
        <v>-14.2476</v>
      </c>
      <c r="H1365" s="181">
        <v>-30.4329</v>
      </c>
      <c r="I1365" s="181">
        <v>-12.3713</v>
      </c>
      <c r="J1365" s="181">
        <v>-2.0720999999999998</v>
      </c>
      <c r="K1365" s="181">
        <v>-0.76549999999999996</v>
      </c>
      <c r="L1365" s="181">
        <v>-0.21829999999999999</v>
      </c>
      <c r="M1365" s="181">
        <v>1.075</v>
      </c>
      <c r="N1365" s="181">
        <v>1.5209999999999999</v>
      </c>
      <c r="O1365" s="181">
        <v>6.3164999999999996</v>
      </c>
      <c r="P1365" s="181">
        <v>5.8433999999999999</v>
      </c>
      <c r="Q1365" s="181">
        <v>8.1159999999999997</v>
      </c>
      <c r="R1365" s="181">
        <v>4.9184000000000001</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44662</v>
      </c>
      <c r="E1366" s="181">
        <v>47.213799999999999</v>
      </c>
      <c r="F1366" s="181">
        <v>-28.921600000000002</v>
      </c>
      <c r="G1366" s="181">
        <v>-28.921600000000002</v>
      </c>
      <c r="H1366" s="181">
        <v>-51.644100000000002</v>
      </c>
      <c r="I1366" s="181">
        <v>-27.1206</v>
      </c>
      <c r="J1366" s="181">
        <v>-7.7713999999999999</v>
      </c>
      <c r="K1366" s="181">
        <v>-3.4569000000000001</v>
      </c>
      <c r="L1366" s="181">
        <v>-1.623</v>
      </c>
      <c r="M1366" s="181">
        <v>0.48180000000000001</v>
      </c>
      <c r="N1366" s="181">
        <v>1.1392</v>
      </c>
      <c r="O1366" s="181">
        <v>5.5556000000000001</v>
      </c>
      <c r="P1366" s="181">
        <v>4.9137000000000004</v>
      </c>
      <c r="Q1366" s="181">
        <v>7.4520999999999997</v>
      </c>
      <c r="R1366" s="181">
        <v>4.2893999999999997</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44662</v>
      </c>
      <c r="E1367" s="181">
        <v>50.7089</v>
      </c>
      <c r="F1367" s="181">
        <v>-27.410299999999999</v>
      </c>
      <c r="G1367" s="181">
        <v>-27.410299999999999</v>
      </c>
      <c r="H1367" s="181">
        <v>-50.256399999999999</v>
      </c>
      <c r="I1367" s="181">
        <v>-25.6677</v>
      </c>
      <c r="J1367" s="181">
        <v>-6.2819000000000003</v>
      </c>
      <c r="K1367" s="181">
        <v>-1.9698</v>
      </c>
      <c r="L1367" s="181">
        <v>-0.15060000000000001</v>
      </c>
      <c r="M1367" s="181">
        <v>1.7728999999999999</v>
      </c>
      <c r="N1367" s="181">
        <v>2.3626999999999998</v>
      </c>
      <c r="O1367" s="181">
        <v>6.3855000000000004</v>
      </c>
      <c r="P1367" s="181">
        <v>5.6298000000000004</v>
      </c>
      <c r="Q1367" s="181">
        <v>7.2561</v>
      </c>
      <c r="R1367" s="181">
        <v>5.2629999999999999</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44662</v>
      </c>
      <c r="E1368" s="181">
        <v>34.942399999999999</v>
      </c>
      <c r="F1368" s="181">
        <v>-31.499300000000002</v>
      </c>
      <c r="G1368" s="181">
        <v>-31.499300000000002</v>
      </c>
      <c r="H1368" s="181">
        <v>-54.064900000000002</v>
      </c>
      <c r="I1368" s="181">
        <v>-26.242999999999999</v>
      </c>
      <c r="J1368" s="181">
        <v>-8.5733999999999995</v>
      </c>
      <c r="K1368" s="181">
        <v>-3.3426999999999998</v>
      </c>
      <c r="L1368" s="181">
        <v>-1.5638000000000001</v>
      </c>
      <c r="M1368" s="181">
        <v>1.0748</v>
      </c>
      <c r="N1368" s="181">
        <v>1.4974000000000001</v>
      </c>
      <c r="O1368" s="181">
        <v>5.7178000000000004</v>
      </c>
      <c r="P1368" s="181">
        <v>5.1543000000000001</v>
      </c>
      <c r="Q1368" s="181">
        <v>6.6801000000000004</v>
      </c>
      <c r="R1368" s="181">
        <v>3.8999000000000001</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44662</v>
      </c>
      <c r="E1369" s="181">
        <v>37.610300000000002</v>
      </c>
      <c r="F1369" s="181">
        <v>-30.622199999999999</v>
      </c>
      <c r="G1369" s="181">
        <v>-30.622199999999999</v>
      </c>
      <c r="H1369" s="181">
        <v>-53.215800000000002</v>
      </c>
      <c r="I1369" s="181">
        <v>-25.4053</v>
      </c>
      <c r="J1369" s="181">
        <v>-7.7377000000000002</v>
      </c>
      <c r="K1369" s="181">
        <v>-2.5129999999999999</v>
      </c>
      <c r="L1369" s="181">
        <v>-0.73370000000000002</v>
      </c>
      <c r="M1369" s="181">
        <v>1.9188000000000001</v>
      </c>
      <c r="N1369" s="181">
        <v>2.3490000000000002</v>
      </c>
      <c r="O1369" s="181">
        <v>6.5986000000000002</v>
      </c>
      <c r="P1369" s="181">
        <v>5.9965000000000002</v>
      </c>
      <c r="Q1369" s="181">
        <v>7.0336999999999996</v>
      </c>
      <c r="R1369" s="181">
        <v>4.7717000000000001</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44662</v>
      </c>
      <c r="E1370" s="181">
        <v>31.666899999999998</v>
      </c>
      <c r="F1370" s="181">
        <v>-10.249700000000001</v>
      </c>
      <c r="G1370" s="181">
        <v>-10.249700000000001</v>
      </c>
      <c r="H1370" s="181">
        <v>-21.4</v>
      </c>
      <c r="I1370" s="181">
        <v>-13.1229</v>
      </c>
      <c r="J1370" s="181">
        <v>-1.8080000000000001</v>
      </c>
      <c r="K1370" s="181">
        <v>-0.77590000000000003</v>
      </c>
      <c r="L1370" s="181">
        <v>-9.8100000000000007E-2</v>
      </c>
      <c r="M1370" s="181">
        <v>1.6995</v>
      </c>
      <c r="N1370" s="181">
        <v>2.0682</v>
      </c>
      <c r="O1370" s="181">
        <v>7.1574999999999998</v>
      </c>
      <c r="P1370" s="181">
        <v>6.6342999999999996</v>
      </c>
      <c r="Q1370" s="181">
        <v>8.8081999999999994</v>
      </c>
      <c r="R1370" s="181">
        <v>6.1464999999999996</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44662</v>
      </c>
      <c r="E1371" s="181">
        <v>33.060499999999998</v>
      </c>
      <c r="F1371" s="181">
        <v>-9.6342999999999996</v>
      </c>
      <c r="G1371" s="181">
        <v>-9.6342999999999996</v>
      </c>
      <c r="H1371" s="181">
        <v>-20.783100000000001</v>
      </c>
      <c r="I1371" s="181">
        <v>-12.5099</v>
      </c>
      <c r="J1371" s="181">
        <v>-1.1882999999999999</v>
      </c>
      <c r="K1371" s="181">
        <v>-0.15210000000000001</v>
      </c>
      <c r="L1371" s="181">
        <v>0.53520000000000001</v>
      </c>
      <c r="M1371" s="181">
        <v>2.3445</v>
      </c>
      <c r="N1371" s="181">
        <v>2.7197</v>
      </c>
      <c r="O1371" s="181">
        <v>7.7790999999999997</v>
      </c>
      <c r="P1371" s="181">
        <v>7.2579000000000002</v>
      </c>
      <c r="Q1371" s="181">
        <v>8.2515000000000001</v>
      </c>
      <c r="R1371" s="181">
        <v>6.7889999999999997</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44662</v>
      </c>
      <c r="E1372" s="181">
        <v>58.024999999999999</v>
      </c>
      <c r="F1372" s="181">
        <v>-22.457100000000001</v>
      </c>
      <c r="G1372" s="181">
        <v>-22.457100000000001</v>
      </c>
      <c r="H1372" s="181">
        <v>-52.503</v>
      </c>
      <c r="I1372" s="181">
        <v>-24.414100000000001</v>
      </c>
      <c r="J1372" s="181">
        <v>-7.5705</v>
      </c>
      <c r="K1372" s="181">
        <v>-0.2319</v>
      </c>
      <c r="L1372" s="181">
        <v>0.41460000000000002</v>
      </c>
      <c r="M1372" s="181">
        <v>2.0110999999999999</v>
      </c>
      <c r="N1372" s="181">
        <v>2.7416999999999998</v>
      </c>
      <c r="O1372" s="181">
        <v>7.6109</v>
      </c>
      <c r="P1372" s="181">
        <v>6.8338999999999999</v>
      </c>
      <c r="Q1372" s="181">
        <v>8.3373000000000008</v>
      </c>
      <c r="R1372" s="181">
        <v>5.6403999999999996</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44662</v>
      </c>
      <c r="E1373" s="181">
        <v>54.181399999999996</v>
      </c>
      <c r="F1373" s="181">
        <v>-23.129899999999999</v>
      </c>
      <c r="G1373" s="181">
        <v>-23.129899999999999</v>
      </c>
      <c r="H1373" s="181">
        <v>-53.162599999999998</v>
      </c>
      <c r="I1373" s="181">
        <v>-25.0624</v>
      </c>
      <c r="J1373" s="181">
        <v>-8.2173999999999996</v>
      </c>
      <c r="K1373" s="181">
        <v>-0.8821</v>
      </c>
      <c r="L1373" s="181">
        <v>-0.2351</v>
      </c>
      <c r="M1373" s="181">
        <v>1.3534999999999999</v>
      </c>
      <c r="N1373" s="181">
        <v>2.0769000000000002</v>
      </c>
      <c r="O1373" s="181">
        <v>6.9352999999999998</v>
      </c>
      <c r="P1373" s="181">
        <v>6.1045999999999996</v>
      </c>
      <c r="Q1373" s="181">
        <v>8.0763999999999996</v>
      </c>
      <c r="R1373" s="181">
        <v>4.9630000000000001</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44662</v>
      </c>
      <c r="E1374" s="181">
        <v>55.335000000000001</v>
      </c>
      <c r="F1374" s="181">
        <v>-23.8752</v>
      </c>
      <c r="G1374" s="181">
        <v>-23.8752</v>
      </c>
      <c r="H1374" s="181">
        <v>-53.450299999999999</v>
      </c>
      <c r="I1374" s="181">
        <v>-26.180399999999999</v>
      </c>
      <c r="J1374" s="181">
        <v>-7.6904000000000003</v>
      </c>
      <c r="K1374" s="181">
        <v>-2.7957000000000001</v>
      </c>
      <c r="L1374" s="181">
        <v>-0.53349999999999997</v>
      </c>
      <c r="M1374" s="181">
        <v>1.8357000000000001</v>
      </c>
      <c r="N1374" s="181">
        <v>2.5691000000000002</v>
      </c>
      <c r="O1374" s="181">
        <v>1.3794999999999999</v>
      </c>
      <c r="P1374" s="181">
        <v>3.149</v>
      </c>
      <c r="Q1374" s="181">
        <v>5.3251999999999997</v>
      </c>
      <c r="R1374" s="181">
        <v>5.2805</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44662</v>
      </c>
      <c r="E1375" s="181">
        <v>50.507899999999999</v>
      </c>
      <c r="F1375" s="181">
        <v>-24.424900000000001</v>
      </c>
      <c r="G1375" s="181">
        <v>-24.424900000000001</v>
      </c>
      <c r="H1375" s="181">
        <v>-53.995800000000003</v>
      </c>
      <c r="I1375" s="181">
        <v>-26.724900000000002</v>
      </c>
      <c r="J1375" s="181">
        <v>-8.2385000000000002</v>
      </c>
      <c r="K1375" s="181">
        <v>-3.3414000000000001</v>
      </c>
      <c r="L1375" s="181">
        <v>-1.2681</v>
      </c>
      <c r="M1375" s="181">
        <v>0.99980000000000002</v>
      </c>
      <c r="N1375" s="181">
        <v>1.6806000000000001</v>
      </c>
      <c r="O1375" s="181">
        <v>0.41399999999999998</v>
      </c>
      <c r="P1375" s="181">
        <v>2.1495000000000002</v>
      </c>
      <c r="Q1375" s="181">
        <v>6.1330999999999998</v>
      </c>
      <c r="R1375" s="181">
        <v>4.3007999999999997</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44662</v>
      </c>
      <c r="E1376" s="181">
        <v>67.4559</v>
      </c>
      <c r="F1376" s="181">
        <v>-33.168599999999998</v>
      </c>
      <c r="G1376" s="181">
        <v>-33.168599999999998</v>
      </c>
      <c r="H1376" s="181">
        <v>-47.109499999999997</v>
      </c>
      <c r="I1376" s="181">
        <v>-21.404699999999998</v>
      </c>
      <c r="J1376" s="181">
        <v>-4.8048000000000002</v>
      </c>
      <c r="K1376" s="181">
        <v>-0.93210000000000004</v>
      </c>
      <c r="L1376" s="181">
        <v>-9.98E-2</v>
      </c>
      <c r="M1376" s="181">
        <v>3.2149999999999999</v>
      </c>
      <c r="N1376" s="181">
        <v>3.8132000000000001</v>
      </c>
      <c r="O1376" s="181">
        <v>8.1485000000000003</v>
      </c>
      <c r="P1376" s="181">
        <v>7.2374000000000001</v>
      </c>
      <c r="Q1376" s="181">
        <v>7.8987999999999996</v>
      </c>
      <c r="R1376" s="181">
        <v>6.9180000000000001</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44662</v>
      </c>
      <c r="E1377" s="181">
        <v>62.189399999999999</v>
      </c>
      <c r="F1377" s="181">
        <v>-34.335299999999997</v>
      </c>
      <c r="G1377" s="181">
        <v>-34.335299999999997</v>
      </c>
      <c r="H1377" s="181">
        <v>-48.2714</v>
      </c>
      <c r="I1377" s="181">
        <v>-22.562799999999999</v>
      </c>
      <c r="J1377" s="181">
        <v>-5.9675000000000002</v>
      </c>
      <c r="K1377" s="181">
        <v>-2.0529000000000002</v>
      </c>
      <c r="L1377" s="181">
        <v>-1.1178999999999999</v>
      </c>
      <c r="M1377" s="181">
        <v>2.1863000000000001</v>
      </c>
      <c r="N1377" s="181">
        <v>2.7654000000000001</v>
      </c>
      <c r="O1377" s="181">
        <v>7.0198</v>
      </c>
      <c r="P1377" s="181">
        <v>6.1736000000000004</v>
      </c>
      <c r="Q1377" s="181">
        <v>8.5043000000000006</v>
      </c>
      <c r="R1377" s="181">
        <v>5.7960000000000003</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44662</v>
      </c>
      <c r="E1378" s="181">
        <v>60.615200000000002</v>
      </c>
      <c r="F1378" s="181">
        <v>-5.4972000000000003</v>
      </c>
      <c r="G1378" s="181">
        <v>-5.4972000000000003</v>
      </c>
      <c r="H1378" s="181">
        <v>-27.782800000000002</v>
      </c>
      <c r="I1378" s="181">
        <v>-10.5252</v>
      </c>
      <c r="J1378" s="181">
        <v>-1.6120000000000001</v>
      </c>
      <c r="K1378" s="181">
        <v>0</v>
      </c>
      <c r="L1378" s="181">
        <v>0.39379999999999998</v>
      </c>
      <c r="M1378" s="181">
        <v>1.2981</v>
      </c>
      <c r="N1378" s="181">
        <v>1.7584</v>
      </c>
      <c r="O1378" s="181">
        <v>6.4132999999999996</v>
      </c>
      <c r="P1378" s="181">
        <v>5.9572000000000003</v>
      </c>
      <c r="Q1378" s="181">
        <v>7.0366999999999997</v>
      </c>
      <c r="R1378" s="181">
        <v>5.0025000000000004</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44662</v>
      </c>
      <c r="E1379" s="181">
        <v>57.747599999999998</v>
      </c>
      <c r="F1379" s="181">
        <v>-6.1279000000000003</v>
      </c>
      <c r="G1379" s="181">
        <v>-6.1279000000000003</v>
      </c>
      <c r="H1379" s="181">
        <v>-28.404499999999999</v>
      </c>
      <c r="I1379" s="181">
        <v>-11.1531</v>
      </c>
      <c r="J1379" s="181">
        <v>-2.2385000000000002</v>
      </c>
      <c r="K1379" s="181">
        <v>-0.42509999999999998</v>
      </c>
      <c r="L1379" s="181">
        <v>8.0600000000000005E-2</v>
      </c>
      <c r="M1379" s="181">
        <v>1.0242</v>
      </c>
      <c r="N1379" s="181">
        <v>1.5083</v>
      </c>
      <c r="O1379" s="181">
        <v>5.8426</v>
      </c>
      <c r="P1379" s="181">
        <v>5.3993000000000002</v>
      </c>
      <c r="Q1379" s="181">
        <v>7.8578999999999999</v>
      </c>
      <c r="R1379" s="181">
        <v>4.5071000000000003</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44662</v>
      </c>
      <c r="E1380" s="181">
        <v>72.151399999999995</v>
      </c>
      <c r="F1380" s="181">
        <v>-13.4079</v>
      </c>
      <c r="G1380" s="181">
        <v>-13.4079</v>
      </c>
      <c r="H1380" s="181">
        <v>5.2084999999999999</v>
      </c>
      <c r="I1380" s="181">
        <v>-1.2641</v>
      </c>
      <c r="J1380" s="181">
        <v>4.6840999999999999</v>
      </c>
      <c r="K1380" s="181">
        <v>0.26040000000000002</v>
      </c>
      <c r="L1380" s="181">
        <v>-0.2077</v>
      </c>
      <c r="M1380" s="181">
        <v>2.0943000000000001</v>
      </c>
      <c r="N1380" s="181">
        <v>1.8287</v>
      </c>
      <c r="O1380" s="181">
        <v>6.9059999999999997</v>
      </c>
      <c r="P1380" s="181">
        <v>6.3826000000000001</v>
      </c>
      <c r="Q1380" s="181">
        <v>8.4892000000000003</v>
      </c>
      <c r="R1380" s="181">
        <v>4.6497000000000002</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44662</v>
      </c>
      <c r="E1381" s="181">
        <v>78.290899999999993</v>
      </c>
      <c r="F1381" s="181">
        <v>-12.311</v>
      </c>
      <c r="G1381" s="181">
        <v>-12.311</v>
      </c>
      <c r="H1381" s="181">
        <v>6.3281000000000001</v>
      </c>
      <c r="I1381" s="181">
        <v>-0.13650000000000001</v>
      </c>
      <c r="J1381" s="181">
        <v>5.7716000000000003</v>
      </c>
      <c r="K1381" s="181">
        <v>1.3873</v>
      </c>
      <c r="L1381" s="181">
        <v>0.9073</v>
      </c>
      <c r="M1381" s="181">
        <v>3.2303999999999999</v>
      </c>
      <c r="N1381" s="181">
        <v>2.9722</v>
      </c>
      <c r="O1381" s="181">
        <v>7.9257</v>
      </c>
      <c r="P1381" s="181">
        <v>7.3314000000000004</v>
      </c>
      <c r="Q1381" s="181">
        <v>8.1376000000000008</v>
      </c>
      <c r="R1381" s="181">
        <v>5.7553999999999998</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44662</v>
      </c>
      <c r="E1382" s="181">
        <v>59.658299999999997</v>
      </c>
      <c r="F1382" s="181">
        <v>-14.7066</v>
      </c>
      <c r="G1382" s="181">
        <v>-14.7066</v>
      </c>
      <c r="H1382" s="181">
        <v>-32.579799999999999</v>
      </c>
      <c r="I1382" s="181">
        <v>-16.3935</v>
      </c>
      <c r="J1382" s="181">
        <v>-3.3887999999999998</v>
      </c>
      <c r="K1382" s="181">
        <v>-0.31109999999999999</v>
      </c>
      <c r="L1382" s="181">
        <v>0.86360000000000003</v>
      </c>
      <c r="M1382" s="181">
        <v>2.66</v>
      </c>
      <c r="N1382" s="181">
        <v>3.5495000000000001</v>
      </c>
      <c r="O1382" s="181">
        <v>8.7380999999999993</v>
      </c>
      <c r="P1382" s="181">
        <v>7.7716000000000003</v>
      </c>
      <c r="Q1382" s="181">
        <v>8.3294999999999995</v>
      </c>
      <c r="R1382" s="181">
        <v>7.1113999999999997</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44662</v>
      </c>
      <c r="E1383" s="181">
        <v>56.5002</v>
      </c>
      <c r="F1383" s="181">
        <v>-15.3772</v>
      </c>
      <c r="G1383" s="181">
        <v>-15.3772</v>
      </c>
      <c r="H1383" s="181">
        <v>-33.241100000000003</v>
      </c>
      <c r="I1383" s="181">
        <v>-17.0487</v>
      </c>
      <c r="J1383" s="181">
        <v>-4.0454999999999997</v>
      </c>
      <c r="K1383" s="181">
        <v>-0.96960000000000002</v>
      </c>
      <c r="L1383" s="181">
        <v>0.20150000000000001</v>
      </c>
      <c r="M1383" s="181">
        <v>1.9874000000000001</v>
      </c>
      <c r="N1383" s="181">
        <v>2.8673999999999999</v>
      </c>
      <c r="O1383" s="181">
        <v>8.0596999999999994</v>
      </c>
      <c r="P1383" s="181">
        <v>6.9901</v>
      </c>
      <c r="Q1383" s="181">
        <v>7.6566999999999998</v>
      </c>
      <c r="R1383" s="181">
        <v>6.4261999999999997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44662</v>
      </c>
      <c r="E1384" s="181">
        <v>71.618899999999996</v>
      </c>
      <c r="F1384" s="181">
        <v>-25.0228</v>
      </c>
      <c r="G1384" s="181">
        <v>-25.0228</v>
      </c>
      <c r="H1384" s="181">
        <v>-46.5336</v>
      </c>
      <c r="I1384" s="181">
        <v>-19.901299999999999</v>
      </c>
      <c r="J1384" s="181">
        <v>-6.0026999999999999</v>
      </c>
      <c r="K1384" s="181">
        <v>-0.3745</v>
      </c>
      <c r="L1384" s="181">
        <v>0.59850000000000003</v>
      </c>
      <c r="M1384" s="181">
        <v>1.9770000000000001</v>
      </c>
      <c r="N1384" s="181">
        <v>2.3679000000000001</v>
      </c>
      <c r="O1384" s="181">
        <v>7.6310000000000002</v>
      </c>
      <c r="P1384" s="181">
        <v>6.6982999999999997</v>
      </c>
      <c r="Q1384" s="181">
        <v>8.0672999999999995</v>
      </c>
      <c r="R1384" s="181">
        <v>6.3841999999999999</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44662</v>
      </c>
      <c r="E1385" s="181">
        <v>66.321600000000004</v>
      </c>
      <c r="F1385" s="181">
        <v>-25.720199999999998</v>
      </c>
      <c r="G1385" s="181">
        <v>-25.720199999999998</v>
      </c>
      <c r="H1385" s="181">
        <v>-47.213099999999997</v>
      </c>
      <c r="I1385" s="181">
        <v>-20.565000000000001</v>
      </c>
      <c r="J1385" s="181">
        <v>-6.6253000000000002</v>
      </c>
      <c r="K1385" s="181">
        <v>-1.0314000000000001</v>
      </c>
      <c r="L1385" s="181">
        <v>-8.1600000000000006E-2</v>
      </c>
      <c r="M1385" s="181">
        <v>1.2799</v>
      </c>
      <c r="N1385" s="181">
        <v>1.6687000000000001</v>
      </c>
      <c r="O1385" s="181">
        <v>6.7633000000000001</v>
      </c>
      <c r="P1385" s="181">
        <v>5.6756000000000002</v>
      </c>
      <c r="Q1385" s="181">
        <v>7.8712999999999997</v>
      </c>
      <c r="R1385" s="181">
        <v>5.5792999999999999</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44662</v>
      </c>
      <c r="E1388" s="181">
        <v>59.058900000000001</v>
      </c>
      <c r="F1388" s="181">
        <v>-17.136399999999998</v>
      </c>
      <c r="G1388" s="181">
        <v>-17.136399999999998</v>
      </c>
      <c r="H1388" s="181">
        <v>-39.682000000000002</v>
      </c>
      <c r="I1388" s="181">
        <v>-19.880199999999999</v>
      </c>
      <c r="J1388" s="181">
        <v>-5.0244</v>
      </c>
      <c r="K1388" s="181">
        <v>-3.3993000000000002</v>
      </c>
      <c r="L1388" s="181">
        <v>-0.99</v>
      </c>
      <c r="M1388" s="181">
        <v>10.5068</v>
      </c>
      <c r="N1388" s="181">
        <v>8.7607999999999997</v>
      </c>
      <c r="O1388" s="181">
        <v>1.9252</v>
      </c>
      <c r="P1388" s="181">
        <v>2.6368999999999998</v>
      </c>
      <c r="Q1388" s="181">
        <v>6.0797999999999996</v>
      </c>
      <c r="R1388" s="181">
        <v>8.8322000000000003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44662</v>
      </c>
      <c r="E1389" s="181">
        <v>54.854100000000003</v>
      </c>
      <c r="F1389" s="181">
        <v>-17.4086</v>
      </c>
      <c r="G1389" s="181">
        <v>-17.4086</v>
      </c>
      <c r="H1389" s="181">
        <v>-39.967100000000002</v>
      </c>
      <c r="I1389" s="181">
        <v>-20.1661</v>
      </c>
      <c r="J1389" s="181">
        <v>-5.3120000000000003</v>
      </c>
      <c r="K1389" s="181">
        <v>-3.6871999999999998</v>
      </c>
      <c r="L1389" s="181">
        <v>-1.2784</v>
      </c>
      <c r="M1389" s="181">
        <v>10.178000000000001</v>
      </c>
      <c r="N1389" s="181">
        <v>8.3978999999999999</v>
      </c>
      <c r="O1389" s="181">
        <v>1.2915000000000001</v>
      </c>
      <c r="P1389" s="181">
        <v>1.9554</v>
      </c>
      <c r="Q1389" s="181">
        <v>7.4029999999999996</v>
      </c>
      <c r="R1389" s="181">
        <v>8.3619000000000003</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-19.585169230769228</v>
      </c>
      <c r="G1390" s="183">
        <v>-19.585169230769228</v>
      </c>
      <c r="H1390" s="183">
        <v>-37.360315384615383</v>
      </c>
      <c r="I1390" s="183">
        <v>-17.85561538461538</v>
      </c>
      <c r="J1390" s="183">
        <v>-3.9214961538461539</v>
      </c>
      <c r="K1390" s="183">
        <v>-1.0290807692307693</v>
      </c>
      <c r="L1390" s="183">
        <v>-4.1296153846153823E-2</v>
      </c>
      <c r="M1390" s="183">
        <v>2.6413269230769227</v>
      </c>
      <c r="N1390" s="183">
        <v>2.9401615384615383</v>
      </c>
      <c r="O1390" s="183">
        <v>6.2579076923076924</v>
      </c>
      <c r="P1390" s="183">
        <v>5.8248999999999995</v>
      </c>
      <c r="Q1390" s="183">
        <v>7.7071499999999995</v>
      </c>
      <c r="R1390" s="183">
        <v>5.9262115384615379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-17.272500000000001</v>
      </c>
      <c r="G1391" s="183">
        <v>-17.272500000000001</v>
      </c>
      <c r="H1391" s="183">
        <v>-39.824550000000002</v>
      </c>
      <c r="I1391" s="183">
        <v>-19.890749999999997</v>
      </c>
      <c r="J1391" s="183">
        <v>-4.9146000000000001</v>
      </c>
      <c r="K1391" s="183">
        <v>-0.82899999999999996</v>
      </c>
      <c r="L1391" s="183">
        <v>-9.895000000000001E-2</v>
      </c>
      <c r="M1391" s="183">
        <v>1.9822000000000002</v>
      </c>
      <c r="N1391" s="183">
        <v>2.4685000000000001</v>
      </c>
      <c r="O1391" s="183">
        <v>6.9206500000000002</v>
      </c>
      <c r="P1391" s="183">
        <v>6.1391</v>
      </c>
      <c r="Q1391" s="183">
        <v>7.9830499999999995</v>
      </c>
      <c r="R1391" s="183">
        <v>5.6978999999999997</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44662</v>
      </c>
      <c r="E1394" s="181">
        <v>480.94</v>
      </c>
      <c r="F1394" s="181">
        <v>0.317</v>
      </c>
      <c r="G1394" s="181">
        <v>0.317</v>
      </c>
      <c r="H1394" s="181">
        <v>2.5217999999999998</v>
      </c>
      <c r="I1394" s="181">
        <v>5.6917999999999997</v>
      </c>
      <c r="J1394" s="181">
        <v>7.9939</v>
      </c>
      <c r="K1394" s="181">
        <v>-1.9490000000000001</v>
      </c>
      <c r="L1394" s="181">
        <v>0.89159999999999995</v>
      </c>
      <c r="M1394" s="181">
        <v>17.571999999999999</v>
      </c>
      <c r="N1394" s="181">
        <v>33.383299999999998</v>
      </c>
      <c r="O1394" s="181">
        <v>18.744299999999999</v>
      </c>
      <c r="P1394" s="181">
        <v>11.1165</v>
      </c>
      <c r="Q1394" s="181">
        <v>21.9298</v>
      </c>
      <c r="R1394" s="181">
        <v>53.053100000000001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44662</v>
      </c>
      <c r="E1395" s="181">
        <v>520.86</v>
      </c>
      <c r="F1395" s="181">
        <v>0.3236</v>
      </c>
      <c r="G1395" s="181">
        <v>0.3236</v>
      </c>
      <c r="H1395" s="181">
        <v>2.5375999999999999</v>
      </c>
      <c r="I1395" s="181">
        <v>5.7218999999999998</v>
      </c>
      <c r="J1395" s="181">
        <v>8.0645000000000007</v>
      </c>
      <c r="K1395" s="181">
        <v>-1.7431000000000001</v>
      </c>
      <c r="L1395" s="181">
        <v>1.3327</v>
      </c>
      <c r="M1395" s="181">
        <v>18.355799999999999</v>
      </c>
      <c r="N1395" s="181">
        <v>34.578699999999998</v>
      </c>
      <c r="O1395" s="181">
        <v>19.836400000000001</v>
      </c>
      <c r="P1395" s="181">
        <v>12.134499999999999</v>
      </c>
      <c r="Q1395" s="181">
        <v>17.146100000000001</v>
      </c>
      <c r="R1395" s="181">
        <v>54.47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44662</v>
      </c>
      <c r="E1396" s="181">
        <v>76.86</v>
      </c>
      <c r="F1396" s="181">
        <v>2.5999999999999999E-2</v>
      </c>
      <c r="G1396" s="181">
        <v>2.5999999999999999E-2</v>
      </c>
      <c r="H1396" s="181">
        <v>0.85289999999999999</v>
      </c>
      <c r="I1396" s="181">
        <v>3.5849000000000002</v>
      </c>
      <c r="J1396" s="181">
        <v>6.1749000000000001</v>
      </c>
      <c r="K1396" s="181">
        <v>-3.6358999999999999</v>
      </c>
      <c r="L1396" s="181">
        <v>-2.8932000000000002</v>
      </c>
      <c r="M1396" s="181">
        <v>12.040800000000001</v>
      </c>
      <c r="N1396" s="181">
        <v>25.056899999999999</v>
      </c>
      <c r="O1396" s="181">
        <v>25.360099999999999</v>
      </c>
      <c r="P1396" s="181">
        <v>20.965199999999999</v>
      </c>
      <c r="Q1396" s="181">
        <v>20.433700000000002</v>
      </c>
      <c r="R1396" s="181">
        <v>42.213099999999997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44662</v>
      </c>
      <c r="E1397" s="181">
        <v>68.55</v>
      </c>
      <c r="F1397" s="181">
        <v>1.46E-2</v>
      </c>
      <c r="G1397" s="181">
        <v>1.46E-2</v>
      </c>
      <c r="H1397" s="181">
        <v>0.82369999999999999</v>
      </c>
      <c r="I1397" s="181">
        <v>3.5341999999999998</v>
      </c>
      <c r="J1397" s="181">
        <v>6.0652999999999997</v>
      </c>
      <c r="K1397" s="181">
        <v>-3.9378000000000002</v>
      </c>
      <c r="L1397" s="181">
        <v>-3.5186000000000002</v>
      </c>
      <c r="M1397" s="181">
        <v>10.9223</v>
      </c>
      <c r="N1397" s="181">
        <v>23.380099999999999</v>
      </c>
      <c r="O1397" s="181">
        <v>23.682600000000001</v>
      </c>
      <c r="P1397" s="181">
        <v>19.445799999999998</v>
      </c>
      <c r="Q1397" s="181">
        <v>18.843</v>
      </c>
      <c r="R1397" s="181">
        <v>40.321199999999997</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44662</v>
      </c>
      <c r="E1398" s="181">
        <v>68.133799999999994</v>
      </c>
      <c r="F1398" s="181">
        <v>0.47370000000000001</v>
      </c>
      <c r="G1398" s="181">
        <v>0.47370000000000001</v>
      </c>
      <c r="H1398" s="181">
        <v>1.9705999999999999</v>
      </c>
      <c r="I1398" s="181">
        <v>5.1422999999999996</v>
      </c>
      <c r="J1398" s="181">
        <v>7.8795000000000002</v>
      </c>
      <c r="K1398" s="181">
        <v>1.254</v>
      </c>
      <c r="L1398" s="181">
        <v>1.1202000000000001</v>
      </c>
      <c r="M1398" s="181">
        <v>13.188499999999999</v>
      </c>
      <c r="N1398" s="181">
        <v>27.5794</v>
      </c>
      <c r="O1398" s="181">
        <v>26.1111</v>
      </c>
      <c r="P1398" s="181">
        <v>15.8109</v>
      </c>
      <c r="Q1398" s="181">
        <v>20.091100000000001</v>
      </c>
      <c r="R1398" s="181">
        <v>52.654600000000002</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44662</v>
      </c>
      <c r="E1399" s="181">
        <v>60.109400000000001</v>
      </c>
      <c r="F1399" s="181">
        <v>0.46200000000000002</v>
      </c>
      <c r="G1399" s="181">
        <v>0.46200000000000002</v>
      </c>
      <c r="H1399" s="181">
        <v>1.9427000000000001</v>
      </c>
      <c r="I1399" s="181">
        <v>5.0842000000000001</v>
      </c>
      <c r="J1399" s="181">
        <v>7.7489999999999997</v>
      </c>
      <c r="K1399" s="181">
        <v>0.89190000000000003</v>
      </c>
      <c r="L1399" s="181">
        <v>0.36630000000000001</v>
      </c>
      <c r="M1399" s="181">
        <v>11.9001</v>
      </c>
      <c r="N1399" s="181">
        <v>25.662500000000001</v>
      </c>
      <c r="O1399" s="181">
        <v>24.2818</v>
      </c>
      <c r="P1399" s="181">
        <v>14.0525</v>
      </c>
      <c r="Q1399" s="181">
        <v>11.898999999999999</v>
      </c>
      <c r="R1399" s="181">
        <v>50.385899999999999</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44662</v>
      </c>
      <c r="E1402" s="181">
        <v>96.317999999999998</v>
      </c>
      <c r="F1402" s="181">
        <v>0.35630000000000001</v>
      </c>
      <c r="G1402" s="181">
        <v>0.35630000000000001</v>
      </c>
      <c r="H1402" s="181">
        <v>2.0360999999999998</v>
      </c>
      <c r="I1402" s="181">
        <v>5.4465000000000003</v>
      </c>
      <c r="J1402" s="181">
        <v>6.7625999999999999</v>
      </c>
      <c r="K1402" s="181">
        <v>-4.6630000000000003</v>
      </c>
      <c r="L1402" s="181">
        <v>-6.6052999999999997</v>
      </c>
      <c r="M1402" s="181">
        <v>3.7395</v>
      </c>
      <c r="N1402" s="181">
        <v>15.3398</v>
      </c>
      <c r="O1402" s="181">
        <v>19.0489</v>
      </c>
      <c r="P1402" s="181">
        <v>13.1929</v>
      </c>
      <c r="Q1402" s="181">
        <v>18.3428</v>
      </c>
      <c r="R1402" s="181">
        <v>39.053800000000003</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44662</v>
      </c>
      <c r="E1403" s="181">
        <v>89.37</v>
      </c>
      <c r="F1403" s="181">
        <v>0.34920000000000001</v>
      </c>
      <c r="G1403" s="181">
        <v>0.34920000000000001</v>
      </c>
      <c r="H1403" s="181">
        <v>2.0171000000000001</v>
      </c>
      <c r="I1403" s="181">
        <v>5.4066000000000001</v>
      </c>
      <c r="J1403" s="181">
        <v>6.6710000000000003</v>
      </c>
      <c r="K1403" s="181">
        <v>-4.8982000000000001</v>
      </c>
      <c r="L1403" s="181">
        <v>-7.0678999999999998</v>
      </c>
      <c r="M1403" s="181">
        <v>2.9727000000000001</v>
      </c>
      <c r="N1403" s="181">
        <v>14.2079</v>
      </c>
      <c r="O1403" s="181">
        <v>17.9254</v>
      </c>
      <c r="P1403" s="181">
        <v>12.1638</v>
      </c>
      <c r="Q1403" s="181">
        <v>15.265599999999999</v>
      </c>
      <c r="R1403" s="181">
        <v>37.709200000000003</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44662</v>
      </c>
      <c r="E1404" s="181">
        <v>57.511000000000003</v>
      </c>
      <c r="F1404" s="181">
        <v>0.23180000000000001</v>
      </c>
      <c r="G1404" s="181">
        <v>0.23180000000000001</v>
      </c>
      <c r="H1404" s="181">
        <v>2.3856000000000002</v>
      </c>
      <c r="I1404" s="181">
        <v>6.6479999999999997</v>
      </c>
      <c r="J1404" s="181">
        <v>8.7081999999999997</v>
      </c>
      <c r="K1404" s="181">
        <v>-0.64439999999999997</v>
      </c>
      <c r="L1404" s="181">
        <v>0.29649999999999999</v>
      </c>
      <c r="M1404" s="181">
        <v>13.045999999999999</v>
      </c>
      <c r="N1404" s="181">
        <v>30.209700000000002</v>
      </c>
      <c r="O1404" s="181">
        <v>26.902000000000001</v>
      </c>
      <c r="P1404" s="181">
        <v>18.270499999999998</v>
      </c>
      <c r="Q1404" s="181">
        <v>21.860700000000001</v>
      </c>
      <c r="R1404" s="181">
        <v>57.082099999999997</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44662</v>
      </c>
      <c r="E1405" s="181">
        <v>51.616</v>
      </c>
      <c r="F1405" s="181">
        <v>0.2175</v>
      </c>
      <c r="G1405" s="181">
        <v>0.2175</v>
      </c>
      <c r="H1405" s="181">
        <v>2.3538000000000001</v>
      </c>
      <c r="I1405" s="181">
        <v>6.5852000000000004</v>
      </c>
      <c r="J1405" s="181">
        <v>8.5647000000000002</v>
      </c>
      <c r="K1405" s="181">
        <v>-1.0316000000000001</v>
      </c>
      <c r="L1405" s="181">
        <v>-0.47049999999999997</v>
      </c>
      <c r="M1405" s="181">
        <v>11.7544</v>
      </c>
      <c r="N1405" s="181">
        <v>28.248100000000001</v>
      </c>
      <c r="O1405" s="181">
        <v>24.964099999999998</v>
      </c>
      <c r="P1405" s="181">
        <v>16.670400000000001</v>
      </c>
      <c r="Q1405" s="181">
        <v>12.160600000000001</v>
      </c>
      <c r="R1405" s="181">
        <v>54.740099999999998</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44662</v>
      </c>
      <c r="E1406" s="181">
        <v>1478.2819</v>
      </c>
      <c r="F1406" s="181">
        <v>0.31030000000000002</v>
      </c>
      <c r="G1406" s="181">
        <v>0.31030000000000002</v>
      </c>
      <c r="H1406" s="181">
        <v>1.5577000000000001</v>
      </c>
      <c r="I1406" s="181">
        <v>5.8452000000000002</v>
      </c>
      <c r="J1406" s="181">
        <v>7.3891999999999998</v>
      </c>
      <c r="K1406" s="181">
        <v>-4.3285</v>
      </c>
      <c r="L1406" s="181">
        <v>-7.6864999999999997</v>
      </c>
      <c r="M1406" s="181">
        <v>4.6093999999999999</v>
      </c>
      <c r="N1406" s="181">
        <v>16.0029</v>
      </c>
      <c r="O1406" s="181">
        <v>15.2357</v>
      </c>
      <c r="P1406" s="181">
        <v>10.9732</v>
      </c>
      <c r="Q1406" s="181">
        <v>19.2501</v>
      </c>
      <c r="R1406" s="181">
        <v>42.995600000000003</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44662</v>
      </c>
      <c r="E1407" s="181">
        <v>1617.5858000000001</v>
      </c>
      <c r="F1407" s="181">
        <v>0.31709999999999999</v>
      </c>
      <c r="G1407" s="181">
        <v>0.31709999999999999</v>
      </c>
      <c r="H1407" s="181">
        <v>1.5740000000000001</v>
      </c>
      <c r="I1407" s="181">
        <v>5.8788</v>
      </c>
      <c r="J1407" s="181">
        <v>7.4663000000000004</v>
      </c>
      <c r="K1407" s="181">
        <v>-4.1345999999999998</v>
      </c>
      <c r="L1407" s="181">
        <v>-7.3212999999999999</v>
      </c>
      <c r="M1407" s="181">
        <v>5.2316000000000003</v>
      </c>
      <c r="N1407" s="181">
        <v>16.930499999999999</v>
      </c>
      <c r="O1407" s="181">
        <v>16.1934</v>
      </c>
      <c r="P1407" s="181">
        <v>11.984</v>
      </c>
      <c r="Q1407" s="181">
        <v>18.5626</v>
      </c>
      <c r="R1407" s="181">
        <v>44.151699999999998</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44662</v>
      </c>
      <c r="E1408" s="181">
        <v>94.59</v>
      </c>
      <c r="F1408" s="181">
        <v>0.37880000000000003</v>
      </c>
      <c r="G1408" s="181">
        <v>0.37880000000000003</v>
      </c>
      <c r="H1408" s="181">
        <v>2.3513000000000002</v>
      </c>
      <c r="I1408" s="181">
        <v>5.8609999999999998</v>
      </c>
      <c r="J1408" s="181">
        <v>8.0040999999999993</v>
      </c>
      <c r="K1408" s="181">
        <v>0.61480000000000001</v>
      </c>
      <c r="L1408" s="181">
        <v>4.4400000000000002E-2</v>
      </c>
      <c r="M1408" s="181">
        <v>12.862399999999999</v>
      </c>
      <c r="N1408" s="181">
        <v>26.056100000000001</v>
      </c>
      <c r="O1408" s="181">
        <v>19.360600000000002</v>
      </c>
      <c r="P1408" s="181">
        <v>13.204599999999999</v>
      </c>
      <c r="Q1408" s="181">
        <v>16.3888</v>
      </c>
      <c r="R1408" s="181">
        <v>52.000300000000003</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44662</v>
      </c>
      <c r="E1409" s="181">
        <v>101.916</v>
      </c>
      <c r="F1409" s="181">
        <v>0.3841</v>
      </c>
      <c r="G1409" s="181">
        <v>0.3841</v>
      </c>
      <c r="H1409" s="181">
        <v>2.3613</v>
      </c>
      <c r="I1409" s="181">
        <v>5.8879000000000001</v>
      </c>
      <c r="J1409" s="181">
        <v>8.0706000000000007</v>
      </c>
      <c r="K1409" s="181">
        <v>0.79420000000000002</v>
      </c>
      <c r="L1409" s="181">
        <v>0.39900000000000002</v>
      </c>
      <c r="M1409" s="181">
        <v>13.4657</v>
      </c>
      <c r="N1409" s="181">
        <v>26.941199999999998</v>
      </c>
      <c r="O1409" s="181">
        <v>20.171099999999999</v>
      </c>
      <c r="P1409" s="181">
        <v>14.1448</v>
      </c>
      <c r="Q1409" s="181">
        <v>20.084</v>
      </c>
      <c r="R1409" s="181">
        <v>53.052300000000002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44662</v>
      </c>
      <c r="E1410" s="181">
        <v>163.71</v>
      </c>
      <c r="F1410" s="181">
        <v>-0.24979999999999999</v>
      </c>
      <c r="G1410" s="181">
        <v>-0.24979999999999999</v>
      </c>
      <c r="H1410" s="181">
        <v>1.6074999999999999</v>
      </c>
      <c r="I1410" s="181">
        <v>5.4153000000000002</v>
      </c>
      <c r="J1410" s="181">
        <v>8.5394000000000005</v>
      </c>
      <c r="K1410" s="181">
        <v>-2.2160000000000002</v>
      </c>
      <c r="L1410" s="181">
        <v>-1.3556999999999999</v>
      </c>
      <c r="M1410" s="181">
        <v>9.9019999999999992</v>
      </c>
      <c r="N1410" s="181">
        <v>25.988900000000001</v>
      </c>
      <c r="O1410" s="181">
        <v>19.345600000000001</v>
      </c>
      <c r="P1410" s="181">
        <v>12.8949</v>
      </c>
      <c r="Q1410" s="181">
        <v>17.360700000000001</v>
      </c>
      <c r="R1410" s="181">
        <v>54.737000000000002</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44662</v>
      </c>
      <c r="E1411" s="181">
        <v>178.3</v>
      </c>
      <c r="F1411" s="181">
        <v>-0.2462</v>
      </c>
      <c r="G1411" s="181">
        <v>-0.2462</v>
      </c>
      <c r="H1411" s="181">
        <v>1.6244000000000001</v>
      </c>
      <c r="I1411" s="181">
        <v>5.4467999999999996</v>
      </c>
      <c r="J1411" s="181">
        <v>8.6334</v>
      </c>
      <c r="K1411" s="181">
        <v>-1.9791000000000001</v>
      </c>
      <c r="L1411" s="181">
        <v>-0.88939999999999997</v>
      </c>
      <c r="M1411" s="181">
        <v>10.690300000000001</v>
      </c>
      <c r="N1411" s="181">
        <v>27.2027</v>
      </c>
      <c r="O1411" s="181">
        <v>20.4574</v>
      </c>
      <c r="P1411" s="181">
        <v>14.0444</v>
      </c>
      <c r="Q1411" s="181">
        <v>19.510000000000002</v>
      </c>
      <c r="R1411" s="181">
        <v>56.178699999999999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44662</v>
      </c>
      <c r="E1412" s="181">
        <v>17.059999999999999</v>
      </c>
      <c r="F1412" s="181">
        <v>0.35289999999999999</v>
      </c>
      <c r="G1412" s="181">
        <v>0.35289999999999999</v>
      </c>
      <c r="H1412" s="181">
        <v>2.4009999999999998</v>
      </c>
      <c r="I1412" s="181">
        <v>6.4255000000000004</v>
      </c>
      <c r="J1412" s="181">
        <v>7.4984000000000002</v>
      </c>
      <c r="K1412" s="181">
        <v>-6.0054999999999996</v>
      </c>
      <c r="L1412" s="181">
        <v>-7.1817000000000002</v>
      </c>
      <c r="M1412" s="181">
        <v>6.0286</v>
      </c>
      <c r="N1412" s="181">
        <v>17.7364</v>
      </c>
      <c r="O1412" s="181">
        <v>16.446000000000002</v>
      </c>
      <c r="P1412" s="181">
        <v>9.9381000000000004</v>
      </c>
      <c r="Q1412" s="181">
        <v>10.7943</v>
      </c>
      <c r="R1412" s="181">
        <v>44.4465</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44662</v>
      </c>
      <c r="E1413" s="181">
        <v>18.510000000000002</v>
      </c>
      <c r="F1413" s="181">
        <v>0.37959999999999999</v>
      </c>
      <c r="G1413" s="181">
        <v>0.37959999999999999</v>
      </c>
      <c r="H1413" s="181">
        <v>2.4916999999999998</v>
      </c>
      <c r="I1413" s="181">
        <v>6.4405000000000001</v>
      </c>
      <c r="J1413" s="181">
        <v>7.6162999999999998</v>
      </c>
      <c r="K1413" s="181">
        <v>-5.7535999999999996</v>
      </c>
      <c r="L1413" s="181">
        <v>-6.7035999999999998</v>
      </c>
      <c r="M1413" s="181">
        <v>6.8707000000000003</v>
      </c>
      <c r="N1413" s="181">
        <v>18.8825</v>
      </c>
      <c r="O1413" s="181">
        <v>17.552</v>
      </c>
      <c r="P1413" s="181">
        <v>11.6197</v>
      </c>
      <c r="Q1413" s="181">
        <v>12.542400000000001</v>
      </c>
      <c r="R1413" s="181">
        <v>45.7121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44662</v>
      </c>
      <c r="E1414" s="181">
        <v>88</v>
      </c>
      <c r="F1414" s="181">
        <v>2.2700000000000001E-2</v>
      </c>
      <c r="G1414" s="181">
        <v>2.2700000000000001E-2</v>
      </c>
      <c r="H1414" s="181">
        <v>1.4525999999999999</v>
      </c>
      <c r="I1414" s="181">
        <v>4.9367999999999999</v>
      </c>
      <c r="J1414" s="181">
        <v>7.6452999999999998</v>
      </c>
      <c r="K1414" s="181">
        <v>-3.3921999999999999</v>
      </c>
      <c r="L1414" s="181">
        <v>-1.2235</v>
      </c>
      <c r="M1414" s="181">
        <v>10.622299999999999</v>
      </c>
      <c r="N1414" s="181">
        <v>26.0745</v>
      </c>
      <c r="O1414" s="181">
        <v>21.988099999999999</v>
      </c>
      <c r="P1414" s="181">
        <v>15.584199999999999</v>
      </c>
      <c r="Q1414" s="181">
        <v>15.6143</v>
      </c>
      <c r="R1414" s="181">
        <v>45.591799999999999</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44662</v>
      </c>
      <c r="E1415" s="181">
        <v>101.41</v>
      </c>
      <c r="F1415" s="181">
        <v>3.95E-2</v>
      </c>
      <c r="G1415" s="181">
        <v>3.95E-2</v>
      </c>
      <c r="H1415" s="181">
        <v>1.4912000000000001</v>
      </c>
      <c r="I1415" s="181">
        <v>4.9901999999999997</v>
      </c>
      <c r="J1415" s="181">
        <v>7.7911999999999999</v>
      </c>
      <c r="K1415" s="181">
        <v>-3.0219</v>
      </c>
      <c r="L1415" s="181">
        <v>-0.48089999999999999</v>
      </c>
      <c r="M1415" s="181">
        <v>11.8575</v>
      </c>
      <c r="N1415" s="181">
        <v>27.946000000000002</v>
      </c>
      <c r="O1415" s="181">
        <v>23.773099999999999</v>
      </c>
      <c r="P1415" s="181">
        <v>17.4163</v>
      </c>
      <c r="Q1415" s="181">
        <v>20.734100000000002</v>
      </c>
      <c r="R1415" s="181">
        <v>47.742100000000001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44662</v>
      </c>
      <c r="E1416" s="181">
        <v>11.404</v>
      </c>
      <c r="F1416" s="181">
        <v>0.51119999999999999</v>
      </c>
      <c r="G1416" s="181">
        <v>0.51119999999999999</v>
      </c>
      <c r="H1416" s="181">
        <v>2.278</v>
      </c>
      <c r="I1416" s="181">
        <v>6.14</v>
      </c>
      <c r="J1416" s="181">
        <v>7.0959000000000003</v>
      </c>
      <c r="K1416" s="181">
        <v>-3.3633000000000002</v>
      </c>
      <c r="L1416" s="181">
        <v>-8.3301999999999996</v>
      </c>
      <c r="M1416" s="181">
        <v>-0.28939999999999999</v>
      </c>
      <c r="N1416" s="181">
        <v>13.3767</v>
      </c>
      <c r="O1416" s="181"/>
      <c r="P1416" s="181"/>
      <c r="Q1416" s="181">
        <v>12.6693</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44662</v>
      </c>
      <c r="E1417" s="181">
        <v>11.117900000000001</v>
      </c>
      <c r="F1417" s="181">
        <v>0.49170000000000003</v>
      </c>
      <c r="G1417" s="181">
        <v>0.49170000000000003</v>
      </c>
      <c r="H1417" s="181">
        <v>2.2326000000000001</v>
      </c>
      <c r="I1417" s="181">
        <v>6.0464000000000002</v>
      </c>
      <c r="J1417" s="181">
        <v>6.8895</v>
      </c>
      <c r="K1417" s="181">
        <v>-3.8967000000000001</v>
      </c>
      <c r="L1417" s="181">
        <v>-9.3621999999999996</v>
      </c>
      <c r="M1417" s="181">
        <v>-1.9948999999999999</v>
      </c>
      <c r="N1417" s="181">
        <v>10.7835</v>
      </c>
      <c r="O1417" s="181"/>
      <c r="P1417" s="181"/>
      <c r="Q1417" s="181">
        <v>10.0999</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44662</v>
      </c>
      <c r="E1418" s="181">
        <v>74.347999999999999</v>
      </c>
      <c r="F1418" s="181">
        <v>0.35360000000000003</v>
      </c>
      <c r="G1418" s="181">
        <v>0.35360000000000003</v>
      </c>
      <c r="H1418" s="181">
        <v>2.1263999999999998</v>
      </c>
      <c r="I1418" s="181">
        <v>6.3025000000000002</v>
      </c>
      <c r="J1418" s="181">
        <v>8.6275999999999993</v>
      </c>
      <c r="K1418" s="181">
        <v>-0.20130000000000001</v>
      </c>
      <c r="L1418" s="181">
        <v>1.004</v>
      </c>
      <c r="M1418" s="181">
        <v>13.1732</v>
      </c>
      <c r="N1418" s="181">
        <v>26.114000000000001</v>
      </c>
      <c r="O1418" s="181">
        <v>24.496300000000002</v>
      </c>
      <c r="P1418" s="181">
        <v>15.7258</v>
      </c>
      <c r="Q1418" s="181">
        <v>14.265599999999999</v>
      </c>
      <c r="R1418" s="181">
        <v>54.982199999999999</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44662</v>
      </c>
      <c r="E1419" s="181">
        <v>82.936000000000007</v>
      </c>
      <c r="F1419" s="181">
        <v>0.36299999999999999</v>
      </c>
      <c r="G1419" s="181">
        <v>0.36299999999999999</v>
      </c>
      <c r="H1419" s="181">
        <v>2.1505000000000001</v>
      </c>
      <c r="I1419" s="181">
        <v>6.3526999999999996</v>
      </c>
      <c r="J1419" s="181">
        <v>8.7470999999999997</v>
      </c>
      <c r="K1419" s="181">
        <v>0.1123</v>
      </c>
      <c r="L1419" s="181">
        <v>1.6373</v>
      </c>
      <c r="M1419" s="181">
        <v>14.249499999999999</v>
      </c>
      <c r="N1419" s="181">
        <v>27.717600000000001</v>
      </c>
      <c r="O1419" s="181">
        <v>26.074000000000002</v>
      </c>
      <c r="P1419" s="181">
        <v>17.184999999999999</v>
      </c>
      <c r="Q1419" s="181">
        <v>21.213000000000001</v>
      </c>
      <c r="R1419" s="181">
        <v>56.943399999999997</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44662</v>
      </c>
      <c r="E1420" s="181">
        <v>228.02</v>
      </c>
      <c r="F1420" s="181">
        <v>0.68889999999999996</v>
      </c>
      <c r="G1420" s="181">
        <v>0.68889999999999996</v>
      </c>
      <c r="H1420" s="181">
        <v>1.9859</v>
      </c>
      <c r="I1420" s="181">
        <v>4.7404999999999999</v>
      </c>
      <c r="J1420" s="181">
        <v>7.5972</v>
      </c>
      <c r="K1420" s="181">
        <v>-0.55820000000000003</v>
      </c>
      <c r="L1420" s="181">
        <v>-3.5937999999999999</v>
      </c>
      <c r="M1420" s="181">
        <v>8.4725000000000001</v>
      </c>
      <c r="N1420" s="181">
        <v>18.618300000000001</v>
      </c>
      <c r="O1420" s="181">
        <v>17.208200000000001</v>
      </c>
      <c r="P1420" s="181">
        <v>12.7315</v>
      </c>
      <c r="Q1420" s="181">
        <v>19.734100000000002</v>
      </c>
      <c r="R1420" s="181">
        <v>43.326799999999999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44662</v>
      </c>
      <c r="E1421" s="181">
        <v>208.99</v>
      </c>
      <c r="F1421" s="181">
        <v>0.6744</v>
      </c>
      <c r="G1421" s="181">
        <v>0.6744</v>
      </c>
      <c r="H1421" s="181">
        <v>1.9613</v>
      </c>
      <c r="I1421" s="181">
        <v>4.6939000000000002</v>
      </c>
      <c r="J1421" s="181">
        <v>7.4941000000000004</v>
      </c>
      <c r="K1421" s="181">
        <v>-0.83509999999999995</v>
      </c>
      <c r="L1421" s="181">
        <v>-4.133</v>
      </c>
      <c r="M1421" s="181">
        <v>7.5438999999999998</v>
      </c>
      <c r="N1421" s="181">
        <v>17.258600000000001</v>
      </c>
      <c r="O1421" s="181">
        <v>15.857900000000001</v>
      </c>
      <c r="P1421" s="181">
        <v>11.5319</v>
      </c>
      <c r="Q1421" s="181">
        <v>18.756799999999998</v>
      </c>
      <c r="R1421" s="181">
        <v>41.704000000000001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44662</v>
      </c>
      <c r="E1422" s="181">
        <v>19.433399999999999</v>
      </c>
      <c r="F1422" s="181">
        <v>0.61399999999999999</v>
      </c>
      <c r="G1422" s="181">
        <v>0.61399999999999999</v>
      </c>
      <c r="H1422" s="181">
        <v>2.0682999999999998</v>
      </c>
      <c r="I1422" s="181">
        <v>6.1337000000000002</v>
      </c>
      <c r="J1422" s="181">
        <v>9.8640000000000008</v>
      </c>
      <c r="K1422" s="181">
        <v>-0.109</v>
      </c>
      <c r="L1422" s="181">
        <v>1.5387999999999999</v>
      </c>
      <c r="M1422" s="181">
        <v>15.0579</v>
      </c>
      <c r="N1422" s="181">
        <v>33.202199999999998</v>
      </c>
      <c r="O1422" s="181">
        <v>26.3613</v>
      </c>
      <c r="P1422" s="181"/>
      <c r="Q1422" s="181">
        <v>17.151299999999999</v>
      </c>
      <c r="R1422" s="181">
        <v>52.203600000000002</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44662</v>
      </c>
      <c r="E1423" s="181">
        <v>18.059699999999999</v>
      </c>
      <c r="F1423" s="181">
        <v>0.59940000000000004</v>
      </c>
      <c r="G1423" s="181">
        <v>0.59940000000000004</v>
      </c>
      <c r="H1423" s="181">
        <v>2.0362</v>
      </c>
      <c r="I1423" s="181">
        <v>6.0669000000000004</v>
      </c>
      <c r="J1423" s="181">
        <v>9.7147000000000006</v>
      </c>
      <c r="K1423" s="181">
        <v>-0.51890000000000003</v>
      </c>
      <c r="L1423" s="181">
        <v>0.68459999999999999</v>
      </c>
      <c r="M1423" s="181">
        <v>13.590199999999999</v>
      </c>
      <c r="N1423" s="181">
        <v>30.961300000000001</v>
      </c>
      <c r="O1423" s="181">
        <v>24.311299999999999</v>
      </c>
      <c r="P1423" s="181"/>
      <c r="Q1423" s="181">
        <v>15.1228</v>
      </c>
      <c r="R1423" s="181">
        <v>49.694800000000001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44662</v>
      </c>
      <c r="E1424" s="181">
        <v>22.2</v>
      </c>
      <c r="F1424" s="181">
        <v>0.26190000000000002</v>
      </c>
      <c r="G1424" s="181">
        <v>0.26190000000000002</v>
      </c>
      <c r="H1424" s="181">
        <v>1.7229000000000001</v>
      </c>
      <c r="I1424" s="181">
        <v>5.8756000000000004</v>
      </c>
      <c r="J1424" s="181">
        <v>8.1343999999999994</v>
      </c>
      <c r="K1424" s="181">
        <v>-0.45739999999999997</v>
      </c>
      <c r="L1424" s="181">
        <v>1.1758</v>
      </c>
      <c r="M1424" s="181">
        <v>14.5747</v>
      </c>
      <c r="N1424" s="181">
        <v>30.511500000000002</v>
      </c>
      <c r="O1424" s="181"/>
      <c r="P1424" s="181"/>
      <c r="Q1424" s="181">
        <v>34.302399999999999</v>
      </c>
      <c r="R1424" s="181">
        <v>59.408999999999999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44662</v>
      </c>
      <c r="E1425" s="181">
        <v>21.295000000000002</v>
      </c>
      <c r="F1425" s="181">
        <v>0.2495</v>
      </c>
      <c r="G1425" s="181">
        <v>0.2495</v>
      </c>
      <c r="H1425" s="181">
        <v>1.7001999999999999</v>
      </c>
      <c r="I1425" s="181">
        <v>5.8293999999999997</v>
      </c>
      <c r="J1425" s="181">
        <v>8.0251999999999999</v>
      </c>
      <c r="K1425" s="181">
        <v>-0.76890000000000003</v>
      </c>
      <c r="L1425" s="181">
        <v>0.505</v>
      </c>
      <c r="M1425" s="181">
        <v>13.41</v>
      </c>
      <c r="N1425" s="181">
        <v>28.725100000000001</v>
      </c>
      <c r="O1425" s="181"/>
      <c r="P1425" s="181"/>
      <c r="Q1425" s="181">
        <v>32.251199999999997</v>
      </c>
      <c r="R1425" s="181">
        <v>57.072400000000002</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44662</v>
      </c>
      <c r="E1426" s="181">
        <v>52.453299999999999</v>
      </c>
      <c r="F1426" s="181">
        <v>0.31040000000000001</v>
      </c>
      <c r="G1426" s="181">
        <v>0.31040000000000001</v>
      </c>
      <c r="H1426" s="181">
        <v>5.1433999999999997</v>
      </c>
      <c r="I1426" s="181">
        <v>8.2308000000000003</v>
      </c>
      <c r="J1426" s="181">
        <v>11.092700000000001</v>
      </c>
      <c r="K1426" s="181">
        <v>0.37830000000000003</v>
      </c>
      <c r="L1426" s="181">
        <v>9.3795999999999999</v>
      </c>
      <c r="M1426" s="181">
        <v>32.528399999999998</v>
      </c>
      <c r="N1426" s="181">
        <v>46.510599999999997</v>
      </c>
      <c r="O1426" s="181">
        <v>25.222200000000001</v>
      </c>
      <c r="P1426" s="181">
        <v>14.557399999999999</v>
      </c>
      <c r="Q1426" s="181">
        <v>22.607399999999998</v>
      </c>
      <c r="R1426" s="181">
        <v>55.473500000000001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44662</v>
      </c>
      <c r="E1427" s="181">
        <v>47.447899999999997</v>
      </c>
      <c r="F1427" s="181">
        <v>0.3014</v>
      </c>
      <c r="G1427" s="181">
        <v>0.3014</v>
      </c>
      <c r="H1427" s="181">
        <v>5.1214000000000004</v>
      </c>
      <c r="I1427" s="181">
        <v>8.1858000000000004</v>
      </c>
      <c r="J1427" s="181">
        <v>10.99</v>
      </c>
      <c r="K1427" s="181">
        <v>0.1089</v>
      </c>
      <c r="L1427" s="181">
        <v>8.7696000000000005</v>
      </c>
      <c r="M1427" s="181">
        <v>31.374600000000001</v>
      </c>
      <c r="N1427" s="181">
        <v>44.802199999999999</v>
      </c>
      <c r="O1427" s="181">
        <v>23.7362</v>
      </c>
      <c r="P1427" s="181">
        <v>13.1462</v>
      </c>
      <c r="Q1427" s="181">
        <v>21.104500000000002</v>
      </c>
      <c r="R1427" s="181">
        <v>53.5809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44662</v>
      </c>
      <c r="E1428" s="181">
        <v>2086.7013999999999</v>
      </c>
      <c r="F1428" s="181">
        <v>-0.1239</v>
      </c>
      <c r="G1428" s="181">
        <v>-0.1239</v>
      </c>
      <c r="H1428" s="181">
        <v>1.6393</v>
      </c>
      <c r="I1428" s="181">
        <v>5.3183999999999996</v>
      </c>
      <c r="J1428" s="181">
        <v>8.6045999999999996</v>
      </c>
      <c r="K1428" s="181">
        <v>-1.2915000000000001</v>
      </c>
      <c r="L1428" s="181">
        <v>-2.218</v>
      </c>
      <c r="M1428" s="181">
        <v>15.3118</v>
      </c>
      <c r="N1428" s="181">
        <v>30.811499999999999</v>
      </c>
      <c r="O1428" s="181">
        <v>23.154800000000002</v>
      </c>
      <c r="P1428" s="181">
        <v>16.350899999999999</v>
      </c>
      <c r="Q1428" s="181">
        <v>22.304099999999998</v>
      </c>
      <c r="R1428" s="181">
        <v>53.178199999999997</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44662</v>
      </c>
      <c r="E1429" s="181">
        <v>2226.9171999999999</v>
      </c>
      <c r="F1429" s="181">
        <v>-0.11509999999999999</v>
      </c>
      <c r="G1429" s="181">
        <v>-0.11509999999999999</v>
      </c>
      <c r="H1429" s="181">
        <v>1.6629</v>
      </c>
      <c r="I1429" s="181">
        <v>5.3701999999999996</v>
      </c>
      <c r="J1429" s="181">
        <v>8.7032000000000007</v>
      </c>
      <c r="K1429" s="181">
        <v>-1.0883</v>
      </c>
      <c r="L1429" s="181">
        <v>-1.8259000000000001</v>
      </c>
      <c r="M1429" s="181">
        <v>15.9956</v>
      </c>
      <c r="N1429" s="181">
        <v>31.833100000000002</v>
      </c>
      <c r="O1429" s="181">
        <v>24.015699999999999</v>
      </c>
      <c r="P1429" s="181">
        <v>17.1782</v>
      </c>
      <c r="Q1429" s="181">
        <v>17.330300000000001</v>
      </c>
      <c r="R1429" s="181">
        <v>54.305399999999999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44662</v>
      </c>
      <c r="E1430" s="181">
        <v>48.25</v>
      </c>
      <c r="F1430" s="181">
        <v>-0.10349999999999999</v>
      </c>
      <c r="G1430" s="181">
        <v>-0.10349999999999999</v>
      </c>
      <c r="H1430" s="181">
        <v>0.83589999999999998</v>
      </c>
      <c r="I1430" s="181">
        <v>5.2344999999999997</v>
      </c>
      <c r="J1430" s="181">
        <v>7.7248999999999999</v>
      </c>
      <c r="K1430" s="181">
        <v>-3.9419</v>
      </c>
      <c r="L1430" s="181">
        <v>0.77280000000000004</v>
      </c>
      <c r="M1430" s="181">
        <v>18.492100000000001</v>
      </c>
      <c r="N1430" s="181">
        <v>36.492199999999997</v>
      </c>
      <c r="O1430" s="181">
        <v>36.368899999999996</v>
      </c>
      <c r="P1430" s="181">
        <v>20.617000000000001</v>
      </c>
      <c r="Q1430" s="181">
        <v>20.709599999999998</v>
      </c>
      <c r="R1430" s="181">
        <v>70.239999999999995</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44662</v>
      </c>
      <c r="E1431" s="181">
        <v>43.53</v>
      </c>
      <c r="F1431" s="181">
        <v>-0.1376</v>
      </c>
      <c r="G1431" s="181">
        <v>-0.1376</v>
      </c>
      <c r="H1431" s="181">
        <v>0.78720000000000001</v>
      </c>
      <c r="I1431" s="181">
        <v>5.1703000000000001</v>
      </c>
      <c r="J1431" s="181">
        <v>7.5612000000000004</v>
      </c>
      <c r="K1431" s="181">
        <v>-4.3506999999999998</v>
      </c>
      <c r="L1431" s="181">
        <v>-0.1147</v>
      </c>
      <c r="M1431" s="181">
        <v>16.859100000000002</v>
      </c>
      <c r="N1431" s="181">
        <v>33.979700000000001</v>
      </c>
      <c r="O1431" s="181">
        <v>34.042000000000002</v>
      </c>
      <c r="P1431" s="181">
        <v>18.602900000000002</v>
      </c>
      <c r="Q1431" s="181">
        <v>19.232600000000001</v>
      </c>
      <c r="R1431" s="181">
        <v>67.131299999999996</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44662</v>
      </c>
      <c r="E1434" s="181">
        <v>132.7055</v>
      </c>
      <c r="F1434" s="181">
        <v>0.29349999999999998</v>
      </c>
      <c r="G1434" s="181">
        <v>0.29349999999999998</v>
      </c>
      <c r="H1434" s="181">
        <v>2.5880999999999998</v>
      </c>
      <c r="I1434" s="181">
        <v>8.8739000000000008</v>
      </c>
      <c r="J1434" s="181">
        <v>15.4482</v>
      </c>
      <c r="K1434" s="181">
        <v>9.4384999999999994</v>
      </c>
      <c r="L1434" s="181">
        <v>12.2296</v>
      </c>
      <c r="M1434" s="181">
        <v>23.880400000000002</v>
      </c>
      <c r="N1434" s="181">
        <v>45.551400000000001</v>
      </c>
      <c r="O1434" s="181">
        <v>32.240900000000003</v>
      </c>
      <c r="P1434" s="181">
        <v>22.173300000000001</v>
      </c>
      <c r="Q1434" s="181">
        <v>13.0137</v>
      </c>
      <c r="R1434" s="181">
        <v>65.337000000000003</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44662</v>
      </c>
      <c r="E1435" s="181">
        <v>141.74199999999999</v>
      </c>
      <c r="F1435" s="181">
        <v>0.31030000000000002</v>
      </c>
      <c r="G1435" s="181">
        <v>0.31030000000000002</v>
      </c>
      <c r="H1435" s="181">
        <v>2.581</v>
      </c>
      <c r="I1435" s="181">
        <v>8.9093</v>
      </c>
      <c r="J1435" s="181">
        <v>15.5932</v>
      </c>
      <c r="K1435" s="181">
        <v>9.9306999999999999</v>
      </c>
      <c r="L1435" s="181">
        <v>13.318099999999999</v>
      </c>
      <c r="M1435" s="181">
        <v>25.801400000000001</v>
      </c>
      <c r="N1435" s="181">
        <v>48.896500000000003</v>
      </c>
      <c r="O1435" s="181">
        <v>34.6389</v>
      </c>
      <c r="P1435" s="181">
        <v>23.664999999999999</v>
      </c>
      <c r="Q1435" s="181">
        <v>17.994900000000001</v>
      </c>
      <c r="R1435" s="181">
        <v>68.582999999999998</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44662</v>
      </c>
      <c r="E1436" s="181">
        <v>155.34700000000001</v>
      </c>
      <c r="F1436" s="181">
        <v>0.7681</v>
      </c>
      <c r="G1436" s="181">
        <v>0.7681</v>
      </c>
      <c r="H1436" s="181">
        <v>2.9714</v>
      </c>
      <c r="I1436" s="181">
        <v>6.8346</v>
      </c>
      <c r="J1436" s="181">
        <v>8.6674000000000007</v>
      </c>
      <c r="K1436" s="181">
        <v>-1.8549</v>
      </c>
      <c r="L1436" s="181">
        <v>4.2389999999999999</v>
      </c>
      <c r="M1436" s="181">
        <v>17.311399999999999</v>
      </c>
      <c r="N1436" s="181">
        <v>30.644300000000001</v>
      </c>
      <c r="O1436" s="181">
        <v>25.277899999999999</v>
      </c>
      <c r="P1436" s="181">
        <v>14.828099999999999</v>
      </c>
      <c r="Q1436" s="181">
        <v>20.358799999999999</v>
      </c>
      <c r="R1436" s="181">
        <v>61.9373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44662</v>
      </c>
      <c r="E1437" s="181">
        <v>142.59639999999999</v>
      </c>
      <c r="F1437" s="181">
        <v>0.76070000000000004</v>
      </c>
      <c r="G1437" s="181">
        <v>0.76070000000000004</v>
      </c>
      <c r="H1437" s="181">
        <v>2.9529000000000001</v>
      </c>
      <c r="I1437" s="181">
        <v>6.7950999999999997</v>
      </c>
      <c r="J1437" s="181">
        <v>8.5774000000000008</v>
      </c>
      <c r="K1437" s="181">
        <v>-2.0861999999999998</v>
      </c>
      <c r="L1437" s="181">
        <v>3.7610000000000001</v>
      </c>
      <c r="M1437" s="181">
        <v>16.510100000000001</v>
      </c>
      <c r="N1437" s="181">
        <v>29.449400000000001</v>
      </c>
      <c r="O1437" s="181">
        <v>24.181100000000001</v>
      </c>
      <c r="P1437" s="181">
        <v>13.7258</v>
      </c>
      <c r="Q1437" s="181">
        <v>16.870100000000001</v>
      </c>
      <c r="R1437" s="181">
        <v>60.488500000000002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44662</v>
      </c>
      <c r="E1438" s="181">
        <v>721.58209999999997</v>
      </c>
      <c r="F1438" s="181">
        <v>0.14779999999999999</v>
      </c>
      <c r="G1438" s="181">
        <v>0.14779999999999999</v>
      </c>
      <c r="H1438" s="181">
        <v>1.8184</v>
      </c>
      <c r="I1438" s="181">
        <v>5.2657999999999996</v>
      </c>
      <c r="J1438" s="181">
        <v>7.5456000000000003</v>
      </c>
      <c r="K1438" s="181">
        <v>-1.4859</v>
      </c>
      <c r="L1438" s="181">
        <v>-0.65529999999999999</v>
      </c>
      <c r="M1438" s="181">
        <v>11.5861</v>
      </c>
      <c r="N1438" s="181">
        <v>23.362300000000001</v>
      </c>
      <c r="O1438" s="181">
        <v>15.679600000000001</v>
      </c>
      <c r="P1438" s="181">
        <v>9.5330999999999992</v>
      </c>
      <c r="Q1438" s="181">
        <v>24.2014</v>
      </c>
      <c r="R1438" s="181">
        <v>44.744100000000003</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44662</v>
      </c>
      <c r="E1439" s="181">
        <v>766.12959999999998</v>
      </c>
      <c r="F1439" s="181">
        <v>0.15570000000000001</v>
      </c>
      <c r="G1439" s="181">
        <v>0.15570000000000001</v>
      </c>
      <c r="H1439" s="181">
        <v>1.8369</v>
      </c>
      <c r="I1439" s="181">
        <v>5.3042999999999996</v>
      </c>
      <c r="J1439" s="181">
        <v>7.6326000000000001</v>
      </c>
      <c r="K1439" s="181">
        <v>-1.2573000000000001</v>
      </c>
      <c r="L1439" s="181">
        <v>-0.22500000000000001</v>
      </c>
      <c r="M1439" s="181">
        <v>12.2844</v>
      </c>
      <c r="N1439" s="181">
        <v>24.4131</v>
      </c>
      <c r="O1439" s="181">
        <v>16.618400000000001</v>
      </c>
      <c r="P1439" s="181">
        <v>10.403</v>
      </c>
      <c r="Q1439" s="181">
        <v>17.342400000000001</v>
      </c>
      <c r="R1439" s="181">
        <v>45.9392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44662</v>
      </c>
      <c r="E1440" s="181">
        <v>247.60489999999999</v>
      </c>
      <c r="F1440" s="181">
        <v>0.26600000000000001</v>
      </c>
      <c r="G1440" s="181">
        <v>0.26600000000000001</v>
      </c>
      <c r="H1440" s="181">
        <v>1.3271999999999999</v>
      </c>
      <c r="I1440" s="181">
        <v>4.5979000000000001</v>
      </c>
      <c r="J1440" s="181">
        <v>6.9151999999999996</v>
      </c>
      <c r="K1440" s="181">
        <v>-1.8033999999999999</v>
      </c>
      <c r="L1440" s="181">
        <v>-0.57430000000000003</v>
      </c>
      <c r="M1440" s="181">
        <v>12.080399999999999</v>
      </c>
      <c r="N1440" s="181">
        <v>23.739799999999999</v>
      </c>
      <c r="O1440" s="181">
        <v>21.3049</v>
      </c>
      <c r="P1440" s="181">
        <v>14.7317</v>
      </c>
      <c r="Q1440" s="181">
        <v>12.238099999999999</v>
      </c>
      <c r="R1440" s="181">
        <v>46.815100000000001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44662</v>
      </c>
      <c r="E1441" s="181">
        <v>270.5659</v>
      </c>
      <c r="F1441" s="181">
        <v>0.27500000000000002</v>
      </c>
      <c r="G1441" s="181">
        <v>0.27500000000000002</v>
      </c>
      <c r="H1441" s="181">
        <v>1.3485</v>
      </c>
      <c r="I1441" s="181">
        <v>4.6440000000000001</v>
      </c>
      <c r="J1441" s="181">
        <v>7.0223000000000004</v>
      </c>
      <c r="K1441" s="181">
        <v>-1.5033000000000001</v>
      </c>
      <c r="L1441" s="181">
        <v>4.3200000000000002E-2</v>
      </c>
      <c r="M1441" s="181">
        <v>13.1356</v>
      </c>
      <c r="N1441" s="181">
        <v>25.2835</v>
      </c>
      <c r="O1441" s="181">
        <v>22.928100000000001</v>
      </c>
      <c r="P1441" s="181">
        <v>16.052900000000001</v>
      </c>
      <c r="Q1441" s="181">
        <v>20.139500000000002</v>
      </c>
      <c r="R1441" s="181">
        <v>48.635300000000001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44662</v>
      </c>
      <c r="E1442" s="181">
        <v>79.3</v>
      </c>
      <c r="F1442" s="181">
        <v>0.60899999999999999</v>
      </c>
      <c r="G1442" s="181">
        <v>0.60899999999999999</v>
      </c>
      <c r="H1442" s="181">
        <v>2.3754</v>
      </c>
      <c r="I1442" s="181">
        <v>7.3944000000000001</v>
      </c>
      <c r="J1442" s="181">
        <v>10.093</v>
      </c>
      <c r="K1442" s="181">
        <v>1.0577000000000001</v>
      </c>
      <c r="L1442" s="181">
        <v>-1.4783999999999999</v>
      </c>
      <c r="M1442" s="181">
        <v>9.7273999999999994</v>
      </c>
      <c r="N1442" s="181">
        <v>20.920999999999999</v>
      </c>
      <c r="O1442" s="181">
        <v>21.270900000000001</v>
      </c>
      <c r="P1442" s="181">
        <v>15.0006</v>
      </c>
      <c r="Q1442" s="181">
        <v>17.533300000000001</v>
      </c>
      <c r="R1442" s="181">
        <v>42.896000000000001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44662</v>
      </c>
      <c r="E1443" s="181">
        <v>76.03</v>
      </c>
      <c r="F1443" s="181">
        <v>0.59540000000000004</v>
      </c>
      <c r="G1443" s="181">
        <v>0.59540000000000004</v>
      </c>
      <c r="H1443" s="181">
        <v>2.3559999999999999</v>
      </c>
      <c r="I1443" s="181">
        <v>7.3718000000000004</v>
      </c>
      <c r="J1443" s="181">
        <v>10.0608</v>
      </c>
      <c r="K1443" s="181">
        <v>0.96950000000000003</v>
      </c>
      <c r="L1443" s="181">
        <v>-1.6684000000000001</v>
      </c>
      <c r="M1443" s="181">
        <v>9.4114000000000004</v>
      </c>
      <c r="N1443" s="181">
        <v>20.472200000000001</v>
      </c>
      <c r="O1443" s="181">
        <v>20.788900000000002</v>
      </c>
      <c r="P1443" s="181">
        <v>14.5288</v>
      </c>
      <c r="Q1443" s="181">
        <v>7.6219000000000001</v>
      </c>
      <c r="R1443" s="181">
        <v>42.365299999999998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44662</v>
      </c>
      <c r="E1444" s="181">
        <v>28.35</v>
      </c>
      <c r="F1444" s="181">
        <v>7.0599999999999996E-2</v>
      </c>
      <c r="G1444" s="181">
        <v>7.0599999999999996E-2</v>
      </c>
      <c r="H1444" s="181">
        <v>1.8319000000000001</v>
      </c>
      <c r="I1444" s="181">
        <v>5.5865999999999998</v>
      </c>
      <c r="J1444" s="181">
        <v>7.5492999999999997</v>
      </c>
      <c r="K1444" s="181">
        <v>-4.0933999999999999</v>
      </c>
      <c r="L1444" s="181">
        <v>-3.0106000000000002</v>
      </c>
      <c r="M1444" s="181">
        <v>11.5702</v>
      </c>
      <c r="N1444" s="181">
        <v>29.511199999999999</v>
      </c>
      <c r="O1444" s="181"/>
      <c r="P1444" s="181"/>
      <c r="Q1444" s="181">
        <v>66.163799999999995</v>
      </c>
      <c r="R1444" s="181">
        <v>58.404400000000003</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44662</v>
      </c>
      <c r="E1445" s="181">
        <v>27.65</v>
      </c>
      <c r="F1445" s="181">
        <v>7.2400000000000006E-2</v>
      </c>
      <c r="G1445" s="181">
        <v>7.2400000000000006E-2</v>
      </c>
      <c r="H1445" s="181">
        <v>1.8041</v>
      </c>
      <c r="I1445" s="181">
        <v>5.5343999999999998</v>
      </c>
      <c r="J1445" s="181">
        <v>7.4203999999999999</v>
      </c>
      <c r="K1445" s="181">
        <v>-4.4245000000000001</v>
      </c>
      <c r="L1445" s="181">
        <v>-3.6585000000000001</v>
      </c>
      <c r="M1445" s="181">
        <v>10.4674</v>
      </c>
      <c r="N1445" s="181">
        <v>27.772600000000001</v>
      </c>
      <c r="O1445" s="181"/>
      <c r="P1445" s="181"/>
      <c r="Q1445" s="181">
        <v>64.151700000000005</v>
      </c>
      <c r="R1445" s="181">
        <v>56.511200000000002</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44662</v>
      </c>
      <c r="E1446" s="181">
        <v>203.3648</v>
      </c>
      <c r="F1446" s="181">
        <v>0.41880000000000001</v>
      </c>
      <c r="G1446" s="181">
        <v>0.41880000000000001</v>
      </c>
      <c r="H1446" s="181">
        <v>2.4904000000000002</v>
      </c>
      <c r="I1446" s="181">
        <v>6.1147999999999998</v>
      </c>
      <c r="J1446" s="181">
        <v>8.1241000000000003</v>
      </c>
      <c r="K1446" s="181">
        <v>-3.5009000000000001</v>
      </c>
      <c r="L1446" s="181">
        <v>-1.0083</v>
      </c>
      <c r="M1446" s="181">
        <v>12.7515</v>
      </c>
      <c r="N1446" s="181">
        <v>26.511800000000001</v>
      </c>
      <c r="O1446" s="181">
        <v>24.561299999999999</v>
      </c>
      <c r="P1446" s="181">
        <v>15.037699999999999</v>
      </c>
      <c r="Q1446" s="181">
        <v>20.3917</v>
      </c>
      <c r="R1446" s="181">
        <v>53.827800000000003</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44662</v>
      </c>
      <c r="E1447" s="181">
        <v>138.688755543279</v>
      </c>
      <c r="F1447" s="181">
        <v>0.41880000000000001</v>
      </c>
      <c r="G1447" s="181">
        <v>0.41880000000000001</v>
      </c>
      <c r="H1447" s="181">
        <v>2.4904999999999999</v>
      </c>
      <c r="I1447" s="181">
        <v>6.1147999999999998</v>
      </c>
      <c r="J1447" s="181">
        <v>8.1241000000000003</v>
      </c>
      <c r="K1447" s="181">
        <v>-3.5007999999999999</v>
      </c>
      <c r="L1447" s="181">
        <v>-1.0083</v>
      </c>
      <c r="M1447" s="181">
        <v>12.751899999999999</v>
      </c>
      <c r="N1447" s="181">
        <v>26.5122</v>
      </c>
      <c r="O1447" s="181">
        <v>24.5626</v>
      </c>
      <c r="P1447" s="181">
        <v>15.0387</v>
      </c>
      <c r="Q1447" s="181">
        <v>20.3931</v>
      </c>
      <c r="R1447" s="181">
        <v>53.830300000000001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44662</v>
      </c>
      <c r="E1448" s="181">
        <v>188.1431</v>
      </c>
      <c r="F1448" s="181">
        <v>0.41070000000000001</v>
      </c>
      <c r="G1448" s="181">
        <v>0.41070000000000001</v>
      </c>
      <c r="H1448" s="181">
        <v>2.4699</v>
      </c>
      <c r="I1448" s="181">
        <v>6.0728</v>
      </c>
      <c r="J1448" s="181">
        <v>8.0276999999999994</v>
      </c>
      <c r="K1448" s="181">
        <v>-3.7528999999999999</v>
      </c>
      <c r="L1448" s="181">
        <v>-1.5102</v>
      </c>
      <c r="M1448" s="181">
        <v>11.895799999999999</v>
      </c>
      <c r="N1448" s="181">
        <v>25.263500000000001</v>
      </c>
      <c r="O1448" s="181">
        <v>23.439</v>
      </c>
      <c r="P1448" s="181">
        <v>13.996499999999999</v>
      </c>
      <c r="Q1448" s="181">
        <v>16.011099999999999</v>
      </c>
      <c r="R1448" s="181">
        <v>52.365499999999997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44662</v>
      </c>
      <c r="E1449" s="181">
        <v>206.47759116475501</v>
      </c>
      <c r="F1449" s="181">
        <v>0.41060000000000002</v>
      </c>
      <c r="G1449" s="181">
        <v>0.41060000000000002</v>
      </c>
      <c r="H1449" s="181">
        <v>2.4699</v>
      </c>
      <c r="I1449" s="181">
        <v>6.0728</v>
      </c>
      <c r="J1449" s="181">
        <v>8.0276999999999994</v>
      </c>
      <c r="K1449" s="181">
        <v>-3.7528999999999999</v>
      </c>
      <c r="L1449" s="181">
        <v>-1.5102</v>
      </c>
      <c r="M1449" s="181">
        <v>11.895799999999999</v>
      </c>
      <c r="N1449" s="181">
        <v>25.263500000000001</v>
      </c>
      <c r="O1449" s="181">
        <v>23.439</v>
      </c>
      <c r="P1449" s="181">
        <v>13.9968</v>
      </c>
      <c r="Q1449" s="181">
        <v>18.293199999999999</v>
      </c>
      <c r="R1449" s="181">
        <v>52.365699999999997</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0.29583461538461536</v>
      </c>
      <c r="G1450" s="183">
        <v>0.29583461538461536</v>
      </c>
      <c r="H1450" s="183">
        <v>2.1061442307692304</v>
      </c>
      <c r="I1450" s="183">
        <v>5.9067788461538457</v>
      </c>
      <c r="J1450" s="183">
        <v>8.3650596153846131</v>
      </c>
      <c r="K1450" s="183">
        <v>-1.5804076923076924</v>
      </c>
      <c r="L1450" s="183">
        <v>-0.68796730769230763</v>
      </c>
      <c r="M1450" s="183">
        <v>12.673903846153845</v>
      </c>
      <c r="N1450" s="183">
        <v>26.974509615384612</v>
      </c>
      <c r="O1450" s="183">
        <v>22.807826086956528</v>
      </c>
      <c r="P1450" s="183">
        <v>14.908318181818181</v>
      </c>
      <c r="Q1450" s="183">
        <v>20.007448076923083</v>
      </c>
      <c r="R1450" s="183">
        <v>51.851647999999997</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0.31705</v>
      </c>
      <c r="G1451" s="183">
        <v>0.31705</v>
      </c>
      <c r="H1451" s="183">
        <v>2.0361500000000001</v>
      </c>
      <c r="I1451" s="183">
        <v>5.8530999999999995</v>
      </c>
      <c r="J1451" s="183">
        <v>8.0146499999999996</v>
      </c>
      <c r="K1451" s="183">
        <v>-1.77325</v>
      </c>
      <c r="L1451" s="183">
        <v>-0.61480000000000001</v>
      </c>
      <c r="M1451" s="183">
        <v>12.182399999999999</v>
      </c>
      <c r="N1451" s="183">
        <v>26.512</v>
      </c>
      <c r="O1451" s="183">
        <v>23.439</v>
      </c>
      <c r="P1451" s="183">
        <v>14.543099999999999</v>
      </c>
      <c r="Q1451" s="183">
        <v>18.659700000000001</v>
      </c>
      <c r="R1451" s="183">
        <v>52.853450000000002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44662</v>
      </c>
      <c r="E1454" s="181">
        <v>296.50439999999998</v>
      </c>
      <c r="F1454" s="181">
        <v>2.9182000000000001</v>
      </c>
      <c r="G1454" s="181">
        <v>2.9182000000000001</v>
      </c>
      <c r="H1454" s="181">
        <v>1.0184</v>
      </c>
      <c r="I1454" s="181">
        <v>3.5246</v>
      </c>
      <c r="J1454" s="181">
        <v>4.5768000000000004</v>
      </c>
      <c r="K1454" s="181">
        <v>4.0411000000000001</v>
      </c>
      <c r="L1454" s="181">
        <v>3.899</v>
      </c>
      <c r="M1454" s="181">
        <v>3.8877000000000002</v>
      </c>
      <c r="N1454" s="181">
        <v>3.9358</v>
      </c>
      <c r="O1454" s="181">
        <v>5.7122999999999999</v>
      </c>
      <c r="P1454" s="181">
        <v>6.4691000000000001</v>
      </c>
      <c r="Q1454" s="181">
        <v>6.8063000000000002</v>
      </c>
      <c r="R1454" s="181">
        <v>4.8883000000000001</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44662</v>
      </c>
      <c r="E1455" s="181">
        <v>299.15010000000001</v>
      </c>
      <c r="F1455" s="181">
        <v>3.0306999999999999</v>
      </c>
      <c r="G1455" s="181">
        <v>3.0306999999999999</v>
      </c>
      <c r="H1455" s="181">
        <v>1.135</v>
      </c>
      <c r="I1455" s="181">
        <v>3.6436999999999999</v>
      </c>
      <c r="J1455" s="181">
        <v>4.6965000000000003</v>
      </c>
      <c r="K1455" s="181">
        <v>4.1623999999999999</v>
      </c>
      <c r="L1455" s="181">
        <v>4.0221</v>
      </c>
      <c r="M1455" s="181">
        <v>4.01</v>
      </c>
      <c r="N1455" s="181">
        <v>4.0529999999999999</v>
      </c>
      <c r="O1455" s="181">
        <v>5.8371000000000004</v>
      </c>
      <c r="P1455" s="181">
        <v>6.5971000000000002</v>
      </c>
      <c r="Q1455" s="181">
        <v>7.5227000000000004</v>
      </c>
      <c r="R1455" s="181">
        <v>5.0087000000000002</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44662</v>
      </c>
      <c r="E1456" s="181">
        <v>1152.4338</v>
      </c>
      <c r="F1456" s="181">
        <v>2.4138999999999999</v>
      </c>
      <c r="G1456" s="181">
        <v>2.4138999999999999</v>
      </c>
      <c r="H1456" s="181">
        <v>0.1</v>
      </c>
      <c r="I1456" s="181">
        <v>3.1132</v>
      </c>
      <c r="J1456" s="181">
        <v>4.6159999999999997</v>
      </c>
      <c r="K1456" s="181">
        <v>4.1169000000000002</v>
      </c>
      <c r="L1456" s="181">
        <v>3.9557000000000002</v>
      </c>
      <c r="M1456" s="181">
        <v>3.964</v>
      </c>
      <c r="N1456" s="181">
        <v>3.9923999999999999</v>
      </c>
      <c r="O1456" s="181"/>
      <c r="P1456" s="181"/>
      <c r="Q1456" s="181">
        <v>5.4320000000000004</v>
      </c>
      <c r="R1456" s="181">
        <v>4.8155000000000001</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44662</v>
      </c>
      <c r="E1457" s="181">
        <v>1147.8442</v>
      </c>
      <c r="F1457" s="181">
        <v>2.2570999999999999</v>
      </c>
      <c r="G1457" s="181">
        <v>2.2570999999999999</v>
      </c>
      <c r="H1457" s="181">
        <v>-5.6800000000000003E-2</v>
      </c>
      <c r="I1457" s="181">
        <v>2.9559000000000002</v>
      </c>
      <c r="J1457" s="181">
        <v>4.4580000000000002</v>
      </c>
      <c r="K1457" s="181">
        <v>3.9578000000000002</v>
      </c>
      <c r="L1457" s="181">
        <v>3.8016999999999999</v>
      </c>
      <c r="M1457" s="181">
        <v>3.8090000000000002</v>
      </c>
      <c r="N1457" s="181">
        <v>3.8317000000000001</v>
      </c>
      <c r="O1457" s="181"/>
      <c r="P1457" s="181"/>
      <c r="Q1457" s="181">
        <v>5.2751999999999999</v>
      </c>
      <c r="R1457" s="181">
        <v>4.6566999999999998</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44662</v>
      </c>
      <c r="E1458" s="181">
        <v>1129.7112</v>
      </c>
      <c r="F1458" s="181">
        <v>1.5381</v>
      </c>
      <c r="G1458" s="181">
        <v>1.5381</v>
      </c>
      <c r="H1458" s="181">
        <v>0.74639999999999995</v>
      </c>
      <c r="I1458" s="181">
        <v>2.6497000000000002</v>
      </c>
      <c r="J1458" s="181">
        <v>3.1768999999999998</v>
      </c>
      <c r="K1458" s="181">
        <v>3.7437999999999998</v>
      </c>
      <c r="L1458" s="181">
        <v>3.7077</v>
      </c>
      <c r="M1458" s="181">
        <v>3.6297999999999999</v>
      </c>
      <c r="N1458" s="181">
        <v>3.4624000000000001</v>
      </c>
      <c r="O1458" s="181"/>
      <c r="P1458" s="181"/>
      <c r="Q1458" s="181">
        <v>4.4298999999999999</v>
      </c>
      <c r="R1458" s="181">
        <v>3.5047999999999999</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44662</v>
      </c>
      <c r="E1459" s="181">
        <v>1120.5632000000001</v>
      </c>
      <c r="F1459" s="181">
        <v>1.3302</v>
      </c>
      <c r="G1459" s="181">
        <v>1.3302</v>
      </c>
      <c r="H1459" s="181">
        <v>0.53800000000000003</v>
      </c>
      <c r="I1459" s="181">
        <v>2.4401000000000002</v>
      </c>
      <c r="J1459" s="181">
        <v>2.9668000000000001</v>
      </c>
      <c r="K1459" s="181">
        <v>3.5325000000000002</v>
      </c>
      <c r="L1459" s="181">
        <v>3.4807999999999999</v>
      </c>
      <c r="M1459" s="181">
        <v>3.3774999999999999</v>
      </c>
      <c r="N1459" s="181">
        <v>3.1978</v>
      </c>
      <c r="O1459" s="181"/>
      <c r="P1459" s="181"/>
      <c r="Q1459" s="181">
        <v>4.1285999999999996</v>
      </c>
      <c r="R1459" s="181">
        <v>3.2037</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44662</v>
      </c>
      <c r="E1460" s="181">
        <v>43.754399999999997</v>
      </c>
      <c r="F1460" s="181">
        <v>1.2791999999999999</v>
      </c>
      <c r="G1460" s="181">
        <v>1.2791999999999999</v>
      </c>
      <c r="H1460" s="181">
        <v>-4.1439000000000004</v>
      </c>
      <c r="I1460" s="181">
        <v>1.4964999999999999</v>
      </c>
      <c r="J1460" s="181">
        <v>3.6385999999999998</v>
      </c>
      <c r="K1460" s="181">
        <v>3.4266999999999999</v>
      </c>
      <c r="L1460" s="181">
        <v>3.4948000000000001</v>
      </c>
      <c r="M1460" s="181">
        <v>3.6558000000000002</v>
      </c>
      <c r="N1460" s="181">
        <v>3.7810000000000001</v>
      </c>
      <c r="O1460" s="181">
        <v>5.4682000000000004</v>
      </c>
      <c r="P1460" s="181">
        <v>6.1378000000000004</v>
      </c>
      <c r="Q1460" s="181">
        <v>7.0888</v>
      </c>
      <c r="R1460" s="181">
        <v>4.7222999999999997</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44662</v>
      </c>
      <c r="E1461" s="181">
        <v>42.787100000000002</v>
      </c>
      <c r="F1461" s="181">
        <v>1.0238</v>
      </c>
      <c r="G1461" s="181">
        <v>1.0238</v>
      </c>
      <c r="H1461" s="181">
        <v>-4.3834999999999997</v>
      </c>
      <c r="I1461" s="181">
        <v>1.2497</v>
      </c>
      <c r="J1461" s="181">
        <v>3.3973</v>
      </c>
      <c r="K1461" s="181">
        <v>3.1848999999999998</v>
      </c>
      <c r="L1461" s="181">
        <v>3.2507999999999999</v>
      </c>
      <c r="M1461" s="181">
        <v>3.4146999999999998</v>
      </c>
      <c r="N1461" s="181">
        <v>3.5421999999999998</v>
      </c>
      <c r="O1461" s="181">
        <v>5.2283999999999997</v>
      </c>
      <c r="P1461" s="181">
        <v>5.8869999999999996</v>
      </c>
      <c r="Q1461" s="181">
        <v>6.6600999999999999</v>
      </c>
      <c r="R1461" s="181">
        <v>4.4894999999999996</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44662</v>
      </c>
      <c r="E1462" s="181">
        <v>25.291699999999999</v>
      </c>
      <c r="F1462" s="181">
        <v>1.9245000000000001</v>
      </c>
      <c r="G1462" s="181">
        <v>1.9245000000000001</v>
      </c>
      <c r="H1462" s="181">
        <v>0.59789999999999999</v>
      </c>
      <c r="I1462" s="181">
        <v>3.0857999999999999</v>
      </c>
      <c r="J1462" s="181">
        <v>4.2328999999999999</v>
      </c>
      <c r="K1462" s="181">
        <v>3.7595000000000001</v>
      </c>
      <c r="L1462" s="181">
        <v>3.6385999999999998</v>
      </c>
      <c r="M1462" s="181">
        <v>3.6936</v>
      </c>
      <c r="N1462" s="181">
        <v>3.7313999999999998</v>
      </c>
      <c r="O1462" s="181">
        <v>6.9687000000000001</v>
      </c>
      <c r="P1462" s="181">
        <v>6.9390999999999998</v>
      </c>
      <c r="Q1462" s="181">
        <v>7.7107000000000001</v>
      </c>
      <c r="R1462" s="181">
        <v>4.3118999999999996</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44662</v>
      </c>
      <c r="E1463" s="181">
        <v>20.080300000000001</v>
      </c>
      <c r="F1463" s="181">
        <v>1.1513</v>
      </c>
      <c r="G1463" s="181">
        <v>1.1513</v>
      </c>
      <c r="H1463" s="181">
        <v>-0.1298</v>
      </c>
      <c r="I1463" s="181">
        <v>2.3391000000000002</v>
      </c>
      <c r="J1463" s="181">
        <v>3.4697</v>
      </c>
      <c r="K1463" s="181">
        <v>2.9826000000000001</v>
      </c>
      <c r="L1463" s="181">
        <v>2.8441999999999998</v>
      </c>
      <c r="M1463" s="181">
        <v>2.8946000000000001</v>
      </c>
      <c r="N1463" s="181">
        <v>2.9329000000000001</v>
      </c>
      <c r="O1463" s="181">
        <v>6.1284999999999998</v>
      </c>
      <c r="P1463" s="181">
        <v>6.2968000000000002</v>
      </c>
      <c r="Q1463" s="181">
        <v>5.1806000000000001</v>
      </c>
      <c r="R1463" s="181">
        <v>3.512</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44662</v>
      </c>
      <c r="E1464" s="181">
        <v>23.463100000000001</v>
      </c>
      <c r="F1464" s="181">
        <v>1.1409</v>
      </c>
      <c r="G1464" s="181">
        <v>1.1409</v>
      </c>
      <c r="H1464" s="181">
        <v>-0.1333</v>
      </c>
      <c r="I1464" s="181">
        <v>2.3355000000000001</v>
      </c>
      <c r="J1464" s="181">
        <v>3.4676999999999998</v>
      </c>
      <c r="K1464" s="181">
        <v>2.9897</v>
      </c>
      <c r="L1464" s="181">
        <v>2.8512</v>
      </c>
      <c r="M1464" s="181">
        <v>2.9001000000000001</v>
      </c>
      <c r="N1464" s="181">
        <v>2.9373999999999998</v>
      </c>
      <c r="O1464" s="181">
        <v>6.1294000000000004</v>
      </c>
      <c r="P1464" s="181">
        <v>6.1870000000000003</v>
      </c>
      <c r="Q1464" s="181">
        <v>6.3762999999999996</v>
      </c>
      <c r="R1464" s="181">
        <v>3.5135000000000001</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44662</v>
      </c>
      <c r="E1465" s="181">
        <v>40.383899999999997</v>
      </c>
      <c r="F1465" s="181">
        <v>1.7778</v>
      </c>
      <c r="G1465" s="181">
        <v>1.7778</v>
      </c>
      <c r="H1465" s="181">
        <v>-0.72299999999999998</v>
      </c>
      <c r="I1465" s="181">
        <v>2.5331999999999999</v>
      </c>
      <c r="J1465" s="181">
        <v>3.9639000000000002</v>
      </c>
      <c r="K1465" s="181">
        <v>3.5385</v>
      </c>
      <c r="L1465" s="181">
        <v>3.4759000000000002</v>
      </c>
      <c r="M1465" s="181">
        <v>3.5758000000000001</v>
      </c>
      <c r="N1465" s="181">
        <v>3.6139999999999999</v>
      </c>
      <c r="O1465" s="181">
        <v>5.4569000000000001</v>
      </c>
      <c r="P1465" s="181">
        <v>6.2976000000000001</v>
      </c>
      <c r="Q1465" s="181">
        <v>7.1635</v>
      </c>
      <c r="R1465" s="181">
        <v>4.4035000000000002</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44662</v>
      </c>
      <c r="E1466" s="181">
        <v>41.5122</v>
      </c>
      <c r="F1466" s="181">
        <v>1.9054</v>
      </c>
      <c r="G1466" s="181">
        <v>1.9054</v>
      </c>
      <c r="H1466" s="181">
        <v>-0.56520000000000004</v>
      </c>
      <c r="I1466" s="181">
        <v>2.6907999999999999</v>
      </c>
      <c r="J1466" s="181">
        <v>4.1242000000000001</v>
      </c>
      <c r="K1466" s="181">
        <v>3.7010000000000001</v>
      </c>
      <c r="L1466" s="181">
        <v>3.6408999999999998</v>
      </c>
      <c r="M1466" s="181">
        <v>3.7440000000000002</v>
      </c>
      <c r="N1466" s="181">
        <v>3.7833999999999999</v>
      </c>
      <c r="O1466" s="181">
        <v>5.6191000000000004</v>
      </c>
      <c r="P1466" s="181">
        <v>6.4756</v>
      </c>
      <c r="Q1466" s="181">
        <v>7.64</v>
      </c>
      <c r="R1466" s="181">
        <v>4.5682999999999998</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44662</v>
      </c>
      <c r="E1467" s="181">
        <v>4593.9390000000003</v>
      </c>
      <c r="F1467" s="181">
        <v>2.7029999999999998</v>
      </c>
      <c r="G1467" s="181">
        <v>2.7029999999999998</v>
      </c>
      <c r="H1467" s="181">
        <v>0.96260000000000001</v>
      </c>
      <c r="I1467" s="181">
        <v>3.5314000000000001</v>
      </c>
      <c r="J1467" s="181">
        <v>4.6058000000000003</v>
      </c>
      <c r="K1467" s="181">
        <v>3.9554</v>
      </c>
      <c r="L1467" s="181">
        <v>3.8071999999999999</v>
      </c>
      <c r="M1467" s="181">
        <v>3.8024</v>
      </c>
      <c r="N1467" s="181">
        <v>3.8502999999999998</v>
      </c>
      <c r="O1467" s="181">
        <v>5.6631</v>
      </c>
      <c r="P1467" s="181">
        <v>6.2892000000000001</v>
      </c>
      <c r="Q1467" s="181">
        <v>7.0274000000000001</v>
      </c>
      <c r="R1467" s="181">
        <v>4.8788999999999998</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44662</v>
      </c>
      <c r="E1468" s="181">
        <v>4658.4513999999999</v>
      </c>
      <c r="F1468" s="181">
        <v>2.9034</v>
      </c>
      <c r="G1468" s="181">
        <v>2.9034</v>
      </c>
      <c r="H1468" s="181">
        <v>1.163</v>
      </c>
      <c r="I1468" s="181">
        <v>3.7319</v>
      </c>
      <c r="J1468" s="181">
        <v>4.8072999999999997</v>
      </c>
      <c r="K1468" s="181">
        <v>4.1243999999999996</v>
      </c>
      <c r="L1468" s="181">
        <v>3.9636</v>
      </c>
      <c r="M1468" s="181">
        <v>3.9556</v>
      </c>
      <c r="N1468" s="181">
        <v>4.0026999999999999</v>
      </c>
      <c r="O1468" s="181">
        <v>5.8381999999999996</v>
      </c>
      <c r="P1468" s="181">
        <v>6.4802</v>
      </c>
      <c r="Q1468" s="181">
        <v>7.4103000000000003</v>
      </c>
      <c r="R1468" s="181">
        <v>5.0350000000000001</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44662</v>
      </c>
      <c r="E1469" s="181">
        <v>304.39850000000001</v>
      </c>
      <c r="F1469" s="181">
        <v>2.3986000000000001</v>
      </c>
      <c r="G1469" s="181">
        <v>2.3986000000000001</v>
      </c>
      <c r="H1469" s="181">
        <v>0.29980000000000001</v>
      </c>
      <c r="I1469" s="181">
        <v>3.1042000000000001</v>
      </c>
      <c r="J1469" s="181">
        <v>4.6128</v>
      </c>
      <c r="K1469" s="181">
        <v>3.8748</v>
      </c>
      <c r="L1469" s="181">
        <v>3.7002999999999999</v>
      </c>
      <c r="M1469" s="181">
        <v>3.7181999999999999</v>
      </c>
      <c r="N1469" s="181">
        <v>3.7656000000000001</v>
      </c>
      <c r="O1469" s="181">
        <v>5.4720000000000004</v>
      </c>
      <c r="P1469" s="181">
        <v>6.2439</v>
      </c>
      <c r="Q1469" s="181">
        <v>7.1567999999999996</v>
      </c>
      <c r="R1469" s="181">
        <v>4.6738</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44662</v>
      </c>
      <c r="E1470" s="181">
        <v>307.06979999999999</v>
      </c>
      <c r="F1470" s="181">
        <v>2.5165000000000002</v>
      </c>
      <c r="G1470" s="181">
        <v>2.5165000000000002</v>
      </c>
      <c r="H1470" s="181">
        <v>0.41949999999999998</v>
      </c>
      <c r="I1470" s="181">
        <v>3.2235</v>
      </c>
      <c r="J1470" s="181">
        <v>4.7328999999999999</v>
      </c>
      <c r="K1470" s="181">
        <v>3.9958999999999998</v>
      </c>
      <c r="L1470" s="181">
        <v>3.8226</v>
      </c>
      <c r="M1470" s="181">
        <v>3.8416000000000001</v>
      </c>
      <c r="N1470" s="181">
        <v>3.8900999999999999</v>
      </c>
      <c r="O1470" s="181">
        <v>5.5978000000000003</v>
      </c>
      <c r="P1470" s="181">
        <v>6.3681999999999999</v>
      </c>
      <c r="Q1470" s="181">
        <v>7.3560999999999996</v>
      </c>
      <c r="R1470" s="181">
        <v>4.7994000000000003</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44662</v>
      </c>
      <c r="E1471" s="181">
        <v>34.94</v>
      </c>
      <c r="F1471" s="181">
        <v>2.7515000000000001</v>
      </c>
      <c r="G1471" s="181">
        <v>2.7515000000000001</v>
      </c>
      <c r="H1471" s="181">
        <v>0.43280000000000002</v>
      </c>
      <c r="I1471" s="181">
        <v>3.2724000000000002</v>
      </c>
      <c r="J1471" s="181">
        <v>4.4549000000000003</v>
      </c>
      <c r="K1471" s="181">
        <v>3.9580000000000002</v>
      </c>
      <c r="L1471" s="181">
        <v>3.7945000000000002</v>
      </c>
      <c r="M1471" s="181">
        <v>3.7298</v>
      </c>
      <c r="N1471" s="181">
        <v>3.7368999999999999</v>
      </c>
      <c r="O1471" s="181">
        <v>5.2172999999999998</v>
      </c>
      <c r="P1471" s="181">
        <v>5.8975999999999997</v>
      </c>
      <c r="Q1471" s="181">
        <v>7.2900999999999998</v>
      </c>
      <c r="R1471" s="181">
        <v>4.5014000000000003</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44662</v>
      </c>
      <c r="E1472" s="181">
        <v>32.899500000000003</v>
      </c>
      <c r="F1472" s="181">
        <v>2.1082999999999998</v>
      </c>
      <c r="G1472" s="181">
        <v>2.1082999999999998</v>
      </c>
      <c r="H1472" s="181">
        <v>-0.22189999999999999</v>
      </c>
      <c r="I1472" s="181">
        <v>2.6177000000000001</v>
      </c>
      <c r="J1472" s="181">
        <v>3.7877999999999998</v>
      </c>
      <c r="K1472" s="181">
        <v>3.2881999999999998</v>
      </c>
      <c r="L1472" s="181">
        <v>3.1181999999999999</v>
      </c>
      <c r="M1472" s="181">
        <v>3.0476999999999999</v>
      </c>
      <c r="N1472" s="181">
        <v>3.0455000000000001</v>
      </c>
      <c r="O1472" s="181">
        <v>4.4661</v>
      </c>
      <c r="P1472" s="181">
        <v>5.1870000000000003</v>
      </c>
      <c r="Q1472" s="181">
        <v>6.4139999999999997</v>
      </c>
      <c r="R1472" s="181">
        <v>3.7563</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44662</v>
      </c>
      <c r="E1475" s="181">
        <v>2476.3807000000002</v>
      </c>
      <c r="F1475" s="181">
        <v>0.56499999999999995</v>
      </c>
      <c r="G1475" s="181">
        <v>0.56499999999999995</v>
      </c>
      <c r="H1475" s="181">
        <v>-4.0411000000000001</v>
      </c>
      <c r="I1475" s="181">
        <v>1.3383</v>
      </c>
      <c r="J1475" s="181">
        <v>3.5261999999999998</v>
      </c>
      <c r="K1475" s="181">
        <v>3.1699000000000002</v>
      </c>
      <c r="L1475" s="181">
        <v>3.198</v>
      </c>
      <c r="M1475" s="181">
        <v>3.3218000000000001</v>
      </c>
      <c r="N1475" s="181">
        <v>3.411</v>
      </c>
      <c r="O1475" s="181">
        <v>4.9641999999999999</v>
      </c>
      <c r="P1475" s="181">
        <v>5.8883999999999999</v>
      </c>
      <c r="Q1475" s="181">
        <v>7.4452999999999996</v>
      </c>
      <c r="R1475" s="181">
        <v>4.3228999999999997</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44662</v>
      </c>
      <c r="E1476" s="181">
        <v>2540.183</v>
      </c>
      <c r="F1476" s="181">
        <v>0.80379999999999996</v>
      </c>
      <c r="G1476" s="181">
        <v>0.80379999999999996</v>
      </c>
      <c r="H1476" s="181">
        <v>-3.7477999999999998</v>
      </c>
      <c r="I1476" s="181">
        <v>1.6501999999999999</v>
      </c>
      <c r="J1476" s="181">
        <v>3.8694999999999999</v>
      </c>
      <c r="K1476" s="181">
        <v>3.5169000000000001</v>
      </c>
      <c r="L1476" s="181">
        <v>3.5508000000000002</v>
      </c>
      <c r="M1476" s="181">
        <v>3.6783000000000001</v>
      </c>
      <c r="N1476" s="181">
        <v>3.7715999999999998</v>
      </c>
      <c r="O1476" s="181">
        <v>5.2999000000000001</v>
      </c>
      <c r="P1476" s="181">
        <v>6.1980000000000004</v>
      </c>
      <c r="Q1476" s="181">
        <v>7.7251000000000003</v>
      </c>
      <c r="R1476" s="181">
        <v>4.6875999999999998</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44662</v>
      </c>
      <c r="E1479" s="181">
        <v>3603.4050000000002</v>
      </c>
      <c r="F1479" s="181">
        <v>2.7972999999999999</v>
      </c>
      <c r="G1479" s="181">
        <v>2.7972999999999999</v>
      </c>
      <c r="H1479" s="181">
        <v>1.3591</v>
      </c>
      <c r="I1479" s="181">
        <v>3.6831</v>
      </c>
      <c r="J1479" s="181">
        <v>4.9225000000000003</v>
      </c>
      <c r="K1479" s="181">
        <v>4.056</v>
      </c>
      <c r="L1479" s="181">
        <v>3.8887</v>
      </c>
      <c r="M1479" s="181">
        <v>3.8569</v>
      </c>
      <c r="N1479" s="181">
        <v>3.8340000000000001</v>
      </c>
      <c r="O1479" s="181">
        <v>5.3220000000000001</v>
      </c>
      <c r="P1479" s="181">
        <v>6.1829999999999998</v>
      </c>
      <c r="Q1479" s="181">
        <v>7.0734000000000004</v>
      </c>
      <c r="R1479" s="181">
        <v>4.4077000000000002</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44662</v>
      </c>
      <c r="E1480" s="181">
        <v>3623.7166999999999</v>
      </c>
      <c r="F1480" s="181">
        <v>2.8706999999999998</v>
      </c>
      <c r="G1480" s="181">
        <v>2.8706999999999998</v>
      </c>
      <c r="H1480" s="181">
        <v>1.4322999999999999</v>
      </c>
      <c r="I1480" s="181">
        <v>3.7566000000000002</v>
      </c>
      <c r="J1480" s="181">
        <v>4.9961000000000002</v>
      </c>
      <c r="K1480" s="181">
        <v>4.1298000000000004</v>
      </c>
      <c r="L1480" s="181">
        <v>3.9636</v>
      </c>
      <c r="M1480" s="181">
        <v>3.9327999999999999</v>
      </c>
      <c r="N1480" s="181">
        <v>3.9112</v>
      </c>
      <c r="O1480" s="181">
        <v>5.4084000000000003</v>
      </c>
      <c r="P1480" s="181">
        <v>6.2576999999999998</v>
      </c>
      <c r="Q1480" s="181">
        <v>7.3155999999999999</v>
      </c>
      <c r="R1480" s="181">
        <v>4.4981999999999998</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44662</v>
      </c>
      <c r="E1481" s="181">
        <v>33.367031648417601</v>
      </c>
      <c r="F1481" s="181">
        <v>1.7504</v>
      </c>
      <c r="G1481" s="181">
        <v>1.7504</v>
      </c>
      <c r="H1481" s="181">
        <v>-1.2887999999999999</v>
      </c>
      <c r="I1481" s="181">
        <v>2.6396000000000002</v>
      </c>
      <c r="J1481" s="181">
        <v>4.2495000000000003</v>
      </c>
      <c r="K1481" s="181">
        <v>3.7107999999999999</v>
      </c>
      <c r="L1481" s="181">
        <v>3.6347</v>
      </c>
      <c r="M1481" s="181">
        <v>3.64</v>
      </c>
      <c r="N1481" s="181">
        <v>3.5682999999999998</v>
      </c>
      <c r="O1481" s="181">
        <v>5.4790999999999999</v>
      </c>
      <c r="P1481" s="181">
        <v>6.5034000000000001</v>
      </c>
      <c r="Q1481" s="181">
        <v>7.6452999999999998</v>
      </c>
      <c r="R1481" s="181">
        <v>4.2538</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44662</v>
      </c>
      <c r="E1482" s="181">
        <v>32.142642867856601</v>
      </c>
      <c r="F1482" s="181">
        <v>1.306</v>
      </c>
      <c r="G1482" s="181">
        <v>1.306</v>
      </c>
      <c r="H1482" s="181">
        <v>-1.7513000000000001</v>
      </c>
      <c r="I1482" s="181">
        <v>2.2039</v>
      </c>
      <c r="J1482" s="181">
        <v>3.8753000000000002</v>
      </c>
      <c r="K1482" s="181">
        <v>3.2660999999999998</v>
      </c>
      <c r="L1482" s="181">
        <v>3.1656</v>
      </c>
      <c r="M1482" s="181">
        <v>3.1606000000000001</v>
      </c>
      <c r="N1482" s="181">
        <v>3.0819000000000001</v>
      </c>
      <c r="O1482" s="181">
        <v>4.9808000000000003</v>
      </c>
      <c r="P1482" s="181">
        <v>5.9904000000000002</v>
      </c>
      <c r="Q1482" s="181">
        <v>7.2511000000000001</v>
      </c>
      <c r="R1482" s="181">
        <v>3.7597999999999998</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44662</v>
      </c>
      <c r="E1483" s="181">
        <v>3323.8966999999998</v>
      </c>
      <c r="F1483" s="181">
        <v>2.5324</v>
      </c>
      <c r="G1483" s="181">
        <v>2.5324</v>
      </c>
      <c r="H1483" s="181">
        <v>1.0575000000000001</v>
      </c>
      <c r="I1483" s="181">
        <v>3.4695999999999998</v>
      </c>
      <c r="J1483" s="181">
        <v>4.7336</v>
      </c>
      <c r="K1483" s="181">
        <v>4.1277999999999997</v>
      </c>
      <c r="L1483" s="181">
        <v>3.9535999999999998</v>
      </c>
      <c r="M1483" s="181">
        <v>3.8820000000000001</v>
      </c>
      <c r="N1483" s="181">
        <v>3.8990999999999998</v>
      </c>
      <c r="O1483" s="181">
        <v>5.5012999999999996</v>
      </c>
      <c r="P1483" s="181">
        <v>6.3136999999999999</v>
      </c>
      <c r="Q1483" s="181">
        <v>7.3963999999999999</v>
      </c>
      <c r="R1483" s="181">
        <v>4.6276999999999999</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44662</v>
      </c>
      <c r="E1484" s="181">
        <v>3353.1230999999998</v>
      </c>
      <c r="F1484" s="181">
        <v>2.6322999999999999</v>
      </c>
      <c r="G1484" s="181">
        <v>2.6322999999999999</v>
      </c>
      <c r="H1484" s="181">
        <v>1.1575</v>
      </c>
      <c r="I1484" s="181">
        <v>3.6286</v>
      </c>
      <c r="J1484" s="181">
        <v>4.8837000000000002</v>
      </c>
      <c r="K1484" s="181">
        <v>4.2461000000000002</v>
      </c>
      <c r="L1484" s="181">
        <v>4.0641999999999996</v>
      </c>
      <c r="M1484" s="181">
        <v>3.9906999999999999</v>
      </c>
      <c r="N1484" s="181">
        <v>4.0073999999999996</v>
      </c>
      <c r="O1484" s="181">
        <v>5.6082000000000001</v>
      </c>
      <c r="P1484" s="181">
        <v>6.4208999999999996</v>
      </c>
      <c r="Q1484" s="181">
        <v>7.3905000000000003</v>
      </c>
      <c r="R1484" s="181">
        <v>4.7346000000000004</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44662</v>
      </c>
      <c r="E1485" s="181">
        <v>1095.1510000000001</v>
      </c>
      <c r="F1485" s="181">
        <v>3.4961000000000002</v>
      </c>
      <c r="G1485" s="181">
        <v>3.4961000000000002</v>
      </c>
      <c r="H1485" s="181">
        <v>2.2397</v>
      </c>
      <c r="I1485" s="181">
        <v>3.5562999999999998</v>
      </c>
      <c r="J1485" s="181">
        <v>4.6614000000000004</v>
      </c>
      <c r="K1485" s="181">
        <v>4.0522999999999998</v>
      </c>
      <c r="L1485" s="181">
        <v>3.8424999999999998</v>
      </c>
      <c r="M1485" s="181">
        <v>3.9382999999999999</v>
      </c>
      <c r="N1485" s="181">
        <v>3.9079999999999999</v>
      </c>
      <c r="O1485" s="181"/>
      <c r="P1485" s="181"/>
      <c r="Q1485" s="181">
        <v>4.4261999999999997</v>
      </c>
      <c r="R1485" s="181">
        <v>4.4269999999999996</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44662</v>
      </c>
      <c r="E1486" s="181">
        <v>1075.8122000000001</v>
      </c>
      <c r="F1486" s="181">
        <v>2.9083000000000001</v>
      </c>
      <c r="G1486" s="181">
        <v>2.9083000000000001</v>
      </c>
      <c r="H1486" s="181">
        <v>1.6509</v>
      </c>
      <c r="I1486" s="181">
        <v>2.9658000000000002</v>
      </c>
      <c r="J1486" s="181">
        <v>4.0689000000000002</v>
      </c>
      <c r="K1486" s="181">
        <v>3.3628999999999998</v>
      </c>
      <c r="L1486" s="181">
        <v>3.0465</v>
      </c>
      <c r="M1486" s="181">
        <v>3.1004</v>
      </c>
      <c r="N1486" s="181">
        <v>3.0417999999999998</v>
      </c>
      <c r="O1486" s="181"/>
      <c r="P1486" s="181"/>
      <c r="Q1486" s="181">
        <v>3.5434000000000001</v>
      </c>
      <c r="R1486" s="181">
        <v>3.5291000000000001</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44662</v>
      </c>
      <c r="E1489" s="181">
        <v>35.587699999999998</v>
      </c>
      <c r="F1489" s="181">
        <v>2.9409000000000001</v>
      </c>
      <c r="G1489" s="181">
        <v>2.9409000000000001</v>
      </c>
      <c r="H1489" s="181">
        <v>0.65939999999999999</v>
      </c>
      <c r="I1489" s="181">
        <v>3.5506000000000002</v>
      </c>
      <c r="J1489" s="181">
        <v>4.6802000000000001</v>
      </c>
      <c r="K1489" s="181">
        <v>4.1292999999999997</v>
      </c>
      <c r="L1489" s="181">
        <v>3.9348000000000001</v>
      </c>
      <c r="M1489" s="181">
        <v>3.9377</v>
      </c>
      <c r="N1489" s="181">
        <v>3.9550999999999998</v>
      </c>
      <c r="O1489" s="181">
        <v>5.7130999999999998</v>
      </c>
      <c r="P1489" s="181">
        <v>6.4722999999999997</v>
      </c>
      <c r="Q1489" s="181">
        <v>7.7093999999999996</v>
      </c>
      <c r="R1489" s="181">
        <v>4.7868000000000004</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44662</v>
      </c>
      <c r="E1490" s="181">
        <v>33.712200000000003</v>
      </c>
      <c r="F1490" s="181">
        <v>2.4184999999999999</v>
      </c>
      <c r="G1490" s="181">
        <v>2.4184999999999999</v>
      </c>
      <c r="H1490" s="181">
        <v>0.1237</v>
      </c>
      <c r="I1490" s="181">
        <v>3.0196000000000001</v>
      </c>
      <c r="J1490" s="181">
        <v>4.1497999999999999</v>
      </c>
      <c r="K1490" s="181">
        <v>3.5949</v>
      </c>
      <c r="L1490" s="181">
        <v>3.395</v>
      </c>
      <c r="M1490" s="181">
        <v>3.3925999999999998</v>
      </c>
      <c r="N1490" s="181">
        <v>3.4051</v>
      </c>
      <c r="O1490" s="181">
        <v>5.1334999999999997</v>
      </c>
      <c r="P1490" s="181">
        <v>5.8293999999999997</v>
      </c>
      <c r="Q1490" s="181">
        <v>7.085</v>
      </c>
      <c r="R1490" s="181">
        <v>4.2267999999999999</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44662</v>
      </c>
      <c r="E1491" s="181">
        <v>12.1333</v>
      </c>
      <c r="F1491" s="181">
        <v>4.4137000000000004</v>
      </c>
      <c r="G1491" s="181">
        <v>4.4137000000000004</v>
      </c>
      <c r="H1491" s="181">
        <v>2.2787000000000002</v>
      </c>
      <c r="I1491" s="181">
        <v>3.3132999999999999</v>
      </c>
      <c r="J1491" s="181">
        <v>4.0995999999999997</v>
      </c>
      <c r="K1491" s="181">
        <v>3.5947</v>
      </c>
      <c r="L1491" s="181">
        <v>3.4432</v>
      </c>
      <c r="M1491" s="181">
        <v>3.4801000000000002</v>
      </c>
      <c r="N1491" s="181">
        <v>3.4870000000000001</v>
      </c>
      <c r="O1491" s="181">
        <v>5.0660999999999996</v>
      </c>
      <c r="P1491" s="181"/>
      <c r="Q1491" s="181">
        <v>5.6102999999999996</v>
      </c>
      <c r="R1491" s="181">
        <v>4.0133999999999999</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44662</v>
      </c>
      <c r="E1492" s="181">
        <v>12.092499999999999</v>
      </c>
      <c r="F1492" s="181">
        <v>4.3278999999999996</v>
      </c>
      <c r="G1492" s="181">
        <v>4.3278999999999996</v>
      </c>
      <c r="H1492" s="181">
        <v>2.2000000000000002</v>
      </c>
      <c r="I1492" s="181">
        <v>3.238</v>
      </c>
      <c r="J1492" s="181">
        <v>4.0155000000000003</v>
      </c>
      <c r="K1492" s="181">
        <v>3.5045000000000002</v>
      </c>
      <c r="L1492" s="181">
        <v>3.3521000000000001</v>
      </c>
      <c r="M1492" s="181">
        <v>3.3885000000000001</v>
      </c>
      <c r="N1492" s="181">
        <v>3.4032</v>
      </c>
      <c r="O1492" s="181">
        <v>4.9767999999999999</v>
      </c>
      <c r="P1492" s="181"/>
      <c r="Q1492" s="181">
        <v>5.5099</v>
      </c>
      <c r="R1492" s="181">
        <v>3.9424999999999999</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44662</v>
      </c>
      <c r="E1493" s="181">
        <v>3827.2948000000001</v>
      </c>
      <c r="F1493" s="181">
        <v>2.5036</v>
      </c>
      <c r="G1493" s="181">
        <v>2.5036</v>
      </c>
      <c r="H1493" s="181">
        <v>-8.5000000000000006E-2</v>
      </c>
      <c r="I1493" s="181">
        <v>3.3372000000000002</v>
      </c>
      <c r="J1493" s="181">
        <v>4.9706000000000001</v>
      </c>
      <c r="K1493" s="181">
        <v>4.2908999999999997</v>
      </c>
      <c r="L1493" s="181">
        <v>4.0972</v>
      </c>
      <c r="M1493" s="181">
        <v>4.1040999999999999</v>
      </c>
      <c r="N1493" s="181">
        <v>4.1374000000000004</v>
      </c>
      <c r="O1493" s="181">
        <v>5.7914000000000003</v>
      </c>
      <c r="P1493" s="181">
        <v>4.9503000000000004</v>
      </c>
      <c r="Q1493" s="181">
        <v>6.5670999999999999</v>
      </c>
      <c r="R1493" s="181">
        <v>5.0430000000000001</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44662</v>
      </c>
      <c r="E1494" s="181">
        <v>3787.6179000000002</v>
      </c>
      <c r="F1494" s="181">
        <v>2.3938999999999999</v>
      </c>
      <c r="G1494" s="181">
        <v>2.3938999999999999</v>
      </c>
      <c r="H1494" s="181">
        <v>-0.22850000000000001</v>
      </c>
      <c r="I1494" s="181">
        <v>3.0123000000000002</v>
      </c>
      <c r="J1494" s="181">
        <v>4.6683000000000003</v>
      </c>
      <c r="K1494" s="181">
        <v>4.0102000000000002</v>
      </c>
      <c r="L1494" s="181">
        <v>3.8334999999999999</v>
      </c>
      <c r="M1494" s="181">
        <v>3.8580999999999999</v>
      </c>
      <c r="N1494" s="181">
        <v>3.9104999999999999</v>
      </c>
      <c r="O1494" s="181">
        <v>5.5976999999999997</v>
      </c>
      <c r="P1494" s="181">
        <v>4.7999000000000001</v>
      </c>
      <c r="Q1494" s="181">
        <v>6.7031000000000001</v>
      </c>
      <c r="R1494" s="181">
        <v>4.827</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44662</v>
      </c>
      <c r="E1495" s="181">
        <v>2492.4204</v>
      </c>
      <c r="F1495" s="181">
        <v>2.9037000000000002</v>
      </c>
      <c r="G1495" s="181">
        <v>2.9037000000000002</v>
      </c>
      <c r="H1495" s="181">
        <v>0.39879999999999999</v>
      </c>
      <c r="I1495" s="181">
        <v>3.4847999999999999</v>
      </c>
      <c r="J1495" s="181">
        <v>4.6463999999999999</v>
      </c>
      <c r="K1495" s="181">
        <v>4.1590999999999996</v>
      </c>
      <c r="L1495" s="181">
        <v>3.9676</v>
      </c>
      <c r="M1495" s="181">
        <v>3.9453999999999998</v>
      </c>
      <c r="N1495" s="181">
        <v>3.9567000000000001</v>
      </c>
      <c r="O1495" s="181">
        <v>5.5656999999999996</v>
      </c>
      <c r="P1495" s="181">
        <v>6.3944000000000001</v>
      </c>
      <c r="Q1495" s="181">
        <v>7.3860999999999999</v>
      </c>
      <c r="R1495" s="181">
        <v>4.7679</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44662</v>
      </c>
      <c r="E1496" s="181">
        <v>2468.9331000000002</v>
      </c>
      <c r="F1496" s="181">
        <v>2.8134999999999999</v>
      </c>
      <c r="G1496" s="181">
        <v>2.8134999999999999</v>
      </c>
      <c r="H1496" s="181">
        <v>0.30880000000000002</v>
      </c>
      <c r="I1496" s="181">
        <v>3.3946999999999998</v>
      </c>
      <c r="J1496" s="181">
        <v>4.5560999999999998</v>
      </c>
      <c r="K1496" s="181">
        <v>4.0678999999999998</v>
      </c>
      <c r="L1496" s="181">
        <v>3.8757000000000001</v>
      </c>
      <c r="M1496" s="181">
        <v>3.8527</v>
      </c>
      <c r="N1496" s="181">
        <v>3.8635000000000002</v>
      </c>
      <c r="O1496" s="181">
        <v>5.4637000000000002</v>
      </c>
      <c r="P1496" s="181">
        <v>6.2801999999999998</v>
      </c>
      <c r="Q1496" s="181">
        <v>7.3372000000000002</v>
      </c>
      <c r="R1496" s="181">
        <v>4.6711999999999998</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2.3094702702702703</v>
      </c>
      <c r="G1497" s="183">
        <v>2.3094702702702703</v>
      </c>
      <c r="H1497" s="183">
        <v>2.107837837837833E-2</v>
      </c>
      <c r="I1497" s="183">
        <v>2.9400378378378376</v>
      </c>
      <c r="J1497" s="183">
        <v>4.2529729729729722</v>
      </c>
      <c r="K1497" s="183">
        <v>3.7655189189189189</v>
      </c>
      <c r="L1497" s="183">
        <v>3.6345162162162157</v>
      </c>
      <c r="M1497" s="183">
        <v>3.6516999999999999</v>
      </c>
      <c r="N1497" s="183">
        <v>3.6659270270270268</v>
      </c>
      <c r="O1497" s="183">
        <v>5.5056451612903219</v>
      </c>
      <c r="P1497" s="183">
        <v>6.1460413793103434</v>
      </c>
      <c r="Q1497" s="183">
        <v>6.6267513513513503</v>
      </c>
      <c r="R1497" s="183">
        <v>4.399202702702703</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2.4184999999999999</v>
      </c>
      <c r="G1498" s="183">
        <v>2.4184999999999999</v>
      </c>
      <c r="H1498" s="183">
        <v>0.39879999999999999</v>
      </c>
      <c r="I1498" s="183">
        <v>3.1042000000000001</v>
      </c>
      <c r="J1498" s="183">
        <v>4.4549000000000003</v>
      </c>
      <c r="K1498" s="183">
        <v>3.8748</v>
      </c>
      <c r="L1498" s="183">
        <v>3.7077</v>
      </c>
      <c r="M1498" s="183">
        <v>3.7298</v>
      </c>
      <c r="N1498" s="183">
        <v>3.7810000000000001</v>
      </c>
      <c r="O1498" s="183">
        <v>5.4790999999999999</v>
      </c>
      <c r="P1498" s="183">
        <v>6.2801999999999998</v>
      </c>
      <c r="Q1498" s="183">
        <v>7.0888</v>
      </c>
      <c r="R1498" s="183">
        <v>4.5014000000000003</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44662</v>
      </c>
      <c r="E1501" s="181">
        <v>33.954000000000001</v>
      </c>
      <c r="F1501" s="181">
        <v>-0.20050000000000001</v>
      </c>
      <c r="G1501" s="181">
        <v>-0.20050000000000001</v>
      </c>
      <c r="H1501" s="181">
        <v>-1.2123999999999999</v>
      </c>
      <c r="I1501" s="181">
        <v>2.4584000000000001</v>
      </c>
      <c r="J1501" s="181">
        <v>3.6985000000000001</v>
      </c>
      <c r="K1501" s="181">
        <v>-3.8468</v>
      </c>
      <c r="L1501" s="181">
        <v>-1.9538</v>
      </c>
      <c r="M1501" s="181">
        <v>9.6350999999999996</v>
      </c>
      <c r="N1501" s="181">
        <v>18.496500000000001</v>
      </c>
      <c r="O1501" s="181">
        <v>18.569500000000001</v>
      </c>
      <c r="P1501" s="181">
        <v>14.064399999999999</v>
      </c>
      <c r="Q1501" s="181">
        <v>11.1914</v>
      </c>
      <c r="R1501" s="181">
        <v>30.213699999999999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44662</v>
      </c>
      <c r="E1502" s="181">
        <v>30.406600000000001</v>
      </c>
      <c r="F1502" s="181">
        <v>-0.214</v>
      </c>
      <c r="G1502" s="181">
        <v>-0.214</v>
      </c>
      <c r="H1502" s="181">
        <v>-1.2433000000000001</v>
      </c>
      <c r="I1502" s="181">
        <v>2.3933</v>
      </c>
      <c r="J1502" s="181">
        <v>3.5531000000000001</v>
      </c>
      <c r="K1502" s="181">
        <v>-4.2398999999999996</v>
      </c>
      <c r="L1502" s="181">
        <v>-2.7608000000000001</v>
      </c>
      <c r="M1502" s="181">
        <v>8.2624999999999993</v>
      </c>
      <c r="N1502" s="181">
        <v>16.5151</v>
      </c>
      <c r="O1502" s="181">
        <v>16.8293</v>
      </c>
      <c r="P1502" s="181">
        <v>12.5069</v>
      </c>
      <c r="Q1502" s="181">
        <v>10.0242</v>
      </c>
      <c r="R1502" s="181">
        <v>28.156400000000001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44662</v>
      </c>
      <c r="E1503" s="181">
        <v>48.191000000000003</v>
      </c>
      <c r="F1503" s="181">
        <v>-7.46E-2</v>
      </c>
      <c r="G1503" s="181">
        <v>-7.46E-2</v>
      </c>
      <c r="H1503" s="181">
        <v>-0.31240000000000001</v>
      </c>
      <c r="I1503" s="181">
        <v>2.7461000000000002</v>
      </c>
      <c r="J1503" s="181">
        <v>3.9518</v>
      </c>
      <c r="K1503" s="181">
        <v>-0.39889999999999998</v>
      </c>
      <c r="L1503" s="181">
        <v>1.643</v>
      </c>
      <c r="M1503" s="181">
        <v>8.3698999999999995</v>
      </c>
      <c r="N1503" s="181">
        <v>15.904999999999999</v>
      </c>
      <c r="O1503" s="181">
        <v>14.341699999999999</v>
      </c>
      <c r="P1503" s="181">
        <v>10.5297</v>
      </c>
      <c r="Q1503" s="181">
        <v>9.8989999999999991</v>
      </c>
      <c r="R1503" s="181">
        <v>29.133299999999998</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44662</v>
      </c>
      <c r="E1504" s="181">
        <v>51.701999999999998</v>
      </c>
      <c r="F1504" s="181">
        <v>-6.1899999999999997E-2</v>
      </c>
      <c r="G1504" s="181">
        <v>-6.1899999999999997E-2</v>
      </c>
      <c r="H1504" s="181">
        <v>-0.28739999999999999</v>
      </c>
      <c r="I1504" s="181">
        <v>2.8035999999999999</v>
      </c>
      <c r="J1504" s="181">
        <v>4.0846999999999998</v>
      </c>
      <c r="K1504" s="181">
        <v>-1.9300000000000001E-2</v>
      </c>
      <c r="L1504" s="181">
        <v>2.3963999999999999</v>
      </c>
      <c r="M1504" s="181">
        <v>9.5776000000000003</v>
      </c>
      <c r="N1504" s="181">
        <v>17.6677</v>
      </c>
      <c r="O1504" s="181">
        <v>15.63</v>
      </c>
      <c r="P1504" s="181">
        <v>11.5372</v>
      </c>
      <c r="Q1504" s="181">
        <v>11.2974</v>
      </c>
      <c r="R1504" s="181">
        <v>30.8246</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44662</v>
      </c>
      <c r="E1505" s="181">
        <v>446.40280000000001</v>
      </c>
      <c r="F1505" s="181">
        <v>-1.4999999999999999E-2</v>
      </c>
      <c r="G1505" s="181">
        <v>-1.4999999999999999E-2</v>
      </c>
      <c r="H1505" s="181">
        <v>0.66320000000000001</v>
      </c>
      <c r="I1505" s="181">
        <v>3.1619999999999999</v>
      </c>
      <c r="J1505" s="181">
        <v>4.8993000000000002</v>
      </c>
      <c r="K1505" s="181">
        <v>5.2554999999999996</v>
      </c>
      <c r="L1505" s="181">
        <v>7.0016999999999996</v>
      </c>
      <c r="M1505" s="181">
        <v>22.595500000000001</v>
      </c>
      <c r="N1505" s="181">
        <v>32.774299999999997</v>
      </c>
      <c r="O1505" s="181">
        <v>18.552900000000001</v>
      </c>
      <c r="P1505" s="181">
        <v>14.0609</v>
      </c>
      <c r="Q1505" s="181">
        <v>21.558700000000002</v>
      </c>
      <c r="R1505" s="181">
        <v>39.944800000000001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44662</v>
      </c>
      <c r="E1506" s="181">
        <v>479.82049999999998</v>
      </c>
      <c r="F1506" s="181">
        <v>-0.01</v>
      </c>
      <c r="G1506" s="181">
        <v>-0.01</v>
      </c>
      <c r="H1506" s="181">
        <v>0.67469999999999997</v>
      </c>
      <c r="I1506" s="181">
        <v>3.1861999999999999</v>
      </c>
      <c r="J1506" s="181">
        <v>4.9562999999999997</v>
      </c>
      <c r="K1506" s="181">
        <v>5.4194000000000004</v>
      </c>
      <c r="L1506" s="181">
        <v>7.3331</v>
      </c>
      <c r="M1506" s="181">
        <v>23.160699999999999</v>
      </c>
      <c r="N1506" s="181">
        <v>33.5946</v>
      </c>
      <c r="O1506" s="181">
        <v>19.299600000000002</v>
      </c>
      <c r="P1506" s="181">
        <v>14.970700000000001</v>
      </c>
      <c r="Q1506" s="181">
        <v>16.417400000000001</v>
      </c>
      <c r="R1506" s="181">
        <v>40.818600000000004</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44662</v>
      </c>
      <c r="E1507" s="181">
        <v>11.1645</v>
      </c>
      <c r="F1507" s="181">
        <v>8.9999999999999998E-4</v>
      </c>
      <c r="G1507" s="181">
        <v>8.9999999999999998E-4</v>
      </c>
      <c r="H1507" s="181">
        <v>-0.1895</v>
      </c>
      <c r="I1507" s="181">
        <v>1.0654999999999999</v>
      </c>
      <c r="J1507" s="181">
        <v>2.0278999999999998</v>
      </c>
      <c r="K1507" s="181">
        <v>0.77539999999999998</v>
      </c>
      <c r="L1507" s="181">
        <v>1.8361000000000001</v>
      </c>
      <c r="M1507" s="181">
        <v>3.7178</v>
      </c>
      <c r="N1507" s="181">
        <v>5.8396999999999997</v>
      </c>
      <c r="O1507" s="181"/>
      <c r="P1507" s="181"/>
      <c r="Q1507" s="181">
        <v>6.7560000000000002</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44662</v>
      </c>
      <c r="E1508" s="181">
        <v>10.895200000000001</v>
      </c>
      <c r="F1508" s="181">
        <v>-1.0999999999999999E-2</v>
      </c>
      <c r="G1508" s="181">
        <v>-1.0999999999999999E-2</v>
      </c>
      <c r="H1508" s="181">
        <v>-0.21609999999999999</v>
      </c>
      <c r="I1508" s="181">
        <v>1.0105999999999999</v>
      </c>
      <c r="J1508" s="181">
        <v>1.9080999999999999</v>
      </c>
      <c r="K1508" s="181">
        <v>0.46010000000000001</v>
      </c>
      <c r="L1508" s="181">
        <v>1.1802999999999999</v>
      </c>
      <c r="M1508" s="181">
        <v>2.6589999999999998</v>
      </c>
      <c r="N1508" s="181">
        <v>4.3521999999999998</v>
      </c>
      <c r="O1508" s="181"/>
      <c r="P1508" s="181"/>
      <c r="Q1508" s="181">
        <v>5.2202000000000002</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44662</v>
      </c>
      <c r="E1509" s="181">
        <v>29.133600000000001</v>
      </c>
      <c r="F1509" s="181">
        <v>-0.18160000000000001</v>
      </c>
      <c r="G1509" s="181">
        <v>-0.18160000000000001</v>
      </c>
      <c r="H1509" s="181">
        <v>-0.29770000000000002</v>
      </c>
      <c r="I1509" s="181">
        <v>2.9401000000000002</v>
      </c>
      <c r="J1509" s="181">
        <v>4.6135000000000002</v>
      </c>
      <c r="K1509" s="181">
        <v>-1.3591</v>
      </c>
      <c r="L1509" s="181">
        <v>1.3868</v>
      </c>
      <c r="M1509" s="181">
        <v>12.7514</v>
      </c>
      <c r="N1509" s="181">
        <v>20.318200000000001</v>
      </c>
      <c r="O1509" s="181">
        <v>14.9984</v>
      </c>
      <c r="P1509" s="181">
        <v>11.2211</v>
      </c>
      <c r="Q1509" s="181">
        <v>10.026999999999999</v>
      </c>
      <c r="R1509" s="181">
        <v>30.667300000000001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44662</v>
      </c>
      <c r="E1510" s="181">
        <v>25.809699999999999</v>
      </c>
      <c r="F1510" s="181">
        <v>-0.1991</v>
      </c>
      <c r="G1510" s="181">
        <v>-0.1991</v>
      </c>
      <c r="H1510" s="181">
        <v>-0.33750000000000002</v>
      </c>
      <c r="I1510" s="181">
        <v>2.8570000000000002</v>
      </c>
      <c r="J1510" s="181">
        <v>4.5655000000000001</v>
      </c>
      <c r="K1510" s="181">
        <v>-1.7484</v>
      </c>
      <c r="L1510" s="181">
        <v>0.43819999999999998</v>
      </c>
      <c r="M1510" s="181">
        <v>11.1304</v>
      </c>
      <c r="N1510" s="181">
        <v>18.003900000000002</v>
      </c>
      <c r="O1510" s="181">
        <v>13.142099999999999</v>
      </c>
      <c r="P1510" s="181">
        <v>9.6700999999999997</v>
      </c>
      <c r="Q1510" s="181">
        <v>8.9810999999999996</v>
      </c>
      <c r="R1510" s="181">
        <v>28.4068</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44662</v>
      </c>
      <c r="E1511" s="181">
        <v>13.679600000000001</v>
      </c>
      <c r="F1511" s="181">
        <v>-0.43309999999999998</v>
      </c>
      <c r="G1511" s="181">
        <v>-0.43309999999999998</v>
      </c>
      <c r="H1511" s="181">
        <v>-0.88970000000000005</v>
      </c>
      <c r="I1511" s="181">
        <v>1.1872</v>
      </c>
      <c r="J1511" s="181">
        <v>3.9855</v>
      </c>
      <c r="K1511" s="181">
        <v>0.4088</v>
      </c>
      <c r="L1511" s="181">
        <v>2.3262999999999998</v>
      </c>
      <c r="M1511" s="181">
        <v>10.225099999999999</v>
      </c>
      <c r="N1511" s="181">
        <v>17.264399999999998</v>
      </c>
      <c r="O1511" s="181"/>
      <c r="P1511" s="181"/>
      <c r="Q1511" s="181">
        <v>21.349699999999999</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44662</v>
      </c>
      <c r="E1512" s="181">
        <v>13.3466</v>
      </c>
      <c r="F1512" s="181">
        <v>-0.44230000000000003</v>
      </c>
      <c r="G1512" s="181">
        <v>-0.44230000000000003</v>
      </c>
      <c r="H1512" s="181">
        <v>-0.91239999999999999</v>
      </c>
      <c r="I1512" s="181">
        <v>1.1396999999999999</v>
      </c>
      <c r="J1512" s="181">
        <v>3.8767</v>
      </c>
      <c r="K1512" s="181">
        <v>0.10199999999999999</v>
      </c>
      <c r="L1512" s="181">
        <v>1.6512</v>
      </c>
      <c r="M1512" s="181">
        <v>9.0924999999999994</v>
      </c>
      <c r="N1512" s="181">
        <v>15.595000000000001</v>
      </c>
      <c r="O1512" s="181"/>
      <c r="P1512" s="181"/>
      <c r="Q1512" s="181">
        <v>19.5167</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44662</v>
      </c>
      <c r="E1513" s="181">
        <v>84.939400000000006</v>
      </c>
      <c r="F1513" s="181">
        <v>0.85070000000000001</v>
      </c>
      <c r="G1513" s="181">
        <v>0.85070000000000001</v>
      </c>
      <c r="H1513" s="181">
        <v>1.8625</v>
      </c>
      <c r="I1513" s="181">
        <v>7.3188000000000004</v>
      </c>
      <c r="J1513" s="181">
        <v>10.562900000000001</v>
      </c>
      <c r="K1513" s="181">
        <v>4.2992999999999997</v>
      </c>
      <c r="L1513" s="181">
        <v>12.1266</v>
      </c>
      <c r="M1513" s="181">
        <v>19.393000000000001</v>
      </c>
      <c r="N1513" s="181">
        <v>43.051000000000002</v>
      </c>
      <c r="O1513" s="181">
        <v>32.192799999999998</v>
      </c>
      <c r="P1513" s="181">
        <v>20.334</v>
      </c>
      <c r="Q1513" s="181">
        <v>10.684799999999999</v>
      </c>
      <c r="R1513" s="181">
        <v>58.762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44662</v>
      </c>
      <c r="E1514" s="181">
        <v>86.836600000000004</v>
      </c>
      <c r="F1514" s="181">
        <v>0.86519999999999997</v>
      </c>
      <c r="G1514" s="181">
        <v>0.86519999999999997</v>
      </c>
      <c r="H1514" s="181">
        <v>1.8966000000000001</v>
      </c>
      <c r="I1514" s="181">
        <v>7.3929999999999998</v>
      </c>
      <c r="J1514" s="181">
        <v>10.7293</v>
      </c>
      <c r="K1514" s="181">
        <v>4.7590000000000003</v>
      </c>
      <c r="L1514" s="181">
        <v>13.1463</v>
      </c>
      <c r="M1514" s="181">
        <v>21.015499999999999</v>
      </c>
      <c r="N1514" s="181">
        <v>45.784799999999997</v>
      </c>
      <c r="O1514" s="181">
        <v>33.369700000000002</v>
      </c>
      <c r="P1514" s="181">
        <v>20.866599999999998</v>
      </c>
      <c r="Q1514" s="181">
        <v>14.670999999999999</v>
      </c>
      <c r="R1514" s="181">
        <v>60.746600000000001</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44662</v>
      </c>
      <c r="E1515" s="181">
        <v>41.100700000000003</v>
      </c>
      <c r="F1515" s="181">
        <v>0.32</v>
      </c>
      <c r="G1515" s="181">
        <v>0.32</v>
      </c>
      <c r="H1515" s="181">
        <v>1.0724</v>
      </c>
      <c r="I1515" s="181">
        <v>2.3092999999999999</v>
      </c>
      <c r="J1515" s="181">
        <v>2.6576</v>
      </c>
      <c r="K1515" s="181">
        <v>2.1823000000000001</v>
      </c>
      <c r="L1515" s="181">
        <v>2.0922000000000001</v>
      </c>
      <c r="M1515" s="181">
        <v>7.8163999999999998</v>
      </c>
      <c r="N1515" s="181">
        <v>14.905900000000001</v>
      </c>
      <c r="O1515" s="181">
        <v>13.5077</v>
      </c>
      <c r="P1515" s="181">
        <v>10.455399999999999</v>
      </c>
      <c r="Q1515" s="181">
        <v>11.323600000000001</v>
      </c>
      <c r="R1515" s="181">
        <v>18.889700000000001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44662</v>
      </c>
      <c r="E1516" s="181">
        <v>38.176499999999997</v>
      </c>
      <c r="F1516" s="181">
        <v>0.31190000000000001</v>
      </c>
      <c r="G1516" s="181">
        <v>0.31190000000000001</v>
      </c>
      <c r="H1516" s="181">
        <v>1.0529999999999999</v>
      </c>
      <c r="I1516" s="181">
        <v>2.2700999999999998</v>
      </c>
      <c r="J1516" s="181">
        <v>2.5707</v>
      </c>
      <c r="K1516" s="181">
        <v>1.9386000000000001</v>
      </c>
      <c r="L1516" s="181">
        <v>1.6208</v>
      </c>
      <c r="M1516" s="181">
        <v>7.1007999999999996</v>
      </c>
      <c r="N1516" s="181">
        <v>13.8985</v>
      </c>
      <c r="O1516" s="181">
        <v>12.723000000000001</v>
      </c>
      <c r="P1516" s="181">
        <v>9.4981000000000009</v>
      </c>
      <c r="Q1516" s="181">
        <v>8.5261999999999993</v>
      </c>
      <c r="R1516" s="181">
        <v>17.966999999999999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44662</v>
      </c>
      <c r="E1517" s="181">
        <v>16.396799999999999</v>
      </c>
      <c r="F1517" s="181">
        <v>-0.15160000000000001</v>
      </c>
      <c r="G1517" s="181">
        <v>-0.15160000000000001</v>
      </c>
      <c r="H1517" s="181">
        <v>-0.3997</v>
      </c>
      <c r="I1517" s="181">
        <v>2.0678999999999998</v>
      </c>
      <c r="J1517" s="181">
        <v>3.8824000000000001</v>
      </c>
      <c r="K1517" s="181">
        <v>1.1717</v>
      </c>
      <c r="L1517" s="181">
        <v>3.5007999999999999</v>
      </c>
      <c r="M1517" s="181">
        <v>11.898300000000001</v>
      </c>
      <c r="N1517" s="181">
        <v>19.1005</v>
      </c>
      <c r="O1517" s="181"/>
      <c r="P1517" s="181"/>
      <c r="Q1517" s="181">
        <v>26.492999999999999</v>
      </c>
      <c r="R1517" s="181">
        <v>32.502800000000001</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44662</v>
      </c>
      <c r="E1518" s="181">
        <v>15.7691</v>
      </c>
      <c r="F1518" s="181">
        <v>-0.16520000000000001</v>
      </c>
      <c r="G1518" s="181">
        <v>-0.16520000000000001</v>
      </c>
      <c r="H1518" s="181">
        <v>-0.43130000000000002</v>
      </c>
      <c r="I1518" s="181">
        <v>2.0019999999999998</v>
      </c>
      <c r="J1518" s="181">
        <v>3.7284000000000002</v>
      </c>
      <c r="K1518" s="181">
        <v>0.72430000000000005</v>
      </c>
      <c r="L1518" s="181">
        <v>2.5693000000000001</v>
      </c>
      <c r="M1518" s="181">
        <v>10.373799999999999</v>
      </c>
      <c r="N1518" s="181">
        <v>16.992699999999999</v>
      </c>
      <c r="O1518" s="181"/>
      <c r="P1518" s="181"/>
      <c r="Q1518" s="181">
        <v>24.167999999999999</v>
      </c>
      <c r="R1518" s="181">
        <v>30.135300000000001</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44662</v>
      </c>
      <c r="E1519" s="181">
        <v>47.627600000000001</v>
      </c>
      <c r="F1519" s="181">
        <v>5.4800000000000001E-2</v>
      </c>
      <c r="G1519" s="181">
        <v>5.4800000000000001E-2</v>
      </c>
      <c r="H1519" s="181">
        <v>-0.37109999999999999</v>
      </c>
      <c r="I1519" s="181">
        <v>1.2743</v>
      </c>
      <c r="J1519" s="181">
        <v>2.8285</v>
      </c>
      <c r="K1519" s="181">
        <v>-0.2346</v>
      </c>
      <c r="L1519" s="181">
        <v>0.51959999999999995</v>
      </c>
      <c r="M1519" s="181">
        <v>6.4874999999999998</v>
      </c>
      <c r="N1519" s="181">
        <v>10.8186</v>
      </c>
      <c r="O1519" s="181">
        <v>10.3649</v>
      </c>
      <c r="P1519" s="181">
        <v>8.3391000000000002</v>
      </c>
      <c r="Q1519" s="181">
        <v>7.8506999999999998</v>
      </c>
      <c r="R1519" s="181">
        <v>21.1008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44662</v>
      </c>
      <c r="E1520" s="181">
        <v>44.308500000000002</v>
      </c>
      <c r="F1520" s="181">
        <v>4.7E-2</v>
      </c>
      <c r="G1520" s="181">
        <v>4.7E-2</v>
      </c>
      <c r="H1520" s="181">
        <v>-0.38979999999999998</v>
      </c>
      <c r="I1520" s="181">
        <v>1.2363</v>
      </c>
      <c r="J1520" s="181">
        <v>2.7427000000000001</v>
      </c>
      <c r="K1520" s="181">
        <v>-0.47420000000000001</v>
      </c>
      <c r="L1520" s="181">
        <v>6.4799999999999996E-2</v>
      </c>
      <c r="M1520" s="181">
        <v>5.7915999999999999</v>
      </c>
      <c r="N1520" s="181">
        <v>9.8818000000000001</v>
      </c>
      <c r="O1520" s="181">
        <v>9.4708000000000006</v>
      </c>
      <c r="P1520" s="181">
        <v>7.3708</v>
      </c>
      <c r="Q1520" s="181">
        <v>11.8209</v>
      </c>
      <c r="R1520" s="181">
        <v>20.124300000000002</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1.4529999999999996E-2</v>
      </c>
      <c r="G1521" s="183">
        <v>1.4529999999999996E-2</v>
      </c>
      <c r="H1521" s="183">
        <v>-1.3395000000000015E-2</v>
      </c>
      <c r="I1521" s="183">
        <v>2.64107</v>
      </c>
      <c r="J1521" s="183">
        <v>4.2911700000000002</v>
      </c>
      <c r="K1521" s="183">
        <v>0.75875999999999988</v>
      </c>
      <c r="L1521" s="183">
        <v>2.9059449999999991</v>
      </c>
      <c r="M1521" s="183">
        <v>11.052719999999999</v>
      </c>
      <c r="N1521" s="183">
        <v>19.538019999999999</v>
      </c>
      <c r="O1521" s="183">
        <v>17.3566</v>
      </c>
      <c r="P1521" s="183">
        <v>12.530357142857143</v>
      </c>
      <c r="Q1521" s="183">
        <v>13.38885</v>
      </c>
      <c r="R1521" s="183">
        <v>32.399625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-3.8449999999999998E-2</v>
      </c>
      <c r="G1522" s="183">
        <v>-3.8449999999999998E-2</v>
      </c>
      <c r="H1522" s="183">
        <v>-0.30505000000000004</v>
      </c>
      <c r="I1522" s="183">
        <v>2.3513000000000002</v>
      </c>
      <c r="J1522" s="183">
        <v>3.8795500000000001</v>
      </c>
      <c r="K1522" s="183">
        <v>0.43445</v>
      </c>
      <c r="L1522" s="183">
        <v>1.7436500000000001</v>
      </c>
      <c r="M1522" s="183">
        <v>9.6063499999999991</v>
      </c>
      <c r="N1522" s="183">
        <v>17.128549999999997</v>
      </c>
      <c r="O1522" s="183">
        <v>15.3142</v>
      </c>
      <c r="P1522" s="183">
        <v>11.379149999999999</v>
      </c>
      <c r="Q1522" s="183">
        <v>11.244399999999999</v>
      </c>
      <c r="R1522" s="183">
        <v>30.174500000000002</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44662</v>
      </c>
      <c r="E1525" s="181">
        <v>191.28530000000001</v>
      </c>
      <c r="F1525" s="181">
        <v>-0.27550000000000002</v>
      </c>
      <c r="G1525" s="181">
        <v>-0.27550000000000002</v>
      </c>
      <c r="H1525" s="181">
        <v>-0.86599999999999999</v>
      </c>
      <c r="I1525" s="181">
        <v>2.7888000000000002</v>
      </c>
      <c r="J1525" s="181">
        <v>7.1524000000000001</v>
      </c>
      <c r="K1525" s="181">
        <v>-2.5695000000000001</v>
      </c>
      <c r="L1525" s="181">
        <v>-0.31509999999999999</v>
      </c>
      <c r="M1525" s="181">
        <v>19.9055</v>
      </c>
      <c r="N1525" s="181">
        <v>34.009599999999999</v>
      </c>
      <c r="O1525" s="181">
        <v>22.732199999999999</v>
      </c>
      <c r="P1525" s="181">
        <v>15.3086</v>
      </c>
      <c r="Q1525" s="181">
        <v>15.415800000000001</v>
      </c>
      <c r="R1525" s="181">
        <v>48.6492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44662</v>
      </c>
      <c r="E1526" s="181">
        <v>176.34479999999999</v>
      </c>
      <c r="F1526" s="181">
        <v>-0.28320000000000001</v>
      </c>
      <c r="G1526" s="181">
        <v>-0.28320000000000001</v>
      </c>
      <c r="H1526" s="181">
        <v>-0.88390000000000002</v>
      </c>
      <c r="I1526" s="181">
        <v>2.7519</v>
      </c>
      <c r="J1526" s="181">
        <v>7.0671999999999997</v>
      </c>
      <c r="K1526" s="181">
        <v>-2.7814000000000001</v>
      </c>
      <c r="L1526" s="181">
        <v>-0.76259999999999994</v>
      </c>
      <c r="M1526" s="181">
        <v>19.087499999999999</v>
      </c>
      <c r="N1526" s="181">
        <v>32.849800000000002</v>
      </c>
      <c r="O1526" s="181">
        <v>21.746300000000002</v>
      </c>
      <c r="P1526" s="181">
        <v>14.2872</v>
      </c>
      <c r="Q1526" s="181">
        <v>16.691299999999998</v>
      </c>
      <c r="R1526" s="181">
        <v>47.429400000000001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44662</v>
      </c>
      <c r="E1529" s="181">
        <v>453.21</v>
      </c>
      <c r="F1529" s="181">
        <v>-0.2641</v>
      </c>
      <c r="G1529" s="181">
        <v>-0.2641</v>
      </c>
      <c r="H1529" s="181">
        <v>0.5837</v>
      </c>
      <c r="I1529" s="181">
        <v>5.1994999999999996</v>
      </c>
      <c r="J1529" s="181">
        <v>8.3119999999999994</v>
      </c>
      <c r="K1529" s="181">
        <v>-1.8729</v>
      </c>
      <c r="L1529" s="181">
        <v>-0.29260000000000003</v>
      </c>
      <c r="M1529" s="181">
        <v>12.0448</v>
      </c>
      <c r="N1529" s="181">
        <v>25.1616</v>
      </c>
      <c r="O1529" s="181">
        <v>15.368600000000001</v>
      </c>
      <c r="P1529" s="181">
        <v>11.894399999999999</v>
      </c>
      <c r="Q1529" s="181">
        <v>14.8498</v>
      </c>
      <c r="R1529" s="181">
        <v>43.205300000000001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44662</v>
      </c>
      <c r="E1530" s="181">
        <v>492.09</v>
      </c>
      <c r="F1530" s="181">
        <v>-0.25740000000000002</v>
      </c>
      <c r="G1530" s="181">
        <v>-0.25740000000000002</v>
      </c>
      <c r="H1530" s="181">
        <v>0.59899999999999998</v>
      </c>
      <c r="I1530" s="181">
        <v>5.2351000000000001</v>
      </c>
      <c r="J1530" s="181">
        <v>8.3946000000000005</v>
      </c>
      <c r="K1530" s="181">
        <v>-1.6528</v>
      </c>
      <c r="L1530" s="181">
        <v>0.1608</v>
      </c>
      <c r="M1530" s="181">
        <v>12.818099999999999</v>
      </c>
      <c r="N1530" s="181">
        <v>26.312999999999999</v>
      </c>
      <c r="O1530" s="181">
        <v>16.456299999999999</v>
      </c>
      <c r="P1530" s="181">
        <v>13.0108</v>
      </c>
      <c r="Q1530" s="181">
        <v>16.131599999999999</v>
      </c>
      <c r="R1530" s="181">
        <v>44.554400000000001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44662</v>
      </c>
      <c r="E1533" s="181">
        <v>77.73</v>
      </c>
      <c r="F1533" s="181">
        <v>-0.1028</v>
      </c>
      <c r="G1533" s="181">
        <v>-0.1028</v>
      </c>
      <c r="H1533" s="181">
        <v>0.63439999999999996</v>
      </c>
      <c r="I1533" s="181">
        <v>3.7921999999999998</v>
      </c>
      <c r="J1533" s="181">
        <v>5.6401000000000003</v>
      </c>
      <c r="K1533" s="181">
        <v>-6.7314999999999996</v>
      </c>
      <c r="L1533" s="181">
        <v>-3.8828</v>
      </c>
      <c r="M1533" s="181">
        <v>6.0147000000000004</v>
      </c>
      <c r="N1533" s="181">
        <v>23.596800000000002</v>
      </c>
      <c r="O1533" s="181">
        <v>18.4754</v>
      </c>
      <c r="P1533" s="181">
        <v>12.1439</v>
      </c>
      <c r="Q1533" s="181">
        <v>15.6823</v>
      </c>
      <c r="R1533" s="181">
        <v>41.115600000000001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44662</v>
      </c>
      <c r="E1534" s="181">
        <v>88.67</v>
      </c>
      <c r="F1534" s="181">
        <v>-9.01E-2</v>
      </c>
      <c r="G1534" s="181">
        <v>-9.01E-2</v>
      </c>
      <c r="H1534" s="181">
        <v>0.65839999999999999</v>
      </c>
      <c r="I1534" s="181">
        <v>3.8290000000000002</v>
      </c>
      <c r="J1534" s="181">
        <v>5.7610000000000001</v>
      </c>
      <c r="K1534" s="181">
        <v>-6.407</v>
      </c>
      <c r="L1534" s="181">
        <v>-3.2092999999999998</v>
      </c>
      <c r="M1534" s="181">
        <v>7.1022999999999996</v>
      </c>
      <c r="N1534" s="181">
        <v>25.275500000000001</v>
      </c>
      <c r="O1534" s="181">
        <v>20.076499999999999</v>
      </c>
      <c r="P1534" s="181">
        <v>13.786300000000001</v>
      </c>
      <c r="Q1534" s="181">
        <v>18.891500000000001</v>
      </c>
      <c r="R1534" s="181">
        <v>43.0274</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44662</v>
      </c>
      <c r="E1535" s="181">
        <v>14.2385</v>
      </c>
      <c r="F1535" s="181">
        <v>-0.1066</v>
      </c>
      <c r="G1535" s="181">
        <v>-0.1066</v>
      </c>
      <c r="H1535" s="181">
        <v>0.15260000000000001</v>
      </c>
      <c r="I1535" s="181">
        <v>4.9518000000000004</v>
      </c>
      <c r="J1535" s="181">
        <v>5.9862000000000002</v>
      </c>
      <c r="K1535" s="181">
        <v>-4.0190000000000001</v>
      </c>
      <c r="L1535" s="181">
        <v>-10.6363</v>
      </c>
      <c r="M1535" s="181">
        <v>-4.6379999999999999</v>
      </c>
      <c r="N1535" s="181">
        <v>3.7587000000000002</v>
      </c>
      <c r="O1535" s="181"/>
      <c r="P1535" s="181"/>
      <c r="Q1535" s="181">
        <v>12.9131</v>
      </c>
      <c r="R1535" s="181">
        <v>28.6876</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44662</v>
      </c>
      <c r="E1536" s="181">
        <v>13.3781</v>
      </c>
      <c r="F1536" s="181">
        <v>-0.1239</v>
      </c>
      <c r="G1536" s="181">
        <v>-0.1239</v>
      </c>
      <c r="H1536" s="181">
        <v>0.1115</v>
      </c>
      <c r="I1536" s="181">
        <v>4.8654000000000002</v>
      </c>
      <c r="J1536" s="181">
        <v>5.7934000000000001</v>
      </c>
      <c r="K1536" s="181">
        <v>-4.5259999999999998</v>
      </c>
      <c r="L1536" s="181">
        <v>-11.588900000000001</v>
      </c>
      <c r="M1536" s="181">
        <v>-6.1759000000000004</v>
      </c>
      <c r="N1536" s="181">
        <v>1.54</v>
      </c>
      <c r="O1536" s="181"/>
      <c r="P1536" s="181"/>
      <c r="Q1536" s="181">
        <v>10.5199</v>
      </c>
      <c r="R1536" s="181">
        <v>25.937000000000001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44662</v>
      </c>
      <c r="E1537" s="181">
        <v>23.758299999999998</v>
      </c>
      <c r="F1537" s="181">
        <v>0.1285</v>
      </c>
      <c r="G1537" s="181">
        <v>0.1285</v>
      </c>
      <c r="H1537" s="181">
        <v>1.9534</v>
      </c>
      <c r="I1537" s="181">
        <v>6.3173000000000004</v>
      </c>
      <c r="J1537" s="181">
        <v>9.9483999999999995</v>
      </c>
      <c r="K1537" s="181">
        <v>1.2081</v>
      </c>
      <c r="L1537" s="181">
        <v>3.1905999999999999</v>
      </c>
      <c r="M1537" s="181">
        <v>20.713899999999999</v>
      </c>
      <c r="N1537" s="181">
        <v>38.447600000000001</v>
      </c>
      <c r="O1537" s="181">
        <v>28.321999999999999</v>
      </c>
      <c r="P1537" s="181"/>
      <c r="Q1537" s="181">
        <v>19.227599999999999</v>
      </c>
      <c r="R1537" s="181">
        <v>54.466700000000003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44662</v>
      </c>
      <c r="E1538" s="181">
        <v>21.559799999999999</v>
      </c>
      <c r="F1538" s="181">
        <v>0.1138</v>
      </c>
      <c r="G1538" s="181">
        <v>0.1138</v>
      </c>
      <c r="H1538" s="181">
        <v>1.9177999999999999</v>
      </c>
      <c r="I1538" s="181">
        <v>6.2431000000000001</v>
      </c>
      <c r="J1538" s="181">
        <v>9.7799999999999994</v>
      </c>
      <c r="K1538" s="181">
        <v>0.76129999999999998</v>
      </c>
      <c r="L1538" s="181">
        <v>2.2703000000000002</v>
      </c>
      <c r="M1538" s="181">
        <v>19.081399999999999</v>
      </c>
      <c r="N1538" s="181">
        <v>35.971600000000002</v>
      </c>
      <c r="O1538" s="181">
        <v>26.119599999999998</v>
      </c>
      <c r="P1538" s="181"/>
      <c r="Q1538" s="181">
        <v>16.8978</v>
      </c>
      <c r="R1538" s="181">
        <v>51.761600000000001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44662</v>
      </c>
      <c r="E1539" s="181">
        <v>155.83070000000001</v>
      </c>
      <c r="F1539" s="181">
        <v>-0.2452</v>
      </c>
      <c r="G1539" s="181">
        <v>-0.2452</v>
      </c>
      <c r="H1539" s="181">
        <v>0.27239999999999998</v>
      </c>
      <c r="I1539" s="181">
        <v>5.2084000000000001</v>
      </c>
      <c r="J1539" s="181">
        <v>10.6225</v>
      </c>
      <c r="K1539" s="181">
        <v>3.1882999999999999</v>
      </c>
      <c r="L1539" s="181">
        <v>3.9944999999999999</v>
      </c>
      <c r="M1539" s="181">
        <v>22.874199999999998</v>
      </c>
      <c r="N1539" s="181">
        <v>36.982900000000001</v>
      </c>
      <c r="O1539" s="181">
        <v>16.340599999999998</v>
      </c>
      <c r="P1539" s="181">
        <v>13.744899999999999</v>
      </c>
      <c r="Q1539" s="181">
        <v>17.4771</v>
      </c>
      <c r="R1539" s="181">
        <v>51.531399999999998</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44662</v>
      </c>
      <c r="E1540" s="181">
        <v>166.73169999999999</v>
      </c>
      <c r="F1540" s="181">
        <v>-0.23749999999999999</v>
      </c>
      <c r="G1540" s="181">
        <v>-0.23749999999999999</v>
      </c>
      <c r="H1540" s="181">
        <v>0.29120000000000001</v>
      </c>
      <c r="I1540" s="181">
        <v>5.2487000000000004</v>
      </c>
      <c r="J1540" s="181">
        <v>10.7043</v>
      </c>
      <c r="K1540" s="181">
        <v>3.3786999999999998</v>
      </c>
      <c r="L1540" s="181">
        <v>4.3685</v>
      </c>
      <c r="M1540" s="181">
        <v>23.5137</v>
      </c>
      <c r="N1540" s="181">
        <v>37.916600000000003</v>
      </c>
      <c r="O1540" s="181">
        <v>17.121300000000002</v>
      </c>
      <c r="P1540" s="181">
        <v>14.5464</v>
      </c>
      <c r="Q1540" s="181">
        <v>15.2461</v>
      </c>
      <c r="R1540" s="181">
        <v>52.548299999999998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44662</v>
      </c>
      <c r="E1541" s="181">
        <v>448.60629999999998</v>
      </c>
      <c r="F1541" s="181">
        <v>0.49109999999999998</v>
      </c>
      <c r="G1541" s="181">
        <v>0.49109999999999998</v>
      </c>
      <c r="H1541" s="181">
        <v>2.0543999999999998</v>
      </c>
      <c r="I1541" s="181">
        <v>7.5693999999999999</v>
      </c>
      <c r="J1541" s="181">
        <v>13.360300000000001</v>
      </c>
      <c r="K1541" s="181">
        <v>5.0608000000000004</v>
      </c>
      <c r="L1541" s="181">
        <v>7.6116000000000001</v>
      </c>
      <c r="M1541" s="181">
        <v>22.641200000000001</v>
      </c>
      <c r="N1541" s="181">
        <v>40.043500000000002</v>
      </c>
      <c r="O1541" s="181">
        <v>34.6843</v>
      </c>
      <c r="P1541" s="181">
        <v>24.5581</v>
      </c>
      <c r="Q1541" s="181">
        <v>19.78</v>
      </c>
      <c r="R1541" s="181">
        <v>70.084699999999998</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44662</v>
      </c>
      <c r="E1542" s="181">
        <v>470.13900000000001</v>
      </c>
      <c r="F1542" s="181">
        <v>0.50480000000000003</v>
      </c>
      <c r="G1542" s="181">
        <v>0.50480000000000003</v>
      </c>
      <c r="H1542" s="181">
        <v>2.0066999999999999</v>
      </c>
      <c r="I1542" s="181">
        <v>7.5545999999999998</v>
      </c>
      <c r="J1542" s="181">
        <v>13.4346</v>
      </c>
      <c r="K1542" s="181">
        <v>5.4222000000000001</v>
      </c>
      <c r="L1542" s="181">
        <v>8.4658999999999995</v>
      </c>
      <c r="M1542" s="181">
        <v>24.213799999999999</v>
      </c>
      <c r="N1542" s="181">
        <v>42.5334</v>
      </c>
      <c r="O1542" s="181">
        <v>36.248899999999999</v>
      </c>
      <c r="P1542" s="181">
        <v>25.621700000000001</v>
      </c>
      <c r="Q1542" s="181">
        <v>22.110499999999998</v>
      </c>
      <c r="R1542" s="181">
        <v>72.9178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44662</v>
      </c>
      <c r="E1545" s="181">
        <v>243.4014</v>
      </c>
      <c r="F1545" s="181">
        <v>-0.12920000000000001</v>
      </c>
      <c r="G1545" s="181">
        <v>-0.12920000000000001</v>
      </c>
      <c r="H1545" s="181">
        <v>0.35210000000000002</v>
      </c>
      <c r="I1545" s="181">
        <v>5.0994000000000002</v>
      </c>
      <c r="J1545" s="181">
        <v>7.6626000000000003</v>
      </c>
      <c r="K1545" s="181">
        <v>-2.6770999999999998</v>
      </c>
      <c r="L1545" s="181">
        <v>1.0132000000000001</v>
      </c>
      <c r="M1545" s="181">
        <v>17.2623</v>
      </c>
      <c r="N1545" s="181">
        <v>33.663600000000002</v>
      </c>
      <c r="O1545" s="181">
        <v>19.4312</v>
      </c>
      <c r="P1545" s="181">
        <v>14.8858</v>
      </c>
      <c r="Q1545" s="181">
        <v>16.026800000000001</v>
      </c>
      <c r="R1545" s="181">
        <v>47.5122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44662</v>
      </c>
      <c r="E1546" s="181">
        <v>261.24599999999998</v>
      </c>
      <c r="F1546" s="181">
        <v>-0.1192</v>
      </c>
      <c r="G1546" s="181">
        <v>-0.1192</v>
      </c>
      <c r="H1546" s="181">
        <v>0.37559999999999999</v>
      </c>
      <c r="I1546" s="181">
        <v>5.1504000000000003</v>
      </c>
      <c r="J1546" s="181">
        <v>7.7779999999999996</v>
      </c>
      <c r="K1546" s="181">
        <v>-2.3843000000000001</v>
      </c>
      <c r="L1546" s="181">
        <v>1.5099</v>
      </c>
      <c r="M1546" s="181">
        <v>18.061299999999999</v>
      </c>
      <c r="N1546" s="181">
        <v>34.829700000000003</v>
      </c>
      <c r="O1546" s="181">
        <v>20.447199999999999</v>
      </c>
      <c r="P1546" s="181">
        <v>15.890700000000001</v>
      </c>
      <c r="Q1546" s="181">
        <v>17.5624</v>
      </c>
      <c r="R1546" s="181">
        <v>48.738900000000001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-6.2281250000000017E-2</v>
      </c>
      <c r="G1547" s="183">
        <v>-6.2281250000000017E-2</v>
      </c>
      <c r="H1547" s="183">
        <v>0.63833125000000002</v>
      </c>
      <c r="I1547" s="183">
        <v>5.1128125000000004</v>
      </c>
      <c r="J1547" s="183">
        <v>8.5873500000000007</v>
      </c>
      <c r="K1547" s="183">
        <v>-1.0376312500000004</v>
      </c>
      <c r="L1547" s="183">
        <v>0.11860624999999973</v>
      </c>
      <c r="M1547" s="183">
        <v>14.657549999999999</v>
      </c>
      <c r="N1547" s="183">
        <v>29.555868749999995</v>
      </c>
      <c r="O1547" s="183">
        <v>22.39788571428571</v>
      </c>
      <c r="P1547" s="183">
        <v>15.806566666666669</v>
      </c>
      <c r="Q1547" s="183">
        <v>16.588975000000001</v>
      </c>
      <c r="R1547" s="183">
        <v>48.260468750000001</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-0.12154999999999999</v>
      </c>
      <c r="G1548" s="183">
        <v>-0.12154999999999999</v>
      </c>
      <c r="H1548" s="183">
        <v>0.47965000000000002</v>
      </c>
      <c r="I1548" s="183">
        <v>5.1749499999999999</v>
      </c>
      <c r="J1548" s="183">
        <v>8.0449999999999999</v>
      </c>
      <c r="K1548" s="183">
        <v>-2.1286</v>
      </c>
      <c r="L1548" s="183">
        <v>0.58699999999999997</v>
      </c>
      <c r="M1548" s="183">
        <v>18.571349999999999</v>
      </c>
      <c r="N1548" s="183">
        <v>33.836600000000004</v>
      </c>
      <c r="O1548" s="183">
        <v>20.261849999999999</v>
      </c>
      <c r="P1548" s="183">
        <v>14.4168</v>
      </c>
      <c r="Q1548" s="183">
        <v>16.411449999999999</v>
      </c>
      <c r="R1548" s="183">
        <v>48.0807</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44662</v>
      </c>
      <c r="E1551" s="181">
        <v>1150.8848</v>
      </c>
      <c r="F1551" s="181">
        <v>3.4571999999999998</v>
      </c>
      <c r="G1551" s="181">
        <v>3.4738000000000002</v>
      </c>
      <c r="H1551" s="181">
        <v>3.5114000000000001</v>
      </c>
      <c r="I1551" s="181">
        <v>3.4403999999999999</v>
      </c>
      <c r="J1551" s="181">
        <v>3.3986999999999998</v>
      </c>
      <c r="K1551" s="181">
        <v>3.4234</v>
      </c>
      <c r="L1551" s="181">
        <v>3.3895</v>
      </c>
      <c r="M1551" s="181">
        <v>3.3140000000000001</v>
      </c>
      <c r="N1551" s="181">
        <v>3.3111999999999999</v>
      </c>
      <c r="O1551" s="181">
        <v>3.8289</v>
      </c>
      <c r="P1551" s="181"/>
      <c r="Q1551" s="181">
        <v>4.1650999999999998</v>
      </c>
      <c r="R1551" s="181">
        <v>3.1842000000000001</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44662</v>
      </c>
      <c r="E1552" s="181">
        <v>1146.0328999999999</v>
      </c>
      <c r="F1552" s="181">
        <v>3.3285</v>
      </c>
      <c r="G1552" s="181">
        <v>3.3513999999999999</v>
      </c>
      <c r="H1552" s="181">
        <v>3.3904999999999998</v>
      </c>
      <c r="I1552" s="181">
        <v>3.3197000000000001</v>
      </c>
      <c r="J1552" s="181">
        <v>3.2780999999999998</v>
      </c>
      <c r="K1552" s="181">
        <v>3.3022999999999998</v>
      </c>
      <c r="L1552" s="181">
        <v>3.2675000000000001</v>
      </c>
      <c r="M1552" s="181">
        <v>3.1928000000000001</v>
      </c>
      <c r="N1552" s="181">
        <v>3.1894</v>
      </c>
      <c r="O1552" s="181">
        <v>3.7044000000000001</v>
      </c>
      <c r="P1552" s="181"/>
      <c r="Q1552" s="181">
        <v>4.0373999999999999</v>
      </c>
      <c r="R1552" s="181">
        <v>3.0648</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44662</v>
      </c>
      <c r="E1553" s="181">
        <v>1125.0262</v>
      </c>
      <c r="F1553" s="181">
        <v>3.4977999999999998</v>
      </c>
      <c r="G1553" s="181">
        <v>3.4519000000000002</v>
      </c>
      <c r="H1553" s="181">
        <v>3.3592</v>
      </c>
      <c r="I1553" s="181">
        <v>3.4832999999999998</v>
      </c>
      <c r="J1553" s="181">
        <v>3.4201000000000001</v>
      </c>
      <c r="K1553" s="181">
        <v>3.4472</v>
      </c>
      <c r="L1553" s="181">
        <v>3.4060000000000001</v>
      </c>
      <c r="M1553" s="181">
        <v>3.3254000000000001</v>
      </c>
      <c r="N1553" s="181">
        <v>3.3159999999999998</v>
      </c>
      <c r="O1553" s="181">
        <v>3.8372000000000002</v>
      </c>
      <c r="P1553" s="181"/>
      <c r="Q1553" s="181">
        <v>3.9032</v>
      </c>
      <c r="R1553" s="181">
        <v>3.2035999999999998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44662</v>
      </c>
      <c r="E1554" s="181">
        <v>1122.9761000000001</v>
      </c>
      <c r="F1554" s="181">
        <v>3.4359000000000002</v>
      </c>
      <c r="G1554" s="181">
        <v>3.3921000000000001</v>
      </c>
      <c r="H1554" s="181">
        <v>3.2988</v>
      </c>
      <c r="I1554" s="181">
        <v>3.4232999999999998</v>
      </c>
      <c r="J1554" s="181">
        <v>3.3597999999999999</v>
      </c>
      <c r="K1554" s="181">
        <v>3.3866999999999998</v>
      </c>
      <c r="L1554" s="181">
        <v>3.3450000000000002</v>
      </c>
      <c r="M1554" s="181">
        <v>3.2639</v>
      </c>
      <c r="N1554" s="181">
        <v>3.254</v>
      </c>
      <c r="O1554" s="181">
        <v>3.7816000000000001</v>
      </c>
      <c r="P1554" s="181"/>
      <c r="Q1554" s="181">
        <v>3.8416000000000001</v>
      </c>
      <c r="R1554" s="181">
        <v>3.1463000000000001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44662</v>
      </c>
      <c r="E1555" s="181">
        <v>1117.4508000000001</v>
      </c>
      <c r="F1555" s="181">
        <v>3.5377999999999998</v>
      </c>
      <c r="G1555" s="181">
        <v>3.3271999999999999</v>
      </c>
      <c r="H1555" s="181">
        <v>3.3469000000000002</v>
      </c>
      <c r="I1555" s="181">
        <v>3.3472</v>
      </c>
      <c r="J1555" s="181">
        <v>3.3033999999999999</v>
      </c>
      <c r="K1555" s="181">
        <v>3.3858999999999999</v>
      </c>
      <c r="L1555" s="181">
        <v>3.3456000000000001</v>
      </c>
      <c r="M1555" s="181">
        <v>3.2841999999999998</v>
      </c>
      <c r="N1555" s="181">
        <v>3.2801</v>
      </c>
      <c r="O1555" s="181"/>
      <c r="P1555" s="181"/>
      <c r="Q1555" s="181">
        <v>3.8111999999999999</v>
      </c>
      <c r="R1555" s="181">
        <v>3.1905000000000001</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44662</v>
      </c>
      <c r="E1556" s="181">
        <v>1115.6095</v>
      </c>
      <c r="F1556" s="181">
        <v>3.452</v>
      </c>
      <c r="G1556" s="181">
        <v>3.2584</v>
      </c>
      <c r="H1556" s="181">
        <v>3.2822</v>
      </c>
      <c r="I1556" s="181">
        <v>3.2854999999999999</v>
      </c>
      <c r="J1556" s="181">
        <v>3.2427000000000001</v>
      </c>
      <c r="K1556" s="181">
        <v>3.3252999999999999</v>
      </c>
      <c r="L1556" s="181">
        <v>3.2845</v>
      </c>
      <c r="M1556" s="181">
        <v>3.2239</v>
      </c>
      <c r="N1556" s="181">
        <v>3.222</v>
      </c>
      <c r="O1556" s="181"/>
      <c r="P1556" s="181"/>
      <c r="Q1556" s="181">
        <v>3.7534999999999998</v>
      </c>
      <c r="R1556" s="181">
        <v>3.1301999999999999</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44662</v>
      </c>
      <c r="E1559" s="181">
        <v>1077.3054</v>
      </c>
      <c r="F1559" s="181">
        <v>3.5916999999999999</v>
      </c>
      <c r="G1559" s="181">
        <v>3.6648000000000001</v>
      </c>
      <c r="H1559" s="181">
        <v>3.5754000000000001</v>
      </c>
      <c r="I1559" s="181">
        <v>3.6046</v>
      </c>
      <c r="J1559" s="181">
        <v>3.5682999999999998</v>
      </c>
      <c r="K1559" s="181">
        <v>3.5901000000000001</v>
      </c>
      <c r="L1559" s="181">
        <v>3.5358000000000001</v>
      </c>
      <c r="M1559" s="181">
        <v>3.4247999999999998</v>
      </c>
      <c r="N1559" s="181">
        <v>3.4039000000000001</v>
      </c>
      <c r="O1559" s="181"/>
      <c r="P1559" s="181"/>
      <c r="Q1559" s="181">
        <v>3.4323000000000001</v>
      </c>
      <c r="R1559" s="181">
        <v>3.3229000000000002</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44662</v>
      </c>
      <c r="E1560" s="181">
        <v>1075.3244999999999</v>
      </c>
      <c r="F1560" s="181">
        <v>3.5371999999999999</v>
      </c>
      <c r="G1560" s="181">
        <v>3.6103999999999998</v>
      </c>
      <c r="H1560" s="181">
        <v>3.5203000000000002</v>
      </c>
      <c r="I1560" s="181">
        <v>3.5461</v>
      </c>
      <c r="J1560" s="181">
        <v>3.5105</v>
      </c>
      <c r="K1560" s="181">
        <v>3.5247000000000002</v>
      </c>
      <c r="L1560" s="181">
        <v>3.4752999999999998</v>
      </c>
      <c r="M1560" s="181">
        <v>3.3563999999999998</v>
      </c>
      <c r="N1560" s="181">
        <v>3.3311000000000002</v>
      </c>
      <c r="O1560" s="181"/>
      <c r="P1560" s="181"/>
      <c r="Q1560" s="181">
        <v>3.3460000000000001</v>
      </c>
      <c r="R1560" s="181">
        <v>3.2382</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44662</v>
      </c>
      <c r="E1561" s="181">
        <v>1101.5626999999999</v>
      </c>
      <c r="F1561" s="181">
        <v>3.4230999999999998</v>
      </c>
      <c r="G1561" s="181">
        <v>4.0747</v>
      </c>
      <c r="H1561" s="181">
        <v>3.5952000000000002</v>
      </c>
      <c r="I1561" s="181">
        <v>3.4569999999999999</v>
      </c>
      <c r="J1561" s="181">
        <v>3.3660000000000001</v>
      </c>
      <c r="K1561" s="181">
        <v>3.3906999999999998</v>
      </c>
      <c r="L1561" s="181">
        <v>3.3502000000000001</v>
      </c>
      <c r="M1561" s="181">
        <v>3.2755999999999998</v>
      </c>
      <c r="N1561" s="181">
        <v>3.2660999999999998</v>
      </c>
      <c r="O1561" s="181"/>
      <c r="P1561" s="181"/>
      <c r="Q1561" s="181">
        <v>3.6156999999999999</v>
      </c>
      <c r="R1561" s="181">
        <v>3.1747000000000001</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44662</v>
      </c>
      <c r="E1562" s="181">
        <v>1100.8529000000001</v>
      </c>
      <c r="F1562" s="181">
        <v>3.4121000000000001</v>
      </c>
      <c r="G1562" s="181">
        <v>4.0651999999999999</v>
      </c>
      <c r="H1562" s="181">
        <v>3.5847000000000002</v>
      </c>
      <c r="I1562" s="181">
        <v>3.4468999999999999</v>
      </c>
      <c r="J1562" s="181">
        <v>3.3557999999999999</v>
      </c>
      <c r="K1562" s="181">
        <v>3.3805000000000001</v>
      </c>
      <c r="L1562" s="181">
        <v>3.3382999999999998</v>
      </c>
      <c r="M1562" s="181">
        <v>3.2608000000000001</v>
      </c>
      <c r="N1562" s="181">
        <v>3.2513999999999998</v>
      </c>
      <c r="O1562" s="181"/>
      <c r="P1562" s="181"/>
      <c r="Q1562" s="181">
        <v>3.5912000000000002</v>
      </c>
      <c r="R1562" s="181">
        <v>3.1583000000000001</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44662</v>
      </c>
      <c r="E1563" s="181">
        <v>1139.5561</v>
      </c>
      <c r="F1563" s="181">
        <v>3.5044</v>
      </c>
      <c r="G1563" s="181">
        <v>3.5030000000000001</v>
      </c>
      <c r="H1563" s="181">
        <v>3.3982999999999999</v>
      </c>
      <c r="I1563" s="181">
        <v>3.4348999999999998</v>
      </c>
      <c r="J1563" s="181">
        <v>3.3816000000000002</v>
      </c>
      <c r="K1563" s="181">
        <v>3.4209000000000001</v>
      </c>
      <c r="L1563" s="181">
        <v>3.3839000000000001</v>
      </c>
      <c r="M1563" s="181">
        <v>3.3113999999999999</v>
      </c>
      <c r="N1563" s="181">
        <v>3.2902999999999998</v>
      </c>
      <c r="O1563" s="181">
        <v>3.8856999999999999</v>
      </c>
      <c r="P1563" s="181"/>
      <c r="Q1563" s="181">
        <v>4.0896999999999997</v>
      </c>
      <c r="R1563" s="181">
        <v>3.2124000000000001</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44662</v>
      </c>
      <c r="E1564" s="181">
        <v>1136.4159999999999</v>
      </c>
      <c r="F1564" s="181">
        <v>3.4144999999999999</v>
      </c>
      <c r="G1564" s="181">
        <v>3.4119000000000002</v>
      </c>
      <c r="H1564" s="181">
        <v>3.3079999999999998</v>
      </c>
      <c r="I1564" s="181">
        <v>3.3445999999999998</v>
      </c>
      <c r="J1564" s="181">
        <v>3.2913999999999999</v>
      </c>
      <c r="K1564" s="181">
        <v>3.3357000000000001</v>
      </c>
      <c r="L1564" s="181">
        <v>3.3003999999999998</v>
      </c>
      <c r="M1564" s="181">
        <v>3.2311000000000001</v>
      </c>
      <c r="N1564" s="181">
        <v>3.2109999999999999</v>
      </c>
      <c r="O1564" s="181">
        <v>3.7991999999999999</v>
      </c>
      <c r="P1564" s="181"/>
      <c r="Q1564" s="181">
        <v>4.0015999999999998</v>
      </c>
      <c r="R1564" s="181">
        <v>3.1341999999999999</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44662</v>
      </c>
      <c r="E1565" s="181">
        <v>1103.1821</v>
      </c>
      <c r="F1565" s="181">
        <v>3.5074999999999998</v>
      </c>
      <c r="G1565" s="181">
        <v>3.4276</v>
      </c>
      <c r="H1565" s="181">
        <v>3.3571</v>
      </c>
      <c r="I1565" s="181">
        <v>3.3348</v>
      </c>
      <c r="J1565" s="181">
        <v>3.2795000000000001</v>
      </c>
      <c r="K1565" s="181">
        <v>3.3266</v>
      </c>
      <c r="L1565" s="181">
        <v>3.3075999999999999</v>
      </c>
      <c r="M1565" s="181">
        <v>3.2412000000000001</v>
      </c>
      <c r="N1565" s="181">
        <v>3.2330999999999999</v>
      </c>
      <c r="O1565" s="181"/>
      <c r="P1565" s="181"/>
      <c r="Q1565" s="181">
        <v>3.6734</v>
      </c>
      <c r="R1565" s="181">
        <v>3.2019000000000002</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44662</v>
      </c>
      <c r="E1566" s="181">
        <v>1101.3646000000001</v>
      </c>
      <c r="F1566" s="181">
        <v>3.4569000000000001</v>
      </c>
      <c r="G1566" s="181">
        <v>3.3780000000000001</v>
      </c>
      <c r="H1566" s="181">
        <v>3.3071999999999999</v>
      </c>
      <c r="I1566" s="181">
        <v>3.2846000000000002</v>
      </c>
      <c r="J1566" s="181">
        <v>3.2294</v>
      </c>
      <c r="K1566" s="181">
        <v>3.2761</v>
      </c>
      <c r="L1566" s="181">
        <v>3.2566999999999999</v>
      </c>
      <c r="M1566" s="181">
        <v>3.1899000000000002</v>
      </c>
      <c r="N1566" s="181">
        <v>3.1815000000000002</v>
      </c>
      <c r="O1566" s="181"/>
      <c r="P1566" s="181"/>
      <c r="Q1566" s="181">
        <v>3.6105999999999998</v>
      </c>
      <c r="R1566" s="181">
        <v>3.1501000000000001</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44662</v>
      </c>
      <c r="E1567" s="181">
        <v>1109.6043999999999</v>
      </c>
      <c r="F1567" s="181">
        <v>3.3523000000000001</v>
      </c>
      <c r="G1567" s="181">
        <v>3.2519999999999998</v>
      </c>
      <c r="H1567" s="181">
        <v>3.2040000000000002</v>
      </c>
      <c r="I1567" s="181">
        <v>3.3772000000000002</v>
      </c>
      <c r="J1567" s="181">
        <v>3.2942</v>
      </c>
      <c r="K1567" s="181">
        <v>3.3071000000000002</v>
      </c>
      <c r="L1567" s="181">
        <v>3.2704</v>
      </c>
      <c r="M1567" s="181">
        <v>3.1996000000000002</v>
      </c>
      <c r="N1567" s="181">
        <v>3.1879</v>
      </c>
      <c r="O1567" s="181"/>
      <c r="P1567" s="181"/>
      <c r="Q1567" s="181">
        <v>3.6149</v>
      </c>
      <c r="R1567" s="181">
        <v>3.0470000000000002</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44662</v>
      </c>
      <c r="E1568" s="181">
        <v>1111.4034999999999</v>
      </c>
      <c r="F1568" s="181">
        <v>3.3994</v>
      </c>
      <c r="G1568" s="181">
        <v>3.3014999999999999</v>
      </c>
      <c r="H1568" s="181">
        <v>3.2532999999999999</v>
      </c>
      <c r="I1568" s="181">
        <v>3.427</v>
      </c>
      <c r="J1568" s="181">
        <v>3.3441999999999998</v>
      </c>
      <c r="K1568" s="181">
        <v>3.3574999999999999</v>
      </c>
      <c r="L1568" s="181">
        <v>3.3212000000000002</v>
      </c>
      <c r="M1568" s="181">
        <v>3.2509999999999999</v>
      </c>
      <c r="N1568" s="181">
        <v>3.24</v>
      </c>
      <c r="O1568" s="181"/>
      <c r="P1568" s="181"/>
      <c r="Q1568" s="181">
        <v>3.6722000000000001</v>
      </c>
      <c r="R1568" s="181">
        <v>3.1032000000000002</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44662</v>
      </c>
      <c r="E1569" s="181">
        <v>3139.0688</v>
      </c>
      <c r="F1569" s="181">
        <v>3.3712</v>
      </c>
      <c r="G1569" s="181">
        <v>3.3868999999999998</v>
      </c>
      <c r="H1569" s="181">
        <v>3.2559</v>
      </c>
      <c r="I1569" s="181">
        <v>3.2690999999999999</v>
      </c>
      <c r="J1569" s="181">
        <v>3.2301000000000002</v>
      </c>
      <c r="K1569" s="181">
        <v>3.2589000000000001</v>
      </c>
      <c r="L1569" s="181">
        <v>3.2368999999999999</v>
      </c>
      <c r="M1569" s="181">
        <v>3.1648000000000001</v>
      </c>
      <c r="N1569" s="181">
        <v>3.1564999999999999</v>
      </c>
      <c r="O1569" s="181">
        <v>3.6764000000000001</v>
      </c>
      <c r="P1569" s="181">
        <v>4.6224999999999996</v>
      </c>
      <c r="Q1569" s="181">
        <v>5.8296999999999999</v>
      </c>
      <c r="R1569" s="181">
        <v>3.0373000000000001</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44662</v>
      </c>
      <c r="E1570" s="181">
        <v>3160.6527000000001</v>
      </c>
      <c r="F1570" s="181">
        <v>3.4716999999999998</v>
      </c>
      <c r="G1570" s="181">
        <v>3.4866000000000001</v>
      </c>
      <c r="H1570" s="181">
        <v>3.3567999999999998</v>
      </c>
      <c r="I1570" s="181">
        <v>3.3694999999999999</v>
      </c>
      <c r="J1570" s="181">
        <v>3.3304999999999998</v>
      </c>
      <c r="K1570" s="181">
        <v>3.36</v>
      </c>
      <c r="L1570" s="181">
        <v>3.3386</v>
      </c>
      <c r="M1570" s="181">
        <v>3.2671999999999999</v>
      </c>
      <c r="N1570" s="181">
        <v>3.2595999999999998</v>
      </c>
      <c r="O1570" s="181">
        <v>3.7805</v>
      </c>
      <c r="P1570" s="181">
        <v>4.7126000000000001</v>
      </c>
      <c r="Q1570" s="181">
        <v>5.9741</v>
      </c>
      <c r="R1570" s="181">
        <v>3.1406000000000001</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44662</v>
      </c>
      <c r="E1571" s="181">
        <v>1113.2329999999999</v>
      </c>
      <c r="F1571" s="181">
        <v>3.4758</v>
      </c>
      <c r="G1571" s="181">
        <v>3.6284999999999998</v>
      </c>
      <c r="H1571" s="181">
        <v>3.4365000000000001</v>
      </c>
      <c r="I1571" s="181">
        <v>3.4605999999999999</v>
      </c>
      <c r="J1571" s="181">
        <v>3.4081000000000001</v>
      </c>
      <c r="K1571" s="181">
        <v>3.4695999999999998</v>
      </c>
      <c r="L1571" s="181">
        <v>3.4293999999999998</v>
      </c>
      <c r="M1571" s="181">
        <v>3.3628</v>
      </c>
      <c r="N1571" s="181">
        <v>3.3519999999999999</v>
      </c>
      <c r="O1571" s="181"/>
      <c r="P1571" s="181"/>
      <c r="Q1571" s="181">
        <v>3.7751999999999999</v>
      </c>
      <c r="R1571" s="181">
        <v>3.2378</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44662</v>
      </c>
      <c r="E1572" s="181">
        <v>1108.403</v>
      </c>
      <c r="F1572" s="181">
        <v>3.3262999999999998</v>
      </c>
      <c r="G1572" s="181">
        <v>3.4784000000000002</v>
      </c>
      <c r="H1572" s="181">
        <v>3.2862</v>
      </c>
      <c r="I1572" s="181">
        <v>3.3104</v>
      </c>
      <c r="J1572" s="181">
        <v>3.2574999999999998</v>
      </c>
      <c r="K1572" s="181">
        <v>3.3182999999999998</v>
      </c>
      <c r="L1572" s="181">
        <v>3.2768999999999999</v>
      </c>
      <c r="M1572" s="181">
        <v>3.2090999999999998</v>
      </c>
      <c r="N1572" s="181">
        <v>3.1970000000000001</v>
      </c>
      <c r="O1572" s="181"/>
      <c r="P1572" s="181"/>
      <c r="Q1572" s="181">
        <v>3.6193</v>
      </c>
      <c r="R1572" s="181">
        <v>3.0829</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44662</v>
      </c>
      <c r="E1573" s="181">
        <v>114.33710000000001</v>
      </c>
      <c r="F1573" s="181">
        <v>3.4161000000000001</v>
      </c>
      <c r="G1573" s="181">
        <v>3.3315999999999999</v>
      </c>
      <c r="H1573" s="181">
        <v>3.2536</v>
      </c>
      <c r="I1573" s="181">
        <v>3.3264999999999998</v>
      </c>
      <c r="J1573" s="181">
        <v>3.2911000000000001</v>
      </c>
      <c r="K1573" s="181">
        <v>3.3146</v>
      </c>
      <c r="L1573" s="181">
        <v>3.2633000000000001</v>
      </c>
      <c r="M1573" s="181">
        <v>3.1848000000000001</v>
      </c>
      <c r="N1573" s="181">
        <v>3.1758000000000002</v>
      </c>
      <c r="O1573" s="181">
        <v>3.6966000000000001</v>
      </c>
      <c r="P1573" s="181"/>
      <c r="Q1573" s="181">
        <v>4.0079000000000002</v>
      </c>
      <c r="R1573" s="181">
        <v>3.0512000000000001</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44662</v>
      </c>
      <c r="E1574" s="181">
        <v>114.7253</v>
      </c>
      <c r="F1574" s="181">
        <v>3.5318000000000001</v>
      </c>
      <c r="G1574" s="181">
        <v>3.4264000000000001</v>
      </c>
      <c r="H1574" s="181">
        <v>3.3473000000000002</v>
      </c>
      <c r="I1574" s="181">
        <v>3.4155000000000002</v>
      </c>
      <c r="J1574" s="181">
        <v>3.3811</v>
      </c>
      <c r="K1574" s="181">
        <v>3.4079000000000002</v>
      </c>
      <c r="L1574" s="181">
        <v>3.3612000000000002</v>
      </c>
      <c r="M1574" s="181">
        <v>3.2847</v>
      </c>
      <c r="N1574" s="181">
        <v>3.2770000000000001</v>
      </c>
      <c r="O1574" s="181">
        <v>3.7997999999999998</v>
      </c>
      <c r="P1574" s="181"/>
      <c r="Q1574" s="181">
        <v>4.1113999999999997</v>
      </c>
      <c r="R1574" s="181">
        <v>3.1535000000000002</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44662</v>
      </c>
      <c r="E1575" s="181">
        <v>1134.9219000000001</v>
      </c>
      <c r="F1575" s="181">
        <v>3.6120000000000001</v>
      </c>
      <c r="G1575" s="181">
        <v>3.3338000000000001</v>
      </c>
      <c r="H1575" s="181">
        <v>3.3294000000000001</v>
      </c>
      <c r="I1575" s="181">
        <v>3.3412000000000002</v>
      </c>
      <c r="J1575" s="181">
        <v>3.3410000000000002</v>
      </c>
      <c r="K1575" s="181">
        <v>3.4116</v>
      </c>
      <c r="L1575" s="181">
        <v>3.3712</v>
      </c>
      <c r="M1575" s="181">
        <v>3.2932000000000001</v>
      </c>
      <c r="N1575" s="181">
        <v>3.2804000000000002</v>
      </c>
      <c r="O1575" s="181">
        <v>3.8039999999999998</v>
      </c>
      <c r="P1575" s="181"/>
      <c r="Q1575" s="181">
        <v>3.996</v>
      </c>
      <c r="R1575" s="181">
        <v>3.1640999999999999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44662</v>
      </c>
      <c r="E1576" s="181">
        <v>1130.6599000000001</v>
      </c>
      <c r="F1576" s="181">
        <v>3.5093999999999999</v>
      </c>
      <c r="G1576" s="181">
        <v>3.2334000000000001</v>
      </c>
      <c r="H1576" s="181">
        <v>3.2288000000000001</v>
      </c>
      <c r="I1576" s="181">
        <v>3.2408000000000001</v>
      </c>
      <c r="J1576" s="181">
        <v>3.2404000000000002</v>
      </c>
      <c r="K1576" s="181">
        <v>3.3073999999999999</v>
      </c>
      <c r="L1576" s="181">
        <v>3.2675999999999998</v>
      </c>
      <c r="M1576" s="181">
        <v>3.1894</v>
      </c>
      <c r="N1576" s="181">
        <v>3.1760000000000002</v>
      </c>
      <c r="O1576" s="181">
        <v>3.6821000000000002</v>
      </c>
      <c r="P1576" s="181"/>
      <c r="Q1576" s="181">
        <v>3.8748999999999998</v>
      </c>
      <c r="R1576" s="181">
        <v>3.0484</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44662</v>
      </c>
      <c r="E1577" s="181">
        <v>1102.4251999999999</v>
      </c>
      <c r="F1577" s="181">
        <v>3.3178000000000001</v>
      </c>
      <c r="G1577" s="181">
        <v>3.1173999999999999</v>
      </c>
      <c r="H1577" s="181">
        <v>3.2993000000000001</v>
      </c>
      <c r="I1577" s="181">
        <v>3.2806999999999999</v>
      </c>
      <c r="J1577" s="181">
        <v>3.2515999999999998</v>
      </c>
      <c r="K1577" s="181">
        <v>3.3031999999999999</v>
      </c>
      <c r="L1577" s="181">
        <v>3.2803</v>
      </c>
      <c r="M1577" s="181">
        <v>3.2122999999999999</v>
      </c>
      <c r="N1577" s="181">
        <v>3.2029000000000001</v>
      </c>
      <c r="O1577" s="181"/>
      <c r="P1577" s="181"/>
      <c r="Q1577" s="181">
        <v>3.5939999999999999</v>
      </c>
      <c r="R1577" s="181">
        <v>3.0985</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44662</v>
      </c>
      <c r="E1578" s="181">
        <v>1099.3759</v>
      </c>
      <c r="F1578" s="181">
        <v>3.2174</v>
      </c>
      <c r="G1578" s="181">
        <v>3.0175999999999998</v>
      </c>
      <c r="H1578" s="181">
        <v>3.1987000000000001</v>
      </c>
      <c r="I1578" s="181">
        <v>3.1802000000000001</v>
      </c>
      <c r="J1578" s="181">
        <v>3.1516999999999999</v>
      </c>
      <c r="K1578" s="181">
        <v>3.2023000000000001</v>
      </c>
      <c r="L1578" s="181">
        <v>3.1789999999999998</v>
      </c>
      <c r="M1578" s="181">
        <v>3.1105999999999998</v>
      </c>
      <c r="N1578" s="181">
        <v>3.1</v>
      </c>
      <c r="O1578" s="181"/>
      <c r="P1578" s="181"/>
      <c r="Q1578" s="181">
        <v>3.4902000000000002</v>
      </c>
      <c r="R1578" s="181">
        <v>2.9954999999999998</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44662</v>
      </c>
      <c r="E1579" s="181">
        <v>1075.4881</v>
      </c>
      <c r="F1579" s="181">
        <v>3.5129000000000001</v>
      </c>
      <c r="G1579" s="181">
        <v>3.32</v>
      </c>
      <c r="H1579" s="181">
        <v>3.3197999999999999</v>
      </c>
      <c r="I1579" s="181">
        <v>3.3610000000000002</v>
      </c>
      <c r="J1579" s="181">
        <v>3.33</v>
      </c>
      <c r="K1579" s="181">
        <v>3.4018000000000002</v>
      </c>
      <c r="L1579" s="181">
        <v>3.3645999999999998</v>
      </c>
      <c r="M1579" s="181">
        <v>3.2864</v>
      </c>
      <c r="N1579" s="181">
        <v>3.2724000000000002</v>
      </c>
      <c r="O1579" s="181"/>
      <c r="P1579" s="181"/>
      <c r="Q1579" s="181">
        <v>3.2761999999999998</v>
      </c>
      <c r="R1579" s="181">
        <v>3.1495000000000002</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44662</v>
      </c>
      <c r="E1580" s="181">
        <v>1074.0274999999999</v>
      </c>
      <c r="F1580" s="181">
        <v>3.4531000000000001</v>
      </c>
      <c r="G1580" s="181">
        <v>3.26</v>
      </c>
      <c r="H1580" s="181">
        <v>3.2597</v>
      </c>
      <c r="I1580" s="181">
        <v>3.3010999999999999</v>
      </c>
      <c r="J1580" s="181">
        <v>3.2696999999999998</v>
      </c>
      <c r="K1580" s="181">
        <v>3.3411</v>
      </c>
      <c r="L1580" s="181">
        <v>3.3035000000000001</v>
      </c>
      <c r="M1580" s="181">
        <v>3.2248999999999999</v>
      </c>
      <c r="N1580" s="181">
        <v>3.2103999999999999</v>
      </c>
      <c r="O1580" s="181"/>
      <c r="P1580" s="181"/>
      <c r="Q1580" s="181">
        <v>3.214</v>
      </c>
      <c r="R1580" s="181">
        <v>3.0874999999999999</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44662</v>
      </c>
      <c r="E1581" s="181">
        <v>1085.4244000000001</v>
      </c>
      <c r="F1581" s="181">
        <v>3.3227000000000002</v>
      </c>
      <c r="G1581" s="181">
        <v>3.2593999999999999</v>
      </c>
      <c r="H1581" s="181">
        <v>3.5626000000000002</v>
      </c>
      <c r="I1581" s="181">
        <v>3.3873000000000002</v>
      </c>
      <c r="J1581" s="181">
        <v>3.2715000000000001</v>
      </c>
      <c r="K1581" s="181">
        <v>3.3119999999999998</v>
      </c>
      <c r="L1581" s="181">
        <v>3.302</v>
      </c>
      <c r="M1581" s="181">
        <v>3.2328000000000001</v>
      </c>
      <c r="N1581" s="181">
        <v>3.2273999999999998</v>
      </c>
      <c r="O1581" s="181"/>
      <c r="P1581" s="181"/>
      <c r="Q1581" s="181">
        <v>3.3803000000000001</v>
      </c>
      <c r="R1581" s="181">
        <v>3.1101999999999999</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44662</v>
      </c>
      <c r="E1582" s="181">
        <v>1082.7544</v>
      </c>
      <c r="F1582" s="181">
        <v>3.2229999999999999</v>
      </c>
      <c r="G1582" s="181">
        <v>3.1606000000000001</v>
      </c>
      <c r="H1582" s="181">
        <v>3.4628999999999999</v>
      </c>
      <c r="I1582" s="181">
        <v>3.2869999999999999</v>
      </c>
      <c r="J1582" s="181">
        <v>3.1726000000000001</v>
      </c>
      <c r="K1582" s="181">
        <v>3.2117</v>
      </c>
      <c r="L1582" s="181">
        <v>3.2006999999999999</v>
      </c>
      <c r="M1582" s="181">
        <v>3.1305999999999998</v>
      </c>
      <c r="N1582" s="181">
        <v>3.1242999999999999</v>
      </c>
      <c r="O1582" s="181"/>
      <c r="P1582" s="181"/>
      <c r="Q1582" s="181">
        <v>3.2770000000000001</v>
      </c>
      <c r="R1582" s="181">
        <v>3.0072999999999999</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44662</v>
      </c>
      <c r="E1583" s="181">
        <v>1081.5689</v>
      </c>
      <c r="F1583" s="181">
        <v>3.4289999999999998</v>
      </c>
      <c r="G1583" s="181">
        <v>3.4803000000000002</v>
      </c>
      <c r="H1583" s="181">
        <v>3.4136000000000002</v>
      </c>
      <c r="I1583" s="181">
        <v>3.3733</v>
      </c>
      <c r="J1583" s="181">
        <v>3.3414000000000001</v>
      </c>
      <c r="K1583" s="181">
        <v>3.3994</v>
      </c>
      <c r="L1583" s="181">
        <v>3.3845999999999998</v>
      </c>
      <c r="M1583" s="181">
        <v>3.3092999999999999</v>
      </c>
      <c r="N1583" s="181">
        <v>3.3086000000000002</v>
      </c>
      <c r="O1583" s="181"/>
      <c r="P1583" s="181"/>
      <c r="Q1583" s="181">
        <v>3.3839999999999999</v>
      </c>
      <c r="R1583" s="181">
        <v>3.1960000000000002</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44662</v>
      </c>
      <c r="E1584" s="181">
        <v>1079.7992999999999</v>
      </c>
      <c r="F1584" s="181">
        <v>3.3637000000000001</v>
      </c>
      <c r="G1584" s="181">
        <v>3.4127999999999998</v>
      </c>
      <c r="H1584" s="181">
        <v>3.3418000000000001</v>
      </c>
      <c r="I1584" s="181">
        <v>3.3026</v>
      </c>
      <c r="J1584" s="181">
        <v>3.2711999999999999</v>
      </c>
      <c r="K1584" s="181">
        <v>3.3296000000000001</v>
      </c>
      <c r="L1584" s="181">
        <v>3.3138000000000001</v>
      </c>
      <c r="M1584" s="181">
        <v>3.2378</v>
      </c>
      <c r="N1584" s="181">
        <v>3.2364999999999999</v>
      </c>
      <c r="O1584" s="181"/>
      <c r="P1584" s="181"/>
      <c r="Q1584" s="181">
        <v>3.3121999999999998</v>
      </c>
      <c r="R1584" s="181">
        <v>3.1238999999999999</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44662</v>
      </c>
      <c r="E1585" s="181">
        <v>1134.9844000000001</v>
      </c>
      <c r="F1585" s="181">
        <v>3.5121000000000002</v>
      </c>
      <c r="G1585" s="181">
        <v>3.5674999999999999</v>
      </c>
      <c r="H1585" s="181">
        <v>3.4340999999999999</v>
      </c>
      <c r="I1585" s="181">
        <v>3.4649000000000001</v>
      </c>
      <c r="J1585" s="181">
        <v>3.4152999999999998</v>
      </c>
      <c r="K1585" s="181">
        <v>3.4214000000000002</v>
      </c>
      <c r="L1585" s="181">
        <v>3.3771</v>
      </c>
      <c r="M1585" s="181">
        <v>3.2961999999999998</v>
      </c>
      <c r="N1585" s="181">
        <v>3.2812000000000001</v>
      </c>
      <c r="O1585" s="181">
        <v>3.8018000000000001</v>
      </c>
      <c r="P1585" s="181"/>
      <c r="Q1585" s="181">
        <v>3.9874000000000001</v>
      </c>
      <c r="R1585" s="181">
        <v>3.1577999999999999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44662</v>
      </c>
      <c r="E1586" s="181">
        <v>1131.981</v>
      </c>
      <c r="F1586" s="181">
        <v>3.3923999999999999</v>
      </c>
      <c r="G1586" s="181">
        <v>3.4468000000000001</v>
      </c>
      <c r="H1586" s="181">
        <v>3.3130999999999999</v>
      </c>
      <c r="I1586" s="181">
        <v>3.3441000000000001</v>
      </c>
      <c r="J1586" s="181">
        <v>3.2945000000000002</v>
      </c>
      <c r="K1586" s="181">
        <v>3.3123</v>
      </c>
      <c r="L1586" s="181">
        <v>3.2713000000000001</v>
      </c>
      <c r="M1586" s="181">
        <v>3.1907999999999999</v>
      </c>
      <c r="N1586" s="181">
        <v>3.1757</v>
      </c>
      <c r="O1586" s="181">
        <v>3.7145000000000001</v>
      </c>
      <c r="P1586" s="181"/>
      <c r="Q1586" s="181">
        <v>3.9024000000000001</v>
      </c>
      <c r="R1586" s="181">
        <v>3.0539000000000001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44662</v>
      </c>
      <c r="E1587" s="181">
        <v>2766.7936666666701</v>
      </c>
      <c r="F1587" s="181">
        <v>3.4765000000000001</v>
      </c>
      <c r="G1587" s="181">
        <v>3.3972000000000002</v>
      </c>
      <c r="H1587" s="181">
        <v>3.3165</v>
      </c>
      <c r="I1587" s="181">
        <v>3.3980999999999999</v>
      </c>
      <c r="J1587" s="181">
        <v>3.3656999999999999</v>
      </c>
      <c r="K1587" s="181">
        <v>3.3927999999999998</v>
      </c>
      <c r="L1587" s="181">
        <v>3.3664000000000001</v>
      </c>
      <c r="M1587" s="181">
        <v>3.2989000000000002</v>
      </c>
      <c r="N1587" s="181">
        <v>3.2930999999999999</v>
      </c>
      <c r="O1587" s="181">
        <v>3.8227000000000002</v>
      </c>
      <c r="P1587" s="181">
        <v>4.8125</v>
      </c>
      <c r="Q1587" s="181">
        <v>6.3512000000000004</v>
      </c>
      <c r="R1587" s="181">
        <v>3.1764999999999999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44662</v>
      </c>
      <c r="E1588" s="181">
        <v>2632.5353333333301</v>
      </c>
      <c r="F1588" s="181">
        <v>3.3786999999999998</v>
      </c>
      <c r="G1588" s="181">
        <v>3.2968999999999999</v>
      </c>
      <c r="H1588" s="181">
        <v>3.2162999999999999</v>
      </c>
      <c r="I1588" s="181">
        <v>3.3412999999999999</v>
      </c>
      <c r="J1588" s="181">
        <v>3.3938000000000001</v>
      </c>
      <c r="K1588" s="181">
        <v>3.3365</v>
      </c>
      <c r="L1588" s="181">
        <v>3.2869000000000002</v>
      </c>
      <c r="M1588" s="181">
        <v>3.2111999999999998</v>
      </c>
      <c r="N1588" s="181">
        <v>3.2010000000000001</v>
      </c>
      <c r="O1588" s="181">
        <v>3.5082</v>
      </c>
      <c r="P1588" s="181">
        <v>4.2935999999999996</v>
      </c>
      <c r="Q1588" s="181">
        <v>6.4954999999999998</v>
      </c>
      <c r="R1588" s="181">
        <v>3.0783</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44662</v>
      </c>
      <c r="E1589" s="181">
        <v>1102.9887000000001</v>
      </c>
      <c r="F1589" s="181">
        <v>3.4550999999999998</v>
      </c>
      <c r="G1589" s="181">
        <v>3.4260000000000002</v>
      </c>
      <c r="H1589" s="181">
        <v>3.3851</v>
      </c>
      <c r="I1589" s="181">
        <v>3.4306999999999999</v>
      </c>
      <c r="J1589" s="181">
        <v>3.3875000000000002</v>
      </c>
      <c r="K1589" s="181">
        <v>3.4295</v>
      </c>
      <c r="L1589" s="181">
        <v>3.4003999999999999</v>
      </c>
      <c r="M1589" s="181">
        <v>3.3271999999999999</v>
      </c>
      <c r="N1589" s="181">
        <v>3.3188</v>
      </c>
      <c r="O1589" s="181"/>
      <c r="P1589" s="181"/>
      <c r="Q1589" s="181">
        <v>3.6291000000000002</v>
      </c>
      <c r="R1589" s="181">
        <v>3.1757</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44662</v>
      </c>
      <c r="E1590" s="181">
        <v>1099.0691999999999</v>
      </c>
      <c r="F1590" s="181">
        <v>3.3246000000000002</v>
      </c>
      <c r="G1590" s="181">
        <v>3.2953000000000001</v>
      </c>
      <c r="H1590" s="181">
        <v>3.2542</v>
      </c>
      <c r="I1590" s="181">
        <v>3.3</v>
      </c>
      <c r="J1590" s="181">
        <v>3.2568999999999999</v>
      </c>
      <c r="K1590" s="181">
        <v>3.2982999999999998</v>
      </c>
      <c r="L1590" s="181">
        <v>3.2681</v>
      </c>
      <c r="M1590" s="181">
        <v>3.1939000000000002</v>
      </c>
      <c r="N1590" s="181">
        <v>3.1844999999999999</v>
      </c>
      <c r="O1590" s="181"/>
      <c r="P1590" s="181"/>
      <c r="Q1590" s="181">
        <v>3.4944000000000002</v>
      </c>
      <c r="R1590" s="181">
        <v>3.0413999999999999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44662</v>
      </c>
      <c r="E1591" s="181">
        <v>1101.5128</v>
      </c>
      <c r="F1591" s="181">
        <v>3.5426000000000002</v>
      </c>
      <c r="G1591" s="181">
        <v>3.4737</v>
      </c>
      <c r="H1591" s="181">
        <v>3.3900999999999999</v>
      </c>
      <c r="I1591" s="181">
        <v>3.4184999999999999</v>
      </c>
      <c r="J1591" s="181">
        <v>3.3849999999999998</v>
      </c>
      <c r="K1591" s="181">
        <v>3.4617</v>
      </c>
      <c r="L1591" s="181">
        <v>3.4275000000000002</v>
      </c>
      <c r="M1591" s="181">
        <v>3.3563999999999998</v>
      </c>
      <c r="N1591" s="181">
        <v>3.3428</v>
      </c>
      <c r="O1591" s="181"/>
      <c r="P1591" s="181"/>
      <c r="Q1591" s="181">
        <v>3.6177999999999999</v>
      </c>
      <c r="R1591" s="181">
        <v>3.2235</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44662</v>
      </c>
      <c r="E1592" s="181">
        <v>1098.4665</v>
      </c>
      <c r="F1592" s="181">
        <v>3.4428000000000001</v>
      </c>
      <c r="G1592" s="181">
        <v>3.3736000000000002</v>
      </c>
      <c r="H1592" s="181">
        <v>3.2879</v>
      </c>
      <c r="I1592" s="181">
        <v>3.3174999999999999</v>
      </c>
      <c r="J1592" s="181">
        <v>3.2845</v>
      </c>
      <c r="K1592" s="181">
        <v>3.3605999999999998</v>
      </c>
      <c r="L1592" s="181">
        <v>3.3237999999999999</v>
      </c>
      <c r="M1592" s="181">
        <v>3.2505000000000002</v>
      </c>
      <c r="N1592" s="181">
        <v>3.2368999999999999</v>
      </c>
      <c r="O1592" s="181"/>
      <c r="P1592" s="181"/>
      <c r="Q1592" s="181">
        <v>3.5123000000000002</v>
      </c>
      <c r="R1592" s="181">
        <v>3.1189</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44662</v>
      </c>
      <c r="E1593" s="181">
        <v>1090.5985000000001</v>
      </c>
      <c r="F1593" s="181">
        <v>3.5345</v>
      </c>
      <c r="G1593" s="181">
        <v>3.6524000000000001</v>
      </c>
      <c r="H1593" s="181">
        <v>3.4935</v>
      </c>
      <c r="I1593" s="181">
        <v>3.4645000000000001</v>
      </c>
      <c r="J1593" s="181">
        <v>3.4297</v>
      </c>
      <c r="K1593" s="181">
        <v>3.4832999999999998</v>
      </c>
      <c r="L1593" s="181">
        <v>3.4275000000000002</v>
      </c>
      <c r="M1593" s="181">
        <v>3.3555999999999999</v>
      </c>
      <c r="N1593" s="181">
        <v>3.3471000000000002</v>
      </c>
      <c r="O1593" s="181"/>
      <c r="P1593" s="181"/>
      <c r="Q1593" s="181">
        <v>3.5438000000000001</v>
      </c>
      <c r="R1593" s="181">
        <v>3.2578999999999998</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44662</v>
      </c>
      <c r="E1594" s="181">
        <v>1087.9835</v>
      </c>
      <c r="F1594" s="181">
        <v>3.4491000000000001</v>
      </c>
      <c r="G1594" s="181">
        <v>3.5695000000000001</v>
      </c>
      <c r="H1594" s="181">
        <v>3.4127000000000001</v>
      </c>
      <c r="I1594" s="181">
        <v>3.3889</v>
      </c>
      <c r="J1594" s="181">
        <v>3.3531</v>
      </c>
      <c r="K1594" s="181">
        <v>3.3959999999999999</v>
      </c>
      <c r="L1594" s="181">
        <v>3.3378000000000001</v>
      </c>
      <c r="M1594" s="181">
        <v>3.2643</v>
      </c>
      <c r="N1594" s="181">
        <v>3.2549999999999999</v>
      </c>
      <c r="O1594" s="181"/>
      <c r="P1594" s="181"/>
      <c r="Q1594" s="181">
        <v>3.444</v>
      </c>
      <c r="R1594" s="181">
        <v>3.1617000000000002</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44662</v>
      </c>
      <c r="E1595" s="181">
        <v>114.23609999999999</v>
      </c>
      <c r="F1595" s="181">
        <v>3.5150000000000001</v>
      </c>
      <c r="G1595" s="181">
        <v>3.4517000000000002</v>
      </c>
      <c r="H1595" s="181">
        <v>3.3525</v>
      </c>
      <c r="I1595" s="181">
        <v>3.8031999999999999</v>
      </c>
      <c r="J1595" s="181">
        <v>3.5708000000000002</v>
      </c>
      <c r="K1595" s="181">
        <v>3.4944000000000002</v>
      </c>
      <c r="L1595" s="181">
        <v>3.4279999999999999</v>
      </c>
      <c r="M1595" s="181">
        <v>3.3311000000000002</v>
      </c>
      <c r="N1595" s="181">
        <v>3.31</v>
      </c>
      <c r="O1595" s="181">
        <v>3.8481999999999998</v>
      </c>
      <c r="P1595" s="181"/>
      <c r="Q1595" s="181">
        <v>4.0965999999999996</v>
      </c>
      <c r="R1595" s="181">
        <v>3.1932999999999998</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44662</v>
      </c>
      <c r="E1596" s="181">
        <v>113.8623</v>
      </c>
      <c r="F1596" s="181">
        <v>3.4302999999999999</v>
      </c>
      <c r="G1596" s="181">
        <v>3.3668</v>
      </c>
      <c r="H1596" s="181">
        <v>3.2671999999999999</v>
      </c>
      <c r="I1596" s="181">
        <v>3.3932000000000002</v>
      </c>
      <c r="J1596" s="181">
        <v>3.3256000000000001</v>
      </c>
      <c r="K1596" s="181">
        <v>3.3502999999999998</v>
      </c>
      <c r="L1596" s="181">
        <v>3.3098999999999998</v>
      </c>
      <c r="M1596" s="181">
        <v>3.2210999999999999</v>
      </c>
      <c r="N1596" s="181">
        <v>3.2035999999999998</v>
      </c>
      <c r="O1596" s="181">
        <v>3.7458999999999998</v>
      </c>
      <c r="P1596" s="181"/>
      <c r="Q1596" s="181">
        <v>3.9937</v>
      </c>
      <c r="R1596" s="181">
        <v>3.0922000000000001</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44662</v>
      </c>
      <c r="E1597" s="181">
        <v>1098.4889000000001</v>
      </c>
      <c r="F1597" s="181">
        <v>3.5489999999999999</v>
      </c>
      <c r="G1597" s="181">
        <v>3.6328</v>
      </c>
      <c r="H1597" s="181">
        <v>3.4727000000000001</v>
      </c>
      <c r="I1597" s="181">
        <v>3.4573999999999998</v>
      </c>
      <c r="J1597" s="181">
        <v>3.3892000000000002</v>
      </c>
      <c r="K1597" s="181">
        <v>3.4456000000000002</v>
      </c>
      <c r="L1597" s="181">
        <v>3.4015</v>
      </c>
      <c r="M1597" s="181">
        <v>3.3416999999999999</v>
      </c>
      <c r="N1597" s="181">
        <v>3.3395999999999999</v>
      </c>
      <c r="O1597" s="181"/>
      <c r="P1597" s="181"/>
      <c r="Q1597" s="181">
        <v>3.6438000000000001</v>
      </c>
      <c r="R1597" s="181">
        <v>3.2492999999999999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44662</v>
      </c>
      <c r="E1598" s="181">
        <v>1096.0255999999999</v>
      </c>
      <c r="F1598" s="181">
        <v>3.4904000000000002</v>
      </c>
      <c r="G1598" s="181">
        <v>3.5733000000000001</v>
      </c>
      <c r="H1598" s="181">
        <v>3.4133</v>
      </c>
      <c r="I1598" s="181">
        <v>3.3961999999999999</v>
      </c>
      <c r="J1598" s="181">
        <v>3.3283</v>
      </c>
      <c r="K1598" s="181">
        <v>3.3847</v>
      </c>
      <c r="L1598" s="181">
        <v>3.3447</v>
      </c>
      <c r="M1598" s="181">
        <v>3.2864</v>
      </c>
      <c r="N1598" s="181">
        <v>3.2848999999999999</v>
      </c>
      <c r="O1598" s="181"/>
      <c r="P1598" s="181"/>
      <c r="Q1598" s="181">
        <v>3.5552000000000001</v>
      </c>
      <c r="R1598" s="181">
        <v>3.1699000000000002</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44662</v>
      </c>
      <c r="E1599" s="181">
        <v>3464.8670000000002</v>
      </c>
      <c r="F1599" s="181">
        <v>3.4872000000000001</v>
      </c>
      <c r="G1599" s="181">
        <v>3.3298000000000001</v>
      </c>
      <c r="H1599" s="181">
        <v>3.2730000000000001</v>
      </c>
      <c r="I1599" s="181">
        <v>3.3898000000000001</v>
      </c>
      <c r="J1599" s="181">
        <v>3.3512</v>
      </c>
      <c r="K1599" s="181">
        <v>3.4020000000000001</v>
      </c>
      <c r="L1599" s="181">
        <v>3.3563999999999998</v>
      </c>
      <c r="M1599" s="181">
        <v>3.2845</v>
      </c>
      <c r="N1599" s="181">
        <v>3.2793000000000001</v>
      </c>
      <c r="O1599" s="181">
        <v>3.7993000000000001</v>
      </c>
      <c r="P1599" s="181">
        <v>4.7370000000000001</v>
      </c>
      <c r="Q1599" s="181">
        <v>6.2489999999999997</v>
      </c>
      <c r="R1599" s="181">
        <v>3.1585999999999999</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44662</v>
      </c>
      <c r="E1600" s="181">
        <v>3428.6786000000002</v>
      </c>
      <c r="F1600" s="181">
        <v>3.4079000000000002</v>
      </c>
      <c r="G1600" s="181">
        <v>3.2498999999999998</v>
      </c>
      <c r="H1600" s="181">
        <v>3.1930000000000001</v>
      </c>
      <c r="I1600" s="181">
        <v>3.3096999999999999</v>
      </c>
      <c r="J1600" s="181">
        <v>3.2709000000000001</v>
      </c>
      <c r="K1600" s="181">
        <v>3.3210999999999999</v>
      </c>
      <c r="L1600" s="181">
        <v>3.2747999999999999</v>
      </c>
      <c r="M1600" s="181">
        <v>3.2042999999999999</v>
      </c>
      <c r="N1600" s="181">
        <v>3.2004999999999999</v>
      </c>
      <c r="O1600" s="181">
        <v>3.7244000000000002</v>
      </c>
      <c r="P1600" s="181">
        <v>4.6578999999999997</v>
      </c>
      <c r="Q1600" s="181">
        <v>6.5025000000000004</v>
      </c>
      <c r="R1600" s="181">
        <v>3.0831</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44662</v>
      </c>
      <c r="E1601" s="181">
        <v>1130.9854</v>
      </c>
      <c r="F1601" s="181">
        <v>3.4018999999999999</v>
      </c>
      <c r="G1601" s="181">
        <v>3.395</v>
      </c>
      <c r="H1601" s="181">
        <v>3.3258000000000001</v>
      </c>
      <c r="I1601" s="181">
        <v>3.3570000000000002</v>
      </c>
      <c r="J1601" s="181">
        <v>3.3363</v>
      </c>
      <c r="K1601" s="181">
        <v>3.3717999999999999</v>
      </c>
      <c r="L1601" s="181">
        <v>3.3283999999999998</v>
      </c>
      <c r="M1601" s="181">
        <v>3.2544</v>
      </c>
      <c r="N1601" s="181">
        <v>3.2480000000000002</v>
      </c>
      <c r="O1601" s="181">
        <v>3.9889000000000001</v>
      </c>
      <c r="P1601" s="181"/>
      <c r="Q1601" s="181">
        <v>4.1003999999999996</v>
      </c>
      <c r="R1601" s="181">
        <v>3.141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44662</v>
      </c>
      <c r="E1602" s="181">
        <v>1127.2825</v>
      </c>
      <c r="F1602" s="181">
        <v>3.29</v>
      </c>
      <c r="G1602" s="181">
        <v>3.2818999999999998</v>
      </c>
      <c r="H1602" s="181">
        <v>3.2121</v>
      </c>
      <c r="I1602" s="181">
        <v>3.2435</v>
      </c>
      <c r="J1602" s="181">
        <v>3.2229000000000001</v>
      </c>
      <c r="K1602" s="181">
        <v>3.2578</v>
      </c>
      <c r="L1602" s="181">
        <v>3.2134999999999998</v>
      </c>
      <c r="M1602" s="181">
        <v>3.1385000000000001</v>
      </c>
      <c r="N1602" s="181">
        <v>3.1280000000000001</v>
      </c>
      <c r="O1602" s="181">
        <v>3.8776000000000002</v>
      </c>
      <c r="P1602" s="181"/>
      <c r="Q1602" s="181">
        <v>3.9889999999999999</v>
      </c>
      <c r="R1602" s="181">
        <v>3.0282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44662</v>
      </c>
      <c r="E1603" s="181">
        <v>1122.5915</v>
      </c>
      <c r="F1603" s="181">
        <v>3.4371</v>
      </c>
      <c r="G1603" s="181">
        <v>3.4702000000000002</v>
      </c>
      <c r="H1603" s="181">
        <v>3.4394999999999998</v>
      </c>
      <c r="I1603" s="181">
        <v>3.3921000000000001</v>
      </c>
      <c r="J1603" s="181">
        <v>3.3563999999999998</v>
      </c>
      <c r="K1603" s="181">
        <v>3.4007999999999998</v>
      </c>
      <c r="L1603" s="181">
        <v>3.3607</v>
      </c>
      <c r="M1603" s="181">
        <v>3.2877000000000001</v>
      </c>
      <c r="N1603" s="181">
        <v>3.2805</v>
      </c>
      <c r="O1603" s="181">
        <v>3.8277000000000001</v>
      </c>
      <c r="P1603" s="181"/>
      <c r="Q1603" s="181">
        <v>3.8607999999999998</v>
      </c>
      <c r="R1603" s="181">
        <v>3.1844000000000001</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44662</v>
      </c>
      <c r="E1604" s="181">
        <v>1119.0197000000001</v>
      </c>
      <c r="F1604" s="181">
        <v>3.3371</v>
      </c>
      <c r="G1604" s="181">
        <v>3.3704000000000001</v>
      </c>
      <c r="H1604" s="181">
        <v>3.3393999999999999</v>
      </c>
      <c r="I1604" s="181">
        <v>3.2867000000000002</v>
      </c>
      <c r="J1604" s="181">
        <v>3.2517</v>
      </c>
      <c r="K1604" s="181">
        <v>3.2985000000000002</v>
      </c>
      <c r="L1604" s="181">
        <v>3.2585000000000002</v>
      </c>
      <c r="M1604" s="181">
        <v>3.1848999999999998</v>
      </c>
      <c r="N1604" s="181">
        <v>3.177</v>
      </c>
      <c r="O1604" s="181">
        <v>3.7191000000000001</v>
      </c>
      <c r="P1604" s="181"/>
      <c r="Q1604" s="181">
        <v>3.7522000000000002</v>
      </c>
      <c r="R1604" s="181">
        <v>3.0756999999999999</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44662</v>
      </c>
      <c r="E1605" s="181">
        <v>1120.4754</v>
      </c>
      <c r="F1605" s="181">
        <v>3.5543</v>
      </c>
      <c r="G1605" s="181">
        <v>3.7168999999999999</v>
      </c>
      <c r="H1605" s="181">
        <v>3.4823</v>
      </c>
      <c r="I1605" s="181">
        <v>3.4927999999999999</v>
      </c>
      <c r="J1605" s="181">
        <v>3.3919999999999999</v>
      </c>
      <c r="K1605" s="181">
        <v>3.3978999999999999</v>
      </c>
      <c r="L1605" s="181">
        <v>3.3887</v>
      </c>
      <c r="M1605" s="181">
        <v>3.3111000000000002</v>
      </c>
      <c r="N1605" s="181">
        <v>3.2944</v>
      </c>
      <c r="O1605" s="181">
        <v>3.7703000000000002</v>
      </c>
      <c r="P1605" s="181"/>
      <c r="Q1605" s="181">
        <v>3.8022999999999998</v>
      </c>
      <c r="R1605" s="181">
        <v>3.1623999999999999</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44662</v>
      </c>
      <c r="E1606" s="181">
        <v>1117.1197</v>
      </c>
      <c r="F1606" s="181">
        <v>3.4506000000000001</v>
      </c>
      <c r="G1606" s="181">
        <v>3.6158000000000001</v>
      </c>
      <c r="H1606" s="181">
        <v>3.3820000000000001</v>
      </c>
      <c r="I1606" s="181">
        <v>3.3929</v>
      </c>
      <c r="J1606" s="181">
        <v>3.2921</v>
      </c>
      <c r="K1606" s="181">
        <v>3.2974000000000001</v>
      </c>
      <c r="L1606" s="181">
        <v>3.2871999999999999</v>
      </c>
      <c r="M1606" s="181">
        <v>3.2086999999999999</v>
      </c>
      <c r="N1606" s="181">
        <v>3.1932</v>
      </c>
      <c r="O1606" s="181">
        <v>3.6682000000000001</v>
      </c>
      <c r="P1606" s="181"/>
      <c r="Q1606" s="181">
        <v>3.7002000000000002</v>
      </c>
      <c r="R1606" s="181">
        <v>3.0613999999999999</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44662</v>
      </c>
      <c r="E1607" s="181">
        <v>2912.9783000000002</v>
      </c>
      <c r="F1607" s="181">
        <v>3.4373</v>
      </c>
      <c r="G1607" s="181">
        <v>3.3247</v>
      </c>
      <c r="H1607" s="181">
        <v>3.2911999999999999</v>
      </c>
      <c r="I1607" s="181">
        <v>3.4266000000000001</v>
      </c>
      <c r="J1607" s="181">
        <v>3.3711000000000002</v>
      </c>
      <c r="K1607" s="181">
        <v>3.4064000000000001</v>
      </c>
      <c r="L1607" s="181">
        <v>3.3717999999999999</v>
      </c>
      <c r="M1607" s="181">
        <v>3.3003</v>
      </c>
      <c r="N1607" s="181">
        <v>3.2900999999999998</v>
      </c>
      <c r="O1607" s="181">
        <v>3.8300999999999998</v>
      </c>
      <c r="P1607" s="181">
        <v>4.6585000000000001</v>
      </c>
      <c r="Q1607" s="181">
        <v>6.3440000000000003</v>
      </c>
      <c r="R1607" s="181">
        <v>3.1829999999999998</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44662</v>
      </c>
      <c r="E1608" s="181">
        <v>2886.4151999999999</v>
      </c>
      <c r="F1608" s="181">
        <v>3.3765999999999998</v>
      </c>
      <c r="G1608" s="181">
        <v>3.2646999999999999</v>
      </c>
      <c r="H1608" s="181">
        <v>3.2311000000000001</v>
      </c>
      <c r="I1608" s="181">
        <v>3.3664999999999998</v>
      </c>
      <c r="J1608" s="181">
        <v>3.3109000000000002</v>
      </c>
      <c r="K1608" s="181">
        <v>3.3458000000000001</v>
      </c>
      <c r="L1608" s="181">
        <v>3.3107000000000002</v>
      </c>
      <c r="M1608" s="181">
        <v>3.2387000000000001</v>
      </c>
      <c r="N1608" s="181">
        <v>3.2282000000000002</v>
      </c>
      <c r="O1608" s="181">
        <v>3.7601</v>
      </c>
      <c r="P1608" s="181">
        <v>4.57</v>
      </c>
      <c r="Q1608" s="181">
        <v>5.9465000000000003</v>
      </c>
      <c r="R1608" s="181">
        <v>3.1212</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44662</v>
      </c>
      <c r="E1609" s="181">
        <v>1093.4087999999999</v>
      </c>
      <c r="F1609" s="181">
        <v>3.3485</v>
      </c>
      <c r="G1609" s="181">
        <v>3.2911999999999999</v>
      </c>
      <c r="H1609" s="181">
        <v>3.2401</v>
      </c>
      <c r="I1609" s="181">
        <v>3.2989999999999999</v>
      </c>
      <c r="J1609" s="181">
        <v>3.1888999999999998</v>
      </c>
      <c r="K1609" s="181">
        <v>3.1922999999999999</v>
      </c>
      <c r="L1609" s="181">
        <v>3.1604999999999999</v>
      </c>
      <c r="M1609" s="181">
        <v>3.101</v>
      </c>
      <c r="N1609" s="181">
        <v>3.1463999999999999</v>
      </c>
      <c r="O1609" s="181"/>
      <c r="P1609" s="181"/>
      <c r="Q1609" s="181">
        <v>3.4462999999999999</v>
      </c>
      <c r="R1609" s="181">
        <v>3.0289000000000001</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44662</v>
      </c>
      <c r="E1610" s="181">
        <v>1091.5077000000001</v>
      </c>
      <c r="F1610" s="181">
        <v>3.2740999999999998</v>
      </c>
      <c r="G1610" s="181">
        <v>3.2222</v>
      </c>
      <c r="H1610" s="181">
        <v>3.1692</v>
      </c>
      <c r="I1610" s="181">
        <v>3.2290000000000001</v>
      </c>
      <c r="J1610" s="181">
        <v>3.1092</v>
      </c>
      <c r="K1610" s="181">
        <v>3.109</v>
      </c>
      <c r="L1610" s="181">
        <v>3.0840999999999998</v>
      </c>
      <c r="M1610" s="181">
        <v>3.0234999999999999</v>
      </c>
      <c r="N1610" s="181">
        <v>3.0686</v>
      </c>
      <c r="O1610" s="181"/>
      <c r="P1610" s="181"/>
      <c r="Q1610" s="181">
        <v>3.3780000000000001</v>
      </c>
      <c r="R1610" s="181">
        <v>2.9580000000000002</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3.4337568965517238</v>
      </c>
      <c r="G1611" s="183">
        <v>3.4195482758620694</v>
      </c>
      <c r="H1611" s="183">
        <v>3.3488500000000014</v>
      </c>
      <c r="I1611" s="183">
        <v>3.3770344827586212</v>
      </c>
      <c r="J1611" s="183">
        <v>3.3240810344827594</v>
      </c>
      <c r="K1611" s="183">
        <v>3.3603155172413794</v>
      </c>
      <c r="L1611" s="183">
        <v>3.3244431034482771</v>
      </c>
      <c r="M1611" s="183">
        <v>3.2501655172413795</v>
      </c>
      <c r="N1611" s="183">
        <v>3.2419689655172403</v>
      </c>
      <c r="O1611" s="183">
        <v>3.7744071428571426</v>
      </c>
      <c r="P1611" s="183">
        <v>4.6330750000000007</v>
      </c>
      <c r="Q1611" s="183">
        <v>4.0450758620689653</v>
      </c>
      <c r="R1611" s="183">
        <v>3.1324637931034482</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3.4400500000000003</v>
      </c>
      <c r="G1612" s="183">
        <v>3.3935500000000003</v>
      </c>
      <c r="H1612" s="183">
        <v>3.3344</v>
      </c>
      <c r="I1612" s="183">
        <v>3.3714</v>
      </c>
      <c r="J1612" s="183">
        <v>3.3291500000000003</v>
      </c>
      <c r="K1612" s="183">
        <v>3.3602999999999996</v>
      </c>
      <c r="L1612" s="183">
        <v>3.3260999999999998</v>
      </c>
      <c r="M1612" s="183">
        <v>3.2526999999999999</v>
      </c>
      <c r="N1612" s="183">
        <v>3.2440000000000002</v>
      </c>
      <c r="O1612" s="183">
        <v>3.7904</v>
      </c>
      <c r="P1612" s="183">
        <v>4.6581999999999999</v>
      </c>
      <c r="Q1612" s="183">
        <v>3.75285</v>
      </c>
      <c r="R1612" s="183">
        <v>3.1436500000000001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44662</v>
      </c>
      <c r="E1615" s="181">
        <v>65.847499999999997</v>
      </c>
      <c r="F1615" s="181">
        <v>-17.527899999999999</v>
      </c>
      <c r="G1615" s="181">
        <v>-17.527899999999999</v>
      </c>
      <c r="H1615" s="181">
        <v>-38.265500000000003</v>
      </c>
      <c r="I1615" s="181">
        <v>-12.4871</v>
      </c>
      <c r="J1615" s="181">
        <v>-1.9387000000000001</v>
      </c>
      <c r="K1615" s="181">
        <v>1.1847000000000001</v>
      </c>
      <c r="L1615" s="181">
        <v>1.0114000000000001</v>
      </c>
      <c r="M1615" s="181">
        <v>3.2936000000000001</v>
      </c>
      <c r="N1615" s="181">
        <v>3.8071000000000002</v>
      </c>
      <c r="O1615" s="181">
        <v>8.2242999999999995</v>
      </c>
      <c r="P1615" s="181">
        <v>7.4080000000000004</v>
      </c>
      <c r="Q1615" s="181">
        <v>8.7314000000000007</v>
      </c>
      <c r="R1615" s="181">
        <v>6.6322000000000001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44662</v>
      </c>
      <c r="E1616" s="181">
        <v>69.287300000000002</v>
      </c>
      <c r="F1616" s="181">
        <v>-16.886600000000001</v>
      </c>
      <c r="G1616" s="181">
        <v>-16.886600000000001</v>
      </c>
      <c r="H1616" s="181">
        <v>-37.618000000000002</v>
      </c>
      <c r="I1616" s="181">
        <v>-11.840199999999999</v>
      </c>
      <c r="J1616" s="181">
        <v>-1.2884</v>
      </c>
      <c r="K1616" s="181">
        <v>1.8357000000000001</v>
      </c>
      <c r="L1616" s="181">
        <v>1.6647000000000001</v>
      </c>
      <c r="M1616" s="181">
        <v>3.9607999999999999</v>
      </c>
      <c r="N1616" s="181">
        <v>4.4974999999999996</v>
      </c>
      <c r="O1616" s="181">
        <v>8.9001000000000001</v>
      </c>
      <c r="P1616" s="181">
        <v>8.0498999999999992</v>
      </c>
      <c r="Q1616" s="181">
        <v>9.3742000000000001</v>
      </c>
      <c r="R1616" s="181">
        <v>7.3106</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44662</v>
      </c>
      <c r="E1617" s="181">
        <v>69.287300000000002</v>
      </c>
      <c r="F1617" s="181">
        <v>-16.886600000000001</v>
      </c>
      <c r="G1617" s="181">
        <v>-16.886600000000001</v>
      </c>
      <c r="H1617" s="181">
        <v>-37.618000000000002</v>
      </c>
      <c r="I1617" s="181">
        <v>-11.840199999999999</v>
      </c>
      <c r="J1617" s="181">
        <v>-1.2884</v>
      </c>
      <c r="K1617" s="181">
        <v>1.8357000000000001</v>
      </c>
      <c r="L1617" s="181">
        <v>1.6647000000000001</v>
      </c>
      <c r="M1617" s="181">
        <v>3.9607999999999999</v>
      </c>
      <c r="N1617" s="181">
        <v>4.4974999999999996</v>
      </c>
      <c r="O1617" s="181">
        <v>8.9001000000000001</v>
      </c>
      <c r="P1617" s="181">
        <v>8.0498999999999992</v>
      </c>
      <c r="Q1617" s="181">
        <v>9.3742000000000001</v>
      </c>
      <c r="R1617" s="181">
        <v>7.3106</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44662</v>
      </c>
      <c r="E1618" s="181">
        <v>21.3139</v>
      </c>
      <c r="F1618" s="181">
        <v>-6.2188999999999997</v>
      </c>
      <c r="G1618" s="181">
        <v>-6.2188999999999997</v>
      </c>
      <c r="H1618" s="181">
        <v>-22.531600000000001</v>
      </c>
      <c r="I1618" s="181">
        <v>-11.326499999999999</v>
      </c>
      <c r="J1618" s="181">
        <v>-0.80049999999999999</v>
      </c>
      <c r="K1618" s="181">
        <v>-0.3669</v>
      </c>
      <c r="L1618" s="181">
        <v>0.33650000000000002</v>
      </c>
      <c r="M1618" s="181">
        <v>2.8795000000000002</v>
      </c>
      <c r="N1618" s="181">
        <v>3.1055999999999999</v>
      </c>
      <c r="O1618" s="181">
        <v>8.8765999999999998</v>
      </c>
      <c r="P1618" s="181">
        <v>7.3880999999999997</v>
      </c>
      <c r="Q1618" s="181">
        <v>7.7243000000000004</v>
      </c>
      <c r="R1618" s="181">
        <v>6.4386999999999999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44662</v>
      </c>
      <c r="E1619" s="181">
        <v>20.308800000000002</v>
      </c>
      <c r="F1619" s="181">
        <v>-6.8257000000000003</v>
      </c>
      <c r="G1619" s="181">
        <v>-6.8257000000000003</v>
      </c>
      <c r="H1619" s="181">
        <v>-23.1328</v>
      </c>
      <c r="I1619" s="181">
        <v>-11.9353</v>
      </c>
      <c r="J1619" s="181">
        <v>-1.4013</v>
      </c>
      <c r="K1619" s="181">
        <v>-0.97019999999999995</v>
      </c>
      <c r="L1619" s="181">
        <v>-0.26629999999999998</v>
      </c>
      <c r="M1619" s="181">
        <v>2.2652000000000001</v>
      </c>
      <c r="N1619" s="181">
        <v>2.4862000000000002</v>
      </c>
      <c r="O1619" s="181">
        <v>8.2972999999999999</v>
      </c>
      <c r="P1619" s="181">
        <v>6.8247999999999998</v>
      </c>
      <c r="Q1619" s="181">
        <v>7.1767000000000003</v>
      </c>
      <c r="R1619" s="181">
        <v>5.8292999999999999</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44662</v>
      </c>
      <c r="E1620" s="181">
        <v>36.540399999999998</v>
      </c>
      <c r="F1620" s="181">
        <v>-20.210599999999999</v>
      </c>
      <c r="G1620" s="181">
        <v>-20.210599999999999</v>
      </c>
      <c r="H1620" s="181">
        <v>-39.412999999999997</v>
      </c>
      <c r="I1620" s="181">
        <v>-18.440899999999999</v>
      </c>
      <c r="J1620" s="181">
        <v>-5.0373000000000001</v>
      </c>
      <c r="K1620" s="181">
        <v>-2.3338999999999999</v>
      </c>
      <c r="L1620" s="181">
        <v>-0.81499999999999995</v>
      </c>
      <c r="M1620" s="181">
        <v>1.895</v>
      </c>
      <c r="N1620" s="181">
        <v>2.4914000000000001</v>
      </c>
      <c r="O1620" s="181">
        <v>6.9401000000000002</v>
      </c>
      <c r="P1620" s="181">
        <v>6.4271000000000003</v>
      </c>
      <c r="Q1620" s="181">
        <v>7.9226999999999999</v>
      </c>
      <c r="R1620" s="181">
        <v>5.1422999999999996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44662</v>
      </c>
      <c r="E1621" s="181">
        <v>33.769100000000002</v>
      </c>
      <c r="F1621" s="181">
        <v>-20.968699999999998</v>
      </c>
      <c r="G1621" s="181">
        <v>-20.968699999999998</v>
      </c>
      <c r="H1621" s="181">
        <v>-40.159199999999998</v>
      </c>
      <c r="I1621" s="181">
        <v>-19.182200000000002</v>
      </c>
      <c r="J1621" s="181">
        <v>-5.7836999999999996</v>
      </c>
      <c r="K1621" s="181">
        <v>-3.0619999999999998</v>
      </c>
      <c r="L1621" s="181">
        <v>-1.5615000000000001</v>
      </c>
      <c r="M1621" s="181">
        <v>1.1368</v>
      </c>
      <c r="N1621" s="181">
        <v>1.7242999999999999</v>
      </c>
      <c r="O1621" s="181">
        <v>6.1235999999999997</v>
      </c>
      <c r="P1621" s="181">
        <v>5.5948000000000002</v>
      </c>
      <c r="Q1621" s="181">
        <v>6.2507999999999999</v>
      </c>
      <c r="R1621" s="181">
        <v>4.3403999999999998</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44662</v>
      </c>
      <c r="E1622" s="181">
        <v>64.614199999999997</v>
      </c>
      <c r="F1622" s="181">
        <v>-8.5615000000000006</v>
      </c>
      <c r="G1622" s="181">
        <v>-8.5615000000000006</v>
      </c>
      <c r="H1622" s="181">
        <v>-23.234100000000002</v>
      </c>
      <c r="I1622" s="181">
        <v>-9.1632999999999996</v>
      </c>
      <c r="J1622" s="181">
        <v>-3.5999999999999999E-3</v>
      </c>
      <c r="K1622" s="181">
        <v>0.63680000000000003</v>
      </c>
      <c r="L1622" s="181">
        <v>1.4695</v>
      </c>
      <c r="M1622" s="181">
        <v>2.7241</v>
      </c>
      <c r="N1622" s="181">
        <v>2.8748999999999998</v>
      </c>
      <c r="O1622" s="181">
        <v>7.5263</v>
      </c>
      <c r="P1622" s="181">
        <v>6.5467000000000004</v>
      </c>
      <c r="Q1622" s="181">
        <v>8.4427000000000003</v>
      </c>
      <c r="R1622" s="181">
        <v>5.8577000000000004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44662</v>
      </c>
      <c r="E1623" s="181">
        <v>61.395699999999998</v>
      </c>
      <c r="F1623" s="181">
        <v>-8.0403000000000002</v>
      </c>
      <c r="G1623" s="181">
        <v>-8.0403000000000002</v>
      </c>
      <c r="H1623" s="181">
        <v>-23.360800000000001</v>
      </c>
      <c r="I1623" s="181">
        <v>-9.5322999999999993</v>
      </c>
      <c r="J1623" s="181">
        <v>-0.50609999999999999</v>
      </c>
      <c r="K1623" s="181">
        <v>8.8499999999999995E-2</v>
      </c>
      <c r="L1623" s="181">
        <v>0.87829999999999997</v>
      </c>
      <c r="M1623" s="181">
        <v>2.0695999999999999</v>
      </c>
      <c r="N1623" s="181">
        <v>2.1978</v>
      </c>
      <c r="O1623" s="181">
        <v>6.7976000000000001</v>
      </c>
      <c r="P1623" s="181">
        <v>5.8470000000000004</v>
      </c>
      <c r="Q1623" s="181">
        <v>8.4787999999999997</v>
      </c>
      <c r="R1623" s="181">
        <v>5.1276999999999999</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44662</v>
      </c>
      <c r="E1624" s="181">
        <v>79.502700000000004</v>
      </c>
      <c r="F1624" s="181">
        <v>-5.7054999999999998</v>
      </c>
      <c r="G1624" s="181">
        <v>-5.7054999999999998</v>
      </c>
      <c r="H1624" s="181">
        <v>-16.449400000000001</v>
      </c>
      <c r="I1624" s="181">
        <v>-6.2908999999999997</v>
      </c>
      <c r="J1624" s="181">
        <v>-0.21029999999999999</v>
      </c>
      <c r="K1624" s="181">
        <v>0.221</v>
      </c>
      <c r="L1624" s="181">
        <v>1.1403000000000001</v>
      </c>
      <c r="M1624" s="181">
        <v>3.2867999999999999</v>
      </c>
      <c r="N1624" s="181">
        <v>3.4925000000000002</v>
      </c>
      <c r="O1624" s="181">
        <v>9.1934000000000005</v>
      </c>
      <c r="P1624" s="181">
        <v>8.0037000000000003</v>
      </c>
      <c r="Q1624" s="181">
        <v>8.4693000000000005</v>
      </c>
      <c r="R1624" s="181">
        <v>6.8596000000000004</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44662</v>
      </c>
      <c r="E1625" s="181">
        <v>76.006500000000003</v>
      </c>
      <c r="F1625" s="181">
        <v>-6.2237</v>
      </c>
      <c r="G1625" s="181">
        <v>-6.2237</v>
      </c>
      <c r="H1625" s="181">
        <v>-16.9651</v>
      </c>
      <c r="I1625" s="181">
        <v>-6.8082000000000003</v>
      </c>
      <c r="J1625" s="181">
        <v>-0.73070000000000002</v>
      </c>
      <c r="K1625" s="181">
        <v>-0.3044</v>
      </c>
      <c r="L1625" s="181">
        <v>0.60260000000000002</v>
      </c>
      <c r="M1625" s="181">
        <v>2.7507000000000001</v>
      </c>
      <c r="N1625" s="181">
        <v>2.9535999999999998</v>
      </c>
      <c r="O1625" s="181">
        <v>8.6084999999999994</v>
      </c>
      <c r="P1625" s="181">
        <v>7.3037000000000001</v>
      </c>
      <c r="Q1625" s="181">
        <v>9.4133999999999993</v>
      </c>
      <c r="R1625" s="181">
        <v>6.3052000000000001</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44662</v>
      </c>
      <c r="E1626" s="181">
        <v>20.567499999999999</v>
      </c>
      <c r="F1626" s="181">
        <v>-6.3853999999999997</v>
      </c>
      <c r="G1626" s="181">
        <v>-6.3853999999999997</v>
      </c>
      <c r="H1626" s="181">
        <v>-21.007899999999999</v>
      </c>
      <c r="I1626" s="181">
        <v>-14.584099999999999</v>
      </c>
      <c r="J1626" s="181">
        <v>-4.0106999999999999</v>
      </c>
      <c r="K1626" s="181">
        <v>-0.45300000000000001</v>
      </c>
      <c r="L1626" s="181">
        <v>0.58579999999999999</v>
      </c>
      <c r="M1626" s="181">
        <v>3.1223000000000001</v>
      </c>
      <c r="N1626" s="181">
        <v>3.5415000000000001</v>
      </c>
      <c r="O1626" s="181">
        <v>9.4052000000000007</v>
      </c>
      <c r="P1626" s="181">
        <v>8.1783000000000001</v>
      </c>
      <c r="Q1626" s="181">
        <v>9.2377000000000002</v>
      </c>
      <c r="R1626" s="181">
        <v>7.7115</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44662</v>
      </c>
      <c r="E1627" s="181">
        <v>19.747</v>
      </c>
      <c r="F1627" s="181">
        <v>-7.0812999999999997</v>
      </c>
      <c r="G1627" s="181">
        <v>-7.0812999999999997</v>
      </c>
      <c r="H1627" s="181">
        <v>-21.6677</v>
      </c>
      <c r="I1627" s="181">
        <v>-15.238799999999999</v>
      </c>
      <c r="J1627" s="181">
        <v>-4.6561000000000003</v>
      </c>
      <c r="K1627" s="181">
        <v>-1.1019000000000001</v>
      </c>
      <c r="L1627" s="181">
        <v>-6.6000000000000003E-2</v>
      </c>
      <c r="M1627" s="181">
        <v>2.4272</v>
      </c>
      <c r="N1627" s="181">
        <v>2.8212000000000002</v>
      </c>
      <c r="O1627" s="181">
        <v>8.7766000000000002</v>
      </c>
      <c r="P1627" s="181">
        <v>7.6106999999999996</v>
      </c>
      <c r="Q1627" s="181">
        <v>8.6941000000000006</v>
      </c>
      <c r="R1627" s="181">
        <v>7.0545</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44662</v>
      </c>
      <c r="E1628" s="181">
        <v>48.6798</v>
      </c>
      <c r="F1628" s="181">
        <v>-7.8178999999999998</v>
      </c>
      <c r="G1628" s="181">
        <v>-7.8178999999999998</v>
      </c>
      <c r="H1628" s="181">
        <v>-22.2911</v>
      </c>
      <c r="I1628" s="181">
        <v>-8.6952999999999996</v>
      </c>
      <c r="J1628" s="181">
        <v>-1.4615</v>
      </c>
      <c r="K1628" s="181">
        <v>1.1329</v>
      </c>
      <c r="L1628" s="181">
        <v>1.1843999999999999</v>
      </c>
      <c r="M1628" s="181">
        <v>2.9196</v>
      </c>
      <c r="N1628" s="181">
        <v>3.1375999999999999</v>
      </c>
      <c r="O1628" s="181">
        <v>5.6421000000000001</v>
      </c>
      <c r="P1628" s="181">
        <v>4.8109000000000002</v>
      </c>
      <c r="Q1628" s="181">
        <v>8.0852000000000004</v>
      </c>
      <c r="R1628" s="181">
        <v>4.3573000000000004</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44662</v>
      </c>
      <c r="E1629" s="181">
        <v>52.4983</v>
      </c>
      <c r="F1629" s="181">
        <v>-7.3422000000000001</v>
      </c>
      <c r="G1629" s="181">
        <v>-7.3422000000000001</v>
      </c>
      <c r="H1629" s="181">
        <v>-21.828800000000001</v>
      </c>
      <c r="I1629" s="181">
        <v>-8.2376000000000005</v>
      </c>
      <c r="J1629" s="181">
        <v>-1.0017</v>
      </c>
      <c r="K1629" s="181">
        <v>1.5913999999999999</v>
      </c>
      <c r="L1629" s="181">
        <v>1.6456999999999999</v>
      </c>
      <c r="M1629" s="181">
        <v>3.3879000000000001</v>
      </c>
      <c r="N1629" s="181">
        <v>3.6019999999999999</v>
      </c>
      <c r="O1629" s="181">
        <v>6.1429999999999998</v>
      </c>
      <c r="P1629" s="181">
        <v>5.5152000000000001</v>
      </c>
      <c r="Q1629" s="181">
        <v>7.5041000000000002</v>
      </c>
      <c r="R1629" s="181">
        <v>4.8394000000000004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44662</v>
      </c>
      <c r="E1630" s="181">
        <v>44.412300000000002</v>
      </c>
      <c r="F1630" s="181">
        <v>-26.787800000000001</v>
      </c>
      <c r="G1630" s="181">
        <v>-26.787800000000001</v>
      </c>
      <c r="H1630" s="181">
        <v>-44.362900000000003</v>
      </c>
      <c r="I1630" s="181">
        <v>-22.631499999999999</v>
      </c>
      <c r="J1630" s="181">
        <v>-6.6718999999999999</v>
      </c>
      <c r="K1630" s="181">
        <v>-2.3469000000000002</v>
      </c>
      <c r="L1630" s="181">
        <v>-0.72209999999999996</v>
      </c>
      <c r="M1630" s="181">
        <v>1.6518999999999999</v>
      </c>
      <c r="N1630" s="181">
        <v>2.1059000000000001</v>
      </c>
      <c r="O1630" s="181">
        <v>6.0946999999999996</v>
      </c>
      <c r="P1630" s="181">
        <v>5.7458999999999998</v>
      </c>
      <c r="Q1630" s="181">
        <v>7.4585999999999997</v>
      </c>
      <c r="R1630" s="181">
        <v>4.6752000000000002</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44662</v>
      </c>
      <c r="E1631" s="181">
        <v>46.1083</v>
      </c>
      <c r="F1631" s="181">
        <v>-26.356300000000001</v>
      </c>
      <c r="G1631" s="181">
        <v>-26.356300000000001</v>
      </c>
      <c r="H1631" s="181">
        <v>-44.034500000000001</v>
      </c>
      <c r="I1631" s="181">
        <v>-22.245200000000001</v>
      </c>
      <c r="J1631" s="181">
        <v>-6.2510000000000003</v>
      </c>
      <c r="K1631" s="181">
        <v>-1.9101999999999999</v>
      </c>
      <c r="L1631" s="181">
        <v>-0.2767</v>
      </c>
      <c r="M1631" s="181">
        <v>2.1078999999999999</v>
      </c>
      <c r="N1631" s="181">
        <v>2.5596000000000001</v>
      </c>
      <c r="O1631" s="181">
        <v>6.5490000000000004</v>
      </c>
      <c r="P1631" s="181">
        <v>6.1775000000000002</v>
      </c>
      <c r="Q1631" s="181">
        <v>7.8617999999999997</v>
      </c>
      <c r="R1631" s="181">
        <v>5.1414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44662</v>
      </c>
      <c r="E1632" s="181">
        <v>80.4131</v>
      </c>
      <c r="F1632" s="181">
        <v>-5.0514000000000001</v>
      </c>
      <c r="G1632" s="181">
        <v>-5.0514000000000001</v>
      </c>
      <c r="H1632" s="181">
        <v>-11.5167</v>
      </c>
      <c r="I1632" s="181">
        <v>-3.1314000000000002</v>
      </c>
      <c r="J1632" s="181">
        <v>4.2144000000000004</v>
      </c>
      <c r="K1632" s="181">
        <v>1.5517000000000001</v>
      </c>
      <c r="L1632" s="181">
        <v>0.24049999999999999</v>
      </c>
      <c r="M1632" s="181">
        <v>3.2778</v>
      </c>
      <c r="N1632" s="181">
        <v>3.1162000000000001</v>
      </c>
      <c r="O1632" s="181">
        <v>8.1629000000000005</v>
      </c>
      <c r="P1632" s="181">
        <v>7.4089999999999998</v>
      </c>
      <c r="Q1632" s="181">
        <v>9.6356999999999999</v>
      </c>
      <c r="R1632" s="181">
        <v>6.7382999999999997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44662</v>
      </c>
      <c r="E1633" s="181">
        <v>85.159899999999993</v>
      </c>
      <c r="F1633" s="181">
        <v>-4.4701000000000004</v>
      </c>
      <c r="G1633" s="181">
        <v>-4.4701000000000004</v>
      </c>
      <c r="H1633" s="181">
        <v>-10.943199999999999</v>
      </c>
      <c r="I1633" s="181">
        <v>-2.5537999999999998</v>
      </c>
      <c r="J1633" s="181">
        <v>4.7962999999999996</v>
      </c>
      <c r="K1633" s="181">
        <v>2.1414</v>
      </c>
      <c r="L1633" s="181">
        <v>0.8407</v>
      </c>
      <c r="M1633" s="181">
        <v>3.8965999999999998</v>
      </c>
      <c r="N1633" s="181">
        <v>3.7414000000000001</v>
      </c>
      <c r="O1633" s="181">
        <v>8.7606000000000002</v>
      </c>
      <c r="P1633" s="181">
        <v>8.0022000000000002</v>
      </c>
      <c r="Q1633" s="181">
        <v>8.7866999999999997</v>
      </c>
      <c r="R1633" s="181">
        <v>7.3571999999999997</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44662</v>
      </c>
      <c r="E1634" s="181">
        <v>17.352399999999999</v>
      </c>
      <c r="F1634" s="181">
        <v>-27.143999999999998</v>
      </c>
      <c r="G1634" s="181">
        <v>-27.143999999999998</v>
      </c>
      <c r="H1634" s="181">
        <v>-24.703199999999999</v>
      </c>
      <c r="I1634" s="181">
        <v>-5.7567000000000004</v>
      </c>
      <c r="J1634" s="181">
        <v>1.3109999999999999</v>
      </c>
      <c r="K1634" s="181">
        <v>-0.41789999999999999</v>
      </c>
      <c r="L1634" s="181">
        <v>-0.49109999999999998</v>
      </c>
      <c r="M1634" s="181">
        <v>0.58479999999999999</v>
      </c>
      <c r="N1634" s="181">
        <v>1.3111999999999999</v>
      </c>
      <c r="O1634" s="181">
        <v>4.8619000000000003</v>
      </c>
      <c r="P1634" s="181">
        <v>4.0552999999999999</v>
      </c>
      <c r="Q1634" s="181">
        <v>6.0989000000000004</v>
      </c>
      <c r="R1634" s="181">
        <v>3.6898</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44662</v>
      </c>
      <c r="E1635" s="181">
        <v>18.492999999999999</v>
      </c>
      <c r="F1635" s="181">
        <v>-26.456</v>
      </c>
      <c r="G1635" s="181">
        <v>-26.456</v>
      </c>
      <c r="H1635" s="181">
        <v>-23.968699999999998</v>
      </c>
      <c r="I1635" s="181">
        <v>-4.9951999999999996</v>
      </c>
      <c r="J1635" s="181">
        <v>2.0792999999999999</v>
      </c>
      <c r="K1635" s="181">
        <v>0.34899999999999998</v>
      </c>
      <c r="L1635" s="181">
        <v>0.27689999999999998</v>
      </c>
      <c r="M1635" s="181">
        <v>1.3596999999999999</v>
      </c>
      <c r="N1635" s="181">
        <v>2.0937999999999999</v>
      </c>
      <c r="O1635" s="181">
        <v>5.7107999999999999</v>
      </c>
      <c r="P1635" s="181">
        <v>4.9576000000000002</v>
      </c>
      <c r="Q1635" s="181">
        <v>6.7803000000000004</v>
      </c>
      <c r="R1635" s="181">
        <v>4.5218999999999996</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44662</v>
      </c>
      <c r="E1636" s="181">
        <v>30.211500000000001</v>
      </c>
      <c r="F1636" s="181">
        <v>-21.868400000000001</v>
      </c>
      <c r="G1636" s="181">
        <v>-21.868400000000001</v>
      </c>
      <c r="H1636" s="181">
        <v>-45.390300000000003</v>
      </c>
      <c r="I1636" s="181">
        <v>-19.443200000000001</v>
      </c>
      <c r="J1636" s="181">
        <v>-5.3228999999999997</v>
      </c>
      <c r="K1636" s="181">
        <v>1.9599</v>
      </c>
      <c r="L1636" s="181">
        <v>1.9113</v>
      </c>
      <c r="M1636" s="181">
        <v>3.3260999999999998</v>
      </c>
      <c r="N1636" s="181">
        <v>3.9220000000000002</v>
      </c>
      <c r="O1636" s="181">
        <v>9.4185999999999996</v>
      </c>
      <c r="P1636" s="181">
        <v>8.1873000000000005</v>
      </c>
      <c r="Q1636" s="181">
        <v>9.3859999999999992</v>
      </c>
      <c r="R1636" s="181">
        <v>6.9561999999999999</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44662</v>
      </c>
      <c r="E1637" s="181">
        <v>28.513400000000001</v>
      </c>
      <c r="F1637" s="181">
        <v>-22.488099999999999</v>
      </c>
      <c r="G1637" s="181">
        <v>-22.488099999999999</v>
      </c>
      <c r="H1637" s="181">
        <v>-46.021299999999997</v>
      </c>
      <c r="I1637" s="181">
        <v>-20.078900000000001</v>
      </c>
      <c r="J1637" s="181">
        <v>-5.9573</v>
      </c>
      <c r="K1637" s="181">
        <v>1.3199000000000001</v>
      </c>
      <c r="L1637" s="181">
        <v>1.2762</v>
      </c>
      <c r="M1637" s="181">
        <v>2.6855000000000002</v>
      </c>
      <c r="N1637" s="181">
        <v>3.2743000000000002</v>
      </c>
      <c r="O1637" s="181">
        <v>8.7590000000000003</v>
      </c>
      <c r="P1637" s="181">
        <v>7.5373999999999999</v>
      </c>
      <c r="Q1637" s="181">
        <v>8.1641999999999992</v>
      </c>
      <c r="R1637" s="181">
        <v>6.2923</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44662</v>
      </c>
      <c r="E1638" s="181">
        <v>10.4316</v>
      </c>
      <c r="F1638" s="181">
        <v>-29.320599999999999</v>
      </c>
      <c r="G1638" s="181">
        <v>-29.320599999999999</v>
      </c>
      <c r="H1638" s="181">
        <v>-60.472700000000003</v>
      </c>
      <c r="I1638" s="181">
        <v>-25.613399999999999</v>
      </c>
      <c r="J1638" s="181">
        <v>-6.3316999999999997</v>
      </c>
      <c r="K1638" s="181">
        <v>-1.4295</v>
      </c>
      <c r="L1638" s="181">
        <v>0.2175</v>
      </c>
      <c r="M1638" s="181">
        <v>2.9192999999999998</v>
      </c>
      <c r="N1638" s="181">
        <v>3.5661999999999998</v>
      </c>
      <c r="O1638" s="181"/>
      <c r="P1638" s="181"/>
      <c r="Q1638" s="181">
        <v>4.0980999999999996</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44662</v>
      </c>
      <c r="E1639" s="181">
        <v>10.404500000000001</v>
      </c>
      <c r="F1639" s="181">
        <v>-29.513200000000001</v>
      </c>
      <c r="G1639" s="181">
        <v>-29.513200000000001</v>
      </c>
      <c r="H1639" s="181">
        <v>-60.726300000000002</v>
      </c>
      <c r="I1639" s="181">
        <v>-25.875900000000001</v>
      </c>
      <c r="J1639" s="181">
        <v>-6.5719000000000003</v>
      </c>
      <c r="K1639" s="181">
        <v>-1.6731</v>
      </c>
      <c r="L1639" s="181">
        <v>-3.0800000000000001E-2</v>
      </c>
      <c r="M1639" s="181">
        <v>2.6659999999999999</v>
      </c>
      <c r="N1639" s="181">
        <v>3.3108</v>
      </c>
      <c r="O1639" s="181"/>
      <c r="P1639" s="181"/>
      <c r="Q1639" s="181">
        <v>3.8411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44662</v>
      </c>
      <c r="E1640" s="181">
        <v>10.4001</v>
      </c>
      <c r="F1640" s="181">
        <v>-39.180700000000002</v>
      </c>
      <c r="G1640" s="181">
        <v>-39.180700000000002</v>
      </c>
      <c r="H1640" s="181">
        <v>-58.007599999999996</v>
      </c>
      <c r="I1640" s="181">
        <v>-27.826599999999999</v>
      </c>
      <c r="J1640" s="181">
        <v>-9.0435999999999996</v>
      </c>
      <c r="K1640" s="181">
        <v>-2.2915999999999999</v>
      </c>
      <c r="L1640" s="181">
        <v>-0.28310000000000002</v>
      </c>
      <c r="M1640" s="181">
        <v>2.5693000000000001</v>
      </c>
      <c r="N1640" s="181">
        <v>3.1919</v>
      </c>
      <c r="O1640" s="181"/>
      <c r="P1640" s="181"/>
      <c r="Q1640" s="181">
        <v>3.7993000000000001</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44662</v>
      </c>
      <c r="E1641" s="181">
        <v>10.3725</v>
      </c>
      <c r="F1641" s="181">
        <v>-39.401200000000003</v>
      </c>
      <c r="G1641" s="181">
        <v>-39.401200000000003</v>
      </c>
      <c r="H1641" s="181">
        <v>-58.258499999999998</v>
      </c>
      <c r="I1641" s="181">
        <v>-28.071999999999999</v>
      </c>
      <c r="J1641" s="181">
        <v>-9.3020999999999994</v>
      </c>
      <c r="K1641" s="181">
        <v>-2.5411000000000001</v>
      </c>
      <c r="L1641" s="181">
        <v>-0.53220000000000001</v>
      </c>
      <c r="M1641" s="181">
        <v>2.3130000000000002</v>
      </c>
      <c r="N1641" s="181">
        <v>2.9317000000000002</v>
      </c>
      <c r="O1641" s="181"/>
      <c r="P1641" s="181"/>
      <c r="Q1641" s="181">
        <v>3.5375000000000001</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44662</v>
      </c>
      <c r="E1642" s="181">
        <v>2268.1837999999998</v>
      </c>
      <c r="F1642" s="181">
        <v>-0.35239999999999999</v>
      </c>
      <c r="G1642" s="181">
        <v>-0.35239999999999999</v>
      </c>
      <c r="H1642" s="181">
        <v>-1.3412999999999999</v>
      </c>
      <c r="I1642" s="181">
        <v>2.0771999999999999</v>
      </c>
      <c r="J1642" s="181">
        <v>3.2054999999999998</v>
      </c>
      <c r="K1642" s="181">
        <v>3.9E-2</v>
      </c>
      <c r="L1642" s="181">
        <v>0.82950000000000002</v>
      </c>
      <c r="M1642" s="181">
        <v>1.1657999999999999</v>
      </c>
      <c r="N1642" s="181">
        <v>0.61919999999999997</v>
      </c>
      <c r="O1642" s="181">
        <v>5.5148000000000001</v>
      </c>
      <c r="P1642" s="181">
        <v>4.8494999999999999</v>
      </c>
      <c r="Q1642" s="181">
        <v>5.9465000000000003</v>
      </c>
      <c r="R1642" s="181">
        <v>3.3828999999999998</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44662</v>
      </c>
      <c r="E1643" s="181">
        <v>2447.8427000000001</v>
      </c>
      <c r="F1643" s="181">
        <v>0.41749999999999998</v>
      </c>
      <c r="G1643" s="181">
        <v>0.41749999999999998</v>
      </c>
      <c r="H1643" s="181">
        <v>-0.57150000000000001</v>
      </c>
      <c r="I1643" s="181">
        <v>2.8477999999999999</v>
      </c>
      <c r="J1643" s="181">
        <v>3.9779</v>
      </c>
      <c r="K1643" s="181">
        <v>0.80979999999999996</v>
      </c>
      <c r="L1643" s="181">
        <v>1.6042000000000001</v>
      </c>
      <c r="M1643" s="181">
        <v>1.9448000000000001</v>
      </c>
      <c r="N1643" s="181">
        <v>1.397</v>
      </c>
      <c r="O1643" s="181">
        <v>6.35</v>
      </c>
      <c r="P1643" s="181">
        <v>5.6628999999999996</v>
      </c>
      <c r="Q1643" s="181">
        <v>7.5567000000000002</v>
      </c>
      <c r="R1643" s="181">
        <v>4.2001999999999997</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44662</v>
      </c>
      <c r="E1644" s="181">
        <v>85.406000000000006</v>
      </c>
      <c r="F1644" s="181">
        <v>-33.810499999999998</v>
      </c>
      <c r="G1644" s="181">
        <v>-33.810499999999998</v>
      </c>
      <c r="H1644" s="181">
        <v>-35.111600000000003</v>
      </c>
      <c r="I1644" s="181">
        <v>-11.597099999999999</v>
      </c>
      <c r="J1644" s="181">
        <v>0.3241</v>
      </c>
      <c r="K1644" s="181">
        <v>-0.65139999999999998</v>
      </c>
      <c r="L1644" s="181">
        <v>-0.85880000000000001</v>
      </c>
      <c r="M1644" s="181">
        <v>3.4845999999999999</v>
      </c>
      <c r="N1644" s="181">
        <v>3.6476999999999999</v>
      </c>
      <c r="O1644" s="181">
        <v>8.5672999999999995</v>
      </c>
      <c r="P1644" s="181">
        <v>7.8343999999999996</v>
      </c>
      <c r="Q1644" s="181">
        <v>8.5433000000000003</v>
      </c>
      <c r="R1644" s="181">
        <v>6.5425000000000004</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44662</v>
      </c>
      <c r="E1645" s="181">
        <v>87.457800000000006</v>
      </c>
      <c r="F1645" s="181">
        <v>-33.821899999999999</v>
      </c>
      <c r="G1645" s="181">
        <v>-33.821899999999999</v>
      </c>
      <c r="H1645" s="181">
        <v>-35.110999999999997</v>
      </c>
      <c r="I1645" s="181">
        <v>-11.598000000000001</v>
      </c>
      <c r="J1645" s="181">
        <v>0.32450000000000001</v>
      </c>
      <c r="K1645" s="181">
        <v>-0.70220000000000005</v>
      </c>
      <c r="L1645" s="181">
        <v>-0.88370000000000004</v>
      </c>
      <c r="M1645" s="181">
        <v>3.4676999999999998</v>
      </c>
      <c r="N1645" s="181">
        <v>3.6347999999999998</v>
      </c>
      <c r="O1645" s="181">
        <v>8.5630000000000006</v>
      </c>
      <c r="P1645" s="181">
        <v>7.8357000000000001</v>
      </c>
      <c r="Q1645" s="181">
        <v>8.5776000000000003</v>
      </c>
      <c r="R1645" s="181">
        <v>6.5362</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44662</v>
      </c>
      <c r="E1646" s="181">
        <v>77.823300000000003</v>
      </c>
      <c r="F1646" s="181">
        <v>-34.8568</v>
      </c>
      <c r="G1646" s="181">
        <v>-34.8568</v>
      </c>
      <c r="H1646" s="181">
        <v>-36.1496</v>
      </c>
      <c r="I1646" s="181">
        <v>-12.6419</v>
      </c>
      <c r="J1646" s="181">
        <v>-0.72729999999999995</v>
      </c>
      <c r="K1646" s="181">
        <v>-1.7005999999999999</v>
      </c>
      <c r="L1646" s="181">
        <v>-1.9292</v>
      </c>
      <c r="M1646" s="181">
        <v>2.4186999999999999</v>
      </c>
      <c r="N1646" s="181">
        <v>2.5840000000000001</v>
      </c>
      <c r="O1646" s="181">
        <v>7.4604999999999997</v>
      </c>
      <c r="P1646" s="181">
        <v>6.7422000000000004</v>
      </c>
      <c r="Q1646" s="181">
        <v>9.2062000000000008</v>
      </c>
      <c r="R1646" s="181">
        <v>5.4562999999999997</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44662</v>
      </c>
      <c r="E1647" s="181">
        <v>59.937600000000003</v>
      </c>
      <c r="F1647" s="181">
        <v>-3.9975999999999998</v>
      </c>
      <c r="G1647" s="181">
        <v>-3.9975999999999998</v>
      </c>
      <c r="H1647" s="181">
        <v>-9.6905999999999999</v>
      </c>
      <c r="I1647" s="181">
        <v>-2.5291000000000001</v>
      </c>
      <c r="J1647" s="181">
        <v>1.4614</v>
      </c>
      <c r="K1647" s="181">
        <v>9.9500000000000005E-2</v>
      </c>
      <c r="L1647" s="181">
        <v>-0.2253</v>
      </c>
      <c r="M1647" s="181">
        <v>1.9903</v>
      </c>
      <c r="N1647" s="181">
        <v>2.5009999999999999</v>
      </c>
      <c r="O1647" s="181">
        <v>7.3803999999999998</v>
      </c>
      <c r="P1647" s="181">
        <v>6.6567999999999996</v>
      </c>
      <c r="Q1647" s="181">
        <v>9.1431000000000004</v>
      </c>
      <c r="R1647" s="181">
        <v>5.7538999999999998</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44662</v>
      </c>
      <c r="E1648" s="181">
        <v>54.350200000000001</v>
      </c>
      <c r="F1648" s="181">
        <v>-5.2135999999999996</v>
      </c>
      <c r="G1648" s="181">
        <v>-5.2135999999999996</v>
      </c>
      <c r="H1648" s="181">
        <v>-10.895</v>
      </c>
      <c r="I1648" s="181">
        <v>-3.7315</v>
      </c>
      <c r="J1648" s="181">
        <v>0.26</v>
      </c>
      <c r="K1648" s="181">
        <v>-1.0991</v>
      </c>
      <c r="L1648" s="181">
        <v>-1.4205000000000001</v>
      </c>
      <c r="M1648" s="181">
        <v>0.77759999999999996</v>
      </c>
      <c r="N1648" s="181">
        <v>1.2785</v>
      </c>
      <c r="O1648" s="181">
        <v>6.0941999999999998</v>
      </c>
      <c r="P1648" s="181">
        <v>5.3026999999999997</v>
      </c>
      <c r="Q1648" s="181">
        <v>7.98</v>
      </c>
      <c r="R1648" s="181">
        <v>4.5045000000000002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44662</v>
      </c>
      <c r="E1649" s="181">
        <v>52.822899999999997</v>
      </c>
      <c r="F1649" s="181">
        <v>-7.5731000000000002</v>
      </c>
      <c r="G1649" s="181">
        <v>-7.5731000000000002</v>
      </c>
      <c r="H1649" s="181">
        <v>-17.3353</v>
      </c>
      <c r="I1649" s="181">
        <v>-6.3662000000000001</v>
      </c>
      <c r="J1649" s="181">
        <v>-0.30309999999999998</v>
      </c>
      <c r="K1649" s="181">
        <v>0.88019999999999998</v>
      </c>
      <c r="L1649" s="181">
        <v>1.5891999999999999</v>
      </c>
      <c r="M1649" s="181">
        <v>2.0785999999999998</v>
      </c>
      <c r="N1649" s="181">
        <v>2.8746</v>
      </c>
      <c r="O1649" s="181">
        <v>8.0942000000000007</v>
      </c>
      <c r="P1649" s="181">
        <v>7.2789000000000001</v>
      </c>
      <c r="Q1649" s="181">
        <v>7.8718000000000004</v>
      </c>
      <c r="R1649" s="181">
        <v>5.7961999999999998</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44662</v>
      </c>
      <c r="E1650" s="181">
        <v>49.073399999999999</v>
      </c>
      <c r="F1650" s="181">
        <v>-8.2998999999999992</v>
      </c>
      <c r="G1650" s="181">
        <v>-8.2998999999999992</v>
      </c>
      <c r="H1650" s="181">
        <v>-18.064299999999999</v>
      </c>
      <c r="I1650" s="181">
        <v>-7.0891000000000002</v>
      </c>
      <c r="J1650" s="181">
        <v>-1.0284</v>
      </c>
      <c r="K1650" s="181">
        <v>0.15790000000000001</v>
      </c>
      <c r="L1650" s="181">
        <v>0.86439999999999995</v>
      </c>
      <c r="M1650" s="181">
        <v>1.3492</v>
      </c>
      <c r="N1650" s="181">
        <v>2.1366999999999998</v>
      </c>
      <c r="O1650" s="181">
        <v>7.3147000000000002</v>
      </c>
      <c r="P1650" s="181">
        <v>6.4390000000000001</v>
      </c>
      <c r="Q1650" s="181">
        <v>7.3662000000000001</v>
      </c>
      <c r="R1650" s="181">
        <v>5.0143000000000004</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44662</v>
      </c>
      <c r="E1652" s="181">
        <v>30.752400000000002</v>
      </c>
      <c r="F1652" s="181">
        <v>-12.4497</v>
      </c>
      <c r="G1652" s="181">
        <v>-12.4497</v>
      </c>
      <c r="H1652" s="181">
        <v>-23.109500000000001</v>
      </c>
      <c r="I1652" s="181">
        <v>-12.3276</v>
      </c>
      <c r="J1652" s="181">
        <v>-2.5634999999999999</v>
      </c>
      <c r="K1652" s="181">
        <v>-1.0680000000000001</v>
      </c>
      <c r="L1652" s="181">
        <v>-0.40610000000000002</v>
      </c>
      <c r="M1652" s="181">
        <v>1.7618</v>
      </c>
      <c r="N1652" s="181">
        <v>2.0510999999999999</v>
      </c>
      <c r="O1652" s="181">
        <v>7.4943</v>
      </c>
      <c r="P1652" s="181">
        <v>7.1237000000000004</v>
      </c>
      <c r="Q1652" s="181">
        <v>8.5821000000000005</v>
      </c>
      <c r="R1652" s="181">
        <v>4.9023000000000003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44662</v>
      </c>
      <c r="E1653" s="181">
        <v>33.754899999999999</v>
      </c>
      <c r="F1653" s="181">
        <v>-11.4872</v>
      </c>
      <c r="G1653" s="181">
        <v>-11.4872</v>
      </c>
      <c r="H1653" s="181">
        <v>-22.165199999999999</v>
      </c>
      <c r="I1653" s="181">
        <v>-11.3736</v>
      </c>
      <c r="J1653" s="181">
        <v>-1.6057999999999999</v>
      </c>
      <c r="K1653" s="181">
        <v>-0.11169999999999999</v>
      </c>
      <c r="L1653" s="181">
        <v>0.55230000000000001</v>
      </c>
      <c r="M1653" s="181">
        <v>2.7360000000000002</v>
      </c>
      <c r="N1653" s="181">
        <v>3.0363000000000002</v>
      </c>
      <c r="O1653" s="181">
        <v>8.5131999999999994</v>
      </c>
      <c r="P1653" s="181">
        <v>8.1740999999999993</v>
      </c>
      <c r="Q1653" s="181">
        <v>9.6298999999999992</v>
      </c>
      <c r="R1653" s="181">
        <v>5.9199000000000002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44662</v>
      </c>
      <c r="E1654" s="181">
        <v>33.8461</v>
      </c>
      <c r="F1654" s="181">
        <v>-11.4922</v>
      </c>
      <c r="G1654" s="181">
        <v>-11.4922</v>
      </c>
      <c r="H1654" s="181">
        <v>-22.166799999999999</v>
      </c>
      <c r="I1654" s="181">
        <v>-11.3736</v>
      </c>
      <c r="J1654" s="181">
        <v>-1.605</v>
      </c>
      <c r="K1654" s="181">
        <v>-0.1114</v>
      </c>
      <c r="L1654" s="181">
        <v>0.55259999999999998</v>
      </c>
      <c r="M1654" s="181">
        <v>2.7363</v>
      </c>
      <c r="N1654" s="181">
        <v>3.0363000000000002</v>
      </c>
      <c r="O1654" s="181">
        <v>8.5139999999999993</v>
      </c>
      <c r="P1654" s="181">
        <v>8.1748999999999992</v>
      </c>
      <c r="Q1654" s="181">
        <v>9.9171999999999993</v>
      </c>
      <c r="R1654" s="181">
        <v>5.9203999999999999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44662</v>
      </c>
      <c r="E1655" s="181">
        <v>24.5182</v>
      </c>
      <c r="F1655" s="181">
        <v>-4.6132</v>
      </c>
      <c r="G1655" s="181">
        <v>-4.6132</v>
      </c>
      <c r="H1655" s="181">
        <v>-16.704699999999999</v>
      </c>
      <c r="I1655" s="181">
        <v>-6.1</v>
      </c>
      <c r="J1655" s="181">
        <v>-0.74390000000000001</v>
      </c>
      <c r="K1655" s="181">
        <v>-1.0904</v>
      </c>
      <c r="L1655" s="181">
        <v>-0.48309999999999997</v>
      </c>
      <c r="M1655" s="181">
        <v>1.9329000000000001</v>
      </c>
      <c r="N1655" s="181">
        <v>2.5148999999999999</v>
      </c>
      <c r="O1655" s="181">
        <v>6.6868999999999996</v>
      </c>
      <c r="P1655" s="181">
        <v>6.2809999999999997</v>
      </c>
      <c r="Q1655" s="181">
        <v>6.8883000000000001</v>
      </c>
      <c r="R1655" s="181">
        <v>4.9627999999999997</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44662</v>
      </c>
      <c r="E1656" s="181">
        <v>25.682200000000002</v>
      </c>
      <c r="F1656" s="181">
        <v>-3.5994000000000002</v>
      </c>
      <c r="G1656" s="181">
        <v>-3.5994000000000002</v>
      </c>
      <c r="H1656" s="181">
        <v>-15.6876</v>
      </c>
      <c r="I1656" s="181">
        <v>-5.0963000000000003</v>
      </c>
      <c r="J1656" s="181">
        <v>0.26600000000000001</v>
      </c>
      <c r="K1656" s="181">
        <v>-1.5800000000000002E-2</v>
      </c>
      <c r="L1656" s="181">
        <v>0.63290000000000002</v>
      </c>
      <c r="M1656" s="181">
        <v>3.0707</v>
      </c>
      <c r="N1656" s="181">
        <v>3.6758999999999999</v>
      </c>
      <c r="O1656" s="181">
        <v>7.6414999999999997</v>
      </c>
      <c r="P1656" s="181">
        <v>7.0566000000000004</v>
      </c>
      <c r="Q1656" s="181">
        <v>7.9013999999999998</v>
      </c>
      <c r="R1656" s="181">
        <v>6.1173999999999999</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44662</v>
      </c>
      <c r="E1657" s="181">
        <v>54.190800000000003</v>
      </c>
      <c r="F1657" s="181">
        <v>-8.2117000000000004</v>
      </c>
      <c r="G1657" s="181">
        <v>-8.2117000000000004</v>
      </c>
      <c r="H1657" s="181">
        <v>-19.7942</v>
      </c>
      <c r="I1657" s="181">
        <v>-7.3353999999999999</v>
      </c>
      <c r="J1657" s="181">
        <v>-0.4083</v>
      </c>
      <c r="K1657" s="181">
        <v>0.60560000000000003</v>
      </c>
      <c r="L1657" s="181">
        <v>2.0726</v>
      </c>
      <c r="M1657" s="181">
        <v>3.1514000000000002</v>
      </c>
      <c r="N1657" s="181">
        <v>3.1419000000000001</v>
      </c>
      <c r="O1657" s="181">
        <v>9.0457999999999998</v>
      </c>
      <c r="P1657" s="181">
        <v>7.7198000000000002</v>
      </c>
      <c r="Q1657" s="181">
        <v>9.6156000000000006</v>
      </c>
      <c r="R1657" s="181">
        <v>6.5712999999999999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44662</v>
      </c>
      <c r="E1658" s="181">
        <v>51.963700000000003</v>
      </c>
      <c r="F1658" s="181">
        <v>-8.6803000000000008</v>
      </c>
      <c r="G1658" s="181">
        <v>-8.6803000000000008</v>
      </c>
      <c r="H1658" s="181">
        <v>-20.270800000000001</v>
      </c>
      <c r="I1658" s="181">
        <v>-7.8085000000000004</v>
      </c>
      <c r="J1658" s="181">
        <v>-0.88749999999999996</v>
      </c>
      <c r="K1658" s="181">
        <v>0.12570000000000001</v>
      </c>
      <c r="L1658" s="181">
        <v>1.5883</v>
      </c>
      <c r="M1658" s="181">
        <v>2.6608000000000001</v>
      </c>
      <c r="N1658" s="181">
        <v>2.6480999999999999</v>
      </c>
      <c r="O1658" s="181">
        <v>8.5373000000000001</v>
      </c>
      <c r="P1658" s="181">
        <v>7.1750999999999996</v>
      </c>
      <c r="Q1658" s="181">
        <v>8.0391999999999992</v>
      </c>
      <c r="R1658" s="181">
        <v>6.0640000000000001</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44662</v>
      </c>
      <c r="E1659" s="181">
        <v>67.797499999999999</v>
      </c>
      <c r="F1659" s="181">
        <v>-10.2921</v>
      </c>
      <c r="G1659" s="181">
        <v>-10.2921</v>
      </c>
      <c r="H1659" s="181">
        <v>-15.023199999999999</v>
      </c>
      <c r="I1659" s="181">
        <v>-6.234</v>
      </c>
      <c r="J1659" s="181">
        <v>-0.39579999999999999</v>
      </c>
      <c r="K1659" s="181">
        <v>0.50609999999999999</v>
      </c>
      <c r="L1659" s="181">
        <v>0.40579999999999999</v>
      </c>
      <c r="M1659" s="181">
        <v>2.2084999999999999</v>
      </c>
      <c r="N1659" s="181">
        <v>2.4599000000000002</v>
      </c>
      <c r="O1659" s="181">
        <v>6.8373999999999997</v>
      </c>
      <c r="P1659" s="181">
        <v>6.3041</v>
      </c>
      <c r="Q1659" s="181">
        <v>8.2385999999999999</v>
      </c>
      <c r="R1659" s="181">
        <v>4.7706</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44662</v>
      </c>
      <c r="E1660" s="181">
        <v>62.503</v>
      </c>
      <c r="F1660" s="181">
        <v>-11.474</v>
      </c>
      <c r="G1660" s="181">
        <v>-11.474</v>
      </c>
      <c r="H1660" s="181">
        <v>-16.192299999999999</v>
      </c>
      <c r="I1660" s="181">
        <v>-7.4119999999999999</v>
      </c>
      <c r="J1660" s="181">
        <v>-1.5914999999999999</v>
      </c>
      <c r="K1660" s="181">
        <v>-0.53010000000000002</v>
      </c>
      <c r="L1660" s="181">
        <v>-0.44819999999999999</v>
      </c>
      <c r="M1660" s="181">
        <v>1.3224</v>
      </c>
      <c r="N1660" s="181">
        <v>1.6020000000000001</v>
      </c>
      <c r="O1660" s="181">
        <v>6.0137</v>
      </c>
      <c r="P1660" s="181">
        <v>5.3377999999999997</v>
      </c>
      <c r="Q1660" s="181">
        <v>8.4404000000000003</v>
      </c>
      <c r="R1660" s="181">
        <v>3.9056999999999999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44662</v>
      </c>
      <c r="E1661" s="181">
        <v>51.607599999999998</v>
      </c>
      <c r="F1661" s="181">
        <v>-3.7002000000000002</v>
      </c>
      <c r="G1661" s="181">
        <v>-3.7002000000000002</v>
      </c>
      <c r="H1661" s="181">
        <v>-9.4198000000000004</v>
      </c>
      <c r="I1661" s="181">
        <v>1.5923</v>
      </c>
      <c r="J1661" s="181">
        <v>3.5377999999999998</v>
      </c>
      <c r="K1661" s="181">
        <v>-0.68410000000000004</v>
      </c>
      <c r="L1661" s="181">
        <v>-0.4672</v>
      </c>
      <c r="M1661" s="181">
        <v>2.1648000000000001</v>
      </c>
      <c r="N1661" s="181">
        <v>2.3618000000000001</v>
      </c>
      <c r="O1661" s="181">
        <v>7.4936999999999996</v>
      </c>
      <c r="P1661" s="181">
        <v>6.7534999999999998</v>
      </c>
      <c r="Q1661" s="181">
        <v>8.6812000000000005</v>
      </c>
      <c r="R1661" s="181">
        <v>5.1939000000000002</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44662</v>
      </c>
      <c r="E1662" s="181">
        <v>50.275100000000002</v>
      </c>
      <c r="F1662" s="181">
        <v>-3.9916999999999998</v>
      </c>
      <c r="G1662" s="181">
        <v>-3.9916999999999998</v>
      </c>
      <c r="H1662" s="181">
        <v>-9.6897000000000002</v>
      </c>
      <c r="I1662" s="181">
        <v>1.3127</v>
      </c>
      <c r="J1662" s="181">
        <v>3.2572999999999999</v>
      </c>
      <c r="K1662" s="181">
        <v>-0.96330000000000005</v>
      </c>
      <c r="L1662" s="181">
        <v>-0.74639999999999995</v>
      </c>
      <c r="M1662" s="181">
        <v>1.8806</v>
      </c>
      <c r="N1662" s="181">
        <v>2.0752000000000002</v>
      </c>
      <c r="O1662" s="181">
        <v>7.1822999999999997</v>
      </c>
      <c r="P1662" s="181">
        <v>6.4584000000000001</v>
      </c>
      <c r="Q1662" s="181">
        <v>8.3088999999999995</v>
      </c>
      <c r="R1662" s="181">
        <v>4.8920000000000003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-14.430225531914896</v>
      </c>
      <c r="G1663" s="183">
        <v>-14.430225531914896</v>
      </c>
      <c r="H1663" s="183">
        <v>-26.56261489361702</v>
      </c>
      <c r="I1663" s="183">
        <v>-10.778948936170211</v>
      </c>
      <c r="J1663" s="183">
        <v>-1.4556595744680845</v>
      </c>
      <c r="K1663" s="183">
        <v>-0.23102765957446808</v>
      </c>
      <c r="L1663" s="183">
        <v>0.3133085106382979</v>
      </c>
      <c r="M1663" s="183">
        <v>2.4625808510638296</v>
      </c>
      <c r="N1663" s="183">
        <v>2.8006936170212771</v>
      </c>
      <c r="O1663" s="183">
        <v>7.5807325581395331</v>
      </c>
      <c r="P1663" s="183">
        <v>6.7626069767441859</v>
      </c>
      <c r="Q1663" s="183">
        <v>7.888553191489363</v>
      </c>
      <c r="R1663" s="183">
        <v>5.6487581395348849</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-8.6803000000000008</v>
      </c>
      <c r="G1664" s="183">
        <v>-8.6803000000000008</v>
      </c>
      <c r="H1664" s="183">
        <v>-22.2911</v>
      </c>
      <c r="I1664" s="183">
        <v>-9.5322999999999993</v>
      </c>
      <c r="J1664" s="183">
        <v>-0.88749999999999996</v>
      </c>
      <c r="K1664" s="183">
        <v>-0.11169999999999999</v>
      </c>
      <c r="L1664" s="183">
        <v>0.33650000000000002</v>
      </c>
      <c r="M1664" s="183">
        <v>2.5693000000000001</v>
      </c>
      <c r="N1664" s="183">
        <v>2.8748999999999998</v>
      </c>
      <c r="O1664" s="183">
        <v>7.5263</v>
      </c>
      <c r="P1664" s="183">
        <v>6.8247999999999998</v>
      </c>
      <c r="Q1664" s="183">
        <v>8.2385999999999999</v>
      </c>
      <c r="R1664" s="183">
        <v>5.7961999999999998</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44662</v>
      </c>
      <c r="E1667" s="181">
        <v>38.204799999999999</v>
      </c>
      <c r="F1667" s="181">
        <v>-5.4749999999999996</v>
      </c>
      <c r="G1667" s="181">
        <v>-5.4749999999999996</v>
      </c>
      <c r="H1667" s="181">
        <v>-9.1963000000000008</v>
      </c>
      <c r="I1667" s="181">
        <v>-3.0876999999999999</v>
      </c>
      <c r="J1667" s="181">
        <v>4.2497999999999996</v>
      </c>
      <c r="K1667" s="181">
        <v>3.3683999999999998</v>
      </c>
      <c r="L1667" s="181">
        <v>2.9676999999999998</v>
      </c>
      <c r="M1667" s="181">
        <v>3.7915000000000001</v>
      </c>
      <c r="N1667" s="181">
        <v>4.1660000000000004</v>
      </c>
      <c r="O1667" s="181">
        <v>7.2727000000000004</v>
      </c>
      <c r="P1667" s="181">
        <v>7.0602</v>
      </c>
      <c r="Q1667" s="181">
        <v>7.3346</v>
      </c>
      <c r="R1667" s="181">
        <v>7.6219999999999999</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44662</v>
      </c>
      <c r="E1668" s="181">
        <v>40.462699999999998</v>
      </c>
      <c r="F1668" s="181">
        <v>-4.7489999999999997</v>
      </c>
      <c r="G1668" s="181">
        <v>-4.7489999999999997</v>
      </c>
      <c r="H1668" s="181">
        <v>-8.4656000000000002</v>
      </c>
      <c r="I1668" s="181">
        <v>-2.3754</v>
      </c>
      <c r="J1668" s="181">
        <v>4.9558999999999997</v>
      </c>
      <c r="K1668" s="181">
        <v>4.0869999999999997</v>
      </c>
      <c r="L1668" s="181">
        <v>3.6846999999999999</v>
      </c>
      <c r="M1668" s="181">
        <v>4.5167000000000002</v>
      </c>
      <c r="N1668" s="181">
        <v>4.8712</v>
      </c>
      <c r="O1668" s="181">
        <v>8.0195000000000007</v>
      </c>
      <c r="P1668" s="181">
        <v>7.7892999999999999</v>
      </c>
      <c r="Q1668" s="181">
        <v>8.9888999999999992</v>
      </c>
      <c r="R1668" s="181">
        <v>8.3683999999999994</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44662</v>
      </c>
      <c r="E1669" s="181">
        <v>26.619299999999999</v>
      </c>
      <c r="F1669" s="181">
        <v>-9.4537999999999993</v>
      </c>
      <c r="G1669" s="181">
        <v>-9.4537999999999993</v>
      </c>
      <c r="H1669" s="181">
        <v>-13.481</v>
      </c>
      <c r="I1669" s="181">
        <v>-3.8043999999999998</v>
      </c>
      <c r="J1669" s="181">
        <v>3.4914000000000001</v>
      </c>
      <c r="K1669" s="181">
        <v>3.4262000000000001</v>
      </c>
      <c r="L1669" s="181">
        <v>3.3224</v>
      </c>
      <c r="M1669" s="181">
        <v>4.2000999999999999</v>
      </c>
      <c r="N1669" s="181">
        <v>4.5183999999999997</v>
      </c>
      <c r="O1669" s="181">
        <v>7.7762000000000002</v>
      </c>
      <c r="P1669" s="181">
        <v>7.6351000000000004</v>
      </c>
      <c r="Q1669" s="181">
        <v>8.4649000000000001</v>
      </c>
      <c r="R1669" s="181">
        <v>7.0613999999999999</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44662</v>
      </c>
      <c r="E1670" s="181">
        <v>24.864699999999999</v>
      </c>
      <c r="F1670" s="181">
        <v>-10.1204</v>
      </c>
      <c r="G1670" s="181">
        <v>-10.1204</v>
      </c>
      <c r="H1670" s="181">
        <v>-14.1586</v>
      </c>
      <c r="I1670" s="181">
        <v>-4.4904999999999999</v>
      </c>
      <c r="J1670" s="181">
        <v>2.9051999999999998</v>
      </c>
      <c r="K1670" s="181">
        <v>2.7919</v>
      </c>
      <c r="L1670" s="181">
        <v>2.6526999999999998</v>
      </c>
      <c r="M1670" s="181">
        <v>3.5106999999999999</v>
      </c>
      <c r="N1670" s="181">
        <v>3.8138999999999998</v>
      </c>
      <c r="O1670" s="181">
        <v>7.0590999999999999</v>
      </c>
      <c r="P1670" s="181">
        <v>6.9135999999999997</v>
      </c>
      <c r="Q1670" s="181">
        <v>7.7356999999999996</v>
      </c>
      <c r="R1670" s="181">
        <v>6.3327999999999998</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44662</v>
      </c>
      <c r="E1671" s="181">
        <v>25.1845</v>
      </c>
      <c r="F1671" s="181">
        <v>-13.319000000000001</v>
      </c>
      <c r="G1671" s="181">
        <v>-13.319000000000001</v>
      </c>
      <c r="H1671" s="181">
        <v>-18.5059</v>
      </c>
      <c r="I1671" s="181">
        <v>-6.2789999999999999</v>
      </c>
      <c r="J1671" s="181">
        <v>1.1934</v>
      </c>
      <c r="K1671" s="181">
        <v>2.9603000000000002</v>
      </c>
      <c r="L1671" s="181">
        <v>3.1429999999999998</v>
      </c>
      <c r="M1671" s="181">
        <v>3.8224999999999998</v>
      </c>
      <c r="N1671" s="181">
        <v>4.0998999999999999</v>
      </c>
      <c r="O1671" s="181">
        <v>6.8601999999999999</v>
      </c>
      <c r="P1671" s="181">
        <v>7.2637999999999998</v>
      </c>
      <c r="Q1671" s="181">
        <v>8.3280999999999992</v>
      </c>
      <c r="R1671" s="181">
        <v>5.8417000000000003</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44662</v>
      </c>
      <c r="E1672" s="181">
        <v>23.713000000000001</v>
      </c>
      <c r="F1672" s="181">
        <v>-13.991</v>
      </c>
      <c r="G1672" s="181">
        <v>-13.991</v>
      </c>
      <c r="H1672" s="181">
        <v>-19.191600000000001</v>
      </c>
      <c r="I1672" s="181">
        <v>-6.9629000000000003</v>
      </c>
      <c r="J1672" s="181">
        <v>0.51160000000000005</v>
      </c>
      <c r="K1672" s="181">
        <v>2.2685</v>
      </c>
      <c r="L1672" s="181">
        <v>2.4500999999999999</v>
      </c>
      <c r="M1672" s="181">
        <v>3.1150000000000002</v>
      </c>
      <c r="N1672" s="181">
        <v>3.3660999999999999</v>
      </c>
      <c r="O1672" s="181">
        <v>6.1048999999999998</v>
      </c>
      <c r="P1672" s="181">
        <v>6.5133999999999999</v>
      </c>
      <c r="Q1672" s="181">
        <v>7.5990000000000002</v>
      </c>
      <c r="R1672" s="181">
        <v>5.0757000000000003</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44662</v>
      </c>
      <c r="E1675" s="181">
        <v>21.657499999999999</v>
      </c>
      <c r="F1675" s="181">
        <v>-5.5590000000000002</v>
      </c>
      <c r="G1675" s="181">
        <v>-5.5590000000000002</v>
      </c>
      <c r="H1675" s="181">
        <v>-11.315200000000001</v>
      </c>
      <c r="I1675" s="181">
        <v>388.4006</v>
      </c>
      <c r="J1675" s="181">
        <v>178.435</v>
      </c>
      <c r="K1675" s="181">
        <v>63.543599999999998</v>
      </c>
      <c r="L1675" s="181">
        <v>32.857500000000002</v>
      </c>
      <c r="M1675" s="181">
        <v>22.723700000000001</v>
      </c>
      <c r="N1675" s="181">
        <v>18.3919</v>
      </c>
      <c r="O1675" s="181">
        <v>0.52429999999999999</v>
      </c>
      <c r="P1675" s="181">
        <v>3.0061</v>
      </c>
      <c r="Q1675" s="181">
        <v>6.0662000000000003</v>
      </c>
      <c r="R1675" s="181">
        <v>7.242</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44662</v>
      </c>
      <c r="E1676" s="181">
        <v>20.236699999999999</v>
      </c>
      <c r="F1676" s="181">
        <v>-5.8891</v>
      </c>
      <c r="G1676" s="181">
        <v>-5.8891</v>
      </c>
      <c r="H1676" s="181">
        <v>-11.6205</v>
      </c>
      <c r="I1676" s="181">
        <v>388.06389999999999</v>
      </c>
      <c r="J1676" s="181">
        <v>178.1097</v>
      </c>
      <c r="K1676" s="181">
        <v>63.220999999999997</v>
      </c>
      <c r="L1676" s="181">
        <v>32.534599999999998</v>
      </c>
      <c r="M1676" s="181">
        <v>22.399000000000001</v>
      </c>
      <c r="N1676" s="181">
        <v>18.044699999999999</v>
      </c>
      <c r="O1676" s="181">
        <v>5.4399999999999997E-2</v>
      </c>
      <c r="P1676" s="181">
        <v>2.4382999999999999</v>
      </c>
      <c r="Q1676" s="181">
        <v>5.4344000000000001</v>
      </c>
      <c r="R1676" s="181">
        <v>6.7866999999999997</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44662</v>
      </c>
      <c r="E1677" s="181">
        <v>22.375399999999999</v>
      </c>
      <c r="F1677" s="181">
        <v>-5.7066999999999997</v>
      </c>
      <c r="G1677" s="181">
        <v>-5.7066999999999997</v>
      </c>
      <c r="H1677" s="181">
        <v>-13.434799999999999</v>
      </c>
      <c r="I1677" s="181">
        <v>-3.8161999999999998</v>
      </c>
      <c r="J1677" s="181">
        <v>1.8920999999999999</v>
      </c>
      <c r="K1677" s="181">
        <v>2.5259999999999998</v>
      </c>
      <c r="L1677" s="181">
        <v>2.6867999999999999</v>
      </c>
      <c r="M1677" s="181">
        <v>3.2128000000000001</v>
      </c>
      <c r="N1677" s="181">
        <v>3.5264000000000002</v>
      </c>
      <c r="O1677" s="181">
        <v>6.7310999999999996</v>
      </c>
      <c r="P1677" s="181">
        <v>6.9051999999999998</v>
      </c>
      <c r="Q1677" s="181">
        <v>7.4447000000000001</v>
      </c>
      <c r="R1677" s="181">
        <v>6.0237999999999996</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44662</v>
      </c>
      <c r="E1678" s="181">
        <v>20.913900000000002</v>
      </c>
      <c r="F1678" s="181">
        <v>-5.6403999999999996</v>
      </c>
      <c r="G1678" s="181">
        <v>-5.6403999999999996</v>
      </c>
      <c r="H1678" s="181">
        <v>-13.751099999999999</v>
      </c>
      <c r="I1678" s="181">
        <v>-4.2812999999999999</v>
      </c>
      <c r="J1678" s="181">
        <v>1.3527</v>
      </c>
      <c r="K1678" s="181">
        <v>1.9464999999999999</v>
      </c>
      <c r="L1678" s="181">
        <v>2.1027</v>
      </c>
      <c r="M1678" s="181">
        <v>2.5943999999999998</v>
      </c>
      <c r="N1678" s="181">
        <v>2.8997999999999999</v>
      </c>
      <c r="O1678" s="181">
        <v>6.0404999999999998</v>
      </c>
      <c r="P1678" s="181">
        <v>6.1755000000000004</v>
      </c>
      <c r="Q1678" s="181">
        <v>6.9573</v>
      </c>
      <c r="R1678" s="181">
        <v>5.3689999999999998</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44662</v>
      </c>
      <c r="E1679" s="181">
        <v>40.447499999999998</v>
      </c>
      <c r="F1679" s="181">
        <v>-7.4852999999999996</v>
      </c>
      <c r="G1679" s="181">
        <v>-7.4852999999999996</v>
      </c>
      <c r="H1679" s="181">
        <v>-14.1678</v>
      </c>
      <c r="I1679" s="181">
        <v>-3.8874</v>
      </c>
      <c r="J1679" s="181">
        <v>1.8893</v>
      </c>
      <c r="K1679" s="181">
        <v>3.0061</v>
      </c>
      <c r="L1679" s="181">
        <v>2.7717999999999998</v>
      </c>
      <c r="M1679" s="181">
        <v>3.4357000000000002</v>
      </c>
      <c r="N1679" s="181">
        <v>3.8839000000000001</v>
      </c>
      <c r="O1679" s="181">
        <v>7.1463000000000001</v>
      </c>
      <c r="P1679" s="181">
        <v>7.1308999999999996</v>
      </c>
      <c r="Q1679" s="181">
        <v>8.1418999999999997</v>
      </c>
      <c r="R1679" s="181">
        <v>6.4512999999999998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44662</v>
      </c>
      <c r="E1680" s="181">
        <v>37.969700000000003</v>
      </c>
      <c r="F1680" s="181">
        <v>-8.0694999999999997</v>
      </c>
      <c r="G1680" s="181">
        <v>-8.0694999999999997</v>
      </c>
      <c r="H1680" s="181">
        <v>-14.775700000000001</v>
      </c>
      <c r="I1680" s="181">
        <v>-4.5034000000000001</v>
      </c>
      <c r="J1680" s="181">
        <v>1.2665</v>
      </c>
      <c r="K1680" s="181">
        <v>2.3807999999999998</v>
      </c>
      <c r="L1680" s="181">
        <v>2.1520000000000001</v>
      </c>
      <c r="M1680" s="181">
        <v>2.8024</v>
      </c>
      <c r="N1680" s="181">
        <v>3.2376999999999998</v>
      </c>
      <c r="O1680" s="181">
        <v>6.4446000000000003</v>
      </c>
      <c r="P1680" s="181">
        <v>6.3898000000000001</v>
      </c>
      <c r="Q1680" s="181">
        <v>7.0442</v>
      </c>
      <c r="R1680" s="181">
        <v>5.7820999999999998</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44662</v>
      </c>
      <c r="E1684" s="181">
        <v>88.151700000000005</v>
      </c>
      <c r="F1684" s="181">
        <v>11.1069</v>
      </c>
      <c r="G1684" s="181">
        <v>11.1069</v>
      </c>
      <c r="H1684" s="181">
        <v>11.1204</v>
      </c>
      <c r="I1684" s="181">
        <v>11.1472</v>
      </c>
      <c r="J1684" s="181">
        <v>11.2051</v>
      </c>
      <c r="K1684" s="181"/>
      <c r="L1684" s="181"/>
      <c r="M1684" s="181"/>
      <c r="N1684" s="181"/>
      <c r="O1684" s="181"/>
      <c r="P1684" s="181"/>
      <c r="Q1684" s="181">
        <v>11.236599999999999</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44662</v>
      </c>
      <c r="E1685" s="181">
        <v>93.099900000000005</v>
      </c>
      <c r="F1685" s="181">
        <v>11.1052</v>
      </c>
      <c r="G1685" s="181">
        <v>11.1052</v>
      </c>
      <c r="H1685" s="181">
        <v>11.1187</v>
      </c>
      <c r="I1685" s="181">
        <v>11.145300000000001</v>
      </c>
      <c r="J1685" s="181">
        <v>11.2058</v>
      </c>
      <c r="K1685" s="181"/>
      <c r="L1685" s="181"/>
      <c r="M1685" s="181"/>
      <c r="N1685" s="181"/>
      <c r="O1685" s="181"/>
      <c r="P1685" s="181"/>
      <c r="Q1685" s="181">
        <v>11.236700000000001</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44662</v>
      </c>
      <c r="E1688" s="181">
        <v>4712.6787148594403</v>
      </c>
      <c r="F1688" s="181">
        <v>-12.969799999999999</v>
      </c>
      <c r="G1688" s="181">
        <v>-12.969799999999999</v>
      </c>
      <c r="H1688" s="181">
        <v>-24.307099999999998</v>
      </c>
      <c r="I1688" s="181">
        <v>-10.048</v>
      </c>
      <c r="J1688" s="181">
        <v>71.247900000000001</v>
      </c>
      <c r="K1688" s="181">
        <v>23.7727</v>
      </c>
      <c r="L1688" s="181">
        <v>14.680199999999999</v>
      </c>
      <c r="M1688" s="181">
        <v>24.932700000000001</v>
      </c>
      <c r="N1688" s="181">
        <v>16.736699999999999</v>
      </c>
      <c r="O1688" s="181">
        <v>5.4626999999999999</v>
      </c>
      <c r="P1688" s="181">
        <v>6.7008000000000001</v>
      </c>
      <c r="Q1688" s="181">
        <v>7.9744999999999999</v>
      </c>
      <c r="R1688" s="181">
        <v>10.970800000000001</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44662</v>
      </c>
      <c r="E1689" s="181">
        <v>4711.3838999999998</v>
      </c>
      <c r="F1689" s="181">
        <v>-12.9697</v>
      </c>
      <c r="G1689" s="181">
        <v>-12.9697</v>
      </c>
      <c r="H1689" s="181">
        <v>-24.307099999999998</v>
      </c>
      <c r="I1689" s="181">
        <v>-10.048</v>
      </c>
      <c r="J1689" s="181">
        <v>-0.1958</v>
      </c>
      <c r="K1689" s="181">
        <v>-0.79169999999999996</v>
      </c>
      <c r="L1689" s="181">
        <v>2.3656000000000001</v>
      </c>
      <c r="M1689" s="181">
        <v>15.939500000000001</v>
      </c>
      <c r="N1689" s="181">
        <v>10.0885</v>
      </c>
      <c r="O1689" s="181">
        <v>3.8935</v>
      </c>
      <c r="P1689" s="181">
        <v>6.0549999999999997</v>
      </c>
      <c r="Q1689" s="181">
        <v>8.0159000000000002</v>
      </c>
      <c r="R1689" s="181">
        <v>8.1064000000000007</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44662</v>
      </c>
      <c r="E1690" s="181">
        <v>25.6097</v>
      </c>
      <c r="F1690" s="181">
        <v>-8.7352000000000007</v>
      </c>
      <c r="G1690" s="181">
        <v>-8.7352000000000007</v>
      </c>
      <c r="H1690" s="181">
        <v>-16.8245</v>
      </c>
      <c r="I1690" s="181">
        <v>-5.8202999999999996</v>
      </c>
      <c r="J1690" s="181">
        <v>0.98929999999999996</v>
      </c>
      <c r="K1690" s="181">
        <v>2.1604000000000001</v>
      </c>
      <c r="L1690" s="181">
        <v>2.3860000000000001</v>
      </c>
      <c r="M1690" s="181">
        <v>3.3504999999999998</v>
      </c>
      <c r="N1690" s="181">
        <v>3.8754</v>
      </c>
      <c r="O1690" s="181">
        <v>7.3756000000000004</v>
      </c>
      <c r="P1690" s="181">
        <v>7.2807000000000004</v>
      </c>
      <c r="Q1690" s="181">
        <v>8.2934999999999999</v>
      </c>
      <c r="R1690" s="181">
        <v>6.8795000000000002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44662</v>
      </c>
      <c r="E1691" s="181">
        <v>26.1374</v>
      </c>
      <c r="F1691" s="181">
        <v>-8.2800999999999991</v>
      </c>
      <c r="G1691" s="181">
        <v>-8.2800999999999991</v>
      </c>
      <c r="H1691" s="181">
        <v>-16.525500000000001</v>
      </c>
      <c r="I1691" s="181">
        <v>-5.4348999999999998</v>
      </c>
      <c r="J1691" s="181">
        <v>1.3980999999999999</v>
      </c>
      <c r="K1691" s="181">
        <v>2.5842999999999998</v>
      </c>
      <c r="L1691" s="181">
        <v>2.8496999999999999</v>
      </c>
      <c r="M1691" s="181">
        <v>3.85</v>
      </c>
      <c r="N1691" s="181">
        <v>4.3864999999999998</v>
      </c>
      <c r="O1691" s="181">
        <v>7.7736999999999998</v>
      </c>
      <c r="P1691" s="181">
        <v>7.5838000000000001</v>
      </c>
      <c r="Q1691" s="181">
        <v>8.3225999999999996</v>
      </c>
      <c r="R1691" s="181">
        <v>7.383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44662</v>
      </c>
      <c r="E1692" s="181">
        <v>32.158999999999999</v>
      </c>
      <c r="F1692" s="181">
        <v>-10.6595</v>
      </c>
      <c r="G1692" s="181">
        <v>-10.6595</v>
      </c>
      <c r="H1692" s="181">
        <v>-18.563700000000001</v>
      </c>
      <c r="I1692" s="181">
        <v>-6.4452999999999996</v>
      </c>
      <c r="J1692" s="181">
        <v>1.048</v>
      </c>
      <c r="K1692" s="181">
        <v>2.6362999999999999</v>
      </c>
      <c r="L1692" s="181">
        <v>2.3266</v>
      </c>
      <c r="M1692" s="181">
        <v>3.0251999999999999</v>
      </c>
      <c r="N1692" s="181">
        <v>3.3050000000000002</v>
      </c>
      <c r="O1692" s="181">
        <v>1.9882</v>
      </c>
      <c r="P1692" s="181">
        <v>3.6084999999999998</v>
      </c>
      <c r="Q1692" s="181">
        <v>6.2233000000000001</v>
      </c>
      <c r="R1692" s="181">
        <v>3.8753000000000002</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44662</v>
      </c>
      <c r="E1693" s="181">
        <v>34.973799999999997</v>
      </c>
      <c r="F1693" s="181">
        <v>-10.1843</v>
      </c>
      <c r="G1693" s="181">
        <v>-10.1843</v>
      </c>
      <c r="H1693" s="181">
        <v>-18.066700000000001</v>
      </c>
      <c r="I1693" s="181">
        <v>-5.9425999999999997</v>
      </c>
      <c r="J1693" s="181">
        <v>1.5573999999999999</v>
      </c>
      <c r="K1693" s="181">
        <v>3.1646999999999998</v>
      </c>
      <c r="L1693" s="181">
        <v>2.9058000000000002</v>
      </c>
      <c r="M1693" s="181">
        <v>3.7656999999999998</v>
      </c>
      <c r="N1693" s="181">
        <v>4.1388999999999996</v>
      </c>
      <c r="O1693" s="181">
        <v>2.9363999999999999</v>
      </c>
      <c r="P1693" s="181">
        <v>4.5751999999999997</v>
      </c>
      <c r="Q1693" s="181">
        <v>6.6462000000000003</v>
      </c>
      <c r="R1693" s="181">
        <v>4.8289</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44662</v>
      </c>
      <c r="E1694" s="181">
        <v>47.6858</v>
      </c>
      <c r="F1694" s="181">
        <v>-4.0298999999999996</v>
      </c>
      <c r="G1694" s="181">
        <v>-4.0298999999999996</v>
      </c>
      <c r="H1694" s="181">
        <v>-6.9234</v>
      </c>
      <c r="I1694" s="181">
        <v>-3.1181000000000001</v>
      </c>
      <c r="J1694" s="181">
        <v>3.2410000000000001</v>
      </c>
      <c r="K1694" s="181">
        <v>2.1545999999999998</v>
      </c>
      <c r="L1694" s="181">
        <v>2.0503999999999998</v>
      </c>
      <c r="M1694" s="181">
        <v>3.2864</v>
      </c>
      <c r="N1694" s="181">
        <v>3.6577999999999999</v>
      </c>
      <c r="O1694" s="181">
        <v>7.2272999999999996</v>
      </c>
      <c r="P1694" s="181">
        <v>6.9352999999999998</v>
      </c>
      <c r="Q1694" s="181">
        <v>7.9279999999999999</v>
      </c>
      <c r="R1694" s="181">
        <v>6.8120000000000003</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44662</v>
      </c>
      <c r="E1695" s="181">
        <v>50.948099999999997</v>
      </c>
      <c r="F1695" s="181">
        <v>-3.2946</v>
      </c>
      <c r="G1695" s="181">
        <v>-3.2946</v>
      </c>
      <c r="H1695" s="181">
        <v>-6.1742999999999997</v>
      </c>
      <c r="I1695" s="181">
        <v>-2.3671000000000002</v>
      </c>
      <c r="J1695" s="181">
        <v>3.9977</v>
      </c>
      <c r="K1695" s="181">
        <v>2.9175</v>
      </c>
      <c r="L1695" s="181">
        <v>2.8189000000000002</v>
      </c>
      <c r="M1695" s="181">
        <v>4.0670999999999999</v>
      </c>
      <c r="N1695" s="181">
        <v>4.4482999999999997</v>
      </c>
      <c r="O1695" s="181">
        <v>8.0396999999999998</v>
      </c>
      <c r="P1695" s="181">
        <v>7.7858000000000001</v>
      </c>
      <c r="Q1695" s="181">
        <v>8.7274999999999991</v>
      </c>
      <c r="R1695" s="181">
        <v>7.625</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44662</v>
      </c>
      <c r="E1696" s="181">
        <v>22.3992</v>
      </c>
      <c r="F1696" s="181">
        <v>-16.977599999999999</v>
      </c>
      <c r="G1696" s="181">
        <v>-16.977599999999999</v>
      </c>
      <c r="H1696" s="181">
        <v>-23.590699999999998</v>
      </c>
      <c r="I1696" s="181">
        <v>-8.6195000000000004</v>
      </c>
      <c r="J1696" s="181">
        <v>-1.4857</v>
      </c>
      <c r="K1696" s="181">
        <v>2.0710000000000002</v>
      </c>
      <c r="L1696" s="181">
        <v>2.3809</v>
      </c>
      <c r="M1696" s="181">
        <v>14.3035</v>
      </c>
      <c r="N1696" s="181">
        <v>11.9011</v>
      </c>
      <c r="O1696" s="181">
        <v>6.4958999999999998</v>
      </c>
      <c r="P1696" s="181">
        <v>6.4869000000000003</v>
      </c>
      <c r="Q1696" s="181">
        <v>7.5636999999999999</v>
      </c>
      <c r="R1696" s="181">
        <v>10.9224</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44662</v>
      </c>
      <c r="E1697" s="181">
        <v>24.088899999999999</v>
      </c>
      <c r="F1697" s="181">
        <v>-16.493500000000001</v>
      </c>
      <c r="G1697" s="181">
        <v>-16.493500000000001</v>
      </c>
      <c r="H1697" s="181">
        <v>-23.123200000000001</v>
      </c>
      <c r="I1697" s="181">
        <v>-8.1457999999999995</v>
      </c>
      <c r="J1697" s="181">
        <v>-1.0158</v>
      </c>
      <c r="K1697" s="181">
        <v>2.5428999999999999</v>
      </c>
      <c r="L1697" s="181">
        <v>2.8565999999999998</v>
      </c>
      <c r="M1697" s="181">
        <v>14.818899999999999</v>
      </c>
      <c r="N1697" s="181">
        <v>12.4155</v>
      </c>
      <c r="O1697" s="181">
        <v>7.0583999999999998</v>
      </c>
      <c r="P1697" s="181">
        <v>7.3235999999999999</v>
      </c>
      <c r="Q1697" s="181">
        <v>8.0454000000000008</v>
      </c>
      <c r="R1697" s="181">
        <v>11.449199999999999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44662</v>
      </c>
      <c r="E1698" s="181">
        <v>48.795400000000001</v>
      </c>
      <c r="F1698" s="181">
        <v>-8.0484000000000009</v>
      </c>
      <c r="G1698" s="181">
        <v>-8.0484000000000009</v>
      </c>
      <c r="H1698" s="181">
        <v>-20.5322</v>
      </c>
      <c r="I1698" s="181">
        <v>-7.14</v>
      </c>
      <c r="J1698" s="181">
        <v>0.18099999999999999</v>
      </c>
      <c r="K1698" s="181">
        <v>2.6839</v>
      </c>
      <c r="L1698" s="181">
        <v>2.7818999999999998</v>
      </c>
      <c r="M1698" s="181">
        <v>3.5005000000000002</v>
      </c>
      <c r="N1698" s="181">
        <v>3.8584999999999998</v>
      </c>
      <c r="O1698" s="181">
        <v>7.2247000000000003</v>
      </c>
      <c r="P1698" s="181">
        <v>7.2624000000000004</v>
      </c>
      <c r="Q1698" s="181">
        <v>8.1567000000000007</v>
      </c>
      <c r="R1698" s="181">
        <v>6.3753000000000002</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44662</v>
      </c>
      <c r="E1699" s="181">
        <v>46.274999999999999</v>
      </c>
      <c r="F1699" s="181">
        <v>-8.5127000000000006</v>
      </c>
      <c r="G1699" s="181">
        <v>-8.5127000000000006</v>
      </c>
      <c r="H1699" s="181">
        <v>-21.008800000000001</v>
      </c>
      <c r="I1699" s="181">
        <v>-7.6285999999999996</v>
      </c>
      <c r="J1699" s="181">
        <v>-0.318</v>
      </c>
      <c r="K1699" s="181">
        <v>2.1789999999999998</v>
      </c>
      <c r="L1699" s="181">
        <v>2.2867999999999999</v>
      </c>
      <c r="M1699" s="181">
        <v>2.9988999999999999</v>
      </c>
      <c r="N1699" s="181">
        <v>3.3525</v>
      </c>
      <c r="O1699" s="181">
        <v>6.6867000000000001</v>
      </c>
      <c r="P1699" s="181">
        <v>6.7298999999999998</v>
      </c>
      <c r="Q1699" s="181">
        <v>7.4440999999999997</v>
      </c>
      <c r="R1699" s="181">
        <v>5.8444000000000003</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44662</v>
      </c>
      <c r="E1700" s="181">
        <v>1922.5145</v>
      </c>
      <c r="F1700" s="181">
        <v>-3.8769</v>
      </c>
      <c r="G1700" s="181">
        <v>-3.8769</v>
      </c>
      <c r="H1700" s="181">
        <v>-10.8682</v>
      </c>
      <c r="I1700" s="181">
        <v>-5.0076000000000001</v>
      </c>
      <c r="J1700" s="181">
        <v>0.4743</v>
      </c>
      <c r="K1700" s="181">
        <v>2.4538000000000002</v>
      </c>
      <c r="L1700" s="181">
        <v>2.2557</v>
      </c>
      <c r="M1700" s="181">
        <v>3.5994000000000002</v>
      </c>
      <c r="N1700" s="181">
        <v>3.7406000000000001</v>
      </c>
      <c r="O1700" s="181">
        <v>5.0545999999999998</v>
      </c>
      <c r="P1700" s="181">
        <v>6.3061999999999996</v>
      </c>
      <c r="Q1700" s="181">
        <v>7.8914999999999997</v>
      </c>
      <c r="R1700" s="181">
        <v>5.2007000000000003</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44662</v>
      </c>
      <c r="E1701" s="181">
        <v>1735.6835000000001</v>
      </c>
      <c r="F1701" s="181">
        <v>-5.1752000000000002</v>
      </c>
      <c r="G1701" s="181">
        <v>-5.1752000000000002</v>
      </c>
      <c r="H1701" s="181">
        <v>-12.164300000000001</v>
      </c>
      <c r="I1701" s="181">
        <v>-6.3037999999999998</v>
      </c>
      <c r="J1701" s="181">
        <v>-0.82520000000000004</v>
      </c>
      <c r="K1701" s="181">
        <v>1.1480999999999999</v>
      </c>
      <c r="L1701" s="181">
        <v>0.94489999999999996</v>
      </c>
      <c r="M1701" s="181">
        <v>2.2702</v>
      </c>
      <c r="N1701" s="181">
        <v>2.4005999999999998</v>
      </c>
      <c r="O1701" s="181">
        <v>3.7713999999999999</v>
      </c>
      <c r="P1701" s="181">
        <v>5.0728</v>
      </c>
      <c r="Q1701" s="181">
        <v>6.6368999999999998</v>
      </c>
      <c r="R1701" s="181">
        <v>3.8275999999999999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44662</v>
      </c>
      <c r="E1702" s="181">
        <v>2919.4920999999999</v>
      </c>
      <c r="F1702" s="181">
        <v>-8.7014999999999993</v>
      </c>
      <c r="G1702" s="181">
        <v>-8.7014999999999993</v>
      </c>
      <c r="H1702" s="181">
        <v>-15.42</v>
      </c>
      <c r="I1702" s="181">
        <v>-4.7244000000000002</v>
      </c>
      <c r="J1702" s="181">
        <v>1.6105</v>
      </c>
      <c r="K1702" s="181">
        <v>2.3767</v>
      </c>
      <c r="L1702" s="181">
        <v>2.1698</v>
      </c>
      <c r="M1702" s="181">
        <v>2.7852999999999999</v>
      </c>
      <c r="N1702" s="181">
        <v>3.1141000000000001</v>
      </c>
      <c r="O1702" s="181">
        <v>6.3163999999999998</v>
      </c>
      <c r="P1702" s="181">
        <v>6.1967999999999996</v>
      </c>
      <c r="Q1702" s="181">
        <v>7.3733000000000004</v>
      </c>
      <c r="R1702" s="181">
        <v>5.5393999999999997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44662</v>
      </c>
      <c r="E1703" s="181">
        <v>3157.9883</v>
      </c>
      <c r="F1703" s="181">
        <v>-7.8497000000000003</v>
      </c>
      <c r="G1703" s="181">
        <v>-7.8497000000000003</v>
      </c>
      <c r="H1703" s="181">
        <v>-14.571300000000001</v>
      </c>
      <c r="I1703" s="181">
        <v>-3.8751000000000002</v>
      </c>
      <c r="J1703" s="181">
        <v>2.4659</v>
      </c>
      <c r="K1703" s="181">
        <v>3.2342</v>
      </c>
      <c r="L1703" s="181">
        <v>3.0318999999999998</v>
      </c>
      <c r="M1703" s="181">
        <v>3.6566999999999998</v>
      </c>
      <c r="N1703" s="181">
        <v>3.9950000000000001</v>
      </c>
      <c r="O1703" s="181">
        <v>7.2226999999999997</v>
      </c>
      <c r="P1703" s="181">
        <v>7.0919999999999996</v>
      </c>
      <c r="Q1703" s="181">
        <v>7.8798000000000004</v>
      </c>
      <c r="R1703" s="181">
        <v>6.4401999999999999</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44662</v>
      </c>
      <c r="E1706" s="181">
        <v>42.452800000000003</v>
      </c>
      <c r="F1706" s="181">
        <v>-8.2483000000000004</v>
      </c>
      <c r="G1706" s="181">
        <v>-8.2483000000000004</v>
      </c>
      <c r="H1706" s="181">
        <v>-16.6997</v>
      </c>
      <c r="I1706" s="181">
        <v>-4.8914999999999997</v>
      </c>
      <c r="J1706" s="181">
        <v>2.2703000000000002</v>
      </c>
      <c r="K1706" s="181">
        <v>2.1406000000000001</v>
      </c>
      <c r="L1706" s="181">
        <v>1.8426</v>
      </c>
      <c r="M1706" s="181">
        <v>3.2938999999999998</v>
      </c>
      <c r="N1706" s="181">
        <v>3.6395</v>
      </c>
      <c r="O1706" s="181">
        <v>6.7644000000000002</v>
      </c>
      <c r="P1706" s="181">
        <v>6.6401000000000003</v>
      </c>
      <c r="Q1706" s="181">
        <v>7.5137999999999998</v>
      </c>
      <c r="R1706" s="181">
        <v>6.0792999999999999</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44662</v>
      </c>
      <c r="E1707" s="181">
        <v>45.5627</v>
      </c>
      <c r="F1707" s="181">
        <v>-7.4188999999999998</v>
      </c>
      <c r="G1707" s="181">
        <v>-7.4188999999999998</v>
      </c>
      <c r="H1707" s="181">
        <v>-15.8704</v>
      </c>
      <c r="I1707" s="181">
        <v>-4.0735000000000001</v>
      </c>
      <c r="J1707" s="181">
        <v>3.0935999999999999</v>
      </c>
      <c r="K1707" s="181">
        <v>2.9660000000000002</v>
      </c>
      <c r="L1707" s="181">
        <v>2.6726000000000001</v>
      </c>
      <c r="M1707" s="181">
        <v>4.1379999999999999</v>
      </c>
      <c r="N1707" s="181">
        <v>4.4950000000000001</v>
      </c>
      <c r="O1707" s="181">
        <v>7.6401000000000003</v>
      </c>
      <c r="P1707" s="181">
        <v>7.5267999999999997</v>
      </c>
      <c r="Q1707" s="181">
        <v>8.3511000000000006</v>
      </c>
      <c r="R1707" s="181">
        <v>6.9488000000000003</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44662</v>
      </c>
      <c r="E1708" s="181">
        <v>22.547499999999999</v>
      </c>
      <c r="F1708" s="181">
        <v>-7.1725000000000003</v>
      </c>
      <c r="G1708" s="181">
        <v>-7.1725000000000003</v>
      </c>
      <c r="H1708" s="181">
        <v>-15.517300000000001</v>
      </c>
      <c r="I1708" s="181">
        <v>-4.9279999999999999</v>
      </c>
      <c r="J1708" s="181">
        <v>1.6786000000000001</v>
      </c>
      <c r="K1708" s="181">
        <v>2.9167000000000001</v>
      </c>
      <c r="L1708" s="181">
        <v>2.6240000000000001</v>
      </c>
      <c r="M1708" s="181">
        <v>3.5083000000000002</v>
      </c>
      <c r="N1708" s="181">
        <v>3.9114</v>
      </c>
      <c r="O1708" s="181">
        <v>7.0528000000000004</v>
      </c>
      <c r="P1708" s="181">
        <v>7.1482999999999999</v>
      </c>
      <c r="Q1708" s="181">
        <v>8.0311000000000003</v>
      </c>
      <c r="R1708" s="181">
        <v>6.0774999999999997</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44662</v>
      </c>
      <c r="E1709" s="181">
        <v>21.596699999999998</v>
      </c>
      <c r="F1709" s="181">
        <v>-7.6567999999999996</v>
      </c>
      <c r="G1709" s="181">
        <v>-7.6567999999999996</v>
      </c>
      <c r="H1709" s="181">
        <v>-16.006399999999999</v>
      </c>
      <c r="I1709" s="181">
        <v>-5.4090999999999996</v>
      </c>
      <c r="J1709" s="181">
        <v>1.2005999999999999</v>
      </c>
      <c r="K1709" s="181">
        <v>2.4331999999999998</v>
      </c>
      <c r="L1709" s="181">
        <v>2.1389</v>
      </c>
      <c r="M1709" s="181">
        <v>3.0169999999999999</v>
      </c>
      <c r="N1709" s="181">
        <v>3.4138000000000002</v>
      </c>
      <c r="O1709" s="181">
        <v>6.5334000000000003</v>
      </c>
      <c r="P1709" s="181">
        <v>6.6193</v>
      </c>
      <c r="Q1709" s="181">
        <v>7.7649999999999997</v>
      </c>
      <c r="R1709" s="181">
        <v>5.5610999999999997</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44662</v>
      </c>
      <c r="E1710" s="181">
        <v>12.4657</v>
      </c>
      <c r="F1710" s="181">
        <v>-0.78080000000000005</v>
      </c>
      <c r="G1710" s="181">
        <v>-0.78080000000000005</v>
      </c>
      <c r="H1710" s="181">
        <v>-6.9760999999999997</v>
      </c>
      <c r="I1710" s="181">
        <v>-1.7139</v>
      </c>
      <c r="J1710" s="181">
        <v>1.8731</v>
      </c>
      <c r="K1710" s="181">
        <v>3.1541000000000001</v>
      </c>
      <c r="L1710" s="181">
        <v>2.7115999999999998</v>
      </c>
      <c r="M1710" s="181">
        <v>3.5133000000000001</v>
      </c>
      <c r="N1710" s="181">
        <v>3.8631000000000002</v>
      </c>
      <c r="O1710" s="181">
        <v>6.8440000000000003</v>
      </c>
      <c r="P1710" s="181"/>
      <c r="Q1710" s="181">
        <v>7.1490999999999998</v>
      </c>
      <c r="R1710" s="181">
        <v>6.0614999999999997</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44662</v>
      </c>
      <c r="E1711" s="181">
        <v>12.053800000000001</v>
      </c>
      <c r="F1711" s="181">
        <v>-1.8166</v>
      </c>
      <c r="G1711" s="181">
        <v>-1.8166</v>
      </c>
      <c r="H1711" s="181">
        <v>-8.0336999999999996</v>
      </c>
      <c r="I1711" s="181">
        <v>-2.7656000000000001</v>
      </c>
      <c r="J1711" s="181">
        <v>0.81130000000000002</v>
      </c>
      <c r="K1711" s="181">
        <v>2.0933999999999999</v>
      </c>
      <c r="L1711" s="181">
        <v>1.6489</v>
      </c>
      <c r="M1711" s="181">
        <v>2.4369000000000001</v>
      </c>
      <c r="N1711" s="181">
        <v>2.7768000000000002</v>
      </c>
      <c r="O1711" s="181">
        <v>5.7257999999999996</v>
      </c>
      <c r="P1711" s="181"/>
      <c r="Q1711" s="181">
        <v>6.0270000000000001</v>
      </c>
      <c r="R1711" s="181">
        <v>4.9504000000000001</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44662</v>
      </c>
      <c r="E1712" s="181">
        <v>10.5341</v>
      </c>
      <c r="F1712" s="181">
        <v>-5.8875000000000002</v>
      </c>
      <c r="G1712" s="181">
        <v>-5.8875000000000002</v>
      </c>
      <c r="H1712" s="181">
        <v>-15.398099999999999</v>
      </c>
      <c r="I1712" s="181">
        <v>-4.5460000000000003</v>
      </c>
      <c r="J1712" s="181">
        <v>1.7350000000000001</v>
      </c>
      <c r="K1712" s="181">
        <v>2.7988</v>
      </c>
      <c r="L1712" s="181">
        <v>3.0832999999999999</v>
      </c>
      <c r="M1712" s="181">
        <v>4.0364000000000004</v>
      </c>
      <c r="N1712" s="181">
        <v>4.4360999999999997</v>
      </c>
      <c r="O1712" s="181"/>
      <c r="P1712" s="181"/>
      <c r="Q1712" s="181">
        <v>4.7176</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44662</v>
      </c>
      <c r="E1713" s="181">
        <v>10.421200000000001</v>
      </c>
      <c r="F1713" s="181">
        <v>-6.7676999999999996</v>
      </c>
      <c r="G1713" s="181">
        <v>-6.7676999999999996</v>
      </c>
      <c r="H1713" s="181">
        <v>-16.360099999999999</v>
      </c>
      <c r="I1713" s="181">
        <v>-5.5171999999999999</v>
      </c>
      <c r="J1713" s="181">
        <v>0.75749999999999995</v>
      </c>
      <c r="K1713" s="181">
        <v>1.8255999999999999</v>
      </c>
      <c r="L1713" s="181">
        <v>2.1002000000000001</v>
      </c>
      <c r="M1713" s="181">
        <v>3.0404</v>
      </c>
      <c r="N1713" s="181">
        <v>3.44</v>
      </c>
      <c r="O1713" s="181"/>
      <c r="P1713" s="181"/>
      <c r="Q1713" s="181">
        <v>3.7227000000000001</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44662</v>
      </c>
      <c r="E1714" s="181">
        <v>13.2631</v>
      </c>
      <c r="F1714" s="181">
        <v>-6.0514000000000001</v>
      </c>
      <c r="G1714" s="181">
        <v>-6.0514000000000001</v>
      </c>
      <c r="H1714" s="181">
        <v>-13.2935</v>
      </c>
      <c r="I1714" s="181">
        <v>-2.7099000000000002</v>
      </c>
      <c r="J1714" s="181">
        <v>2.8029999999999999</v>
      </c>
      <c r="K1714" s="181">
        <v>3.3046000000000002</v>
      </c>
      <c r="L1714" s="181">
        <v>3.0144000000000002</v>
      </c>
      <c r="M1714" s="181">
        <v>3.7698</v>
      </c>
      <c r="N1714" s="181">
        <v>4.1210000000000004</v>
      </c>
      <c r="O1714" s="181">
        <v>7.0194999999999999</v>
      </c>
      <c r="P1714" s="181"/>
      <c r="Q1714" s="181">
        <v>7.1776999999999997</v>
      </c>
      <c r="R1714" s="181">
        <v>6.21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44662</v>
      </c>
      <c r="E1715" s="181">
        <v>12.843400000000001</v>
      </c>
      <c r="F1715" s="181">
        <v>-6.9114000000000004</v>
      </c>
      <c r="G1715" s="181">
        <v>-6.9114000000000004</v>
      </c>
      <c r="H1715" s="181">
        <v>-14.090299999999999</v>
      </c>
      <c r="I1715" s="181">
        <v>-3.5272999999999999</v>
      </c>
      <c r="J1715" s="181">
        <v>2.0019</v>
      </c>
      <c r="K1715" s="181">
        <v>2.4876</v>
      </c>
      <c r="L1715" s="181">
        <v>2.1846999999999999</v>
      </c>
      <c r="M1715" s="181">
        <v>2.9302000000000001</v>
      </c>
      <c r="N1715" s="181">
        <v>3.2671999999999999</v>
      </c>
      <c r="O1715" s="181">
        <v>6.1627000000000001</v>
      </c>
      <c r="P1715" s="181"/>
      <c r="Q1715" s="181">
        <v>6.3350999999999997</v>
      </c>
      <c r="R1715" s="181">
        <v>5.3266999999999998</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44662</v>
      </c>
      <c r="E1716" s="181">
        <v>42.655500000000004</v>
      </c>
      <c r="F1716" s="181">
        <v>-13.8749</v>
      </c>
      <c r="G1716" s="181">
        <v>-13.8749</v>
      </c>
      <c r="H1716" s="181">
        <v>-18.6968</v>
      </c>
      <c r="I1716" s="181">
        <v>-6.9066999999999998</v>
      </c>
      <c r="J1716" s="181">
        <v>0.6048</v>
      </c>
      <c r="K1716" s="181">
        <v>2.6133000000000002</v>
      </c>
      <c r="L1716" s="181">
        <v>2.7568000000000001</v>
      </c>
      <c r="M1716" s="181">
        <v>3.7286999999999999</v>
      </c>
      <c r="N1716" s="181">
        <v>4.2081999999999997</v>
      </c>
      <c r="O1716" s="181">
        <v>7.0198999999999998</v>
      </c>
      <c r="P1716" s="181">
        <v>6.6959</v>
      </c>
      <c r="Q1716" s="181">
        <v>7.7946999999999997</v>
      </c>
      <c r="R1716" s="181">
        <v>6.5442</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44662</v>
      </c>
      <c r="E1717" s="181">
        <v>45.389000000000003</v>
      </c>
      <c r="F1717" s="181">
        <v>-13.0669</v>
      </c>
      <c r="G1717" s="181">
        <v>-13.0669</v>
      </c>
      <c r="H1717" s="181">
        <v>-17.894100000000002</v>
      </c>
      <c r="I1717" s="181">
        <v>-6.1029999999999998</v>
      </c>
      <c r="J1717" s="181">
        <v>1.4051</v>
      </c>
      <c r="K1717" s="181">
        <v>3.4167000000000001</v>
      </c>
      <c r="L1717" s="181">
        <v>3.5726</v>
      </c>
      <c r="M1717" s="181">
        <v>4.5575000000000001</v>
      </c>
      <c r="N1717" s="181">
        <v>5.0472999999999999</v>
      </c>
      <c r="O1717" s="181">
        <v>7.8807999999999998</v>
      </c>
      <c r="P1717" s="181">
        <v>7.4839000000000002</v>
      </c>
      <c r="Q1717" s="181">
        <v>8.4309999999999992</v>
      </c>
      <c r="R1717" s="181">
        <v>7.4131999999999998</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44662</v>
      </c>
      <c r="E1718" s="181">
        <v>36.587899999999998</v>
      </c>
      <c r="F1718" s="181">
        <v>-5.3513999999999999</v>
      </c>
      <c r="G1718" s="181">
        <v>-5.3513999999999999</v>
      </c>
      <c r="H1718" s="181">
        <v>-13.404500000000001</v>
      </c>
      <c r="I1718" s="181">
        <v>-4.4318</v>
      </c>
      <c r="J1718" s="181">
        <v>0.6472</v>
      </c>
      <c r="K1718" s="181">
        <v>1.8708</v>
      </c>
      <c r="L1718" s="181">
        <v>1.6184000000000001</v>
      </c>
      <c r="M1718" s="181">
        <v>2.4510999999999998</v>
      </c>
      <c r="N1718" s="181">
        <v>3.2305999999999999</v>
      </c>
      <c r="O1718" s="181">
        <v>2.9832999999999998</v>
      </c>
      <c r="P1718" s="181">
        <v>4.1555999999999997</v>
      </c>
      <c r="Q1718" s="181">
        <v>6.9832000000000001</v>
      </c>
      <c r="R1718" s="181">
        <v>5.3586999999999998</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44662</v>
      </c>
      <c r="E1719" s="181">
        <v>39.520200000000003</v>
      </c>
      <c r="F1719" s="181">
        <v>-4.37</v>
      </c>
      <c r="G1719" s="181">
        <v>-4.37</v>
      </c>
      <c r="H1719" s="181">
        <v>-12.4254</v>
      </c>
      <c r="I1719" s="181">
        <v>-3.4325000000000001</v>
      </c>
      <c r="J1719" s="181">
        <v>1.6557999999999999</v>
      </c>
      <c r="K1719" s="181">
        <v>2.847</v>
      </c>
      <c r="L1719" s="181">
        <v>2.4944000000000002</v>
      </c>
      <c r="M1719" s="181">
        <v>3.2970000000000002</v>
      </c>
      <c r="N1719" s="181">
        <v>4.0624000000000002</v>
      </c>
      <c r="O1719" s="181">
        <v>3.7761999999999998</v>
      </c>
      <c r="P1719" s="181">
        <v>5.0118</v>
      </c>
      <c r="Q1719" s="181">
        <v>7.2919999999999998</v>
      </c>
      <c r="R1719" s="181">
        <v>6.1957000000000004</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44662</v>
      </c>
      <c r="E1720" s="181">
        <v>27.194500000000001</v>
      </c>
      <c r="F1720" s="181">
        <v>-3.9805000000000001</v>
      </c>
      <c r="G1720" s="181">
        <v>-3.9805000000000001</v>
      </c>
      <c r="H1720" s="181">
        <v>-9.1109000000000009</v>
      </c>
      <c r="I1720" s="181">
        <v>-0.69010000000000005</v>
      </c>
      <c r="J1720" s="181">
        <v>3.0602999999999998</v>
      </c>
      <c r="K1720" s="181">
        <v>3.57</v>
      </c>
      <c r="L1720" s="181">
        <v>3.0121000000000002</v>
      </c>
      <c r="M1720" s="181">
        <v>3.9237000000000002</v>
      </c>
      <c r="N1720" s="181">
        <v>4.2449000000000003</v>
      </c>
      <c r="O1720" s="181">
        <v>7.2628000000000004</v>
      </c>
      <c r="P1720" s="181">
        <v>7.1490999999999998</v>
      </c>
      <c r="Q1720" s="181">
        <v>8.0899000000000001</v>
      </c>
      <c r="R1720" s="181">
        <v>6.5242000000000004</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44662</v>
      </c>
      <c r="E1721" s="181">
        <v>26.008400000000002</v>
      </c>
      <c r="F1721" s="181">
        <v>-4.4892000000000003</v>
      </c>
      <c r="G1721" s="181">
        <v>-4.4892000000000003</v>
      </c>
      <c r="H1721" s="181">
        <v>-9.6054999999999993</v>
      </c>
      <c r="I1721" s="181">
        <v>-1.1922999999999999</v>
      </c>
      <c r="J1721" s="181">
        <v>2.5588000000000002</v>
      </c>
      <c r="K1721" s="181">
        <v>3.0651999999999999</v>
      </c>
      <c r="L1721" s="181">
        <v>2.5053999999999998</v>
      </c>
      <c r="M1721" s="181">
        <v>3.4091</v>
      </c>
      <c r="N1721" s="181">
        <v>3.7248000000000001</v>
      </c>
      <c r="O1721" s="181">
        <v>6.7275</v>
      </c>
      <c r="P1721" s="181">
        <v>6.5702999999999996</v>
      </c>
      <c r="Q1721" s="181">
        <v>6.7085999999999997</v>
      </c>
      <c r="R1721" s="181">
        <v>5.9922000000000004</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44662</v>
      </c>
      <c r="E1722" s="181">
        <v>35.802700000000002</v>
      </c>
      <c r="F1722" s="181">
        <v>-4.7896999999999998</v>
      </c>
      <c r="G1722" s="181">
        <v>-4.7896999999999998</v>
      </c>
      <c r="H1722" s="181">
        <v>-9.2607999999999997</v>
      </c>
      <c r="I1722" s="181">
        <v>-2.5244</v>
      </c>
      <c r="J1722" s="181">
        <v>2.4948000000000001</v>
      </c>
      <c r="K1722" s="181">
        <v>2.7117</v>
      </c>
      <c r="L1722" s="181">
        <v>3.1798000000000002</v>
      </c>
      <c r="M1722" s="181">
        <v>3.7334999999999998</v>
      </c>
      <c r="N1722" s="181">
        <v>3.9016000000000002</v>
      </c>
      <c r="O1722" s="181">
        <v>3.2465000000000002</v>
      </c>
      <c r="P1722" s="181">
        <v>4.4568000000000003</v>
      </c>
      <c r="Q1722" s="181">
        <v>6.9626999999999999</v>
      </c>
      <c r="R1722" s="181">
        <v>6.2816999999999998</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44662</v>
      </c>
      <c r="E1723" s="181">
        <v>38.035200000000003</v>
      </c>
      <c r="F1723" s="181">
        <v>-4.125</v>
      </c>
      <c r="G1723" s="181">
        <v>-4.125</v>
      </c>
      <c r="H1723" s="181">
        <v>-8.6088000000000005</v>
      </c>
      <c r="I1723" s="181">
        <v>-1.8768</v>
      </c>
      <c r="J1723" s="181">
        <v>3.1503999999999999</v>
      </c>
      <c r="K1723" s="181">
        <v>3.3694000000000002</v>
      </c>
      <c r="L1723" s="181">
        <v>3.7130999999999998</v>
      </c>
      <c r="M1723" s="181">
        <v>4.2282000000000002</v>
      </c>
      <c r="N1723" s="181">
        <v>4.3819999999999997</v>
      </c>
      <c r="O1723" s="181">
        <v>3.7079</v>
      </c>
      <c r="P1723" s="181">
        <v>5.0769000000000002</v>
      </c>
      <c r="Q1723" s="181">
        <v>7.0496999999999996</v>
      </c>
      <c r="R1723" s="181">
        <v>6.7522000000000002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44662</v>
      </c>
      <c r="E1726" s="181">
        <v>39.171700000000001</v>
      </c>
      <c r="F1726" s="181">
        <v>-7.5739000000000001</v>
      </c>
      <c r="G1726" s="181">
        <v>-7.5739000000000001</v>
      </c>
      <c r="H1726" s="181">
        <v>-12.9199</v>
      </c>
      <c r="I1726" s="181">
        <v>-3.5825</v>
      </c>
      <c r="J1726" s="181">
        <v>2.4487999999999999</v>
      </c>
      <c r="K1726" s="181">
        <v>2.3576000000000001</v>
      </c>
      <c r="L1726" s="181">
        <v>2.1406000000000001</v>
      </c>
      <c r="M1726" s="181">
        <v>2.7378</v>
      </c>
      <c r="N1726" s="181">
        <v>3.1779000000000002</v>
      </c>
      <c r="O1726" s="181">
        <v>6.4282000000000004</v>
      </c>
      <c r="P1726" s="181">
        <v>5.0602999999999998</v>
      </c>
      <c r="Q1726" s="181">
        <v>7.1813000000000002</v>
      </c>
      <c r="R1726" s="181">
        <v>5.6505999999999998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44662</v>
      </c>
      <c r="E1727" s="181">
        <v>42.203099999999999</v>
      </c>
      <c r="F1727" s="181">
        <v>-6.6269999999999998</v>
      </c>
      <c r="G1727" s="181">
        <v>-6.6269999999999998</v>
      </c>
      <c r="H1727" s="181">
        <v>-11.994</v>
      </c>
      <c r="I1727" s="181">
        <v>-2.6968000000000001</v>
      </c>
      <c r="J1727" s="181">
        <v>3.1162000000000001</v>
      </c>
      <c r="K1727" s="181">
        <v>3.1873999999999998</v>
      </c>
      <c r="L1727" s="181">
        <v>3.0484</v>
      </c>
      <c r="M1727" s="181">
        <v>3.6711</v>
      </c>
      <c r="N1727" s="181">
        <v>4.125</v>
      </c>
      <c r="O1727" s="181">
        <v>7.4134000000000002</v>
      </c>
      <c r="P1727" s="181">
        <v>6.0045999999999999</v>
      </c>
      <c r="Q1727" s="181">
        <v>7.7243000000000004</v>
      </c>
      <c r="R1727" s="181">
        <v>6.6378000000000004</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44662</v>
      </c>
      <c r="E1728" s="181">
        <v>26.699200000000001</v>
      </c>
      <c r="F1728" s="181">
        <v>-7.6052999999999997</v>
      </c>
      <c r="G1728" s="181">
        <v>-7.6052999999999997</v>
      </c>
      <c r="H1728" s="181">
        <v>-13.926500000000001</v>
      </c>
      <c r="I1728" s="181">
        <v>-3.3256000000000001</v>
      </c>
      <c r="J1728" s="181">
        <v>3.2014999999999998</v>
      </c>
      <c r="K1728" s="181">
        <v>2.9699</v>
      </c>
      <c r="L1728" s="181">
        <v>3.4163000000000001</v>
      </c>
      <c r="M1728" s="181">
        <v>10.255100000000001</v>
      </c>
      <c r="N1728" s="181">
        <v>9.2668999999999997</v>
      </c>
      <c r="O1728" s="181">
        <v>4.8078000000000003</v>
      </c>
      <c r="P1728" s="181">
        <v>5.5820999999999996</v>
      </c>
      <c r="Q1728" s="181">
        <v>7.508</v>
      </c>
      <c r="R1728" s="181">
        <v>9.5231999999999992</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44662</v>
      </c>
      <c r="E1729" s="181">
        <v>25.5381</v>
      </c>
      <c r="F1729" s="181">
        <v>-8.1888000000000005</v>
      </c>
      <c r="G1729" s="181">
        <v>-8.1888000000000005</v>
      </c>
      <c r="H1729" s="181">
        <v>-14.517300000000001</v>
      </c>
      <c r="I1729" s="181">
        <v>-3.9346999999999999</v>
      </c>
      <c r="J1729" s="181">
        <v>2.5968</v>
      </c>
      <c r="K1729" s="181">
        <v>2.3607999999999998</v>
      </c>
      <c r="L1729" s="181">
        <v>2.7988</v>
      </c>
      <c r="M1729" s="181">
        <v>9.6006999999999998</v>
      </c>
      <c r="N1729" s="181">
        <v>8.6021000000000001</v>
      </c>
      <c r="O1729" s="181">
        <v>4.2782999999999998</v>
      </c>
      <c r="P1729" s="181">
        <v>5.0511999999999997</v>
      </c>
      <c r="Q1729" s="181">
        <v>6.6454000000000004</v>
      </c>
      <c r="R1729" s="181">
        <v>8.9149999999999991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-6.9761384615384632</v>
      </c>
      <c r="G1730" s="183">
        <v>-6.9761384615384632</v>
      </c>
      <c r="H1730" s="183">
        <v>-13.527040384615386</v>
      </c>
      <c r="I1730" s="183">
        <v>11.03500961538462</v>
      </c>
      <c r="J1730" s="183">
        <v>10.234605769230775</v>
      </c>
      <c r="K1730" s="183">
        <v>5.465501999999999</v>
      </c>
      <c r="L1730" s="183">
        <v>4.0539119999999995</v>
      </c>
      <c r="M1730" s="183">
        <v>5.5910540000000015</v>
      </c>
      <c r="N1730" s="183">
        <v>5.3114500000000007</v>
      </c>
      <c r="O1730" s="183">
        <v>5.9132708333333328</v>
      </c>
      <c r="P1730" s="183">
        <v>6.2374977272727259</v>
      </c>
      <c r="Q1730" s="183">
        <v>7.5057134615384582</v>
      </c>
      <c r="R1730" s="183">
        <v>6.6466875000000014</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-7.2957000000000001</v>
      </c>
      <c r="G1731" s="183">
        <v>-7.2957000000000001</v>
      </c>
      <c r="H1731" s="183">
        <v>-14.12445</v>
      </c>
      <c r="I1731" s="183">
        <v>-4.1774000000000004</v>
      </c>
      <c r="J1731" s="183">
        <v>1.8812</v>
      </c>
      <c r="K1731" s="183">
        <v>2.6978</v>
      </c>
      <c r="L1731" s="183">
        <v>2.6991999999999998</v>
      </c>
      <c r="M1731" s="183">
        <v>3.62805</v>
      </c>
      <c r="N1731" s="183">
        <v>3.9531999999999998</v>
      </c>
      <c r="O1731" s="183">
        <v>6.7071000000000005</v>
      </c>
      <c r="P1731" s="183">
        <v>6.6296999999999997</v>
      </c>
      <c r="Q1731" s="183">
        <v>7.5387500000000003</v>
      </c>
      <c r="R1731" s="183">
        <v>6.35405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44662</v>
      </c>
      <c r="E1734" s="181">
        <v>53.817900000000002</v>
      </c>
      <c r="F1734" s="181">
        <v>0.1137</v>
      </c>
      <c r="G1734" s="181">
        <v>0.1137</v>
      </c>
      <c r="H1734" s="181">
        <v>1.7222999999999999</v>
      </c>
      <c r="I1734" s="181">
        <v>6.2859999999999996</v>
      </c>
      <c r="J1734" s="181">
        <v>8.3042999999999996</v>
      </c>
      <c r="K1734" s="181">
        <v>-5.5073999999999996</v>
      </c>
      <c r="L1734" s="181">
        <v>-6.7366000000000001</v>
      </c>
      <c r="M1734" s="181">
        <v>3.2967</v>
      </c>
      <c r="N1734" s="181">
        <v>21.136199999999999</v>
      </c>
      <c r="O1734" s="181">
        <v>15.38</v>
      </c>
      <c r="P1734" s="181">
        <v>8.3969000000000005</v>
      </c>
      <c r="Q1734" s="181">
        <v>11.890499999999999</v>
      </c>
      <c r="R1734" s="181">
        <v>57.792499999999997</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44662</v>
      </c>
      <c r="E1735" s="181">
        <v>59.087000000000003</v>
      </c>
      <c r="F1735" s="181">
        <v>0.1215</v>
      </c>
      <c r="G1735" s="181">
        <v>0.1215</v>
      </c>
      <c r="H1735" s="181">
        <v>1.7410000000000001</v>
      </c>
      <c r="I1735" s="181">
        <v>6.3226000000000004</v>
      </c>
      <c r="J1735" s="181">
        <v>8.3872999999999998</v>
      </c>
      <c r="K1735" s="181">
        <v>-5.2691999999999997</v>
      </c>
      <c r="L1735" s="181">
        <v>-6.2565</v>
      </c>
      <c r="M1735" s="181">
        <v>4.1096000000000004</v>
      </c>
      <c r="N1735" s="181">
        <v>22.415199999999999</v>
      </c>
      <c r="O1735" s="181">
        <v>16.6709</v>
      </c>
      <c r="P1735" s="181">
        <v>9.65</v>
      </c>
      <c r="Q1735" s="181">
        <v>17.462800000000001</v>
      </c>
      <c r="R1735" s="181">
        <v>59.522199999999998</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44662</v>
      </c>
      <c r="E1736" s="181">
        <v>70.33</v>
      </c>
      <c r="F1736" s="181">
        <v>0.48580000000000001</v>
      </c>
      <c r="G1736" s="181">
        <v>0.48580000000000001</v>
      </c>
      <c r="H1736" s="181">
        <v>1.4863</v>
      </c>
      <c r="I1736" s="181">
        <v>5.0328999999999997</v>
      </c>
      <c r="J1736" s="181">
        <v>7.5876000000000001</v>
      </c>
      <c r="K1736" s="181">
        <v>0.22800000000000001</v>
      </c>
      <c r="L1736" s="181">
        <v>4.3472</v>
      </c>
      <c r="M1736" s="181">
        <v>19.547799999999999</v>
      </c>
      <c r="N1736" s="181">
        <v>40.913600000000002</v>
      </c>
      <c r="O1736" s="181">
        <v>33.826900000000002</v>
      </c>
      <c r="P1736" s="181">
        <v>22.587800000000001</v>
      </c>
      <c r="Q1736" s="181">
        <v>26.244700000000002</v>
      </c>
      <c r="R1736" s="181">
        <v>60.151600000000002</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44662</v>
      </c>
      <c r="E1737" s="181">
        <v>63.23</v>
      </c>
      <c r="F1737" s="181">
        <v>0.46079999999999999</v>
      </c>
      <c r="G1737" s="181">
        <v>0.46079999999999999</v>
      </c>
      <c r="H1737" s="181">
        <v>1.4439</v>
      </c>
      <c r="I1737" s="181">
        <v>4.9634999999999998</v>
      </c>
      <c r="J1737" s="181">
        <v>7.4427000000000003</v>
      </c>
      <c r="K1737" s="181">
        <v>-0.15790000000000001</v>
      </c>
      <c r="L1737" s="181">
        <v>3.52</v>
      </c>
      <c r="M1737" s="181">
        <v>18.142800000000001</v>
      </c>
      <c r="N1737" s="181">
        <v>38.692700000000002</v>
      </c>
      <c r="O1737" s="181">
        <v>31.746200000000002</v>
      </c>
      <c r="P1737" s="181">
        <v>20.906099999999999</v>
      </c>
      <c r="Q1737" s="181">
        <v>24.649699999999999</v>
      </c>
      <c r="R1737" s="181">
        <v>57.55</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44662</v>
      </c>
      <c r="E1738" s="181">
        <v>28.52</v>
      </c>
      <c r="F1738" s="181">
        <v>0.1404</v>
      </c>
      <c r="G1738" s="181">
        <v>0.1404</v>
      </c>
      <c r="H1738" s="181">
        <v>0.67069999999999996</v>
      </c>
      <c r="I1738" s="181">
        <v>4.1635999999999997</v>
      </c>
      <c r="J1738" s="181">
        <v>6.7365000000000004</v>
      </c>
      <c r="K1738" s="181">
        <v>-3.6160999999999999</v>
      </c>
      <c r="L1738" s="181">
        <v>1.3864000000000001</v>
      </c>
      <c r="M1738" s="181">
        <v>17.851199999999999</v>
      </c>
      <c r="N1738" s="181">
        <v>43.100900000000003</v>
      </c>
      <c r="O1738" s="181">
        <v>38.9998</v>
      </c>
      <c r="P1738" s="181"/>
      <c r="Q1738" s="181">
        <v>37.2179</v>
      </c>
      <c r="R1738" s="181">
        <v>71.482500000000002</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44662</v>
      </c>
      <c r="E1739" s="181">
        <v>26.9</v>
      </c>
      <c r="F1739" s="181">
        <v>0.1116</v>
      </c>
      <c r="G1739" s="181">
        <v>0.1116</v>
      </c>
      <c r="H1739" s="181">
        <v>0.63600000000000001</v>
      </c>
      <c r="I1739" s="181">
        <v>4.1021999999999998</v>
      </c>
      <c r="J1739" s="181">
        <v>6.6191000000000004</v>
      </c>
      <c r="K1739" s="181">
        <v>-3.9628999999999999</v>
      </c>
      <c r="L1739" s="181">
        <v>0.63600000000000001</v>
      </c>
      <c r="M1739" s="181">
        <v>16.500599999999999</v>
      </c>
      <c r="N1739" s="181">
        <v>40.911499999999997</v>
      </c>
      <c r="O1739" s="181">
        <v>36.576599999999999</v>
      </c>
      <c r="P1739" s="181"/>
      <c r="Q1739" s="181">
        <v>34.816600000000001</v>
      </c>
      <c r="R1739" s="181">
        <v>68.654700000000005</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44662</v>
      </c>
      <c r="E1740" s="181">
        <v>26.45</v>
      </c>
      <c r="F1740" s="181">
        <v>0.34139999999999998</v>
      </c>
      <c r="G1740" s="181">
        <v>0.34139999999999998</v>
      </c>
      <c r="H1740" s="181">
        <v>1.6134999999999999</v>
      </c>
      <c r="I1740" s="181">
        <v>5.8846999999999996</v>
      </c>
      <c r="J1740" s="181">
        <v>8.8925000000000001</v>
      </c>
      <c r="K1740" s="181">
        <v>4.1749000000000001</v>
      </c>
      <c r="L1740" s="181">
        <v>9.8422000000000001</v>
      </c>
      <c r="M1740" s="181">
        <v>31.657499999999999</v>
      </c>
      <c r="N1740" s="181">
        <v>59.915399999999998</v>
      </c>
      <c r="O1740" s="181">
        <v>35.983400000000003</v>
      </c>
      <c r="P1740" s="181"/>
      <c r="Q1740" s="181">
        <v>36.1312</v>
      </c>
      <c r="R1740" s="181">
        <v>81.534199999999998</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44662</v>
      </c>
      <c r="E1741" s="181">
        <v>25.04</v>
      </c>
      <c r="F1741" s="181">
        <v>0.36070000000000002</v>
      </c>
      <c r="G1741" s="181">
        <v>0.36070000000000002</v>
      </c>
      <c r="H1741" s="181">
        <v>1.6234</v>
      </c>
      <c r="I1741" s="181">
        <v>5.8326000000000002</v>
      </c>
      <c r="J1741" s="181">
        <v>8.7750000000000004</v>
      </c>
      <c r="K1741" s="181">
        <v>3.7711999999999999</v>
      </c>
      <c r="L1741" s="181">
        <v>8.9169</v>
      </c>
      <c r="M1741" s="181">
        <v>29.942900000000002</v>
      </c>
      <c r="N1741" s="181">
        <v>57.1877</v>
      </c>
      <c r="O1741" s="181">
        <v>33.652200000000001</v>
      </c>
      <c r="P1741" s="181"/>
      <c r="Q1741" s="181">
        <v>33.786799999999999</v>
      </c>
      <c r="R1741" s="181">
        <v>78.544499999999999</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44662</v>
      </c>
      <c r="E1742" s="181">
        <v>124.821</v>
      </c>
      <c r="F1742" s="181">
        <v>0.92249999999999999</v>
      </c>
      <c r="G1742" s="181">
        <v>0.92249999999999999</v>
      </c>
      <c r="H1742" s="181">
        <v>3.0752000000000002</v>
      </c>
      <c r="I1742" s="181">
        <v>7.4191000000000003</v>
      </c>
      <c r="J1742" s="181">
        <v>8.1675000000000004</v>
      </c>
      <c r="K1742" s="181">
        <v>0.80759999999999998</v>
      </c>
      <c r="L1742" s="181">
        <v>6.3139000000000003</v>
      </c>
      <c r="M1742" s="181">
        <v>21.373999999999999</v>
      </c>
      <c r="N1742" s="181">
        <v>43.860999999999997</v>
      </c>
      <c r="O1742" s="181">
        <v>29.191500000000001</v>
      </c>
      <c r="P1742" s="181">
        <v>15.455</v>
      </c>
      <c r="Q1742" s="181">
        <v>23.553899999999999</v>
      </c>
      <c r="R1742" s="181">
        <v>69.5047</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44662</v>
      </c>
      <c r="E1743" s="181">
        <v>116.941</v>
      </c>
      <c r="F1743" s="181">
        <v>0.91469999999999996</v>
      </c>
      <c r="G1743" s="181">
        <v>0.91469999999999996</v>
      </c>
      <c r="H1743" s="181">
        <v>3.0562</v>
      </c>
      <c r="I1743" s="181">
        <v>7.3799000000000001</v>
      </c>
      <c r="J1743" s="181">
        <v>8.0815999999999999</v>
      </c>
      <c r="K1743" s="181">
        <v>0.5806</v>
      </c>
      <c r="L1743" s="181">
        <v>5.8395000000000001</v>
      </c>
      <c r="M1743" s="181">
        <v>20.5702</v>
      </c>
      <c r="N1743" s="181">
        <v>42.597099999999998</v>
      </c>
      <c r="O1743" s="181">
        <v>28.056699999999999</v>
      </c>
      <c r="P1743" s="181">
        <v>14.621700000000001</v>
      </c>
      <c r="Q1743" s="181">
        <v>18.028400000000001</v>
      </c>
      <c r="R1743" s="181">
        <v>68.001099999999994</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44662</v>
      </c>
      <c r="E1744" s="181">
        <v>26.402000000000001</v>
      </c>
      <c r="F1744" s="181">
        <v>0.18210000000000001</v>
      </c>
      <c r="G1744" s="181">
        <v>0.18210000000000001</v>
      </c>
      <c r="H1744" s="181">
        <v>1.7261</v>
      </c>
      <c r="I1744" s="181">
        <v>6.0747</v>
      </c>
      <c r="J1744" s="181">
        <v>7.9130000000000003</v>
      </c>
      <c r="K1744" s="181">
        <v>-0.39610000000000001</v>
      </c>
      <c r="L1744" s="181">
        <v>3.3426999999999998</v>
      </c>
      <c r="M1744" s="181">
        <v>18.799499999999998</v>
      </c>
      <c r="N1744" s="181">
        <v>41.953899999999997</v>
      </c>
      <c r="O1744" s="181">
        <v>33.339599999999997</v>
      </c>
      <c r="P1744" s="181"/>
      <c r="Q1744" s="181">
        <v>35.764000000000003</v>
      </c>
      <c r="R1744" s="181">
        <v>70.788200000000003</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44662</v>
      </c>
      <c r="E1745" s="181">
        <v>25.109000000000002</v>
      </c>
      <c r="F1745" s="181">
        <v>0.1676</v>
      </c>
      <c r="G1745" s="181">
        <v>0.1676</v>
      </c>
      <c r="H1745" s="181">
        <v>1.6929000000000001</v>
      </c>
      <c r="I1745" s="181">
        <v>5.9988000000000001</v>
      </c>
      <c r="J1745" s="181">
        <v>7.7408000000000001</v>
      </c>
      <c r="K1745" s="181">
        <v>-0.83330000000000004</v>
      </c>
      <c r="L1745" s="181">
        <v>2.4647999999999999</v>
      </c>
      <c r="M1745" s="181">
        <v>17.293399999999998</v>
      </c>
      <c r="N1745" s="181">
        <v>39.603000000000002</v>
      </c>
      <c r="O1745" s="181">
        <v>31.2424</v>
      </c>
      <c r="P1745" s="181"/>
      <c r="Q1745" s="181">
        <v>33.634</v>
      </c>
      <c r="R1745" s="181">
        <v>68.048000000000002</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44662</v>
      </c>
      <c r="E1746" s="181">
        <v>92.548599999999993</v>
      </c>
      <c r="F1746" s="181">
        <v>2.87E-2</v>
      </c>
      <c r="G1746" s="181">
        <v>2.87E-2</v>
      </c>
      <c r="H1746" s="181">
        <v>1.3662000000000001</v>
      </c>
      <c r="I1746" s="181">
        <v>6.3128000000000002</v>
      </c>
      <c r="J1746" s="181">
        <v>8.9905000000000008</v>
      </c>
      <c r="K1746" s="181">
        <v>-2.1137999999999999</v>
      </c>
      <c r="L1746" s="181">
        <v>-1.3509</v>
      </c>
      <c r="M1746" s="181">
        <v>14.399800000000001</v>
      </c>
      <c r="N1746" s="181">
        <v>35.024900000000002</v>
      </c>
      <c r="O1746" s="181">
        <v>19.441500000000001</v>
      </c>
      <c r="P1746" s="181">
        <v>11.870900000000001</v>
      </c>
      <c r="Q1746" s="181">
        <v>14.6731</v>
      </c>
      <c r="R1746" s="181">
        <v>60.8581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44662</v>
      </c>
      <c r="E1747" s="181">
        <v>101.91370000000001</v>
      </c>
      <c r="F1747" s="181">
        <v>3.5499999999999997E-2</v>
      </c>
      <c r="G1747" s="181">
        <v>3.5499999999999997E-2</v>
      </c>
      <c r="H1747" s="181">
        <v>1.3826000000000001</v>
      </c>
      <c r="I1747" s="181">
        <v>6.3463000000000003</v>
      </c>
      <c r="J1747" s="181">
        <v>9.0687999999999995</v>
      </c>
      <c r="K1747" s="181">
        <v>-1.9097999999999999</v>
      </c>
      <c r="L1747" s="181">
        <v>-0.93579999999999997</v>
      </c>
      <c r="M1747" s="181">
        <v>15.1289</v>
      </c>
      <c r="N1747" s="181">
        <v>36.170200000000001</v>
      </c>
      <c r="O1747" s="181">
        <v>20.4894</v>
      </c>
      <c r="P1747" s="181">
        <v>13.0047</v>
      </c>
      <c r="Q1747" s="181">
        <v>21.1342</v>
      </c>
      <c r="R1747" s="181">
        <v>62.219499999999996</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44662</v>
      </c>
      <c r="E1748" s="181">
        <v>83.515000000000001</v>
      </c>
      <c r="F1748" s="181">
        <v>0.65810000000000002</v>
      </c>
      <c r="G1748" s="181">
        <v>0.65810000000000002</v>
      </c>
      <c r="H1748" s="181">
        <v>3.0095999999999998</v>
      </c>
      <c r="I1748" s="181">
        <v>7.2740999999999998</v>
      </c>
      <c r="J1748" s="181">
        <v>8.1701999999999995</v>
      </c>
      <c r="K1748" s="181">
        <v>-2.8431999999999999</v>
      </c>
      <c r="L1748" s="181">
        <v>-0.8206</v>
      </c>
      <c r="M1748" s="181">
        <v>13.8101</v>
      </c>
      <c r="N1748" s="181">
        <v>38.176099999999998</v>
      </c>
      <c r="O1748" s="181">
        <v>20.837499999999999</v>
      </c>
      <c r="P1748" s="181">
        <v>18.278400000000001</v>
      </c>
      <c r="Q1748" s="181">
        <v>19.565000000000001</v>
      </c>
      <c r="R1748" s="181">
        <v>68.156599999999997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44662</v>
      </c>
      <c r="E1749" s="181">
        <v>75.697000000000003</v>
      </c>
      <c r="F1749" s="181">
        <v>0.64890000000000003</v>
      </c>
      <c r="G1749" s="181">
        <v>0.64890000000000003</v>
      </c>
      <c r="H1749" s="181">
        <v>2.9918999999999998</v>
      </c>
      <c r="I1749" s="181">
        <v>7.2347000000000001</v>
      </c>
      <c r="J1749" s="181">
        <v>8.0784000000000002</v>
      </c>
      <c r="K1749" s="181">
        <v>-3.0855000000000001</v>
      </c>
      <c r="L1749" s="181">
        <v>-1.3103</v>
      </c>
      <c r="M1749" s="181">
        <v>12.9587</v>
      </c>
      <c r="N1749" s="181">
        <v>36.81</v>
      </c>
      <c r="O1749" s="181">
        <v>19.6328</v>
      </c>
      <c r="P1749" s="181">
        <v>16.930599999999998</v>
      </c>
      <c r="Q1749" s="181">
        <v>15.5198</v>
      </c>
      <c r="R1749" s="181">
        <v>66.510199999999998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44662</v>
      </c>
      <c r="E1750" s="181">
        <v>88.083100000000002</v>
      </c>
      <c r="F1750" s="181">
        <v>0.1105</v>
      </c>
      <c r="G1750" s="181">
        <v>0.1105</v>
      </c>
      <c r="H1750" s="181">
        <v>0.97270000000000001</v>
      </c>
      <c r="I1750" s="181">
        <v>5.2523999999999997</v>
      </c>
      <c r="J1750" s="181">
        <v>6.0903</v>
      </c>
      <c r="K1750" s="181">
        <v>-6.9598000000000004</v>
      </c>
      <c r="L1750" s="181">
        <v>-5.1134000000000004</v>
      </c>
      <c r="M1750" s="181">
        <v>12.6751</v>
      </c>
      <c r="N1750" s="181">
        <v>34.511099999999999</v>
      </c>
      <c r="O1750" s="181">
        <v>20.879200000000001</v>
      </c>
      <c r="P1750" s="181">
        <v>11.914300000000001</v>
      </c>
      <c r="Q1750" s="181">
        <v>13.7334</v>
      </c>
      <c r="R1750" s="181">
        <v>63.405500000000004</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44662</v>
      </c>
      <c r="E1751" s="181">
        <v>96.291300000000007</v>
      </c>
      <c r="F1751" s="181">
        <v>0.1222</v>
      </c>
      <c r="G1751" s="181">
        <v>0.1222</v>
      </c>
      <c r="H1751" s="181">
        <v>1</v>
      </c>
      <c r="I1751" s="181">
        <v>5.3102</v>
      </c>
      <c r="J1751" s="181">
        <v>6.2249999999999996</v>
      </c>
      <c r="K1751" s="181">
        <v>-6.6208</v>
      </c>
      <c r="L1751" s="181">
        <v>-4.4204999999999997</v>
      </c>
      <c r="M1751" s="181">
        <v>13.917</v>
      </c>
      <c r="N1751" s="181">
        <v>36.475999999999999</v>
      </c>
      <c r="O1751" s="181">
        <v>22.593599999999999</v>
      </c>
      <c r="P1751" s="181">
        <v>13.198600000000001</v>
      </c>
      <c r="Q1751" s="181">
        <v>18.025700000000001</v>
      </c>
      <c r="R1751" s="181">
        <v>65.759600000000006</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44662</v>
      </c>
      <c r="E1752" s="181">
        <v>52.29</v>
      </c>
      <c r="F1752" s="181">
        <v>0.1724</v>
      </c>
      <c r="G1752" s="181">
        <v>0.1724</v>
      </c>
      <c r="H1752" s="181">
        <v>1.3371999999999999</v>
      </c>
      <c r="I1752" s="181">
        <v>5.8715999999999999</v>
      </c>
      <c r="J1752" s="181">
        <v>8.8695000000000004</v>
      </c>
      <c r="K1752" s="181">
        <v>-0.74029999999999996</v>
      </c>
      <c r="L1752" s="181">
        <v>0.4032</v>
      </c>
      <c r="M1752" s="181">
        <v>14.9231</v>
      </c>
      <c r="N1752" s="181">
        <v>39.962499999999999</v>
      </c>
      <c r="O1752" s="181">
        <v>27.926400000000001</v>
      </c>
      <c r="P1752" s="181">
        <v>15.7278</v>
      </c>
      <c r="Q1752" s="181">
        <v>12.0931</v>
      </c>
      <c r="R1752" s="181">
        <v>68.703599999999994</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44662</v>
      </c>
      <c r="E1753" s="181">
        <v>56.56</v>
      </c>
      <c r="F1753" s="181">
        <v>0.17710000000000001</v>
      </c>
      <c r="G1753" s="181">
        <v>0.17710000000000001</v>
      </c>
      <c r="H1753" s="181">
        <v>1.3620000000000001</v>
      </c>
      <c r="I1753" s="181">
        <v>5.9176000000000002</v>
      </c>
      <c r="J1753" s="181">
        <v>8.9998000000000005</v>
      </c>
      <c r="K1753" s="181">
        <v>-0.38750000000000001</v>
      </c>
      <c r="L1753" s="181">
        <v>1.1083000000000001</v>
      </c>
      <c r="M1753" s="181">
        <v>16.139600000000002</v>
      </c>
      <c r="N1753" s="181">
        <v>41.9679</v>
      </c>
      <c r="O1753" s="181">
        <v>29.741399999999999</v>
      </c>
      <c r="P1753" s="181">
        <v>17.051400000000001</v>
      </c>
      <c r="Q1753" s="181">
        <v>17.886700000000001</v>
      </c>
      <c r="R1753" s="181">
        <v>71.203400000000002</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44662</v>
      </c>
      <c r="E1754" s="181">
        <v>18.2</v>
      </c>
      <c r="F1754" s="181">
        <v>0.66369999999999996</v>
      </c>
      <c r="G1754" s="181">
        <v>0.66369999999999996</v>
      </c>
      <c r="H1754" s="181">
        <v>1.8467</v>
      </c>
      <c r="I1754" s="181">
        <v>6.4950000000000001</v>
      </c>
      <c r="J1754" s="181">
        <v>7.7561</v>
      </c>
      <c r="K1754" s="181">
        <v>-0.65500000000000003</v>
      </c>
      <c r="L1754" s="181">
        <v>5.8754999999999997</v>
      </c>
      <c r="M1754" s="181">
        <v>22.641500000000001</v>
      </c>
      <c r="N1754" s="181">
        <v>41.854999999999997</v>
      </c>
      <c r="O1754" s="181">
        <v>24.3047</v>
      </c>
      <c r="P1754" s="181"/>
      <c r="Q1754" s="181">
        <v>13.263199999999999</v>
      </c>
      <c r="R1754" s="181">
        <v>63.259700000000002</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44662</v>
      </c>
      <c r="E1755" s="181">
        <v>19.68</v>
      </c>
      <c r="F1755" s="181">
        <v>0.71650000000000003</v>
      </c>
      <c r="G1755" s="181">
        <v>0.71650000000000003</v>
      </c>
      <c r="H1755" s="181">
        <v>1.8107</v>
      </c>
      <c r="I1755" s="181">
        <v>6.5511999999999997</v>
      </c>
      <c r="J1755" s="181">
        <v>7.8356000000000003</v>
      </c>
      <c r="K1755" s="181">
        <v>-0.40489999999999998</v>
      </c>
      <c r="L1755" s="181">
        <v>6.3784000000000001</v>
      </c>
      <c r="M1755" s="181">
        <v>23.540500000000002</v>
      </c>
      <c r="N1755" s="181">
        <v>43.335799999999999</v>
      </c>
      <c r="O1755" s="181">
        <v>25.584199999999999</v>
      </c>
      <c r="P1755" s="181"/>
      <c r="Q1755" s="181">
        <v>15.119899999999999</v>
      </c>
      <c r="R1755" s="181">
        <v>64.872799999999998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44662</v>
      </c>
      <c r="E1756" s="181">
        <v>22.91</v>
      </c>
      <c r="F1756" s="181">
        <v>-4.36E-2</v>
      </c>
      <c r="G1756" s="181">
        <v>-4.36E-2</v>
      </c>
      <c r="H1756" s="181">
        <v>1.6866000000000001</v>
      </c>
      <c r="I1756" s="181">
        <v>6.6574</v>
      </c>
      <c r="J1756" s="181">
        <v>7.9641999999999999</v>
      </c>
      <c r="K1756" s="181">
        <v>-5.1345999999999998</v>
      </c>
      <c r="L1756" s="181">
        <v>-5.9909999999999997</v>
      </c>
      <c r="M1756" s="181">
        <v>9.3033999999999999</v>
      </c>
      <c r="N1756" s="181">
        <v>34.133499999999998</v>
      </c>
      <c r="O1756" s="181"/>
      <c r="P1756" s="181"/>
      <c r="Q1756" s="181">
        <v>47.686799999999998</v>
      </c>
      <c r="R1756" s="181">
        <v>58.209000000000003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44662</v>
      </c>
      <c r="E1757" s="181">
        <v>22.02</v>
      </c>
      <c r="F1757" s="181">
        <v>-9.0700000000000003E-2</v>
      </c>
      <c r="G1757" s="181">
        <v>-9.0700000000000003E-2</v>
      </c>
      <c r="H1757" s="181">
        <v>1.6151</v>
      </c>
      <c r="I1757" s="181">
        <v>6.5827999999999998</v>
      </c>
      <c r="J1757" s="181">
        <v>7.7827000000000002</v>
      </c>
      <c r="K1757" s="181">
        <v>-5.5340999999999996</v>
      </c>
      <c r="L1757" s="181">
        <v>-6.8133999999999997</v>
      </c>
      <c r="M1757" s="181">
        <v>7.8354999999999997</v>
      </c>
      <c r="N1757" s="181">
        <v>31.7774</v>
      </c>
      <c r="O1757" s="181"/>
      <c r="P1757" s="181"/>
      <c r="Q1757" s="181">
        <v>44.959899999999998</v>
      </c>
      <c r="R1757" s="181">
        <v>55.283700000000003</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44662</v>
      </c>
      <c r="E1758" s="181">
        <v>22.66</v>
      </c>
      <c r="F1758" s="181">
        <v>0.1326</v>
      </c>
      <c r="G1758" s="181">
        <v>0.1326</v>
      </c>
      <c r="H1758" s="181">
        <v>1.2059</v>
      </c>
      <c r="I1758" s="181">
        <v>5.3464</v>
      </c>
      <c r="J1758" s="181">
        <v>7.7507999999999999</v>
      </c>
      <c r="K1758" s="181">
        <v>-3.2864</v>
      </c>
      <c r="L1758" s="181">
        <v>0.1326</v>
      </c>
      <c r="M1758" s="181">
        <v>13.0739</v>
      </c>
      <c r="N1758" s="181">
        <v>36.7532</v>
      </c>
      <c r="O1758" s="181">
        <v>28.9529</v>
      </c>
      <c r="P1758" s="181"/>
      <c r="Q1758" s="181">
        <v>26.763500000000001</v>
      </c>
      <c r="R1758" s="181">
        <v>59.898800000000001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44662</v>
      </c>
      <c r="E1759" s="181">
        <v>21.42</v>
      </c>
      <c r="F1759" s="181">
        <v>9.35E-2</v>
      </c>
      <c r="G1759" s="181">
        <v>9.35E-2</v>
      </c>
      <c r="H1759" s="181">
        <v>1.1331</v>
      </c>
      <c r="I1759" s="181">
        <v>5.258</v>
      </c>
      <c r="J1759" s="181">
        <v>7.5841000000000003</v>
      </c>
      <c r="K1759" s="181">
        <v>-3.6871</v>
      </c>
      <c r="L1759" s="181">
        <v>-0.69540000000000002</v>
      </c>
      <c r="M1759" s="181">
        <v>11.678800000000001</v>
      </c>
      <c r="N1759" s="181">
        <v>34.547699999999999</v>
      </c>
      <c r="O1759" s="181">
        <v>26.919899999999998</v>
      </c>
      <c r="P1759" s="181"/>
      <c r="Q1759" s="181">
        <v>24.7121</v>
      </c>
      <c r="R1759" s="181">
        <v>57.258499999999998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44662</v>
      </c>
      <c r="E1760" s="181">
        <v>14.842000000000001</v>
      </c>
      <c r="F1760" s="181">
        <v>0.25940000000000002</v>
      </c>
      <c r="G1760" s="181">
        <v>0.25940000000000002</v>
      </c>
      <c r="H1760" s="181">
        <v>1.6519999999999999</v>
      </c>
      <c r="I1760" s="181">
        <v>5.4202000000000004</v>
      </c>
      <c r="J1760" s="181">
        <v>8.3562999999999992</v>
      </c>
      <c r="K1760" s="181">
        <v>-5.8475999999999999</v>
      </c>
      <c r="L1760" s="181">
        <v>-11.8363</v>
      </c>
      <c r="M1760" s="181">
        <v>-7.9743000000000004</v>
      </c>
      <c r="N1760" s="181">
        <v>11.5822</v>
      </c>
      <c r="O1760" s="181"/>
      <c r="P1760" s="181"/>
      <c r="Q1760" s="181">
        <v>20.182200000000002</v>
      </c>
      <c r="R1760" s="181">
        <v>46.182899999999997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44662</v>
      </c>
      <c r="E1761" s="181">
        <v>14.1523</v>
      </c>
      <c r="F1761" s="181">
        <v>0.24010000000000001</v>
      </c>
      <c r="G1761" s="181">
        <v>0.24010000000000001</v>
      </c>
      <c r="H1761" s="181">
        <v>1.6068</v>
      </c>
      <c r="I1761" s="181">
        <v>5.3273000000000001</v>
      </c>
      <c r="J1761" s="181">
        <v>8.1450999999999993</v>
      </c>
      <c r="K1761" s="181">
        <v>-6.3593000000000002</v>
      </c>
      <c r="L1761" s="181">
        <v>-12.807499999999999</v>
      </c>
      <c r="M1761" s="181">
        <v>-9.5121000000000002</v>
      </c>
      <c r="N1761" s="181">
        <v>9.1038999999999994</v>
      </c>
      <c r="O1761" s="181"/>
      <c r="P1761" s="181"/>
      <c r="Q1761" s="181">
        <v>17.549099999999999</v>
      </c>
      <c r="R1761" s="181">
        <v>42.9786</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44662</v>
      </c>
      <c r="E1762" s="181">
        <v>168.71</v>
      </c>
      <c r="F1762" s="181">
        <v>0.50160000000000005</v>
      </c>
      <c r="G1762" s="181">
        <v>0.50160000000000005</v>
      </c>
      <c r="H1762" s="181">
        <v>1.6644000000000001</v>
      </c>
      <c r="I1762" s="181">
        <v>5.8167999999999997</v>
      </c>
      <c r="J1762" s="181">
        <v>8.3642000000000003</v>
      </c>
      <c r="K1762" s="181">
        <v>-1.6314</v>
      </c>
      <c r="L1762" s="181">
        <v>1.2623</v>
      </c>
      <c r="M1762" s="181">
        <v>17.334900000000001</v>
      </c>
      <c r="N1762" s="181">
        <v>37.4756</v>
      </c>
      <c r="O1762" s="181">
        <v>33.137500000000003</v>
      </c>
      <c r="P1762" s="181">
        <v>18.782800000000002</v>
      </c>
      <c r="Q1762" s="181">
        <v>17.9255</v>
      </c>
      <c r="R1762" s="181">
        <v>75.845500000000001</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44662</v>
      </c>
      <c r="E1763" s="181">
        <v>190.16499999999999</v>
      </c>
      <c r="F1763" s="181">
        <v>0.51380000000000003</v>
      </c>
      <c r="G1763" s="181">
        <v>0.51380000000000003</v>
      </c>
      <c r="H1763" s="181">
        <v>1.6924999999999999</v>
      </c>
      <c r="I1763" s="181">
        <v>5.8742999999999999</v>
      </c>
      <c r="J1763" s="181">
        <v>8.4983000000000004</v>
      </c>
      <c r="K1763" s="181">
        <v>-1.2770999999999999</v>
      </c>
      <c r="L1763" s="181">
        <v>2.0011999999999999</v>
      </c>
      <c r="M1763" s="181">
        <v>18.6388</v>
      </c>
      <c r="N1763" s="181">
        <v>39.502000000000002</v>
      </c>
      <c r="O1763" s="181">
        <v>35.060899999999997</v>
      </c>
      <c r="P1763" s="181">
        <v>20.439</v>
      </c>
      <c r="Q1763" s="181">
        <v>21.834900000000001</v>
      </c>
      <c r="R1763" s="181">
        <v>78.419700000000006</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44662</v>
      </c>
      <c r="E1764" s="181">
        <v>50.728000000000002</v>
      </c>
      <c r="F1764" s="181">
        <v>0.58889999999999998</v>
      </c>
      <c r="G1764" s="181">
        <v>0.58889999999999998</v>
      </c>
      <c r="H1764" s="181">
        <v>2.2082999999999999</v>
      </c>
      <c r="I1764" s="181">
        <v>6.4260999999999999</v>
      </c>
      <c r="J1764" s="181">
        <v>8.3839000000000006</v>
      </c>
      <c r="K1764" s="181">
        <v>-2.5341999999999998</v>
      </c>
      <c r="L1764" s="181">
        <v>5.2426000000000004</v>
      </c>
      <c r="M1764" s="181">
        <v>22.991900000000001</v>
      </c>
      <c r="N1764" s="181">
        <v>51.7303</v>
      </c>
      <c r="O1764" s="181">
        <v>25.592300000000002</v>
      </c>
      <c r="P1764" s="181">
        <v>17.863900000000001</v>
      </c>
      <c r="Q1764" s="181">
        <v>22.755299999999998</v>
      </c>
      <c r="R1764" s="181">
        <v>73.392399999999995</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44662</v>
      </c>
      <c r="E1765" s="181">
        <v>47.222999999999999</v>
      </c>
      <c r="F1765" s="181">
        <v>0.58150000000000002</v>
      </c>
      <c r="G1765" s="181">
        <v>0.58150000000000002</v>
      </c>
      <c r="H1765" s="181">
        <v>2.1877</v>
      </c>
      <c r="I1765" s="181">
        <v>6.3868999999999998</v>
      </c>
      <c r="J1765" s="181">
        <v>8.2873000000000001</v>
      </c>
      <c r="K1765" s="181">
        <v>-2.7892999999999999</v>
      </c>
      <c r="L1765" s="181">
        <v>4.6771000000000003</v>
      </c>
      <c r="M1765" s="181">
        <v>21.991700000000002</v>
      </c>
      <c r="N1765" s="181">
        <v>50.104900000000001</v>
      </c>
      <c r="O1765" s="181">
        <v>24.221499999999999</v>
      </c>
      <c r="P1765" s="181">
        <v>16.6572</v>
      </c>
      <c r="Q1765" s="181">
        <v>21.650700000000001</v>
      </c>
      <c r="R1765" s="181">
        <v>71.543700000000001</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44662</v>
      </c>
      <c r="E1766" s="181">
        <v>89.454999999999998</v>
      </c>
      <c r="F1766" s="181">
        <v>4.1500000000000002E-2</v>
      </c>
      <c r="G1766" s="181">
        <v>4.1500000000000002E-2</v>
      </c>
      <c r="H1766" s="181">
        <v>2.1977000000000002</v>
      </c>
      <c r="I1766" s="181">
        <v>7.7222</v>
      </c>
      <c r="J1766" s="181">
        <v>9.9690999999999992</v>
      </c>
      <c r="K1766" s="181">
        <v>-1.0294000000000001</v>
      </c>
      <c r="L1766" s="181">
        <v>5.452</v>
      </c>
      <c r="M1766" s="181">
        <v>20.846399999999999</v>
      </c>
      <c r="N1766" s="181">
        <v>45.796700000000001</v>
      </c>
      <c r="O1766" s="181">
        <v>30.418700000000001</v>
      </c>
      <c r="P1766" s="181">
        <v>19.576799999999999</v>
      </c>
      <c r="Q1766" s="181">
        <v>20.839700000000001</v>
      </c>
      <c r="R1766" s="181">
        <v>73.865799999999993</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44662</v>
      </c>
      <c r="E1767" s="181">
        <v>97.577699999999993</v>
      </c>
      <c r="F1767" s="181">
        <v>5.1299999999999998E-2</v>
      </c>
      <c r="G1767" s="181">
        <v>5.1299999999999998E-2</v>
      </c>
      <c r="H1767" s="181">
        <v>2.2238000000000002</v>
      </c>
      <c r="I1767" s="181">
        <v>7.7801999999999998</v>
      </c>
      <c r="J1767" s="181">
        <v>10.081300000000001</v>
      </c>
      <c r="K1767" s="181">
        <v>-0.79</v>
      </c>
      <c r="L1767" s="181">
        <v>5.9412000000000003</v>
      </c>
      <c r="M1767" s="181">
        <v>21.6752</v>
      </c>
      <c r="N1767" s="181">
        <v>47.110799999999998</v>
      </c>
      <c r="O1767" s="181">
        <v>31.5562</v>
      </c>
      <c r="P1767" s="181">
        <v>20.778400000000001</v>
      </c>
      <c r="Q1767" s="181">
        <v>26.5276</v>
      </c>
      <c r="R1767" s="181">
        <v>75.418400000000005</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44662</v>
      </c>
      <c r="E1770" s="181">
        <v>160.751828902797</v>
      </c>
      <c r="F1770" s="181">
        <v>1.3562000000000001</v>
      </c>
      <c r="G1770" s="181">
        <v>1.3562000000000001</v>
      </c>
      <c r="H1770" s="181">
        <v>3.6305999999999998</v>
      </c>
      <c r="I1770" s="181">
        <v>11.004</v>
      </c>
      <c r="J1770" s="181">
        <v>11.817600000000001</v>
      </c>
      <c r="K1770" s="181">
        <v>1.9229000000000001</v>
      </c>
      <c r="L1770" s="181">
        <v>8.1362000000000005</v>
      </c>
      <c r="M1770" s="181">
        <v>19.424099999999999</v>
      </c>
      <c r="N1770" s="181">
        <v>57.892099999999999</v>
      </c>
      <c r="O1770" s="181">
        <v>40.379600000000003</v>
      </c>
      <c r="P1770" s="181">
        <v>23.874199999999998</v>
      </c>
      <c r="Q1770" s="181">
        <v>11.5059</v>
      </c>
      <c r="R1770" s="181">
        <v>107.2834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44662</v>
      </c>
      <c r="E1771" s="181">
        <v>149.768</v>
      </c>
      <c r="F1771" s="181">
        <v>1.3706</v>
      </c>
      <c r="G1771" s="181">
        <v>1.3706</v>
      </c>
      <c r="H1771" s="181">
        <v>3.5937000000000001</v>
      </c>
      <c r="I1771" s="181">
        <v>11.000999999999999</v>
      </c>
      <c r="J1771" s="181">
        <v>11.9053</v>
      </c>
      <c r="K1771" s="181">
        <v>2.2890000000000001</v>
      </c>
      <c r="L1771" s="181">
        <v>9.0187000000000008</v>
      </c>
      <c r="M1771" s="181">
        <v>20.979099999999999</v>
      </c>
      <c r="N1771" s="181">
        <v>60.767000000000003</v>
      </c>
      <c r="O1771" s="181">
        <v>41.835099999999997</v>
      </c>
      <c r="P1771" s="181">
        <v>24.799299999999999</v>
      </c>
      <c r="Q1771" s="181">
        <v>17.3184</v>
      </c>
      <c r="R1771" s="181">
        <v>110.3069</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44662</v>
      </c>
      <c r="E1772" s="181">
        <v>118.74339999999999</v>
      </c>
      <c r="F1772" s="181">
        <v>0.49459999999999998</v>
      </c>
      <c r="G1772" s="181">
        <v>0.49459999999999998</v>
      </c>
      <c r="H1772" s="181">
        <v>2.2046999999999999</v>
      </c>
      <c r="I1772" s="181">
        <v>6.6135999999999999</v>
      </c>
      <c r="J1772" s="181">
        <v>7.5613999999999999</v>
      </c>
      <c r="K1772" s="181">
        <v>-0.39319999999999999</v>
      </c>
      <c r="L1772" s="181">
        <v>3.1353</v>
      </c>
      <c r="M1772" s="181">
        <v>15.0989</v>
      </c>
      <c r="N1772" s="181">
        <v>31.9238</v>
      </c>
      <c r="O1772" s="181">
        <v>28.596399999999999</v>
      </c>
      <c r="P1772" s="181">
        <v>21.398</v>
      </c>
      <c r="Q1772" s="181">
        <v>27.1525</v>
      </c>
      <c r="R1772" s="181">
        <v>59.103499999999997</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44662</v>
      </c>
      <c r="E1773" s="181">
        <v>107.1206</v>
      </c>
      <c r="F1773" s="181">
        <v>0.48480000000000001</v>
      </c>
      <c r="G1773" s="181">
        <v>0.48480000000000001</v>
      </c>
      <c r="H1773" s="181">
        <v>2.1812999999999998</v>
      </c>
      <c r="I1773" s="181">
        <v>6.5641999999999996</v>
      </c>
      <c r="J1773" s="181">
        <v>7.4493999999999998</v>
      </c>
      <c r="K1773" s="181">
        <v>-0.67420000000000002</v>
      </c>
      <c r="L1773" s="181">
        <v>2.5966999999999998</v>
      </c>
      <c r="M1773" s="181">
        <v>14.202999999999999</v>
      </c>
      <c r="N1773" s="181">
        <v>30.5214</v>
      </c>
      <c r="O1773" s="181">
        <v>27.1538</v>
      </c>
      <c r="P1773" s="181">
        <v>20.0322</v>
      </c>
      <c r="Q1773" s="181">
        <v>20.7179</v>
      </c>
      <c r="R1773" s="181">
        <v>57.382300000000001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44662</v>
      </c>
      <c r="E1774" s="181">
        <v>150.1242</v>
      </c>
      <c r="F1774" s="181">
        <v>-2.7000000000000001E-3</v>
      </c>
      <c r="G1774" s="181">
        <v>-2.7000000000000001E-3</v>
      </c>
      <c r="H1774" s="181">
        <v>0.79690000000000005</v>
      </c>
      <c r="I1774" s="181">
        <v>5.5232999999999999</v>
      </c>
      <c r="J1774" s="181">
        <v>7.4760999999999997</v>
      </c>
      <c r="K1774" s="181">
        <v>-4.3631000000000002</v>
      </c>
      <c r="L1774" s="181">
        <v>-1.7390000000000001</v>
      </c>
      <c r="M1774" s="181">
        <v>14.0722</v>
      </c>
      <c r="N1774" s="181">
        <v>35.685299999999998</v>
      </c>
      <c r="O1774" s="181">
        <v>21.900099999999998</v>
      </c>
      <c r="P1774" s="181">
        <v>10.4886</v>
      </c>
      <c r="Q1774" s="181">
        <v>17.098500000000001</v>
      </c>
      <c r="R1774" s="181">
        <v>62.887</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44662</v>
      </c>
      <c r="E1775" s="181">
        <v>160.18520000000001</v>
      </c>
      <c r="F1775" s="181">
        <v>7.6E-3</v>
      </c>
      <c r="G1775" s="181">
        <v>7.6E-3</v>
      </c>
      <c r="H1775" s="181">
        <v>0.82110000000000005</v>
      </c>
      <c r="I1775" s="181">
        <v>5.5732999999999997</v>
      </c>
      <c r="J1775" s="181">
        <v>7.5892999999999997</v>
      </c>
      <c r="K1775" s="181">
        <v>-4.0730000000000004</v>
      </c>
      <c r="L1775" s="181">
        <v>-1.1850000000000001</v>
      </c>
      <c r="M1775" s="181">
        <v>15.012499999999999</v>
      </c>
      <c r="N1775" s="181">
        <v>37.151899999999998</v>
      </c>
      <c r="O1775" s="181">
        <v>23.127800000000001</v>
      </c>
      <c r="P1775" s="181">
        <v>11.5029</v>
      </c>
      <c r="Q1775" s="181">
        <v>17.990200000000002</v>
      </c>
      <c r="R1775" s="181">
        <v>64.570099999999996</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44662</v>
      </c>
      <c r="E1776" s="181">
        <v>22.915299999999998</v>
      </c>
      <c r="F1776" s="181">
        <v>0.56259999999999999</v>
      </c>
      <c r="G1776" s="181">
        <v>0.56259999999999999</v>
      </c>
      <c r="H1776" s="181">
        <v>2.8851</v>
      </c>
      <c r="I1776" s="181">
        <v>7.3532000000000002</v>
      </c>
      <c r="J1776" s="181">
        <v>8.3604000000000003</v>
      </c>
      <c r="K1776" s="181">
        <v>-4.5407000000000002</v>
      </c>
      <c r="L1776" s="181">
        <v>1.0192000000000001</v>
      </c>
      <c r="M1776" s="181">
        <v>13.244199999999999</v>
      </c>
      <c r="N1776" s="181">
        <v>40.359099999999998</v>
      </c>
      <c r="O1776" s="181">
        <v>29.066800000000001</v>
      </c>
      <c r="P1776" s="181"/>
      <c r="Q1776" s="181">
        <v>27.4953</v>
      </c>
      <c r="R1776" s="181">
        <v>64.511499999999998</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44662</v>
      </c>
      <c r="E1777" s="181">
        <v>21.480899999999998</v>
      </c>
      <c r="F1777" s="181">
        <v>0.54859999999999998</v>
      </c>
      <c r="G1777" s="181">
        <v>0.54859999999999998</v>
      </c>
      <c r="H1777" s="181">
        <v>2.8517999999999999</v>
      </c>
      <c r="I1777" s="181">
        <v>7.2811000000000003</v>
      </c>
      <c r="J1777" s="181">
        <v>8.1893999999999991</v>
      </c>
      <c r="K1777" s="181">
        <v>-4.9896000000000003</v>
      </c>
      <c r="L1777" s="181">
        <v>8.0100000000000005E-2</v>
      </c>
      <c r="M1777" s="181">
        <v>11.675000000000001</v>
      </c>
      <c r="N1777" s="181">
        <v>37.804099999999998</v>
      </c>
      <c r="O1777" s="181">
        <v>26.7423</v>
      </c>
      <c r="P1777" s="181"/>
      <c r="Q1777" s="181">
        <v>25.1038</v>
      </c>
      <c r="R1777" s="181">
        <v>61.608199999999997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44662</v>
      </c>
      <c r="E1778" s="181">
        <v>31.81</v>
      </c>
      <c r="F1778" s="181">
        <v>-0.12559999999999999</v>
      </c>
      <c r="G1778" s="181">
        <v>-0.12559999999999999</v>
      </c>
      <c r="H1778" s="181">
        <v>1.6618999999999999</v>
      </c>
      <c r="I1778" s="181">
        <v>6.1749000000000001</v>
      </c>
      <c r="J1778" s="181">
        <v>7.7210000000000001</v>
      </c>
      <c r="K1778" s="181">
        <v>-2.4830999999999999</v>
      </c>
      <c r="L1778" s="181">
        <v>2.0533000000000001</v>
      </c>
      <c r="M1778" s="181">
        <v>14.2601</v>
      </c>
      <c r="N1778" s="181">
        <v>36.758400000000002</v>
      </c>
      <c r="O1778" s="181">
        <v>30.025200000000002</v>
      </c>
      <c r="P1778" s="181">
        <v>16.8917</v>
      </c>
      <c r="Q1778" s="181">
        <v>15.902699999999999</v>
      </c>
      <c r="R1778" s="181">
        <v>63.140300000000003</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44662</v>
      </c>
      <c r="E1779" s="181">
        <v>29.9</v>
      </c>
      <c r="F1779" s="181">
        <v>-0.1336</v>
      </c>
      <c r="G1779" s="181">
        <v>-0.1336</v>
      </c>
      <c r="H1779" s="181">
        <v>1.6660999999999999</v>
      </c>
      <c r="I1779" s="181">
        <v>6.1413000000000002</v>
      </c>
      <c r="J1779" s="181">
        <v>7.6314000000000002</v>
      </c>
      <c r="K1779" s="181">
        <v>-2.7008999999999999</v>
      </c>
      <c r="L1779" s="181">
        <v>1.6315</v>
      </c>
      <c r="M1779" s="181">
        <v>13.601800000000001</v>
      </c>
      <c r="N1779" s="181">
        <v>35.662399999999998</v>
      </c>
      <c r="O1779" s="181">
        <v>29.088699999999999</v>
      </c>
      <c r="P1779" s="181">
        <v>16.032599999999999</v>
      </c>
      <c r="Q1779" s="181">
        <v>14.991</v>
      </c>
      <c r="R1779" s="181">
        <v>61.879300000000001</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44662</v>
      </c>
      <c r="E1780" s="181">
        <v>16.294899999999998</v>
      </c>
      <c r="F1780" s="181">
        <v>0.27939999999999998</v>
      </c>
      <c r="G1780" s="181">
        <v>0.27939999999999998</v>
      </c>
      <c r="H1780" s="181">
        <v>2.3098999999999998</v>
      </c>
      <c r="I1780" s="181">
        <v>6.3975999999999997</v>
      </c>
      <c r="J1780" s="181">
        <v>8.1661000000000001</v>
      </c>
      <c r="K1780" s="181">
        <v>-0.62090000000000001</v>
      </c>
      <c r="L1780" s="181">
        <v>6.3719000000000001</v>
      </c>
      <c r="M1780" s="181">
        <v>20.201699999999999</v>
      </c>
      <c r="N1780" s="181">
        <v>42.692399999999999</v>
      </c>
      <c r="O1780" s="181"/>
      <c r="P1780" s="181"/>
      <c r="Q1780" s="181">
        <v>45.527500000000003</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44662</v>
      </c>
      <c r="E1781" s="181">
        <v>15.8782</v>
      </c>
      <c r="F1781" s="181">
        <v>0.26390000000000002</v>
      </c>
      <c r="G1781" s="181">
        <v>0.26390000000000002</v>
      </c>
      <c r="H1781" s="181">
        <v>2.2730999999999999</v>
      </c>
      <c r="I1781" s="181">
        <v>6.3231999999999999</v>
      </c>
      <c r="J1781" s="181">
        <v>7.9950999999999999</v>
      </c>
      <c r="K1781" s="181">
        <v>-1.0864</v>
      </c>
      <c r="L1781" s="181">
        <v>5.3322000000000003</v>
      </c>
      <c r="M1781" s="181">
        <v>18.415400000000002</v>
      </c>
      <c r="N1781" s="181">
        <v>39.8566</v>
      </c>
      <c r="O1781" s="181"/>
      <c r="P1781" s="181"/>
      <c r="Q1781" s="181">
        <v>42.659199999999998</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0.33984130434782606</v>
      </c>
      <c r="G1782" s="183">
        <v>0.33984130434782606</v>
      </c>
      <c r="H1782" s="183">
        <v>1.8590695652173908</v>
      </c>
      <c r="I1782" s="183">
        <v>6.3603434782608677</v>
      </c>
      <c r="J1782" s="183">
        <v>8.2122152173913037</v>
      </c>
      <c r="K1782" s="183">
        <v>-2.1198891304347827</v>
      </c>
      <c r="L1782" s="183">
        <v>1.2271065217391304</v>
      </c>
      <c r="M1782" s="183">
        <v>15.593317391304341</v>
      </c>
      <c r="N1782" s="183">
        <v>38.984139130434784</v>
      </c>
      <c r="O1782" s="183">
        <v>28.246814999999998</v>
      </c>
      <c r="P1782" s="183">
        <v>16.739707142857142</v>
      </c>
      <c r="Q1782" s="183">
        <v>23.718365217391298</v>
      </c>
      <c r="R1782" s="183">
        <v>66.988470454545464</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0.24975000000000003</v>
      </c>
      <c r="G1783" s="183">
        <v>0.24975000000000003</v>
      </c>
      <c r="H1783" s="183">
        <v>1.6895500000000001</v>
      </c>
      <c r="I1783" s="183">
        <v>6.2994000000000003</v>
      </c>
      <c r="J1783" s="183">
        <v>8.1133500000000005</v>
      </c>
      <c r="K1783" s="183">
        <v>-2.0118</v>
      </c>
      <c r="L1783" s="183">
        <v>1.50895</v>
      </c>
      <c r="M1783" s="183">
        <v>15.634250000000002</v>
      </c>
      <c r="N1783" s="183">
        <v>39.097350000000006</v>
      </c>
      <c r="O1783" s="183">
        <v>28.774650000000001</v>
      </c>
      <c r="P1783" s="183">
        <v>16.911149999999999</v>
      </c>
      <c r="Q1783" s="183">
        <v>20.98695</v>
      </c>
      <c r="R1783" s="183">
        <v>64.721450000000004</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44662</v>
      </c>
      <c r="E1786" s="181">
        <v>13.32</v>
      </c>
      <c r="F1786" s="181">
        <v>-0.44840000000000002</v>
      </c>
      <c r="G1786" s="181">
        <v>-0.44840000000000002</v>
      </c>
      <c r="H1786" s="181">
        <v>-0.374</v>
      </c>
      <c r="I1786" s="181">
        <v>3.9813000000000001</v>
      </c>
      <c r="J1786" s="181">
        <v>6.0510000000000002</v>
      </c>
      <c r="K1786" s="181">
        <v>-7.2423000000000002</v>
      </c>
      <c r="L1786" s="181">
        <v>-4.7891000000000004</v>
      </c>
      <c r="M1786" s="181">
        <v>14.236700000000001</v>
      </c>
      <c r="N1786" s="181">
        <v>24.137899999999998</v>
      </c>
      <c r="O1786" s="181"/>
      <c r="P1786" s="181"/>
      <c r="Q1786" s="181">
        <v>24.760200000000001</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44662</v>
      </c>
      <c r="E1787" s="181">
        <v>12.99</v>
      </c>
      <c r="F1787" s="181">
        <v>-0.53600000000000003</v>
      </c>
      <c r="G1787" s="181">
        <v>-0.53600000000000003</v>
      </c>
      <c r="H1787" s="181">
        <v>-0.38340000000000002</v>
      </c>
      <c r="I1787" s="181">
        <v>3.92</v>
      </c>
      <c r="J1787" s="181">
        <v>5.8680000000000003</v>
      </c>
      <c r="K1787" s="181">
        <v>-7.6759000000000004</v>
      </c>
      <c r="L1787" s="181">
        <v>-5.7328999999999999</v>
      </c>
      <c r="M1787" s="181">
        <v>12.565</v>
      </c>
      <c r="N1787" s="181">
        <v>21.743200000000002</v>
      </c>
      <c r="O1787" s="181"/>
      <c r="P1787" s="181"/>
      <c r="Q1787" s="181">
        <v>22.368300000000001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44662</v>
      </c>
      <c r="E1788" s="181">
        <v>16.21</v>
      </c>
      <c r="F1788" s="181">
        <v>-6.1699999999999998E-2</v>
      </c>
      <c r="G1788" s="181">
        <v>-6.1699999999999998E-2</v>
      </c>
      <c r="H1788" s="181">
        <v>-0.85629999999999995</v>
      </c>
      <c r="I1788" s="181">
        <v>3.4460999999999999</v>
      </c>
      <c r="J1788" s="181">
        <v>5.2596999999999996</v>
      </c>
      <c r="K1788" s="181">
        <v>-6.2464000000000004</v>
      </c>
      <c r="L1788" s="181">
        <v>-6.4627999999999997</v>
      </c>
      <c r="M1788" s="181">
        <v>6.9260999999999999</v>
      </c>
      <c r="N1788" s="181">
        <v>13.994400000000001</v>
      </c>
      <c r="O1788" s="181"/>
      <c r="P1788" s="181"/>
      <c r="Q1788" s="181">
        <v>25.0397</v>
      </c>
      <c r="R1788" s="181">
        <v>30.667899999999999</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44662</v>
      </c>
      <c r="E1789" s="181">
        <v>15.65</v>
      </c>
      <c r="F1789" s="181">
        <v>-0.12759999999999999</v>
      </c>
      <c r="G1789" s="181">
        <v>-0.12759999999999999</v>
      </c>
      <c r="H1789" s="181">
        <v>-0.88660000000000005</v>
      </c>
      <c r="I1789" s="181">
        <v>3.3003</v>
      </c>
      <c r="J1789" s="181">
        <v>5.1040999999999999</v>
      </c>
      <c r="K1789" s="181">
        <v>-6.6228999999999996</v>
      </c>
      <c r="L1789" s="181">
        <v>-7.2317999999999998</v>
      </c>
      <c r="M1789" s="181">
        <v>5.6005000000000003</v>
      </c>
      <c r="N1789" s="181">
        <v>12.106</v>
      </c>
      <c r="O1789" s="181"/>
      <c r="P1789" s="181"/>
      <c r="Q1789" s="181">
        <v>23.022500000000001</v>
      </c>
      <c r="R1789" s="181">
        <v>28.600300000000001</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44662</v>
      </c>
      <c r="E1790" s="181">
        <v>13.31</v>
      </c>
      <c r="F1790" s="181">
        <v>-0.59750000000000003</v>
      </c>
      <c r="G1790" s="181">
        <v>-0.59750000000000003</v>
      </c>
      <c r="H1790" s="181">
        <v>-1.6259999999999999</v>
      </c>
      <c r="I1790" s="181">
        <v>3.1783000000000001</v>
      </c>
      <c r="J1790" s="181">
        <v>4.5561999999999996</v>
      </c>
      <c r="K1790" s="181">
        <v>-4.1757</v>
      </c>
      <c r="L1790" s="181">
        <v>-5.5358000000000001</v>
      </c>
      <c r="M1790" s="181">
        <v>2.3845999999999998</v>
      </c>
      <c r="N1790" s="181">
        <v>11.848699999999999</v>
      </c>
      <c r="O1790" s="181"/>
      <c r="P1790" s="181"/>
      <c r="Q1790" s="181">
        <v>20.937000000000001</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44662</v>
      </c>
      <c r="E1791" s="181">
        <v>13.63</v>
      </c>
      <c r="F1791" s="181">
        <v>-0.58350000000000002</v>
      </c>
      <c r="G1791" s="181">
        <v>-0.58350000000000002</v>
      </c>
      <c r="H1791" s="181">
        <v>-1.5173000000000001</v>
      </c>
      <c r="I1791" s="181">
        <v>3.3359000000000001</v>
      </c>
      <c r="J1791" s="181">
        <v>4.6851000000000003</v>
      </c>
      <c r="K1791" s="181">
        <v>-3.8109000000000002</v>
      </c>
      <c r="L1791" s="181">
        <v>-4.8183999999999996</v>
      </c>
      <c r="M1791" s="181">
        <v>3.5714000000000001</v>
      </c>
      <c r="N1791" s="181">
        <v>13.583299999999999</v>
      </c>
      <c r="O1791" s="181"/>
      <c r="P1791" s="181"/>
      <c r="Q1791" s="181">
        <v>22.862400000000001</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44662</v>
      </c>
      <c r="E1792" s="181">
        <v>13.02</v>
      </c>
      <c r="F1792" s="181">
        <v>-0.53480000000000005</v>
      </c>
      <c r="G1792" s="181">
        <v>-0.53480000000000005</v>
      </c>
      <c r="H1792" s="181">
        <v>-1.7358</v>
      </c>
      <c r="I1792" s="181">
        <v>2.0375999999999999</v>
      </c>
      <c r="J1792" s="181">
        <v>4.16</v>
      </c>
      <c r="K1792" s="181">
        <v>-5.9927999999999999</v>
      </c>
      <c r="L1792" s="181">
        <v>-3.7694000000000001</v>
      </c>
      <c r="M1792" s="181">
        <v>13.315899999999999</v>
      </c>
      <c r="N1792" s="181">
        <v>28.910900000000002</v>
      </c>
      <c r="O1792" s="181"/>
      <c r="P1792" s="181"/>
      <c r="Q1792" s="181">
        <v>28.261299999999999</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44662</v>
      </c>
      <c r="E1793" s="181">
        <v>12.77</v>
      </c>
      <c r="F1793" s="181">
        <v>-0.54520000000000002</v>
      </c>
      <c r="G1793" s="181">
        <v>-0.54520000000000002</v>
      </c>
      <c r="H1793" s="181">
        <v>-1.7692000000000001</v>
      </c>
      <c r="I1793" s="181">
        <v>1.9967999999999999</v>
      </c>
      <c r="J1793" s="181">
        <v>3.9902000000000002</v>
      </c>
      <c r="K1793" s="181">
        <v>-6.4469000000000003</v>
      </c>
      <c r="L1793" s="181">
        <v>-4.6303000000000001</v>
      </c>
      <c r="M1793" s="181">
        <v>11.7235</v>
      </c>
      <c r="N1793" s="181">
        <v>26.686499999999999</v>
      </c>
      <c r="O1793" s="181"/>
      <c r="P1793" s="181"/>
      <c r="Q1793" s="181">
        <v>25.937200000000001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44662</v>
      </c>
      <c r="E1794" s="181">
        <v>12.657999999999999</v>
      </c>
      <c r="F1794" s="181">
        <v>-0.35420000000000001</v>
      </c>
      <c r="G1794" s="181">
        <v>-0.35420000000000001</v>
      </c>
      <c r="H1794" s="181">
        <v>-0.88480000000000003</v>
      </c>
      <c r="I1794" s="181">
        <v>3.0194999999999999</v>
      </c>
      <c r="J1794" s="181">
        <v>6.8095999999999997</v>
      </c>
      <c r="K1794" s="181">
        <v>-1.952</v>
      </c>
      <c r="L1794" s="181">
        <v>-0.57340000000000002</v>
      </c>
      <c r="M1794" s="181">
        <v>8.9421999999999997</v>
      </c>
      <c r="N1794" s="181">
        <v>17.3123</v>
      </c>
      <c r="O1794" s="181"/>
      <c r="P1794" s="181"/>
      <c r="Q1794" s="181">
        <v>19.193200000000001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44662</v>
      </c>
      <c r="E1795" s="181">
        <v>12.368</v>
      </c>
      <c r="F1795" s="181">
        <v>-0.3705</v>
      </c>
      <c r="G1795" s="181">
        <v>-0.3705</v>
      </c>
      <c r="H1795" s="181">
        <v>-0.92130000000000001</v>
      </c>
      <c r="I1795" s="181">
        <v>2.9550999999999998</v>
      </c>
      <c r="J1795" s="181">
        <v>6.6574999999999998</v>
      </c>
      <c r="K1795" s="181">
        <v>-2.3605</v>
      </c>
      <c r="L1795" s="181">
        <v>-1.4109</v>
      </c>
      <c r="M1795" s="181">
        <v>7.5571999999999999</v>
      </c>
      <c r="N1795" s="181">
        <v>15.3301</v>
      </c>
      <c r="O1795" s="181"/>
      <c r="P1795" s="181"/>
      <c r="Q1795" s="181">
        <v>17.153099999999998</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44662</v>
      </c>
      <c r="E1796" s="181">
        <v>29.998000000000001</v>
      </c>
      <c r="F1796" s="181">
        <v>-0.41499999999999998</v>
      </c>
      <c r="G1796" s="181">
        <v>-0.41499999999999998</v>
      </c>
      <c r="H1796" s="181">
        <v>-2.1368</v>
      </c>
      <c r="I1796" s="181">
        <v>3.0895000000000001</v>
      </c>
      <c r="J1796" s="181">
        <v>6.0411999999999999</v>
      </c>
      <c r="K1796" s="181">
        <v>-1.9961</v>
      </c>
      <c r="L1796" s="181">
        <v>-1.4941</v>
      </c>
      <c r="M1796" s="181">
        <v>12.008100000000001</v>
      </c>
      <c r="N1796" s="181">
        <v>17.395199999999999</v>
      </c>
      <c r="O1796" s="181"/>
      <c r="P1796" s="181"/>
      <c r="Q1796" s="181">
        <v>23.6752</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44662</v>
      </c>
      <c r="E1797" s="181">
        <v>21.9161</v>
      </c>
      <c r="F1797" s="181">
        <v>0.30109999999999998</v>
      </c>
      <c r="G1797" s="181">
        <v>0.30109999999999998</v>
      </c>
      <c r="H1797" s="181">
        <v>1.9012</v>
      </c>
      <c r="I1797" s="181">
        <v>9.4873999999999992</v>
      </c>
      <c r="J1797" s="181">
        <v>18.206600000000002</v>
      </c>
      <c r="K1797" s="181">
        <v>8.7220999999999993</v>
      </c>
      <c r="L1797" s="181">
        <v>15.5327</v>
      </c>
      <c r="M1797" s="181">
        <v>35.551499999999997</v>
      </c>
      <c r="N1797" s="181">
        <v>55.377099999999999</v>
      </c>
      <c r="O1797" s="181"/>
      <c r="P1797" s="181"/>
      <c r="Q1797" s="181">
        <v>73.090500000000006</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44662</v>
      </c>
      <c r="E1798" s="181">
        <v>21.542300000000001</v>
      </c>
      <c r="F1798" s="181">
        <v>0.28439999999999999</v>
      </c>
      <c r="G1798" s="181">
        <v>0.28439999999999999</v>
      </c>
      <c r="H1798" s="181">
        <v>1.9358</v>
      </c>
      <c r="I1798" s="181">
        <v>9.4689999999999994</v>
      </c>
      <c r="J1798" s="181">
        <v>18.1844</v>
      </c>
      <c r="K1798" s="181">
        <v>8.4702000000000002</v>
      </c>
      <c r="L1798" s="181">
        <v>14.8941</v>
      </c>
      <c r="M1798" s="181">
        <v>34.391599999999997</v>
      </c>
      <c r="N1798" s="181">
        <v>53.592700000000001</v>
      </c>
      <c r="O1798" s="181"/>
      <c r="P1798" s="181"/>
      <c r="Q1798" s="181">
        <v>71.020799999999994</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44662</v>
      </c>
      <c r="E1799" s="181">
        <v>17.03</v>
      </c>
      <c r="F1799" s="181">
        <v>-0.23430000000000001</v>
      </c>
      <c r="G1799" s="181">
        <v>-0.23430000000000001</v>
      </c>
      <c r="H1799" s="181">
        <v>0.1176</v>
      </c>
      <c r="I1799" s="181">
        <v>4.8</v>
      </c>
      <c r="J1799" s="181">
        <v>5.9080000000000004</v>
      </c>
      <c r="K1799" s="181">
        <v>-4.7005999999999997</v>
      </c>
      <c r="L1799" s="181">
        <v>-3.6764999999999999</v>
      </c>
      <c r="M1799" s="181">
        <v>7.3094000000000001</v>
      </c>
      <c r="N1799" s="181">
        <v>14.2186</v>
      </c>
      <c r="O1799" s="181"/>
      <c r="P1799" s="181"/>
      <c r="Q1799" s="181">
        <v>21.354800000000001</v>
      </c>
      <c r="R1799" s="181">
        <v>41.828400000000002</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44662</v>
      </c>
      <c r="E1800" s="181">
        <v>16.72</v>
      </c>
      <c r="F1800" s="181">
        <v>-0.2387</v>
      </c>
      <c r="G1800" s="181">
        <v>-0.2387</v>
      </c>
      <c r="H1800" s="181">
        <v>0.1198</v>
      </c>
      <c r="I1800" s="181">
        <v>4.7618999999999998</v>
      </c>
      <c r="J1800" s="181">
        <v>5.8228</v>
      </c>
      <c r="K1800" s="181">
        <v>-4.8918999999999997</v>
      </c>
      <c r="L1800" s="181">
        <v>-4.0183999999999997</v>
      </c>
      <c r="M1800" s="181">
        <v>6.7007000000000003</v>
      </c>
      <c r="N1800" s="181">
        <v>13.3559</v>
      </c>
      <c r="O1800" s="181"/>
      <c r="P1800" s="181"/>
      <c r="Q1800" s="181">
        <v>20.5471</v>
      </c>
      <c r="R1800" s="181">
        <v>40.784599999999998</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44662</v>
      </c>
      <c r="E1801" s="181">
        <v>177.99549999999999</v>
      </c>
      <c r="F1801" s="181">
        <v>-0.74839999999999995</v>
      </c>
      <c r="G1801" s="181">
        <v>-0.74839999999999995</v>
      </c>
      <c r="H1801" s="181">
        <v>-1.7523</v>
      </c>
      <c r="I1801" s="181">
        <v>3.0804</v>
      </c>
      <c r="J1801" s="181">
        <v>6.2653999999999996</v>
      </c>
      <c r="K1801" s="181">
        <v>-3.8885999999999998</v>
      </c>
      <c r="L1801" s="181">
        <v>-0.44259999999999999</v>
      </c>
      <c r="M1801" s="181">
        <v>13.3948</v>
      </c>
      <c r="N1801" s="181">
        <v>21.869499999999999</v>
      </c>
      <c r="O1801" s="181">
        <v>17.665900000000001</v>
      </c>
      <c r="P1801" s="181">
        <v>14.735300000000001</v>
      </c>
      <c r="Q1801" s="181">
        <v>15.1099</v>
      </c>
      <c r="R1801" s="181">
        <v>40.560400000000001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44662</v>
      </c>
      <c r="E1802" s="181">
        <v>731.62958405251595</v>
      </c>
      <c r="F1802" s="181">
        <v>-0.75339999999999996</v>
      </c>
      <c r="G1802" s="181">
        <v>-0.75339999999999996</v>
      </c>
      <c r="H1802" s="181">
        <v>-1.7649999999999999</v>
      </c>
      <c r="I1802" s="181">
        <v>3.0528</v>
      </c>
      <c r="J1802" s="181">
        <v>6.2012</v>
      </c>
      <c r="K1802" s="181">
        <v>-4.0639000000000003</v>
      </c>
      <c r="L1802" s="181">
        <v>-0.82099999999999995</v>
      </c>
      <c r="M1802" s="181">
        <v>12.742100000000001</v>
      </c>
      <c r="N1802" s="181">
        <v>20.924800000000001</v>
      </c>
      <c r="O1802" s="181">
        <v>16.770099999999999</v>
      </c>
      <c r="P1802" s="181">
        <v>13.7774</v>
      </c>
      <c r="Q1802" s="181">
        <v>14.701700000000001</v>
      </c>
      <c r="R1802" s="181">
        <v>39.464700000000001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-0.35080588235294119</v>
      </c>
      <c r="G1803" s="183">
        <v>-0.35080588235294119</v>
      </c>
      <c r="H1803" s="183">
        <v>-0.73731764705882386</v>
      </c>
      <c r="I1803" s="183">
        <v>4.0536411764705882</v>
      </c>
      <c r="J1803" s="183">
        <v>7.0453529411764713</v>
      </c>
      <c r="K1803" s="183">
        <v>-3.2279470588235295</v>
      </c>
      <c r="L1803" s="183">
        <v>-1.4694470588235291</v>
      </c>
      <c r="M1803" s="183">
        <v>12.289488235294117</v>
      </c>
      <c r="N1803" s="183">
        <v>22.493358823529409</v>
      </c>
      <c r="O1803" s="183">
        <v>17.218</v>
      </c>
      <c r="P1803" s="183">
        <v>14.256350000000001</v>
      </c>
      <c r="Q1803" s="183">
        <v>27.590288235294118</v>
      </c>
      <c r="R1803" s="183">
        <v>36.984383333333334</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-0.41499999999999998</v>
      </c>
      <c r="G1804" s="183">
        <v>-0.41499999999999998</v>
      </c>
      <c r="H1804" s="183">
        <v>-0.88660000000000005</v>
      </c>
      <c r="I1804" s="183">
        <v>3.3003</v>
      </c>
      <c r="J1804" s="183">
        <v>5.9080000000000004</v>
      </c>
      <c r="K1804" s="183">
        <v>-4.1757</v>
      </c>
      <c r="L1804" s="183">
        <v>-3.7694000000000001</v>
      </c>
      <c r="M1804" s="183">
        <v>11.7235</v>
      </c>
      <c r="N1804" s="183">
        <v>17.395199999999999</v>
      </c>
      <c r="O1804" s="183">
        <v>17.218</v>
      </c>
      <c r="P1804" s="183">
        <v>14.256350000000001</v>
      </c>
      <c r="Q1804" s="183">
        <v>22.862400000000001</v>
      </c>
      <c r="R1804" s="183">
        <v>40.012550000000005</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44662</v>
      </c>
      <c r="E1807" s="181">
        <v>254.11519999999999</v>
      </c>
      <c r="F1807" s="181">
        <v>5.3167999999999997</v>
      </c>
      <c r="G1807" s="181">
        <v>5.3167999999999997</v>
      </c>
      <c r="H1807" s="181">
        <v>-7.1800000000000003E-2</v>
      </c>
      <c r="I1807" s="181">
        <v>2.5304000000000002</v>
      </c>
      <c r="J1807" s="181">
        <v>4.4379</v>
      </c>
      <c r="K1807" s="181">
        <v>3.7444999999999999</v>
      </c>
      <c r="L1807" s="181">
        <v>3.6356000000000002</v>
      </c>
      <c r="M1807" s="181">
        <v>3.7263000000000002</v>
      </c>
      <c r="N1807" s="181">
        <v>3.8875000000000002</v>
      </c>
      <c r="O1807" s="181">
        <v>6.1239999999999997</v>
      </c>
      <c r="P1807" s="181">
        <v>6.8151000000000002</v>
      </c>
      <c r="Q1807" s="181">
        <v>7.5518999999999998</v>
      </c>
      <c r="R1807" s="181">
        <v>5.3148</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44662</v>
      </c>
      <c r="E1808" s="181">
        <v>445.54239999999999</v>
      </c>
      <c r="F1808" s="181">
        <v>5.7346000000000004</v>
      </c>
      <c r="G1808" s="181">
        <v>5.7346000000000004</v>
      </c>
      <c r="H1808" s="181">
        <v>0.29139999999999999</v>
      </c>
      <c r="I1808" s="181">
        <v>2.8658000000000001</v>
      </c>
      <c r="J1808" s="181">
        <v>4.8010999999999999</v>
      </c>
      <c r="K1808" s="181">
        <v>4.2412000000000001</v>
      </c>
      <c r="L1808" s="181">
        <v>4.0570000000000004</v>
      </c>
      <c r="M1808" s="181">
        <v>4.1063999999999998</v>
      </c>
      <c r="N1808" s="181">
        <v>4.2354000000000003</v>
      </c>
      <c r="O1808" s="181">
        <v>6.1252000000000004</v>
      </c>
      <c r="P1808" s="181">
        <v>6.7904</v>
      </c>
      <c r="Q1808" s="181">
        <v>7.9462000000000002</v>
      </c>
      <c r="R1808" s="181">
        <v>5.4566999999999997</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44662</v>
      </c>
      <c r="E1809" s="181">
        <v>440.52859999999998</v>
      </c>
      <c r="F1809" s="181">
        <v>5.6146000000000003</v>
      </c>
      <c r="G1809" s="181">
        <v>5.6146000000000003</v>
      </c>
      <c r="H1809" s="181">
        <v>0.14799999999999999</v>
      </c>
      <c r="I1809" s="181">
        <v>2.714</v>
      </c>
      <c r="J1809" s="181">
        <v>4.6441999999999997</v>
      </c>
      <c r="K1809" s="181">
        <v>4.0808</v>
      </c>
      <c r="L1809" s="181">
        <v>3.9037000000000002</v>
      </c>
      <c r="M1809" s="181">
        <v>3.9529999999999998</v>
      </c>
      <c r="N1809" s="181">
        <v>4.0746000000000002</v>
      </c>
      <c r="O1809" s="181">
        <v>5.9767999999999999</v>
      </c>
      <c r="P1809" s="181">
        <v>6.6475999999999997</v>
      </c>
      <c r="Q1809" s="181">
        <v>7.4974999999999996</v>
      </c>
      <c r="R1809" s="181">
        <v>5.3007</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44662</v>
      </c>
      <c r="E1810" s="181">
        <v>12.476699999999999</v>
      </c>
      <c r="F1810" s="181">
        <v>1.8531</v>
      </c>
      <c r="G1810" s="181">
        <v>1.8531</v>
      </c>
      <c r="H1810" s="181">
        <v>0.91959999999999997</v>
      </c>
      <c r="I1810" s="181">
        <v>3.3477000000000001</v>
      </c>
      <c r="J1810" s="181">
        <v>4.8897000000000004</v>
      </c>
      <c r="K1810" s="181">
        <v>4.2767999999999997</v>
      </c>
      <c r="L1810" s="181">
        <v>4.0438000000000001</v>
      </c>
      <c r="M1810" s="181">
        <v>4.0495000000000001</v>
      </c>
      <c r="N1810" s="181">
        <v>4.1356000000000002</v>
      </c>
      <c r="O1810" s="181">
        <v>5.8163</v>
      </c>
      <c r="P1810" s="181"/>
      <c r="Q1810" s="181">
        <v>6.3643999999999998</v>
      </c>
      <c r="R1810" s="181">
        <v>4.8499999999999996</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44662</v>
      </c>
      <c r="E1811" s="181">
        <v>12.085900000000001</v>
      </c>
      <c r="F1811" s="181">
        <v>1.1074999999999999</v>
      </c>
      <c r="G1811" s="181">
        <v>1.1074999999999999</v>
      </c>
      <c r="H1811" s="181">
        <v>8.6300000000000002E-2</v>
      </c>
      <c r="I1811" s="181">
        <v>2.4830999999999999</v>
      </c>
      <c r="J1811" s="181">
        <v>4.0079000000000002</v>
      </c>
      <c r="K1811" s="181">
        <v>3.3938000000000001</v>
      </c>
      <c r="L1811" s="181">
        <v>3.1484000000000001</v>
      </c>
      <c r="M1811" s="181">
        <v>3.1457000000000002</v>
      </c>
      <c r="N1811" s="181">
        <v>3.2223999999999999</v>
      </c>
      <c r="O1811" s="181">
        <v>4.8712</v>
      </c>
      <c r="P1811" s="181"/>
      <c r="Q1811" s="181">
        <v>5.4246999999999996</v>
      </c>
      <c r="R1811" s="181">
        <v>3.9220999999999999</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44662</v>
      </c>
      <c r="E1812" s="181">
        <v>1252.0426</v>
      </c>
      <c r="F1812" s="181">
        <v>2.2364000000000002</v>
      </c>
      <c r="G1812" s="181">
        <v>2.2364000000000002</v>
      </c>
      <c r="H1812" s="181">
        <v>0.88100000000000001</v>
      </c>
      <c r="I1812" s="181">
        <v>3.4430999999999998</v>
      </c>
      <c r="J1812" s="181">
        <v>4.6592000000000002</v>
      </c>
      <c r="K1812" s="181">
        <v>4.0396000000000001</v>
      </c>
      <c r="L1812" s="181">
        <v>4.1788999999999996</v>
      </c>
      <c r="M1812" s="181">
        <v>3.9992000000000001</v>
      </c>
      <c r="N1812" s="181">
        <v>4.0406000000000004</v>
      </c>
      <c r="O1812" s="181">
        <v>5.2709999999999999</v>
      </c>
      <c r="P1812" s="181"/>
      <c r="Q1812" s="181">
        <v>5.9912999999999998</v>
      </c>
      <c r="R1812" s="181">
        <v>4.4058999999999999</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44662</v>
      </c>
      <c r="E1813" s="181">
        <v>1242.7017000000001</v>
      </c>
      <c r="F1813" s="181">
        <v>2.0455999999999999</v>
      </c>
      <c r="G1813" s="181">
        <v>2.0455999999999999</v>
      </c>
      <c r="H1813" s="181">
        <v>0.69030000000000002</v>
      </c>
      <c r="I1813" s="181">
        <v>3.2395</v>
      </c>
      <c r="J1813" s="181">
        <v>4.4611000000000001</v>
      </c>
      <c r="K1813" s="181">
        <v>3.8431000000000002</v>
      </c>
      <c r="L1813" s="181">
        <v>3.972</v>
      </c>
      <c r="M1813" s="181">
        <v>3.7774000000000001</v>
      </c>
      <c r="N1813" s="181">
        <v>3.8182999999999998</v>
      </c>
      <c r="O1813" s="181">
        <v>5.0682</v>
      </c>
      <c r="P1813" s="181"/>
      <c r="Q1813" s="181">
        <v>5.7859999999999996</v>
      </c>
      <c r="R1813" s="181">
        <v>4.1978999999999997</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44662</v>
      </c>
      <c r="E1814" s="181">
        <v>2661.97</v>
      </c>
      <c r="F1814" s="181">
        <v>1.8157000000000001</v>
      </c>
      <c r="G1814" s="181">
        <v>1.8157000000000001</v>
      </c>
      <c r="H1814" s="181">
        <v>-2.6100000000000002E-2</v>
      </c>
      <c r="I1814" s="181">
        <v>2.7814999999999999</v>
      </c>
      <c r="J1814" s="181">
        <v>4.0128000000000004</v>
      </c>
      <c r="K1814" s="181">
        <v>3.5585</v>
      </c>
      <c r="L1814" s="181">
        <v>3.5489999999999999</v>
      </c>
      <c r="M1814" s="181">
        <v>3.5001000000000002</v>
      </c>
      <c r="N1814" s="181">
        <v>3.5105</v>
      </c>
      <c r="O1814" s="181">
        <v>4.9923000000000002</v>
      </c>
      <c r="P1814" s="181">
        <v>6.1158000000000001</v>
      </c>
      <c r="Q1814" s="181">
        <v>7.6002000000000001</v>
      </c>
      <c r="R1814" s="181">
        <v>4.0453999999999999</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44662</v>
      </c>
      <c r="E1815" s="181">
        <v>2607.2642999999998</v>
      </c>
      <c r="F1815" s="181">
        <v>1.7585999999999999</v>
      </c>
      <c r="G1815" s="181">
        <v>1.7585999999999999</v>
      </c>
      <c r="H1815" s="181">
        <v>-8.1799999999999998E-2</v>
      </c>
      <c r="I1815" s="181">
        <v>2.7258</v>
      </c>
      <c r="J1815" s="181">
        <v>3.9565000000000001</v>
      </c>
      <c r="K1815" s="181">
        <v>3.4531999999999998</v>
      </c>
      <c r="L1815" s="181">
        <v>3.4129</v>
      </c>
      <c r="M1815" s="181">
        <v>3.3357999999999999</v>
      </c>
      <c r="N1815" s="181">
        <v>3.3296999999999999</v>
      </c>
      <c r="O1815" s="181">
        <v>4.7648000000000001</v>
      </c>
      <c r="P1815" s="181">
        <v>5.9058000000000002</v>
      </c>
      <c r="Q1815" s="181">
        <v>7.2206999999999999</v>
      </c>
      <c r="R1815" s="181">
        <v>3.8304</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44662</v>
      </c>
      <c r="E1816" s="181">
        <v>3274.3514</v>
      </c>
      <c r="F1816" s="181">
        <v>2.8774000000000002</v>
      </c>
      <c r="G1816" s="181">
        <v>2.8774000000000002</v>
      </c>
      <c r="H1816" s="181">
        <v>1.2883</v>
      </c>
      <c r="I1816" s="181">
        <v>3.3100999999999998</v>
      </c>
      <c r="J1816" s="181">
        <v>4.1689999999999996</v>
      </c>
      <c r="K1816" s="181">
        <v>3.5836999999999999</v>
      </c>
      <c r="L1816" s="181">
        <v>3.3803000000000001</v>
      </c>
      <c r="M1816" s="181">
        <v>3.3410000000000002</v>
      </c>
      <c r="N1816" s="181">
        <v>3.3530000000000002</v>
      </c>
      <c r="O1816" s="181">
        <v>4.7944000000000004</v>
      </c>
      <c r="P1816" s="181">
        <v>5.5408999999999997</v>
      </c>
      <c r="Q1816" s="181">
        <v>7.0103</v>
      </c>
      <c r="R1816" s="181">
        <v>3.8900999999999999</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44662</v>
      </c>
      <c r="E1817" s="181">
        <v>3133.2962000000002</v>
      </c>
      <c r="F1817" s="181">
        <v>2.7502</v>
      </c>
      <c r="G1817" s="181">
        <v>2.7502</v>
      </c>
      <c r="H1817" s="181">
        <v>0.93240000000000001</v>
      </c>
      <c r="I1817" s="181">
        <v>2.8687</v>
      </c>
      <c r="J1817" s="181">
        <v>3.6766999999999999</v>
      </c>
      <c r="K1817" s="181">
        <v>3.0535000000000001</v>
      </c>
      <c r="L1817" s="181">
        <v>2.8269000000000002</v>
      </c>
      <c r="M1817" s="181">
        <v>2.7799</v>
      </c>
      <c r="N1817" s="181">
        <v>2.7938999999999998</v>
      </c>
      <c r="O1817" s="181">
        <v>4.2058999999999997</v>
      </c>
      <c r="P1817" s="181">
        <v>4.9340999999999999</v>
      </c>
      <c r="Q1817" s="181">
        <v>6.9649999999999999</v>
      </c>
      <c r="R1817" s="181">
        <v>3.3089</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44662</v>
      </c>
      <c r="E1818" s="181">
        <v>2964.5511999999999</v>
      </c>
      <c r="F1818" s="181">
        <v>2.883</v>
      </c>
      <c r="G1818" s="181">
        <v>2.883</v>
      </c>
      <c r="H1818" s="181">
        <v>1.0510999999999999</v>
      </c>
      <c r="I1818" s="181">
        <v>3.5966</v>
      </c>
      <c r="J1818" s="181">
        <v>4.6737000000000002</v>
      </c>
      <c r="K1818" s="181">
        <v>3.9847000000000001</v>
      </c>
      <c r="L1818" s="181">
        <v>3.8208000000000002</v>
      </c>
      <c r="M1818" s="181">
        <v>3.7488999999999999</v>
      </c>
      <c r="N1818" s="181">
        <v>3.7656000000000001</v>
      </c>
      <c r="O1818" s="181">
        <v>5.2687999999999997</v>
      </c>
      <c r="P1818" s="181">
        <v>5.7817999999999996</v>
      </c>
      <c r="Q1818" s="181">
        <v>7.1707000000000001</v>
      </c>
      <c r="R1818" s="181">
        <v>4.3113000000000001</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44662</v>
      </c>
      <c r="E1819" s="181">
        <v>2790.5191</v>
      </c>
      <c r="F1819" s="181">
        <v>2.1821000000000002</v>
      </c>
      <c r="G1819" s="181">
        <v>2.1821000000000002</v>
      </c>
      <c r="H1819" s="181">
        <v>0.35039999999999999</v>
      </c>
      <c r="I1819" s="181">
        <v>2.8957000000000002</v>
      </c>
      <c r="J1819" s="181">
        <v>3.9710999999999999</v>
      </c>
      <c r="K1819" s="181">
        <v>3.2786</v>
      </c>
      <c r="L1819" s="181">
        <v>3.1</v>
      </c>
      <c r="M1819" s="181">
        <v>3.0289999999999999</v>
      </c>
      <c r="N1819" s="181">
        <v>3.0396000000000001</v>
      </c>
      <c r="O1819" s="181">
        <v>4.5229999999999997</v>
      </c>
      <c r="P1819" s="181">
        <v>5.0141999999999998</v>
      </c>
      <c r="Q1819" s="181">
        <v>6.7518000000000002</v>
      </c>
      <c r="R1819" s="181">
        <v>3.5813999999999999</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44662</v>
      </c>
      <c r="E1822" s="181">
        <v>34.373899999999999</v>
      </c>
      <c r="F1822" s="181">
        <v>7.1894</v>
      </c>
      <c r="G1822" s="181">
        <v>7.1894</v>
      </c>
      <c r="H1822" s="181">
        <v>10.198499999999999</v>
      </c>
      <c r="I1822" s="181">
        <v>11.2738</v>
      </c>
      <c r="J1822" s="181">
        <v>43.418799999999997</v>
      </c>
      <c r="K1822" s="181">
        <v>20.3994</v>
      </c>
      <c r="L1822" s="181">
        <v>18.2624</v>
      </c>
      <c r="M1822" s="181">
        <v>17.246500000000001</v>
      </c>
      <c r="N1822" s="181">
        <v>15.300800000000001</v>
      </c>
      <c r="O1822" s="181">
        <v>9.2548999999999992</v>
      </c>
      <c r="P1822" s="181">
        <v>9.0236000000000001</v>
      </c>
      <c r="Q1822" s="181">
        <v>9.0028000000000006</v>
      </c>
      <c r="R1822" s="181">
        <v>11.7303</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44662</v>
      </c>
      <c r="E1823" s="181">
        <v>33.706699999999998</v>
      </c>
      <c r="F1823" s="181">
        <v>7.1872999999999996</v>
      </c>
      <c r="G1823" s="181">
        <v>7.1872999999999996</v>
      </c>
      <c r="H1823" s="181">
        <v>10.1989</v>
      </c>
      <c r="I1823" s="181">
        <v>11.271699999999999</v>
      </c>
      <c r="J1823" s="181">
        <v>12.336399999999999</v>
      </c>
      <c r="K1823" s="181">
        <v>9.5541999999999998</v>
      </c>
      <c r="L1823" s="181">
        <v>12.692</v>
      </c>
      <c r="M1823" s="181">
        <v>13.440300000000001</v>
      </c>
      <c r="N1823" s="181">
        <v>12.3789</v>
      </c>
      <c r="O1823" s="181">
        <v>8.3853000000000009</v>
      </c>
      <c r="P1823" s="181">
        <v>8.5333000000000006</v>
      </c>
      <c r="Q1823" s="181">
        <v>9.1508000000000003</v>
      </c>
      <c r="R1823" s="181">
        <v>10.347</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44662</v>
      </c>
      <c r="E1824" s="181">
        <v>12.422599999999999</v>
      </c>
      <c r="F1824" s="181">
        <v>2.2530000000000001</v>
      </c>
      <c r="G1824" s="181">
        <v>2.2530000000000001</v>
      </c>
      <c r="H1824" s="181">
        <v>1.1755</v>
      </c>
      <c r="I1824" s="181">
        <v>3.5095999999999998</v>
      </c>
      <c r="J1824" s="181">
        <v>4.7390999999999996</v>
      </c>
      <c r="K1824" s="181">
        <v>3.9824000000000002</v>
      </c>
      <c r="L1824" s="181">
        <v>3.7999000000000001</v>
      </c>
      <c r="M1824" s="181">
        <v>3.8340000000000001</v>
      </c>
      <c r="N1824" s="181">
        <v>3.9194</v>
      </c>
      <c r="O1824" s="181">
        <v>5.7312000000000003</v>
      </c>
      <c r="P1824" s="181"/>
      <c r="Q1824" s="181">
        <v>6.3051000000000004</v>
      </c>
      <c r="R1824" s="181">
        <v>5.0281000000000002</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44662</v>
      </c>
      <c r="E1825" s="181">
        <v>12.286199999999999</v>
      </c>
      <c r="F1825" s="181">
        <v>1.9809000000000001</v>
      </c>
      <c r="G1825" s="181">
        <v>1.9809000000000001</v>
      </c>
      <c r="H1825" s="181">
        <v>0.89139999999999997</v>
      </c>
      <c r="I1825" s="181">
        <v>3.2294</v>
      </c>
      <c r="J1825" s="181">
        <v>4.4442000000000004</v>
      </c>
      <c r="K1825" s="181">
        <v>3.6806000000000001</v>
      </c>
      <c r="L1825" s="181">
        <v>3.4942000000000002</v>
      </c>
      <c r="M1825" s="181">
        <v>3.5251999999999999</v>
      </c>
      <c r="N1825" s="181">
        <v>3.5983000000000001</v>
      </c>
      <c r="O1825" s="181">
        <v>5.4050000000000002</v>
      </c>
      <c r="P1825" s="181"/>
      <c r="Q1825" s="181">
        <v>5.9748000000000001</v>
      </c>
      <c r="R1825" s="181">
        <v>4.7022000000000004</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44662</v>
      </c>
      <c r="E1826" s="181">
        <v>1102.6950999999999</v>
      </c>
      <c r="F1826" s="181">
        <v>2.5007000000000001</v>
      </c>
      <c r="G1826" s="181">
        <v>2.5007000000000001</v>
      </c>
      <c r="H1826" s="181">
        <v>-0.32150000000000001</v>
      </c>
      <c r="I1826" s="181">
        <v>2.8927</v>
      </c>
      <c r="J1826" s="181">
        <v>4.3994</v>
      </c>
      <c r="K1826" s="181">
        <v>3.7747999999999999</v>
      </c>
      <c r="L1826" s="181">
        <v>3.7170999999999998</v>
      </c>
      <c r="M1826" s="181">
        <v>3.8024</v>
      </c>
      <c r="N1826" s="181">
        <v>3.8119000000000001</v>
      </c>
      <c r="O1826" s="181"/>
      <c r="P1826" s="181"/>
      <c r="Q1826" s="181">
        <v>4.5437000000000003</v>
      </c>
      <c r="R1826" s="181">
        <v>4.4569999999999999</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44662</v>
      </c>
      <c r="E1827" s="181">
        <v>1096.4121</v>
      </c>
      <c r="F1827" s="181">
        <v>2.2431000000000001</v>
      </c>
      <c r="G1827" s="181">
        <v>2.2431000000000001</v>
      </c>
      <c r="H1827" s="181">
        <v>-0.58009999999999995</v>
      </c>
      <c r="I1827" s="181">
        <v>2.6335999999999999</v>
      </c>
      <c r="J1827" s="181">
        <v>4.1395</v>
      </c>
      <c r="K1827" s="181">
        <v>3.5133999999999999</v>
      </c>
      <c r="L1827" s="181">
        <v>3.4535</v>
      </c>
      <c r="M1827" s="181">
        <v>3.5362</v>
      </c>
      <c r="N1827" s="181">
        <v>3.5432000000000001</v>
      </c>
      <c r="O1827" s="181"/>
      <c r="P1827" s="181"/>
      <c r="Q1827" s="181">
        <v>4.2725</v>
      </c>
      <c r="R1827" s="181">
        <v>4.1853999999999996</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44662</v>
      </c>
      <c r="E1828" s="181">
        <v>22.436800000000002</v>
      </c>
      <c r="F1828" s="181">
        <v>2.3864000000000001</v>
      </c>
      <c r="G1828" s="181">
        <v>2.3864000000000001</v>
      </c>
      <c r="H1828" s="181">
        <v>1.2088000000000001</v>
      </c>
      <c r="I1828" s="181">
        <v>3.1412</v>
      </c>
      <c r="J1828" s="181">
        <v>3.9701</v>
      </c>
      <c r="K1828" s="181">
        <v>3.6126</v>
      </c>
      <c r="L1828" s="181">
        <v>3.6282000000000001</v>
      </c>
      <c r="M1828" s="181">
        <v>3.7564000000000002</v>
      </c>
      <c r="N1828" s="181">
        <v>3.8994</v>
      </c>
      <c r="O1828" s="181">
        <v>5.8324999999999996</v>
      </c>
      <c r="P1828" s="181">
        <v>6.4408000000000003</v>
      </c>
      <c r="Q1828" s="181">
        <v>7.6607000000000003</v>
      </c>
      <c r="R1828" s="181">
        <v>4.9481000000000002</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44662</v>
      </c>
      <c r="E1829" s="181">
        <v>23.932099999999998</v>
      </c>
      <c r="F1829" s="181">
        <v>2.8475999999999999</v>
      </c>
      <c r="G1829" s="181">
        <v>2.8475999999999999</v>
      </c>
      <c r="H1829" s="181">
        <v>1.7</v>
      </c>
      <c r="I1829" s="181">
        <v>3.6217999999999999</v>
      </c>
      <c r="J1829" s="181">
        <v>4.4644000000000004</v>
      </c>
      <c r="K1829" s="181">
        <v>4.1273</v>
      </c>
      <c r="L1829" s="181">
        <v>4.1536</v>
      </c>
      <c r="M1829" s="181">
        <v>4.2896999999999998</v>
      </c>
      <c r="N1829" s="181">
        <v>4.4546999999999999</v>
      </c>
      <c r="O1829" s="181">
        <v>6.4333999999999998</v>
      </c>
      <c r="P1829" s="181">
        <v>7.0594000000000001</v>
      </c>
      <c r="Q1829" s="181">
        <v>8.3329000000000004</v>
      </c>
      <c r="R1829" s="181">
        <v>5.5471000000000004</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44662</v>
      </c>
      <c r="E1830" s="181">
        <v>2255.5902999999998</v>
      </c>
      <c r="F1830" s="181">
        <v>2.2848000000000002</v>
      </c>
      <c r="G1830" s="181">
        <v>2.2848000000000002</v>
      </c>
      <c r="H1830" s="181">
        <v>1.0178</v>
      </c>
      <c r="I1830" s="181">
        <v>3.0708000000000002</v>
      </c>
      <c r="J1830" s="181">
        <v>3.7439</v>
      </c>
      <c r="K1830" s="181">
        <v>3.4643000000000002</v>
      </c>
      <c r="L1830" s="181">
        <v>3.3626999999999998</v>
      </c>
      <c r="M1830" s="181">
        <v>4.1565000000000003</v>
      </c>
      <c r="N1830" s="181">
        <v>3.9607999999999999</v>
      </c>
      <c r="O1830" s="181">
        <v>4.8986999999999998</v>
      </c>
      <c r="P1830" s="181">
        <v>5.5968</v>
      </c>
      <c r="Q1830" s="181">
        <v>7.2568000000000001</v>
      </c>
      <c r="R1830" s="181">
        <v>4.2549000000000001</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44662</v>
      </c>
      <c r="E1831" s="181">
        <v>2367.7278999999999</v>
      </c>
      <c r="F1831" s="181">
        <v>2.6053000000000002</v>
      </c>
      <c r="G1831" s="181">
        <v>2.6053000000000002</v>
      </c>
      <c r="H1831" s="181">
        <v>1.3382000000000001</v>
      </c>
      <c r="I1831" s="181">
        <v>3.3912</v>
      </c>
      <c r="J1831" s="181">
        <v>4.0650000000000004</v>
      </c>
      <c r="K1831" s="181">
        <v>3.7873000000000001</v>
      </c>
      <c r="L1831" s="181">
        <v>3.6884000000000001</v>
      </c>
      <c r="M1831" s="181">
        <v>4.4870000000000001</v>
      </c>
      <c r="N1831" s="181">
        <v>4.2942</v>
      </c>
      <c r="O1831" s="181">
        <v>5.2994000000000003</v>
      </c>
      <c r="P1831" s="181">
        <v>6.1626000000000003</v>
      </c>
      <c r="Q1831" s="181">
        <v>7.3464999999999998</v>
      </c>
      <c r="R1831" s="181">
        <v>4.6139000000000001</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44662</v>
      </c>
      <c r="E1832" s="181">
        <v>12.417199999999999</v>
      </c>
      <c r="F1832" s="181">
        <v>0.97989999999999999</v>
      </c>
      <c r="G1832" s="181">
        <v>0.97989999999999999</v>
      </c>
      <c r="H1832" s="181">
        <v>4.2000000000000003E-2</v>
      </c>
      <c r="I1832" s="181">
        <v>2.7955000000000001</v>
      </c>
      <c r="J1832" s="181">
        <v>4.4161999999999999</v>
      </c>
      <c r="K1832" s="181">
        <v>3.7978000000000001</v>
      </c>
      <c r="L1832" s="181">
        <v>3.6776</v>
      </c>
      <c r="M1832" s="181">
        <v>3.6049000000000002</v>
      </c>
      <c r="N1832" s="181">
        <v>3.6158000000000001</v>
      </c>
      <c r="O1832" s="181">
        <v>5.3116000000000003</v>
      </c>
      <c r="P1832" s="181"/>
      <c r="Q1832" s="181">
        <v>5.9690000000000003</v>
      </c>
      <c r="R1832" s="181">
        <v>4.2881999999999998</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44662</v>
      </c>
      <c r="E1833" s="181">
        <v>12.3407</v>
      </c>
      <c r="F1833" s="181">
        <v>0.78879999999999995</v>
      </c>
      <c r="G1833" s="181">
        <v>0.78879999999999995</v>
      </c>
      <c r="H1833" s="181">
        <v>-0.1268</v>
      </c>
      <c r="I1833" s="181">
        <v>2.6223000000000001</v>
      </c>
      <c r="J1833" s="181">
        <v>4.2225999999999999</v>
      </c>
      <c r="K1833" s="181">
        <v>3.6006</v>
      </c>
      <c r="L1833" s="181">
        <v>3.4819</v>
      </c>
      <c r="M1833" s="181">
        <v>3.4178000000000002</v>
      </c>
      <c r="N1833" s="181">
        <v>3.4333</v>
      </c>
      <c r="O1833" s="181">
        <v>5.1429</v>
      </c>
      <c r="P1833" s="181"/>
      <c r="Q1833" s="181">
        <v>5.7938000000000001</v>
      </c>
      <c r="R1833" s="181">
        <v>4.1147999999999998</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44662</v>
      </c>
      <c r="E1836" s="181">
        <v>2199.2948999999999</v>
      </c>
      <c r="F1836" s="181">
        <v>1.744</v>
      </c>
      <c r="G1836" s="181">
        <v>1.744</v>
      </c>
      <c r="H1836" s="181">
        <v>0.49530000000000002</v>
      </c>
      <c r="I1836" s="181">
        <v>2.8732000000000002</v>
      </c>
      <c r="J1836" s="181">
        <v>3.9861</v>
      </c>
      <c r="K1836" s="181">
        <v>3.3458999999999999</v>
      </c>
      <c r="L1836" s="181">
        <v>3.1562000000000001</v>
      </c>
      <c r="M1836" s="181">
        <v>3.1520000000000001</v>
      </c>
      <c r="N1836" s="181">
        <v>3.1661000000000001</v>
      </c>
      <c r="O1836" s="181">
        <v>4.7587000000000002</v>
      </c>
      <c r="P1836" s="181">
        <v>5.7529000000000003</v>
      </c>
      <c r="Q1836" s="181">
        <v>7.2317999999999998</v>
      </c>
      <c r="R1836" s="181">
        <v>3.83</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44662</v>
      </c>
      <c r="E1837" s="181">
        <v>2310.1338999999998</v>
      </c>
      <c r="F1837" s="181">
        <v>2.4685000000000001</v>
      </c>
      <c r="G1837" s="181">
        <v>2.4685000000000001</v>
      </c>
      <c r="H1837" s="181">
        <v>1.1771</v>
      </c>
      <c r="I1837" s="181">
        <v>3.5373000000000001</v>
      </c>
      <c r="J1837" s="181">
        <v>4.6445999999999996</v>
      </c>
      <c r="K1837" s="181">
        <v>3.9998</v>
      </c>
      <c r="L1837" s="181">
        <v>3.8146</v>
      </c>
      <c r="M1837" s="181">
        <v>3.8176000000000001</v>
      </c>
      <c r="N1837" s="181">
        <v>3.8378999999999999</v>
      </c>
      <c r="O1837" s="181">
        <v>5.3982000000000001</v>
      </c>
      <c r="P1837" s="181">
        <v>6.3421000000000003</v>
      </c>
      <c r="Q1837" s="181">
        <v>7.5172999999999996</v>
      </c>
      <c r="R1837" s="181">
        <v>4.5061999999999998</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44662</v>
      </c>
      <c r="E1840" s="181">
        <v>34.911299999999997</v>
      </c>
      <c r="F1840" s="181">
        <v>2.8235000000000001</v>
      </c>
      <c r="G1840" s="181">
        <v>2.8235000000000001</v>
      </c>
      <c r="H1840" s="181">
        <v>1.3147</v>
      </c>
      <c r="I1840" s="181">
        <v>3.1478000000000002</v>
      </c>
      <c r="J1840" s="181">
        <v>4.6692999999999998</v>
      </c>
      <c r="K1840" s="181">
        <v>3.6583000000000001</v>
      </c>
      <c r="L1840" s="181">
        <v>3.4754999999999998</v>
      </c>
      <c r="M1840" s="181">
        <v>3.403</v>
      </c>
      <c r="N1840" s="181">
        <v>3.4138999999999999</v>
      </c>
      <c r="O1840" s="181">
        <v>5.1365999999999996</v>
      </c>
      <c r="P1840" s="181">
        <v>5.9866999999999999</v>
      </c>
      <c r="Q1840" s="181">
        <v>7.3311999999999999</v>
      </c>
      <c r="R1840" s="181">
        <v>4.2740999999999998</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44662</v>
      </c>
      <c r="E1841" s="181">
        <v>36.056600000000003</v>
      </c>
      <c r="F1841" s="181">
        <v>3.2402000000000002</v>
      </c>
      <c r="G1841" s="181">
        <v>3.2402000000000002</v>
      </c>
      <c r="H1841" s="181">
        <v>1.7070000000000001</v>
      </c>
      <c r="I1841" s="181">
        <v>3.5550999999999999</v>
      </c>
      <c r="J1841" s="181">
        <v>5.08</v>
      </c>
      <c r="K1841" s="181">
        <v>4.0716999999999999</v>
      </c>
      <c r="L1841" s="181">
        <v>3.9051999999999998</v>
      </c>
      <c r="M1841" s="181">
        <v>3.8426</v>
      </c>
      <c r="N1841" s="181">
        <v>3.8607999999999998</v>
      </c>
      <c r="O1841" s="181">
        <v>5.5915999999999997</v>
      </c>
      <c r="P1841" s="181">
        <v>6.4120999999999997</v>
      </c>
      <c r="Q1841" s="181">
        <v>7.5923999999999996</v>
      </c>
      <c r="R1841" s="181">
        <v>4.7304000000000004</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44662</v>
      </c>
      <c r="E1842" s="181">
        <v>35.458300000000001</v>
      </c>
      <c r="F1842" s="181">
        <v>2.78</v>
      </c>
      <c r="G1842" s="181">
        <v>2.78</v>
      </c>
      <c r="H1842" s="181">
        <v>0.42649999999999999</v>
      </c>
      <c r="I1842" s="181">
        <v>3.0623</v>
      </c>
      <c r="J1842" s="181">
        <v>4.3494000000000002</v>
      </c>
      <c r="K1842" s="181">
        <v>3.6606999999999998</v>
      </c>
      <c r="L1842" s="181">
        <v>3.5451000000000001</v>
      </c>
      <c r="M1842" s="181">
        <v>3.4944000000000002</v>
      </c>
      <c r="N1842" s="181">
        <v>3.496</v>
      </c>
      <c r="O1842" s="181">
        <v>5.0359999999999996</v>
      </c>
      <c r="P1842" s="181">
        <v>5.9115000000000002</v>
      </c>
      <c r="Q1842" s="181">
        <v>3.8264</v>
      </c>
      <c r="R1842" s="181">
        <v>4.1207000000000003</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44662</v>
      </c>
      <c r="E1843" s="181">
        <v>36.4131</v>
      </c>
      <c r="F1843" s="181">
        <v>2.9076</v>
      </c>
      <c r="G1843" s="181">
        <v>2.9076</v>
      </c>
      <c r="H1843" s="181">
        <v>0.57289999999999996</v>
      </c>
      <c r="I1843" s="181">
        <v>3.2115999999999998</v>
      </c>
      <c r="J1843" s="181">
        <v>4.5053000000000001</v>
      </c>
      <c r="K1843" s="181">
        <v>3.8214000000000001</v>
      </c>
      <c r="L1843" s="181">
        <v>3.7073</v>
      </c>
      <c r="M1843" s="181">
        <v>3.6583999999999999</v>
      </c>
      <c r="N1843" s="181">
        <v>3.6616</v>
      </c>
      <c r="O1843" s="181">
        <v>5.2766999999999999</v>
      </c>
      <c r="P1843" s="181">
        <v>6.2012</v>
      </c>
      <c r="Q1843" s="181">
        <v>7.5214999999999996</v>
      </c>
      <c r="R1843" s="181">
        <v>4.3179999999999996</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44662</v>
      </c>
      <c r="E1844" s="181">
        <v>1096.8885</v>
      </c>
      <c r="F1844" s="181">
        <v>2.5295000000000001</v>
      </c>
      <c r="G1844" s="181">
        <v>2.5295000000000001</v>
      </c>
      <c r="H1844" s="181">
        <v>2.1867000000000001</v>
      </c>
      <c r="I1844" s="181">
        <v>4.2173999999999996</v>
      </c>
      <c r="J1844" s="181">
        <v>3.8908999999999998</v>
      </c>
      <c r="K1844" s="181">
        <v>3.5232000000000001</v>
      </c>
      <c r="L1844" s="181">
        <v>3.371</v>
      </c>
      <c r="M1844" s="181">
        <v>3.4104999999999999</v>
      </c>
      <c r="N1844" s="181">
        <v>3.4697</v>
      </c>
      <c r="O1844" s="181"/>
      <c r="P1844" s="181"/>
      <c r="Q1844" s="181">
        <v>3.9746999999999999</v>
      </c>
      <c r="R1844" s="181">
        <v>3.8439999999999999</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44662</v>
      </c>
      <c r="E1845" s="181">
        <v>1091.1010000000001</v>
      </c>
      <c r="F1845" s="181">
        <v>2.3298999999999999</v>
      </c>
      <c r="G1845" s="181">
        <v>2.3298999999999999</v>
      </c>
      <c r="H1845" s="181">
        <v>1.9883</v>
      </c>
      <c r="I1845" s="181">
        <v>4.0180999999999996</v>
      </c>
      <c r="J1845" s="181">
        <v>3.6901999999999999</v>
      </c>
      <c r="K1845" s="181">
        <v>3.3201000000000001</v>
      </c>
      <c r="L1845" s="181">
        <v>3.1678000000000002</v>
      </c>
      <c r="M1845" s="181">
        <v>3.2061999999999999</v>
      </c>
      <c r="N1845" s="181">
        <v>3.2625000000000002</v>
      </c>
      <c r="O1845" s="181"/>
      <c r="P1845" s="181"/>
      <c r="Q1845" s="181">
        <v>3.7431000000000001</v>
      </c>
      <c r="R1845" s="181">
        <v>3.6278999999999999</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44662</v>
      </c>
      <c r="E1846" s="181">
        <v>1130.4744000000001</v>
      </c>
      <c r="F1846" s="181">
        <v>2.4759000000000002</v>
      </c>
      <c r="G1846" s="181">
        <v>2.4759000000000002</v>
      </c>
      <c r="H1846" s="181">
        <v>1.3209</v>
      </c>
      <c r="I1846" s="181">
        <v>3.4510000000000001</v>
      </c>
      <c r="J1846" s="181">
        <v>4.3316999999999997</v>
      </c>
      <c r="K1846" s="181">
        <v>3.8233000000000001</v>
      </c>
      <c r="L1846" s="181">
        <v>3.7542</v>
      </c>
      <c r="M1846" s="181">
        <v>3.7852999999999999</v>
      </c>
      <c r="N1846" s="181">
        <v>3.8331</v>
      </c>
      <c r="O1846" s="181"/>
      <c r="P1846" s="181"/>
      <c r="Q1846" s="181">
        <v>5.0590999999999999</v>
      </c>
      <c r="R1846" s="181">
        <v>4.6013999999999999</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44662</v>
      </c>
      <c r="E1847" s="181">
        <v>1118.7304999999999</v>
      </c>
      <c r="F1847" s="181">
        <v>2.0547</v>
      </c>
      <c r="G1847" s="181">
        <v>2.0547</v>
      </c>
      <c r="H1847" s="181">
        <v>0.9002</v>
      </c>
      <c r="I1847" s="181">
        <v>3.0305</v>
      </c>
      <c r="J1847" s="181">
        <v>3.91</v>
      </c>
      <c r="K1847" s="181">
        <v>3.4001999999999999</v>
      </c>
      <c r="L1847" s="181">
        <v>3.3267000000000002</v>
      </c>
      <c r="M1847" s="181">
        <v>3.3567</v>
      </c>
      <c r="N1847" s="181">
        <v>3.4</v>
      </c>
      <c r="O1847" s="181"/>
      <c r="P1847" s="181"/>
      <c r="Q1847" s="181">
        <v>4.6185</v>
      </c>
      <c r="R1847" s="181">
        <v>4.1642999999999999</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44662</v>
      </c>
      <c r="E1848" s="181">
        <v>1058.1391000000001</v>
      </c>
      <c r="F1848" s="181">
        <v>3.7334999999999998</v>
      </c>
      <c r="G1848" s="181">
        <v>3.7334999999999998</v>
      </c>
      <c r="H1848" s="181">
        <v>2.0167000000000002</v>
      </c>
      <c r="I1848" s="181">
        <v>3.7094999999999998</v>
      </c>
      <c r="J1848" s="181">
        <v>4.67</v>
      </c>
      <c r="K1848" s="181">
        <v>4.0075000000000003</v>
      </c>
      <c r="L1848" s="181">
        <v>3.8555000000000001</v>
      </c>
      <c r="M1848" s="181">
        <v>3.8742000000000001</v>
      </c>
      <c r="N1848" s="181">
        <v>3.8731</v>
      </c>
      <c r="O1848" s="181"/>
      <c r="P1848" s="181"/>
      <c r="Q1848" s="181">
        <v>3.8144999999999998</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44662</v>
      </c>
      <c r="E1849" s="181">
        <v>1054.4601</v>
      </c>
      <c r="F1849" s="181">
        <v>3.5387</v>
      </c>
      <c r="G1849" s="181">
        <v>3.5387</v>
      </c>
      <c r="H1849" s="181">
        <v>1.8272999999999999</v>
      </c>
      <c r="I1849" s="181">
        <v>3.5293000000000001</v>
      </c>
      <c r="J1849" s="181">
        <v>4.5026999999999999</v>
      </c>
      <c r="K1849" s="181">
        <v>3.8237999999999999</v>
      </c>
      <c r="L1849" s="181">
        <v>3.6564000000000001</v>
      </c>
      <c r="M1849" s="181">
        <v>3.6652</v>
      </c>
      <c r="N1849" s="181">
        <v>3.6543999999999999</v>
      </c>
      <c r="O1849" s="181"/>
      <c r="P1849" s="181"/>
      <c r="Q1849" s="181">
        <v>3.5752000000000002</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44662</v>
      </c>
      <c r="E1850" s="181">
        <v>14.409700000000001</v>
      </c>
      <c r="F1850" s="181">
        <v>1.8577999999999999</v>
      </c>
      <c r="G1850" s="181">
        <v>1.8577999999999999</v>
      </c>
      <c r="H1850" s="181">
        <v>0.21709999999999999</v>
      </c>
      <c r="I1850" s="181">
        <v>2.7892999999999999</v>
      </c>
      <c r="J1850" s="181">
        <v>3.6802999999999999</v>
      </c>
      <c r="K1850" s="181">
        <v>3.1568999999999998</v>
      </c>
      <c r="L1850" s="181">
        <v>3.0749</v>
      </c>
      <c r="M1850" s="181">
        <v>3.2063999999999999</v>
      </c>
      <c r="N1850" s="181">
        <v>3.2038000000000002</v>
      </c>
      <c r="O1850" s="181">
        <v>4.2196999999999996</v>
      </c>
      <c r="P1850" s="181">
        <v>2.0996999999999999</v>
      </c>
      <c r="Q1850" s="181">
        <v>4.3394000000000004</v>
      </c>
      <c r="R1850" s="181">
        <v>3.3984000000000001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44662</v>
      </c>
      <c r="E1851" s="181">
        <v>13.8858</v>
      </c>
      <c r="F1851" s="181">
        <v>1.4020999999999999</v>
      </c>
      <c r="G1851" s="181">
        <v>1.4020999999999999</v>
      </c>
      <c r="H1851" s="181">
        <v>-0.26279999999999998</v>
      </c>
      <c r="I1851" s="181">
        <v>2.3113999999999999</v>
      </c>
      <c r="J1851" s="181">
        <v>3.1968999999999999</v>
      </c>
      <c r="K1851" s="181">
        <v>2.6635</v>
      </c>
      <c r="L1851" s="181">
        <v>2.5124</v>
      </c>
      <c r="M1851" s="181">
        <v>2.5550999999999999</v>
      </c>
      <c r="N1851" s="181">
        <v>2.5053999999999998</v>
      </c>
      <c r="O1851" s="181">
        <v>3.9058999999999999</v>
      </c>
      <c r="P1851" s="181">
        <v>1.7757000000000001</v>
      </c>
      <c r="Q1851" s="181">
        <v>3.891</v>
      </c>
      <c r="R1851" s="181">
        <v>2.9325000000000001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44662</v>
      </c>
      <c r="E1852" s="181">
        <v>2384.2997</v>
      </c>
      <c r="F1852" s="181">
        <v>-0.43880000000000002</v>
      </c>
      <c r="G1852" s="181">
        <v>-0.43880000000000002</v>
      </c>
      <c r="H1852" s="181">
        <v>-0.72089999999999999</v>
      </c>
      <c r="I1852" s="181">
        <v>1.5649</v>
      </c>
      <c r="J1852" s="181">
        <v>2.7934999999999999</v>
      </c>
      <c r="K1852" s="181">
        <v>3.0931000000000002</v>
      </c>
      <c r="L1852" s="181">
        <v>3.1248999999999998</v>
      </c>
      <c r="M1852" s="181">
        <v>3.0920999999999998</v>
      </c>
      <c r="N1852" s="181">
        <v>3.0339</v>
      </c>
      <c r="O1852" s="181">
        <v>4.3983999999999996</v>
      </c>
      <c r="P1852" s="181">
        <v>5.5271999999999997</v>
      </c>
      <c r="Q1852" s="181">
        <v>7.0490000000000004</v>
      </c>
      <c r="R1852" s="181">
        <v>3.4761000000000002</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44662</v>
      </c>
      <c r="E1853" s="181">
        <v>2241.4061999999999</v>
      </c>
      <c r="F1853" s="181">
        <v>-1.3595999999999999</v>
      </c>
      <c r="G1853" s="181">
        <v>-1.3595999999999999</v>
      </c>
      <c r="H1853" s="181">
        <v>-1.6403000000000001</v>
      </c>
      <c r="I1853" s="181">
        <v>0.64419999999999999</v>
      </c>
      <c r="J1853" s="181">
        <v>1.8708</v>
      </c>
      <c r="K1853" s="181">
        <v>2.1663999999999999</v>
      </c>
      <c r="L1853" s="181">
        <v>2.1922000000000001</v>
      </c>
      <c r="M1853" s="181">
        <v>2.1536</v>
      </c>
      <c r="N1853" s="181">
        <v>2.09</v>
      </c>
      <c r="O1853" s="181">
        <v>3.5347</v>
      </c>
      <c r="P1853" s="181">
        <v>4.7008000000000001</v>
      </c>
      <c r="Q1853" s="181">
        <v>6.8696000000000002</v>
      </c>
      <c r="R1853" s="181">
        <v>2.5381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44662</v>
      </c>
      <c r="E1854" s="181">
        <v>3282.97</v>
      </c>
      <c r="F1854" s="181">
        <v>2.1061000000000001</v>
      </c>
      <c r="G1854" s="181">
        <v>2.1061000000000001</v>
      </c>
      <c r="H1854" s="181">
        <v>1.6937</v>
      </c>
      <c r="I1854" s="181">
        <v>2.8382000000000001</v>
      </c>
      <c r="J1854" s="181">
        <v>4.2892000000000001</v>
      </c>
      <c r="K1854" s="181">
        <v>3.7751000000000001</v>
      </c>
      <c r="L1854" s="181">
        <v>3.8681999999999999</v>
      </c>
      <c r="M1854" s="181">
        <v>3.9321000000000002</v>
      </c>
      <c r="N1854" s="181">
        <v>7.6158999999999999</v>
      </c>
      <c r="O1854" s="181">
        <v>4.0174000000000003</v>
      </c>
      <c r="P1854" s="181">
        <v>5.1940999999999997</v>
      </c>
      <c r="Q1854" s="181">
        <v>6.0128000000000004</v>
      </c>
      <c r="R1854" s="181">
        <v>6.2992999999999997</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44662</v>
      </c>
      <c r="E1855" s="181">
        <v>3532.1905999999999</v>
      </c>
      <c r="F1855" s="181">
        <v>2.9060999999999999</v>
      </c>
      <c r="G1855" s="181">
        <v>2.9060999999999999</v>
      </c>
      <c r="H1855" s="181">
        <v>2.4937999999999998</v>
      </c>
      <c r="I1855" s="181">
        <v>3.6322000000000001</v>
      </c>
      <c r="J1855" s="181">
        <v>5.0881999999999996</v>
      </c>
      <c r="K1855" s="181">
        <v>4.5819999999999999</v>
      </c>
      <c r="L1855" s="181">
        <v>4.7106000000000003</v>
      </c>
      <c r="M1855" s="181">
        <v>4.7999000000000001</v>
      </c>
      <c r="N1855" s="181">
        <v>8.5228000000000002</v>
      </c>
      <c r="O1855" s="181">
        <v>4.8476999999999997</v>
      </c>
      <c r="P1855" s="181">
        <v>6.0686999999999998</v>
      </c>
      <c r="Q1855" s="181">
        <v>7.1904000000000003</v>
      </c>
      <c r="R1855" s="181">
        <v>7.1577000000000002</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44662</v>
      </c>
      <c r="E1858" s="181">
        <v>27.9878</v>
      </c>
      <c r="F1858" s="181">
        <v>1.6956</v>
      </c>
      <c r="G1858" s="181">
        <v>1.6956</v>
      </c>
      <c r="H1858" s="181">
        <v>0.98760000000000003</v>
      </c>
      <c r="I1858" s="181">
        <v>2.9843000000000002</v>
      </c>
      <c r="J1858" s="181">
        <v>4.2347000000000001</v>
      </c>
      <c r="K1858" s="181">
        <v>3.4487999999999999</v>
      </c>
      <c r="L1858" s="181">
        <v>3.2860999999999998</v>
      </c>
      <c r="M1858" s="181">
        <v>3.3054999999999999</v>
      </c>
      <c r="N1858" s="181">
        <v>3.3591000000000002</v>
      </c>
      <c r="O1858" s="181">
        <v>7.0948000000000002</v>
      </c>
      <c r="P1858" s="181">
        <v>7.2210999999999999</v>
      </c>
      <c r="Q1858" s="181">
        <v>7.7557999999999998</v>
      </c>
      <c r="R1858" s="181">
        <v>4.1181000000000001</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44662</v>
      </c>
      <c r="E1859" s="181">
        <v>28.6708</v>
      </c>
      <c r="F1859" s="181">
        <v>2.2071000000000001</v>
      </c>
      <c r="G1859" s="181">
        <v>2.2071000000000001</v>
      </c>
      <c r="H1859" s="181">
        <v>1.5463</v>
      </c>
      <c r="I1859" s="181">
        <v>3.5512000000000001</v>
      </c>
      <c r="J1859" s="181">
        <v>4.8162000000000003</v>
      </c>
      <c r="K1859" s="181">
        <v>4.0343999999999998</v>
      </c>
      <c r="L1859" s="181">
        <v>3.8271999999999999</v>
      </c>
      <c r="M1859" s="181">
        <v>3.8252999999999999</v>
      </c>
      <c r="N1859" s="181">
        <v>3.8732000000000002</v>
      </c>
      <c r="O1859" s="181">
        <v>7.4301000000000004</v>
      </c>
      <c r="P1859" s="181">
        <v>7.5380000000000003</v>
      </c>
      <c r="Q1859" s="181">
        <v>8.3472000000000008</v>
      </c>
      <c r="R1859" s="181">
        <v>4.6199000000000003</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44662</v>
      </c>
      <c r="E1860" s="181">
        <v>4899.2127</v>
      </c>
      <c r="F1860" s="181">
        <v>1.1688000000000001</v>
      </c>
      <c r="G1860" s="181">
        <v>1.1688000000000001</v>
      </c>
      <c r="H1860" s="181">
        <v>-0.15870000000000001</v>
      </c>
      <c r="I1860" s="181">
        <v>2.9666000000000001</v>
      </c>
      <c r="J1860" s="181">
        <v>4.3537999999999997</v>
      </c>
      <c r="K1860" s="181">
        <v>3.9104000000000001</v>
      </c>
      <c r="L1860" s="181">
        <v>3.7189000000000001</v>
      </c>
      <c r="M1860" s="181">
        <v>3.7238000000000002</v>
      </c>
      <c r="N1860" s="181">
        <v>3.7299000000000002</v>
      </c>
      <c r="O1860" s="181">
        <v>5.4436</v>
      </c>
      <c r="P1860" s="181">
        <v>6.3269000000000002</v>
      </c>
      <c r="Q1860" s="181">
        <v>7.3391999999999999</v>
      </c>
      <c r="R1860" s="181">
        <v>4.5460000000000003</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44662</v>
      </c>
      <c r="E1861" s="181">
        <v>4847.5010000000002</v>
      </c>
      <c r="F1861" s="181">
        <v>0.98650000000000004</v>
      </c>
      <c r="G1861" s="181">
        <v>0.98650000000000004</v>
      </c>
      <c r="H1861" s="181">
        <v>-0.34150000000000003</v>
      </c>
      <c r="I1861" s="181">
        <v>2.7850000000000001</v>
      </c>
      <c r="J1861" s="181">
        <v>4.18</v>
      </c>
      <c r="K1861" s="181">
        <v>3.7309000000000001</v>
      </c>
      <c r="L1861" s="181">
        <v>3.5366</v>
      </c>
      <c r="M1861" s="181">
        <v>3.5392999999999999</v>
      </c>
      <c r="N1861" s="181">
        <v>3.5436000000000001</v>
      </c>
      <c r="O1861" s="181">
        <v>5.2656000000000001</v>
      </c>
      <c r="P1861" s="181">
        <v>6.1689999999999996</v>
      </c>
      <c r="Q1861" s="181">
        <v>7.1319999999999997</v>
      </c>
      <c r="R1861" s="181">
        <v>4.3620000000000001</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44662</v>
      </c>
      <c r="E1862" s="181">
        <v>2237.5664000000002</v>
      </c>
      <c r="F1862" s="181">
        <v>2.1747999999999998</v>
      </c>
      <c r="G1862" s="181">
        <v>2.1747999999999998</v>
      </c>
      <c r="H1862" s="181">
        <v>0.80289999999999995</v>
      </c>
      <c r="I1862" s="181">
        <v>2.6248999999999998</v>
      </c>
      <c r="J1862" s="181">
        <v>3.1735000000000002</v>
      </c>
      <c r="K1862" s="181">
        <v>2.6781999999999999</v>
      </c>
      <c r="L1862" s="181">
        <v>2.6888000000000001</v>
      </c>
      <c r="M1862" s="181">
        <v>2.6867999999999999</v>
      </c>
      <c r="N1862" s="181">
        <v>2.7431000000000001</v>
      </c>
      <c r="O1862" s="181">
        <v>3.9681000000000002</v>
      </c>
      <c r="P1862" s="181">
        <v>3.8609</v>
      </c>
      <c r="Q1862" s="181">
        <v>5.7953999999999999</v>
      </c>
      <c r="R1862" s="181">
        <v>3.1074999999999999</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44662</v>
      </c>
      <c r="E1863" s="181">
        <v>2346.0108</v>
      </c>
      <c r="F1863" s="181">
        <v>3.4413999999999998</v>
      </c>
      <c r="G1863" s="181">
        <v>3.4413999999999998</v>
      </c>
      <c r="H1863" s="181">
        <v>2.0695999999999999</v>
      </c>
      <c r="I1863" s="181">
        <v>3.8931</v>
      </c>
      <c r="J1863" s="181">
        <v>4.4417999999999997</v>
      </c>
      <c r="K1863" s="181">
        <v>3.9504000000000001</v>
      </c>
      <c r="L1863" s="181">
        <v>3.7456999999999998</v>
      </c>
      <c r="M1863" s="181">
        <v>3.6655000000000002</v>
      </c>
      <c r="N1863" s="181">
        <v>3.6924000000000001</v>
      </c>
      <c r="O1863" s="181">
        <v>4.8605</v>
      </c>
      <c r="P1863" s="181">
        <v>4.7557</v>
      </c>
      <c r="Q1863" s="181">
        <v>6.6931000000000003</v>
      </c>
      <c r="R1863" s="181">
        <v>4.0099</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44662</v>
      </c>
      <c r="E1866" s="181">
        <v>11.914400000000001</v>
      </c>
      <c r="F1866" s="181">
        <v>2.86</v>
      </c>
      <c r="G1866" s="181">
        <v>2.86</v>
      </c>
      <c r="H1866" s="181">
        <v>1.4008</v>
      </c>
      <c r="I1866" s="181">
        <v>3.5935999999999999</v>
      </c>
      <c r="J1866" s="181">
        <v>4.6631</v>
      </c>
      <c r="K1866" s="181">
        <v>4.0949999999999998</v>
      </c>
      <c r="L1866" s="181">
        <v>3.9914999999999998</v>
      </c>
      <c r="M1866" s="181">
        <v>4.0449000000000002</v>
      </c>
      <c r="N1866" s="181">
        <v>4.0410000000000004</v>
      </c>
      <c r="O1866" s="181">
        <v>5.3582999999999998</v>
      </c>
      <c r="P1866" s="181"/>
      <c r="Q1866" s="181">
        <v>5.5919999999999996</v>
      </c>
      <c r="R1866" s="181">
        <v>4.5346000000000002</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44662</v>
      </c>
      <c r="E1867" s="181">
        <v>11.644</v>
      </c>
      <c r="F1867" s="181">
        <v>2.1947000000000001</v>
      </c>
      <c r="G1867" s="181">
        <v>2.1947000000000001</v>
      </c>
      <c r="H1867" s="181">
        <v>0.67179999999999995</v>
      </c>
      <c r="I1867" s="181">
        <v>2.8466999999999998</v>
      </c>
      <c r="J1867" s="181">
        <v>3.9060000000000001</v>
      </c>
      <c r="K1867" s="181">
        <v>3.3218999999999999</v>
      </c>
      <c r="L1867" s="181">
        <v>3.2147000000000001</v>
      </c>
      <c r="M1867" s="181">
        <v>3.2501000000000002</v>
      </c>
      <c r="N1867" s="181">
        <v>3.2530999999999999</v>
      </c>
      <c r="O1867" s="181">
        <v>4.5945</v>
      </c>
      <c r="P1867" s="181"/>
      <c r="Q1867" s="181">
        <v>4.8417000000000003</v>
      </c>
      <c r="R1867" s="181">
        <v>3.7572000000000001</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44662</v>
      </c>
      <c r="E1868" s="181">
        <v>3649.0333000000001</v>
      </c>
      <c r="F1868" s="181">
        <v>2.6579999999999999</v>
      </c>
      <c r="G1868" s="181">
        <v>2.6579999999999999</v>
      </c>
      <c r="H1868" s="181">
        <v>1.3337000000000001</v>
      </c>
      <c r="I1868" s="181">
        <v>3.6417000000000002</v>
      </c>
      <c r="J1868" s="181">
        <v>4.7091000000000003</v>
      </c>
      <c r="K1868" s="181">
        <v>4.0327000000000002</v>
      </c>
      <c r="L1868" s="181">
        <v>4.0545</v>
      </c>
      <c r="M1868" s="181">
        <v>7.6173000000000002</v>
      </c>
      <c r="N1868" s="181">
        <v>6.7477</v>
      </c>
      <c r="O1868" s="181">
        <v>5.0545999999999998</v>
      </c>
      <c r="P1868" s="181">
        <v>6.0228999999999999</v>
      </c>
      <c r="Q1868" s="181">
        <v>7.6097999999999999</v>
      </c>
      <c r="R1868" s="181">
        <v>6.1017000000000001</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44662</v>
      </c>
      <c r="E1869" s="181">
        <v>3462.8285999999998</v>
      </c>
      <c r="F1869" s="181">
        <v>2.0779000000000001</v>
      </c>
      <c r="G1869" s="181">
        <v>2.0779000000000001</v>
      </c>
      <c r="H1869" s="181">
        <v>0.75360000000000005</v>
      </c>
      <c r="I1869" s="181">
        <v>3.0609000000000002</v>
      </c>
      <c r="J1869" s="181">
        <v>4.1269</v>
      </c>
      <c r="K1869" s="181">
        <v>3.4468999999999999</v>
      </c>
      <c r="L1869" s="181">
        <v>3.4634</v>
      </c>
      <c r="M1869" s="181">
        <v>7.0151000000000003</v>
      </c>
      <c r="N1869" s="181">
        <v>6.1365999999999996</v>
      </c>
      <c r="O1869" s="181">
        <v>4.4752999999999998</v>
      </c>
      <c r="P1869" s="181">
        <v>5.4156000000000004</v>
      </c>
      <c r="Q1869" s="181">
        <v>6.8944000000000001</v>
      </c>
      <c r="R1869" s="181">
        <v>5.5267999999999997</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44662</v>
      </c>
      <c r="E1870" s="181">
        <v>1140.0328999999999</v>
      </c>
      <c r="F1870" s="181">
        <v>5.0446999999999997</v>
      </c>
      <c r="G1870" s="181">
        <v>5.0446999999999997</v>
      </c>
      <c r="H1870" s="181">
        <v>4.3098000000000001</v>
      </c>
      <c r="I1870" s="181">
        <v>4.5274999999999999</v>
      </c>
      <c r="J1870" s="181">
        <v>4.1848000000000001</v>
      </c>
      <c r="K1870" s="181">
        <v>3.6183000000000001</v>
      </c>
      <c r="L1870" s="181">
        <v>3.3963000000000001</v>
      </c>
      <c r="M1870" s="181">
        <v>4.2186000000000003</v>
      </c>
      <c r="N1870" s="181">
        <v>3.9373</v>
      </c>
      <c r="O1870" s="181"/>
      <c r="P1870" s="181"/>
      <c r="Q1870" s="181">
        <v>4.7069999999999999</v>
      </c>
      <c r="R1870" s="181">
        <v>4.0735000000000001</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44662</v>
      </c>
      <c r="E1871" s="181">
        <v>1122.7750000000001</v>
      </c>
      <c r="F1871" s="181">
        <v>4.3446999999999996</v>
      </c>
      <c r="G1871" s="181">
        <v>4.3446999999999996</v>
      </c>
      <c r="H1871" s="181">
        <v>3.6095999999999999</v>
      </c>
      <c r="I1871" s="181">
        <v>3.8285999999999998</v>
      </c>
      <c r="J1871" s="181">
        <v>3.4891999999999999</v>
      </c>
      <c r="K1871" s="181">
        <v>2.9201000000000001</v>
      </c>
      <c r="L1871" s="181">
        <v>2.7919999999999998</v>
      </c>
      <c r="M1871" s="181">
        <v>3.6393</v>
      </c>
      <c r="N1871" s="181">
        <v>3.3698999999999999</v>
      </c>
      <c r="O1871" s="181"/>
      <c r="P1871" s="181"/>
      <c r="Q1871" s="181">
        <v>4.1479999999999997</v>
      </c>
      <c r="R1871" s="181">
        <v>3.5301</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2.6068490909090909</v>
      </c>
      <c r="G1872" s="183">
        <v>2.6068490909090909</v>
      </c>
      <c r="H1872" s="183">
        <v>1.2345727272727269</v>
      </c>
      <c r="I1872" s="183">
        <v>3.412418181818182</v>
      </c>
      <c r="J1872" s="183">
        <v>5.0572490909090888</v>
      </c>
      <c r="K1872" s="183">
        <v>4.0528654545454543</v>
      </c>
      <c r="L1872" s="183">
        <v>3.9704581818181821</v>
      </c>
      <c r="M1872" s="183">
        <v>4.1550163636363644</v>
      </c>
      <c r="N1872" s="183">
        <v>4.2135490909090905</v>
      </c>
      <c r="O1872" s="183">
        <v>5.3147511111111125</v>
      </c>
      <c r="P1872" s="183">
        <v>5.8755714285714289</v>
      </c>
      <c r="Q1872" s="183">
        <v>6.3437018181818203</v>
      </c>
      <c r="R1872" s="183">
        <v>4.6177169811320766</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2.3298999999999999</v>
      </c>
      <c r="G1873" s="183">
        <v>2.3298999999999999</v>
      </c>
      <c r="H1873" s="183">
        <v>0.91959999999999997</v>
      </c>
      <c r="I1873" s="183">
        <v>3.1412</v>
      </c>
      <c r="J1873" s="183">
        <v>4.3316999999999997</v>
      </c>
      <c r="K1873" s="183">
        <v>3.7309000000000001</v>
      </c>
      <c r="L1873" s="183">
        <v>3.6282000000000001</v>
      </c>
      <c r="M1873" s="183">
        <v>3.6655000000000002</v>
      </c>
      <c r="N1873" s="183">
        <v>3.6924000000000001</v>
      </c>
      <c r="O1873" s="183">
        <v>5.1429</v>
      </c>
      <c r="P1873" s="183">
        <v>6.0228999999999999</v>
      </c>
      <c r="Q1873" s="183">
        <v>6.8696000000000002</v>
      </c>
      <c r="R1873" s="183">
        <v>4.2881999999999998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44662</v>
      </c>
      <c r="E1876" s="181">
        <v>74.411799999999999</v>
      </c>
      <c r="F1876" s="181">
        <v>0.37309999999999999</v>
      </c>
      <c r="G1876" s="181">
        <v>0.37309999999999999</v>
      </c>
      <c r="H1876" s="181">
        <v>2.4994999999999998</v>
      </c>
      <c r="I1876" s="181">
        <v>7.1532</v>
      </c>
      <c r="J1876" s="181">
        <v>11.228400000000001</v>
      </c>
      <c r="K1876" s="181">
        <v>-1.242</v>
      </c>
      <c r="L1876" s="181">
        <v>-1.8322000000000001</v>
      </c>
      <c r="M1876" s="181">
        <v>10.098800000000001</v>
      </c>
      <c r="N1876" s="181">
        <v>20.825399999999998</v>
      </c>
      <c r="O1876" s="181">
        <v>13.071999999999999</v>
      </c>
      <c r="P1876" s="181">
        <v>6.9345999999999997</v>
      </c>
      <c r="Q1876" s="181">
        <v>15.356400000000001</v>
      </c>
      <c r="R1876" s="181">
        <v>45.616500000000002</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44662</v>
      </c>
      <c r="E1877" s="181">
        <v>81.413300000000007</v>
      </c>
      <c r="F1877" s="181">
        <v>0.38100000000000001</v>
      </c>
      <c r="G1877" s="181">
        <v>0.38100000000000001</v>
      </c>
      <c r="H1877" s="181">
        <v>2.5185</v>
      </c>
      <c r="I1877" s="181">
        <v>7.1893000000000002</v>
      </c>
      <c r="J1877" s="181">
        <v>11.311400000000001</v>
      </c>
      <c r="K1877" s="181">
        <v>-1.0226</v>
      </c>
      <c r="L1877" s="181">
        <v>-1.3942000000000001</v>
      </c>
      <c r="M1877" s="181">
        <v>10.8561</v>
      </c>
      <c r="N1877" s="181">
        <v>21.950299999999999</v>
      </c>
      <c r="O1877" s="181">
        <v>14.240399999999999</v>
      </c>
      <c r="P1877" s="181">
        <v>8.1210000000000004</v>
      </c>
      <c r="Q1877" s="181">
        <v>17.356400000000001</v>
      </c>
      <c r="R1877" s="181">
        <v>47.055399999999999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44662</v>
      </c>
      <c r="E1878" s="181">
        <v>13.363</v>
      </c>
      <c r="F1878" s="181">
        <v>1.4999999999999999E-2</v>
      </c>
      <c r="G1878" s="181">
        <v>1.4999999999999999E-2</v>
      </c>
      <c r="H1878" s="181">
        <v>0.625</v>
      </c>
      <c r="I1878" s="181">
        <v>1.6507000000000001</v>
      </c>
      <c r="J1878" s="181">
        <v>3.9356</v>
      </c>
      <c r="K1878" s="181">
        <v>-1.9948999999999999</v>
      </c>
      <c r="L1878" s="181">
        <v>-1.1686000000000001</v>
      </c>
      <c r="M1878" s="181">
        <v>5.8875000000000002</v>
      </c>
      <c r="N1878" s="181">
        <v>16.088999999999999</v>
      </c>
      <c r="O1878" s="181"/>
      <c r="P1878" s="181"/>
      <c r="Q1878" s="181">
        <v>24.269200000000001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44662</v>
      </c>
      <c r="E1879" s="181">
        <v>13.228</v>
      </c>
      <c r="F1879" s="181">
        <v>7.6E-3</v>
      </c>
      <c r="G1879" s="181">
        <v>7.6E-3</v>
      </c>
      <c r="H1879" s="181">
        <v>0.60850000000000004</v>
      </c>
      <c r="I1879" s="181">
        <v>1.621</v>
      </c>
      <c r="J1879" s="181">
        <v>3.8712</v>
      </c>
      <c r="K1879" s="181">
        <v>-2.1815000000000002</v>
      </c>
      <c r="L1879" s="181">
        <v>-1.5481</v>
      </c>
      <c r="M1879" s="181">
        <v>5.2849000000000004</v>
      </c>
      <c r="N1879" s="181">
        <v>15.2164</v>
      </c>
      <c r="O1879" s="181"/>
      <c r="P1879" s="181"/>
      <c r="Q1879" s="181">
        <v>23.327000000000002</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44662</v>
      </c>
      <c r="E1880" s="181">
        <v>443.04899999999998</v>
      </c>
      <c r="F1880" s="181">
        <v>-0.25459999999999999</v>
      </c>
      <c r="G1880" s="181">
        <v>-0.25459999999999999</v>
      </c>
      <c r="H1880" s="181">
        <v>-0.1832</v>
      </c>
      <c r="I1880" s="181">
        <v>4.2118000000000002</v>
      </c>
      <c r="J1880" s="181">
        <v>6.9757999999999996</v>
      </c>
      <c r="K1880" s="181">
        <v>-1.5884</v>
      </c>
      <c r="L1880" s="181">
        <v>0.12089999999999999</v>
      </c>
      <c r="M1880" s="181">
        <v>14.549200000000001</v>
      </c>
      <c r="N1880" s="181">
        <v>26.387899999999998</v>
      </c>
      <c r="O1880" s="181">
        <v>14.0045</v>
      </c>
      <c r="P1880" s="181">
        <v>11.8726</v>
      </c>
      <c r="Q1880" s="181">
        <v>14.3847</v>
      </c>
      <c r="R1880" s="181">
        <v>45.650799999999997</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44662</v>
      </c>
      <c r="E1881" s="181">
        <v>480.98200000000003</v>
      </c>
      <c r="F1881" s="181">
        <v>-0.247</v>
      </c>
      <c r="G1881" s="181">
        <v>-0.247</v>
      </c>
      <c r="H1881" s="181">
        <v>-0.17119999999999999</v>
      </c>
      <c r="I1881" s="181">
        <v>4.2439999999999998</v>
      </c>
      <c r="J1881" s="181">
        <v>7.0632999999999999</v>
      </c>
      <c r="K1881" s="181">
        <v>-1.37</v>
      </c>
      <c r="L1881" s="181">
        <v>0.59689999999999999</v>
      </c>
      <c r="M1881" s="181">
        <v>15.3606</v>
      </c>
      <c r="N1881" s="181">
        <v>27.585799999999999</v>
      </c>
      <c r="O1881" s="181">
        <v>15.054500000000001</v>
      </c>
      <c r="P1881" s="181">
        <v>13.036899999999999</v>
      </c>
      <c r="Q1881" s="181">
        <v>16.474299999999999</v>
      </c>
      <c r="R1881" s="181">
        <v>47.004899999999999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44662</v>
      </c>
      <c r="E1882" s="181">
        <v>262.83999999999997</v>
      </c>
      <c r="F1882" s="181">
        <v>-0.20499999999999999</v>
      </c>
      <c r="G1882" s="181">
        <v>-0.20499999999999999</v>
      </c>
      <c r="H1882" s="181">
        <v>0.89829999999999999</v>
      </c>
      <c r="I1882" s="181">
        <v>3.9262999999999999</v>
      </c>
      <c r="J1882" s="181">
        <v>6.6330999999999998</v>
      </c>
      <c r="K1882" s="181">
        <v>4.8967999999999998</v>
      </c>
      <c r="L1882" s="181">
        <v>4.4673999999999996</v>
      </c>
      <c r="M1882" s="181">
        <v>22.262499999999999</v>
      </c>
      <c r="N1882" s="181">
        <v>32.969099999999997</v>
      </c>
      <c r="O1882" s="181">
        <v>21.418299999999999</v>
      </c>
      <c r="P1882" s="181">
        <v>14.5303</v>
      </c>
      <c r="Q1882" s="181">
        <v>20.3307</v>
      </c>
      <c r="R1882" s="181">
        <v>49.845300000000002</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44662</v>
      </c>
      <c r="E1883" s="181">
        <v>283.85000000000002</v>
      </c>
      <c r="F1883" s="181">
        <v>-0.20039999999999999</v>
      </c>
      <c r="G1883" s="181">
        <v>-0.20039999999999999</v>
      </c>
      <c r="H1883" s="181">
        <v>0.90649999999999997</v>
      </c>
      <c r="I1883" s="181">
        <v>3.9477000000000002</v>
      </c>
      <c r="J1883" s="181">
        <v>6.6864999999999997</v>
      </c>
      <c r="K1883" s="181">
        <v>5.0518000000000001</v>
      </c>
      <c r="L1883" s="181">
        <v>4.7842000000000002</v>
      </c>
      <c r="M1883" s="181">
        <v>22.809699999999999</v>
      </c>
      <c r="N1883" s="181">
        <v>33.740099999999998</v>
      </c>
      <c r="O1883" s="181">
        <v>22.0946</v>
      </c>
      <c r="P1883" s="181">
        <v>15.3452</v>
      </c>
      <c r="Q1883" s="181">
        <v>18.655799999999999</v>
      </c>
      <c r="R1883" s="181">
        <v>50.679400000000001</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44662</v>
      </c>
      <c r="E1884" s="181">
        <v>16.82</v>
      </c>
      <c r="F1884" s="181">
        <v>-0.41439999999999999</v>
      </c>
      <c r="G1884" s="181">
        <v>-0.41439999999999999</v>
      </c>
      <c r="H1884" s="181">
        <v>-1.0588</v>
      </c>
      <c r="I1884" s="181">
        <v>3.3805000000000001</v>
      </c>
      <c r="J1884" s="181">
        <v>6.6581999999999999</v>
      </c>
      <c r="K1884" s="181">
        <v>-1.4068000000000001</v>
      </c>
      <c r="L1884" s="181">
        <v>-1.117</v>
      </c>
      <c r="M1884" s="181">
        <v>12.6591</v>
      </c>
      <c r="N1884" s="181">
        <v>23.585599999999999</v>
      </c>
      <c r="O1884" s="181">
        <v>16.879200000000001</v>
      </c>
      <c r="P1884" s="181"/>
      <c r="Q1884" s="181">
        <v>15.3386</v>
      </c>
      <c r="R1884" s="181">
        <v>41.708199999999998</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44662</v>
      </c>
      <c r="E1885" s="181">
        <v>16.13</v>
      </c>
      <c r="F1885" s="181">
        <v>-0.43209999999999998</v>
      </c>
      <c r="G1885" s="181">
        <v>-0.43209999999999998</v>
      </c>
      <c r="H1885" s="181">
        <v>-1.0428999999999999</v>
      </c>
      <c r="I1885" s="181">
        <v>3.3311999999999999</v>
      </c>
      <c r="J1885" s="181">
        <v>6.6093999999999999</v>
      </c>
      <c r="K1885" s="181">
        <v>-1.6463000000000001</v>
      </c>
      <c r="L1885" s="181">
        <v>-1.5863</v>
      </c>
      <c r="M1885" s="181">
        <v>11.858499999999999</v>
      </c>
      <c r="N1885" s="181">
        <v>22.475300000000001</v>
      </c>
      <c r="O1885" s="181">
        <v>15.812099999999999</v>
      </c>
      <c r="P1885" s="181"/>
      <c r="Q1885" s="181">
        <v>14.020300000000001</v>
      </c>
      <c r="R1885" s="181">
        <v>40.723100000000002</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44662</v>
      </c>
      <c r="E1886" s="181">
        <v>100.91</v>
      </c>
      <c r="F1886" s="181">
        <v>-5.9400000000000001E-2</v>
      </c>
      <c r="G1886" s="181">
        <v>-5.9400000000000001E-2</v>
      </c>
      <c r="H1886" s="181">
        <v>2.1562999999999999</v>
      </c>
      <c r="I1886" s="181">
        <v>6.3217999999999996</v>
      </c>
      <c r="J1886" s="181">
        <v>8.9623000000000008</v>
      </c>
      <c r="K1886" s="181">
        <v>-0.97150000000000003</v>
      </c>
      <c r="L1886" s="181">
        <v>5.5765000000000002</v>
      </c>
      <c r="M1886" s="181">
        <v>20.231100000000001</v>
      </c>
      <c r="N1886" s="181">
        <v>37.874000000000002</v>
      </c>
      <c r="O1886" s="181">
        <v>22.861699999999999</v>
      </c>
      <c r="P1886" s="181">
        <v>16.255600000000001</v>
      </c>
      <c r="Q1886" s="181">
        <v>17.901599999999998</v>
      </c>
      <c r="R1886" s="181">
        <v>72.021299999999997</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44662</v>
      </c>
      <c r="E1887" s="181">
        <v>92.19</v>
      </c>
      <c r="F1887" s="181">
        <v>-7.5899999999999995E-2</v>
      </c>
      <c r="G1887" s="181">
        <v>-7.5899999999999995E-2</v>
      </c>
      <c r="H1887" s="181">
        <v>2.1383000000000001</v>
      </c>
      <c r="I1887" s="181">
        <v>6.2831000000000001</v>
      </c>
      <c r="J1887" s="181">
        <v>8.8687000000000005</v>
      </c>
      <c r="K1887" s="181">
        <v>-1.2425999999999999</v>
      </c>
      <c r="L1887" s="181">
        <v>5</v>
      </c>
      <c r="M1887" s="181">
        <v>19.247199999999999</v>
      </c>
      <c r="N1887" s="181">
        <v>36.375700000000002</v>
      </c>
      <c r="O1887" s="181">
        <v>21.532800000000002</v>
      </c>
      <c r="P1887" s="181">
        <v>14.9796</v>
      </c>
      <c r="Q1887" s="181">
        <v>17.056999999999999</v>
      </c>
      <c r="R1887" s="181">
        <v>70.152199999999993</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44662</v>
      </c>
      <c r="E1888" s="181">
        <v>19.460999999999999</v>
      </c>
      <c r="F1888" s="181">
        <v>-0.66859999999999997</v>
      </c>
      <c r="G1888" s="181">
        <v>-0.66859999999999997</v>
      </c>
      <c r="H1888" s="181">
        <v>-0.79369999999999996</v>
      </c>
      <c r="I1888" s="181">
        <v>3.5937000000000001</v>
      </c>
      <c r="J1888" s="181">
        <v>5.5248999999999997</v>
      </c>
      <c r="K1888" s="181">
        <v>-2.5312999999999999</v>
      </c>
      <c r="L1888" s="181">
        <v>-0.34160000000000001</v>
      </c>
      <c r="M1888" s="181">
        <v>11.6812</v>
      </c>
      <c r="N1888" s="181">
        <v>21.6738</v>
      </c>
      <c r="O1888" s="181">
        <v>15.366199999999999</v>
      </c>
      <c r="P1888" s="181">
        <v>7.6630000000000003</v>
      </c>
      <c r="Q1888" s="181">
        <v>10.619300000000001</v>
      </c>
      <c r="R1888" s="181">
        <v>38.942100000000003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44662</v>
      </c>
      <c r="E1889" s="181">
        <v>17.1343</v>
      </c>
      <c r="F1889" s="181">
        <v>-0.68340000000000001</v>
      </c>
      <c r="G1889" s="181">
        <v>-0.68340000000000001</v>
      </c>
      <c r="H1889" s="181">
        <v>-0.82769999999999999</v>
      </c>
      <c r="I1889" s="181">
        <v>3.5224000000000002</v>
      </c>
      <c r="J1889" s="181">
        <v>5.3634000000000004</v>
      </c>
      <c r="K1889" s="181">
        <v>-2.9619</v>
      </c>
      <c r="L1889" s="181">
        <v>-1.2266999999999999</v>
      </c>
      <c r="M1889" s="181">
        <v>10.186999999999999</v>
      </c>
      <c r="N1889" s="181">
        <v>19.506900000000002</v>
      </c>
      <c r="O1889" s="181">
        <v>13.219099999999999</v>
      </c>
      <c r="P1889" s="181">
        <v>5.7485999999999997</v>
      </c>
      <c r="Q1889" s="181">
        <v>8.5047999999999995</v>
      </c>
      <c r="R1889" s="181">
        <v>36.076300000000003</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44662</v>
      </c>
      <c r="E1890" s="181">
        <v>416.759502954786</v>
      </c>
      <c r="F1890" s="181">
        <v>-0.68879999999999997</v>
      </c>
      <c r="G1890" s="181">
        <v>-0.68879999999999997</v>
      </c>
      <c r="H1890" s="181">
        <v>-1.0384</v>
      </c>
      <c r="I1890" s="181">
        <v>2.7555000000000001</v>
      </c>
      <c r="J1890" s="181">
        <v>6.0057999999999998</v>
      </c>
      <c r="K1890" s="181">
        <v>-3.2835999999999999</v>
      </c>
      <c r="L1890" s="181">
        <v>-1.9610000000000001</v>
      </c>
      <c r="M1890" s="181">
        <v>12.5307</v>
      </c>
      <c r="N1890" s="181">
        <v>21.694299999999998</v>
      </c>
      <c r="O1890" s="181">
        <v>16.7668</v>
      </c>
      <c r="P1890" s="181">
        <v>12.6473</v>
      </c>
      <c r="Q1890" s="181">
        <v>16.178000000000001</v>
      </c>
      <c r="R1890" s="181">
        <v>42.208500000000001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44662</v>
      </c>
      <c r="E1891" s="181">
        <v>56.195</v>
      </c>
      <c r="F1891" s="181">
        <v>-0.68310000000000004</v>
      </c>
      <c r="G1891" s="181">
        <v>-0.68310000000000004</v>
      </c>
      <c r="H1891" s="181">
        <v>-1.0250999999999999</v>
      </c>
      <c r="I1891" s="181">
        <v>2.7791000000000001</v>
      </c>
      <c r="J1891" s="181">
        <v>6.0377000000000001</v>
      </c>
      <c r="K1891" s="181">
        <v>-3.1375000000000002</v>
      </c>
      <c r="L1891" s="181">
        <v>-1.6460999999999999</v>
      </c>
      <c r="M1891" s="181">
        <v>13.0814</v>
      </c>
      <c r="N1891" s="181">
        <v>22.4879</v>
      </c>
      <c r="O1891" s="181">
        <v>17.526299999999999</v>
      </c>
      <c r="P1891" s="181">
        <v>13.380699999999999</v>
      </c>
      <c r="Q1891" s="181">
        <v>15.7308</v>
      </c>
      <c r="R1891" s="181">
        <v>43.133400000000002</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44662</v>
      </c>
      <c r="E1892" s="181">
        <v>63.901000000000003</v>
      </c>
      <c r="F1892" s="181">
        <v>0.13950000000000001</v>
      </c>
      <c r="G1892" s="181">
        <v>0.13950000000000001</v>
      </c>
      <c r="H1892" s="181">
        <v>-0.1968</v>
      </c>
      <c r="I1892" s="181">
        <v>4.2413999999999996</v>
      </c>
      <c r="J1892" s="181">
        <v>6.8846999999999996</v>
      </c>
      <c r="K1892" s="181">
        <v>-1.6074999999999999</v>
      </c>
      <c r="L1892" s="181">
        <v>0.18190000000000001</v>
      </c>
      <c r="M1892" s="181">
        <v>15.720800000000001</v>
      </c>
      <c r="N1892" s="181">
        <v>27.753499999999999</v>
      </c>
      <c r="O1892" s="181">
        <v>19.267600000000002</v>
      </c>
      <c r="P1892" s="181">
        <v>13.4338</v>
      </c>
      <c r="Q1892" s="181">
        <v>19.4529</v>
      </c>
      <c r="R1892" s="181">
        <v>50.617199999999997</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44662</v>
      </c>
      <c r="E1893" s="181">
        <v>59.073999999999998</v>
      </c>
      <c r="F1893" s="181">
        <v>0.13220000000000001</v>
      </c>
      <c r="G1893" s="181">
        <v>0.13220000000000001</v>
      </c>
      <c r="H1893" s="181">
        <v>-0.2145</v>
      </c>
      <c r="I1893" s="181">
        <v>4.2035</v>
      </c>
      <c r="J1893" s="181">
        <v>6.7976000000000001</v>
      </c>
      <c r="K1893" s="181">
        <v>-1.8362000000000001</v>
      </c>
      <c r="L1893" s="181">
        <v>-0.29199999999999998</v>
      </c>
      <c r="M1893" s="181">
        <v>14.885300000000001</v>
      </c>
      <c r="N1893" s="181">
        <v>26.523900000000001</v>
      </c>
      <c r="O1893" s="181">
        <v>18.1249</v>
      </c>
      <c r="P1893" s="181">
        <v>12.378500000000001</v>
      </c>
      <c r="Q1893" s="181">
        <v>15.585800000000001</v>
      </c>
      <c r="R1893" s="181">
        <v>49.178400000000003</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44662</v>
      </c>
      <c r="E1894" s="181">
        <v>126.1069</v>
      </c>
      <c r="F1894" s="181">
        <v>-0.36620000000000003</v>
      </c>
      <c r="G1894" s="181">
        <v>-0.36620000000000003</v>
      </c>
      <c r="H1894" s="181">
        <v>-0.1404</v>
      </c>
      <c r="I1894" s="181">
        <v>4.1818</v>
      </c>
      <c r="J1894" s="181">
        <v>7.7050999999999998</v>
      </c>
      <c r="K1894" s="181">
        <v>0.1171</v>
      </c>
      <c r="L1894" s="181">
        <v>-0.1055</v>
      </c>
      <c r="M1894" s="181">
        <v>14.567399999999999</v>
      </c>
      <c r="N1894" s="181">
        <v>29.969200000000001</v>
      </c>
      <c r="O1894" s="181">
        <v>19.325099999999999</v>
      </c>
      <c r="P1894" s="181">
        <v>14.8062</v>
      </c>
      <c r="Q1894" s="181">
        <v>16.229900000000001</v>
      </c>
      <c r="R1894" s="181">
        <v>49.446199999999997</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44662</v>
      </c>
      <c r="E1895" s="181">
        <v>134.87100000000001</v>
      </c>
      <c r="F1895" s="181">
        <v>-0.36059999999999998</v>
      </c>
      <c r="G1895" s="181">
        <v>-0.36059999999999998</v>
      </c>
      <c r="H1895" s="181">
        <v>-0.127</v>
      </c>
      <c r="I1895" s="181">
        <v>4.2095000000000002</v>
      </c>
      <c r="J1895" s="181">
        <v>7.7683</v>
      </c>
      <c r="K1895" s="181">
        <v>0.28949999999999998</v>
      </c>
      <c r="L1895" s="181">
        <v>0.24199999999999999</v>
      </c>
      <c r="M1895" s="181">
        <v>15.1502</v>
      </c>
      <c r="N1895" s="181">
        <v>30.832100000000001</v>
      </c>
      <c r="O1895" s="181">
        <v>20.099399999999999</v>
      </c>
      <c r="P1895" s="181">
        <v>15.5966</v>
      </c>
      <c r="Q1895" s="181">
        <v>15.888999999999999</v>
      </c>
      <c r="R1895" s="181">
        <v>50.408099999999997</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44662</v>
      </c>
      <c r="E1896" s="181">
        <v>78.3</v>
      </c>
      <c r="F1896" s="181">
        <v>-0.19120000000000001</v>
      </c>
      <c r="G1896" s="181">
        <v>-0.19120000000000001</v>
      </c>
      <c r="H1896" s="181">
        <v>-0.83589999999999998</v>
      </c>
      <c r="I1896" s="181">
        <v>4.0255000000000001</v>
      </c>
      <c r="J1896" s="181">
        <v>6.7629999999999999</v>
      </c>
      <c r="K1896" s="181">
        <v>-0.63449999999999995</v>
      </c>
      <c r="L1896" s="181">
        <v>-1.2609999999999999</v>
      </c>
      <c r="M1896" s="181">
        <v>7.1868999999999996</v>
      </c>
      <c r="N1896" s="181">
        <v>15.7599</v>
      </c>
      <c r="O1896" s="181">
        <v>11.6045</v>
      </c>
      <c r="P1896" s="181">
        <v>9.9122000000000003</v>
      </c>
      <c r="Q1896" s="181">
        <v>13.6439</v>
      </c>
      <c r="R1896" s="181">
        <v>39.869599999999998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44662</v>
      </c>
      <c r="E1897" s="181">
        <v>76.84</v>
      </c>
      <c r="F1897" s="181">
        <v>-0.1948</v>
      </c>
      <c r="G1897" s="181">
        <v>-0.1948</v>
      </c>
      <c r="H1897" s="181">
        <v>-0.83879999999999999</v>
      </c>
      <c r="I1897" s="181">
        <v>4.0065</v>
      </c>
      <c r="J1897" s="181">
        <v>6.7222</v>
      </c>
      <c r="K1897" s="181">
        <v>-0.76200000000000001</v>
      </c>
      <c r="L1897" s="181">
        <v>-1.5124</v>
      </c>
      <c r="M1897" s="181">
        <v>6.7815000000000003</v>
      </c>
      <c r="N1897" s="181">
        <v>15.1851</v>
      </c>
      <c r="O1897" s="181">
        <v>11.045199999999999</v>
      </c>
      <c r="P1897" s="181">
        <v>9.4993999999999996</v>
      </c>
      <c r="Q1897" s="181">
        <v>13.3164</v>
      </c>
      <c r="R1897" s="181">
        <v>39.1723</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44662</v>
      </c>
      <c r="E1898" s="181">
        <v>200.7268</v>
      </c>
      <c r="F1898" s="181">
        <v>2.2700000000000001E-2</v>
      </c>
      <c r="G1898" s="181">
        <v>2.2700000000000001E-2</v>
      </c>
      <c r="H1898" s="181">
        <v>-0.43469999999999998</v>
      </c>
      <c r="I1898" s="181">
        <v>4.5774999999999997</v>
      </c>
      <c r="J1898" s="181">
        <v>7.3865999999999996</v>
      </c>
      <c r="K1898" s="181">
        <v>-1.9480999999999999</v>
      </c>
      <c r="L1898" s="181">
        <v>-0.84989999999999999</v>
      </c>
      <c r="M1898" s="181">
        <v>14.529299999999999</v>
      </c>
      <c r="N1898" s="181">
        <v>21.5261</v>
      </c>
      <c r="O1898" s="181">
        <v>14.305300000000001</v>
      </c>
      <c r="P1898" s="181">
        <v>10.601699999999999</v>
      </c>
      <c r="Q1898" s="181">
        <v>18.359400000000001</v>
      </c>
      <c r="R1898" s="181">
        <v>38.073700000000002</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44662</v>
      </c>
      <c r="E1899" s="181">
        <v>218.81960000000001</v>
      </c>
      <c r="F1899" s="181">
        <v>3.0800000000000001E-2</v>
      </c>
      <c r="G1899" s="181">
        <v>3.0800000000000001E-2</v>
      </c>
      <c r="H1899" s="181">
        <v>-0.4158</v>
      </c>
      <c r="I1899" s="181">
        <v>4.6163999999999996</v>
      </c>
      <c r="J1899" s="181">
        <v>7.4736000000000002</v>
      </c>
      <c r="K1899" s="181">
        <v>-1.7019</v>
      </c>
      <c r="L1899" s="181">
        <v>-0.34760000000000002</v>
      </c>
      <c r="M1899" s="181">
        <v>15.437099999999999</v>
      </c>
      <c r="N1899" s="181">
        <v>22.81</v>
      </c>
      <c r="O1899" s="181">
        <v>15.744999999999999</v>
      </c>
      <c r="P1899" s="181">
        <v>11.9452</v>
      </c>
      <c r="Q1899" s="181">
        <v>17.060600000000001</v>
      </c>
      <c r="R1899" s="181">
        <v>39.633299999999998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44662</v>
      </c>
      <c r="E1904" s="181">
        <v>420.34010000000001</v>
      </c>
      <c r="F1904" s="181">
        <v>0.15060000000000001</v>
      </c>
      <c r="G1904" s="181">
        <v>0.15060000000000001</v>
      </c>
      <c r="H1904" s="181">
        <v>1.9883999999999999</v>
      </c>
      <c r="I1904" s="181">
        <v>6.8882000000000003</v>
      </c>
      <c r="J1904" s="181">
        <v>8.8280999999999992</v>
      </c>
      <c r="K1904" s="181">
        <v>1.6220000000000001</v>
      </c>
      <c r="L1904" s="181">
        <v>3.7707999999999999</v>
      </c>
      <c r="M1904" s="181">
        <v>18.7715</v>
      </c>
      <c r="N1904" s="181">
        <v>32.757199999999997</v>
      </c>
      <c r="O1904" s="181">
        <v>17.523800000000001</v>
      </c>
      <c r="P1904" s="181">
        <v>12.388500000000001</v>
      </c>
      <c r="Q1904" s="181">
        <v>17.594100000000001</v>
      </c>
      <c r="R1904" s="181">
        <v>55.874099999999999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44662</v>
      </c>
      <c r="E1905" s="181">
        <v>451.17970000000003</v>
      </c>
      <c r="F1905" s="181">
        <v>0.15790000000000001</v>
      </c>
      <c r="G1905" s="181">
        <v>0.15790000000000001</v>
      </c>
      <c r="H1905" s="181">
        <v>2.0057999999999998</v>
      </c>
      <c r="I1905" s="181">
        <v>6.9284999999999997</v>
      </c>
      <c r="J1905" s="181">
        <v>8.9189000000000007</v>
      </c>
      <c r="K1905" s="181">
        <v>1.8546</v>
      </c>
      <c r="L1905" s="181">
        <v>4.2416</v>
      </c>
      <c r="M1905" s="181">
        <v>19.561399999999999</v>
      </c>
      <c r="N1905" s="181">
        <v>33.928899999999999</v>
      </c>
      <c r="O1905" s="181">
        <v>18.595099999999999</v>
      </c>
      <c r="P1905" s="181">
        <v>13.351599999999999</v>
      </c>
      <c r="Q1905" s="181">
        <v>14.7431</v>
      </c>
      <c r="R1905" s="181">
        <v>57.305900000000001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44662</v>
      </c>
      <c r="E1906" s="181">
        <v>17.53</v>
      </c>
      <c r="F1906" s="181">
        <v>-0.34110000000000001</v>
      </c>
      <c r="G1906" s="181">
        <v>-0.34110000000000001</v>
      </c>
      <c r="H1906" s="181">
        <v>-0.34110000000000001</v>
      </c>
      <c r="I1906" s="181">
        <v>3.544</v>
      </c>
      <c r="J1906" s="181">
        <v>7.8106</v>
      </c>
      <c r="K1906" s="181">
        <v>-0.45429999999999998</v>
      </c>
      <c r="L1906" s="181">
        <v>-0.22770000000000001</v>
      </c>
      <c r="M1906" s="181">
        <v>14.950799999999999</v>
      </c>
      <c r="N1906" s="181">
        <v>25.303799999999999</v>
      </c>
      <c r="O1906" s="181">
        <v>17.905999999999999</v>
      </c>
      <c r="P1906" s="181"/>
      <c r="Q1906" s="181">
        <v>18.2377</v>
      </c>
      <c r="R1906" s="181">
        <v>43.382899999999999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44662</v>
      </c>
      <c r="E1907" s="181">
        <v>17.079999999999998</v>
      </c>
      <c r="F1907" s="181">
        <v>-0.35010000000000002</v>
      </c>
      <c r="G1907" s="181">
        <v>-0.35010000000000002</v>
      </c>
      <c r="H1907" s="181">
        <v>-0.35010000000000002</v>
      </c>
      <c r="I1907" s="181">
        <v>3.5152000000000001</v>
      </c>
      <c r="J1907" s="181">
        <v>7.6923000000000004</v>
      </c>
      <c r="K1907" s="181">
        <v>-0.69769999999999999</v>
      </c>
      <c r="L1907" s="181">
        <v>-0.58209999999999995</v>
      </c>
      <c r="M1907" s="181">
        <v>14.2475</v>
      </c>
      <c r="N1907" s="181">
        <v>24.399100000000001</v>
      </c>
      <c r="O1907" s="181">
        <v>16.998799999999999</v>
      </c>
      <c r="P1907" s="181"/>
      <c r="Q1907" s="181">
        <v>17.323499999999999</v>
      </c>
      <c r="R1907" s="181">
        <v>42.372300000000003</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44662</v>
      </c>
      <c r="E1908" s="181">
        <v>107.8433</v>
      </c>
      <c r="F1908" s="181">
        <v>2.76E-2</v>
      </c>
      <c r="G1908" s="181">
        <v>2.76E-2</v>
      </c>
      <c r="H1908" s="181">
        <v>-0.43269999999999997</v>
      </c>
      <c r="I1908" s="181">
        <v>3.552</v>
      </c>
      <c r="J1908" s="181">
        <v>6.7576999999999998</v>
      </c>
      <c r="K1908" s="181">
        <v>-2.3784000000000001</v>
      </c>
      <c r="L1908" s="181">
        <v>-1.2476</v>
      </c>
      <c r="M1908" s="181">
        <v>10.353400000000001</v>
      </c>
      <c r="N1908" s="181">
        <v>21.499300000000002</v>
      </c>
      <c r="O1908" s="181">
        <v>18.876999999999999</v>
      </c>
      <c r="P1908" s="181">
        <v>14.964</v>
      </c>
      <c r="Q1908" s="181">
        <v>13.8551</v>
      </c>
      <c r="R1908" s="181">
        <v>42.61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44662</v>
      </c>
      <c r="E1909" s="181">
        <v>100.84690000000001</v>
      </c>
      <c r="F1909" s="181">
        <v>2.1899999999999999E-2</v>
      </c>
      <c r="G1909" s="181">
        <v>2.1899999999999999E-2</v>
      </c>
      <c r="H1909" s="181">
        <v>-0.44650000000000001</v>
      </c>
      <c r="I1909" s="181">
        <v>3.5232999999999999</v>
      </c>
      <c r="J1909" s="181">
        <v>6.6921999999999997</v>
      </c>
      <c r="K1909" s="181">
        <v>-2.5552999999999999</v>
      </c>
      <c r="L1909" s="181">
        <v>-1.6128</v>
      </c>
      <c r="M1909" s="181">
        <v>9.7461000000000002</v>
      </c>
      <c r="N1909" s="181">
        <v>20.6249</v>
      </c>
      <c r="O1909" s="181">
        <v>18.081</v>
      </c>
      <c r="P1909" s="181">
        <v>14.154400000000001</v>
      </c>
      <c r="Q1909" s="181">
        <v>14.8066</v>
      </c>
      <c r="R1909" s="181">
        <v>41.627499999999998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-0.16522666666666672</v>
      </c>
      <c r="G1910" s="183">
        <v>-0.16522666666666672</v>
      </c>
      <c r="H1910" s="183">
        <v>0.18099333333333337</v>
      </c>
      <c r="I1910" s="183">
        <v>4.2641533333333337</v>
      </c>
      <c r="J1910" s="183">
        <v>7.1978866666666663</v>
      </c>
      <c r="K1910" s="183">
        <v>-0.91083333333333327</v>
      </c>
      <c r="L1910" s="183">
        <v>0.23739333333333335</v>
      </c>
      <c r="M1910" s="183">
        <v>13.682489999999998</v>
      </c>
      <c r="N1910" s="183">
        <v>24.977016666666668</v>
      </c>
      <c r="O1910" s="183">
        <v>17.048114285714288</v>
      </c>
      <c r="P1910" s="183">
        <v>12.231145833333334</v>
      </c>
      <c r="Q1910" s="183">
        <v>16.386763333333334</v>
      </c>
      <c r="R1910" s="183">
        <v>46.799603571428577</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-0.193</v>
      </c>
      <c r="G1911" s="183">
        <v>-0.193</v>
      </c>
      <c r="H1911" s="183">
        <v>-0.20565</v>
      </c>
      <c r="I1911" s="183">
        <v>4.016</v>
      </c>
      <c r="J1911" s="183">
        <v>6.8411499999999998</v>
      </c>
      <c r="K1911" s="183">
        <v>-1.3884000000000001</v>
      </c>
      <c r="L1911" s="183">
        <v>-0.46484999999999999</v>
      </c>
      <c r="M1911" s="183">
        <v>14.388400000000001</v>
      </c>
      <c r="N1911" s="183">
        <v>23.197800000000001</v>
      </c>
      <c r="O1911" s="183">
        <v>17.261299999999999</v>
      </c>
      <c r="P1911" s="183">
        <v>12.842099999999999</v>
      </c>
      <c r="Q1911" s="183">
        <v>16.203949999999999</v>
      </c>
      <c r="R1911" s="183">
        <v>44.499700000000004</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44662</v>
      </c>
      <c r="C8" s="65">
        <f>VLOOKUP($A8,'Return Data'!$B$7:$R$2292,4,0)</f>
        <v>30.406600000000001</v>
      </c>
      <c r="D8" s="65">
        <f>VLOOKUP($A8,'Return Data'!$B$7:$R$2292,10,0)</f>
        <v>-4.2398999999999996</v>
      </c>
      <c r="E8" s="66">
        <f t="shared" ref="E8:E16" si="0">RANK(D8,D$8:D$16,0)</f>
        <v>9</v>
      </c>
      <c r="F8" s="65">
        <f>VLOOKUP($A8,'Return Data'!$B$7:$R$2292,11,0)</f>
        <v>-2.7608000000000001</v>
      </c>
      <c r="G8" s="66">
        <f t="shared" ref="G8:G16" si="1">RANK(F8,F$8:F$16,0)</f>
        <v>9</v>
      </c>
      <c r="H8" s="65">
        <f>VLOOKUP($A8,'Return Data'!$B$7:$R$2292,12,0)</f>
        <v>8.2624999999999993</v>
      </c>
      <c r="I8" s="66">
        <f t="shared" ref="I8:I16" si="2">RANK(H8,H$8:H$16,0)</f>
        <v>6</v>
      </c>
      <c r="J8" s="65">
        <f>VLOOKUP($A8,'Return Data'!$B$7:$R$2292,13,0)</f>
        <v>16.5151</v>
      </c>
      <c r="K8" s="66">
        <f t="shared" ref="K8:K16" si="3">RANK(J8,J$8:J$16,0)</f>
        <v>5</v>
      </c>
      <c r="L8" s="65">
        <f>VLOOKUP($A8,'Return Data'!$B$7:$R$2292,17,0)</f>
        <v>28.156400000000001</v>
      </c>
      <c r="M8" s="66">
        <f t="shared" ref="M8:M14" si="4">RANK(L8,L$8:L$16,0)</f>
        <v>5</v>
      </c>
      <c r="N8" s="65">
        <f>VLOOKUP($A8,'Return Data'!$B$7:$R$2292,14,0)</f>
        <v>16.8293</v>
      </c>
      <c r="O8" s="66">
        <f t="shared" ref="O8:O14" si="5">RANK(N8,N$8:N$16,0)</f>
        <v>3</v>
      </c>
      <c r="P8" s="65">
        <f>VLOOKUP($A8,'Return Data'!$B$7:$R$2292,15,0)</f>
        <v>12.5069</v>
      </c>
      <c r="Q8" s="66">
        <f t="shared" ref="Q8:Q14" si="6">RANK(P8,P$8:P$16,0)</f>
        <v>3</v>
      </c>
      <c r="R8" s="65">
        <f>VLOOKUP($A8,'Return Data'!$B$7:$R$2292,16,0)</f>
        <v>10.0242</v>
      </c>
      <c r="S8" s="67">
        <f t="shared" ref="S8:S16" si="7">RANK(R8,R$8:R$16,0)</f>
        <v>5</v>
      </c>
    </row>
    <row r="9" spans="1:20" x14ac:dyDescent="0.3">
      <c r="A9" s="63" t="s">
        <v>1194</v>
      </c>
      <c r="B9" s="64">
        <f>VLOOKUP($A9,'Return Data'!$B$7:$R$2292,3,0)</f>
        <v>44662</v>
      </c>
      <c r="C9" s="65">
        <f>VLOOKUP($A9,'Return Data'!$B$7:$R$2292,4,0)</f>
        <v>48.191000000000003</v>
      </c>
      <c r="D9" s="65">
        <f>VLOOKUP($A9,'Return Data'!$B$7:$R$2292,10,0)</f>
        <v>-0.39889999999999998</v>
      </c>
      <c r="E9" s="66">
        <f t="shared" si="0"/>
        <v>6</v>
      </c>
      <c r="F9" s="65">
        <f>VLOOKUP($A9,'Return Data'!$B$7:$R$2292,11,0)</f>
        <v>1.643</v>
      </c>
      <c r="G9" s="66">
        <f t="shared" si="1"/>
        <v>5</v>
      </c>
      <c r="H9" s="65">
        <f>VLOOKUP($A9,'Return Data'!$B$7:$R$2292,12,0)</f>
        <v>8.3698999999999995</v>
      </c>
      <c r="I9" s="66">
        <f t="shared" si="2"/>
        <v>5</v>
      </c>
      <c r="J9" s="65">
        <f>VLOOKUP($A9,'Return Data'!$B$7:$R$2292,13,0)</f>
        <v>15.904999999999999</v>
      </c>
      <c r="K9" s="66">
        <f t="shared" si="3"/>
        <v>6</v>
      </c>
      <c r="L9" s="65">
        <f>VLOOKUP($A9,'Return Data'!$B$7:$R$2292,17,0)</f>
        <v>29.133299999999998</v>
      </c>
      <c r="M9" s="66">
        <f t="shared" si="4"/>
        <v>3</v>
      </c>
      <c r="N9" s="65">
        <f>VLOOKUP($A9,'Return Data'!$B$7:$R$2292,14,0)</f>
        <v>14.341699999999999</v>
      </c>
      <c r="O9" s="66">
        <f t="shared" si="5"/>
        <v>4</v>
      </c>
      <c r="P9" s="65">
        <f>VLOOKUP($A9,'Return Data'!$B$7:$R$2292,15,0)</f>
        <v>10.5297</v>
      </c>
      <c r="Q9" s="66">
        <f t="shared" si="6"/>
        <v>4</v>
      </c>
      <c r="R9" s="65">
        <f>VLOOKUP($A9,'Return Data'!$B$7:$R$2292,16,0)</f>
        <v>9.8989999999999991</v>
      </c>
      <c r="S9" s="67">
        <f t="shared" si="7"/>
        <v>6</v>
      </c>
    </row>
    <row r="10" spans="1:20" x14ac:dyDescent="0.3">
      <c r="A10" s="63" t="s">
        <v>1196</v>
      </c>
      <c r="B10" s="64">
        <f>VLOOKUP($A10,'Return Data'!$B$7:$R$2292,3,0)</f>
        <v>44662</v>
      </c>
      <c r="C10" s="65">
        <f>VLOOKUP($A10,'Return Data'!$B$7:$R$2292,4,0)</f>
        <v>446.40280000000001</v>
      </c>
      <c r="D10" s="65">
        <f>VLOOKUP($A10,'Return Data'!$B$7:$R$2292,10,0)</f>
        <v>5.2554999999999996</v>
      </c>
      <c r="E10" s="66">
        <f t="shared" si="0"/>
        <v>2</v>
      </c>
      <c r="F10" s="65">
        <f>VLOOKUP($A10,'Return Data'!$B$7:$R$2292,11,0)</f>
        <v>7.0016999999999996</v>
      </c>
      <c r="G10" s="66">
        <f t="shared" si="1"/>
        <v>2</v>
      </c>
      <c r="H10" s="65">
        <f>VLOOKUP($A10,'Return Data'!$B$7:$R$2292,12,0)</f>
        <v>22.595500000000001</v>
      </c>
      <c r="I10" s="66">
        <f t="shared" si="2"/>
        <v>1</v>
      </c>
      <c r="J10" s="65">
        <f>VLOOKUP($A10,'Return Data'!$B$7:$R$2292,13,0)</f>
        <v>32.774299999999997</v>
      </c>
      <c r="K10" s="66">
        <f t="shared" si="3"/>
        <v>2</v>
      </c>
      <c r="L10" s="65">
        <f>VLOOKUP($A10,'Return Data'!$B$7:$R$2292,17,0)</f>
        <v>39.944800000000001</v>
      </c>
      <c r="M10" s="66">
        <f t="shared" si="4"/>
        <v>2</v>
      </c>
      <c r="N10" s="65">
        <f>VLOOKUP($A10,'Return Data'!$B$7:$R$2292,14,0)</f>
        <v>18.552900000000001</v>
      </c>
      <c r="O10" s="66">
        <f t="shared" si="5"/>
        <v>2</v>
      </c>
      <c r="P10" s="65">
        <f>VLOOKUP($A10,'Return Data'!$B$7:$R$2292,15,0)</f>
        <v>14.0609</v>
      </c>
      <c r="Q10" s="66">
        <f t="shared" si="6"/>
        <v>2</v>
      </c>
      <c r="R10" s="65">
        <f>VLOOKUP($A10,'Return Data'!$B$7:$R$2292,16,0)</f>
        <v>21.558700000000002</v>
      </c>
      <c r="S10" s="67">
        <f t="shared" si="7"/>
        <v>2</v>
      </c>
    </row>
    <row r="11" spans="1:20" x14ac:dyDescent="0.3">
      <c r="A11" s="63" t="s">
        <v>1974</v>
      </c>
      <c r="B11" s="64">
        <f>VLOOKUP($A11,'Return Data'!$B$7:$R$2292,3,0)</f>
        <v>44662</v>
      </c>
      <c r="C11" s="65">
        <f>VLOOKUP($A11,'Return Data'!$B$7:$R$2292,4,0)</f>
        <v>25.809699999999999</v>
      </c>
      <c r="D11" s="65">
        <f>VLOOKUP($A11,'Return Data'!$B$7:$R$2292,10,0)</f>
        <v>-1.7484</v>
      </c>
      <c r="E11" s="66">
        <f t="shared" si="0"/>
        <v>8</v>
      </c>
      <c r="F11" s="65">
        <f>VLOOKUP($A11,'Return Data'!$B$7:$R$2292,11,0)</f>
        <v>0.43819999999999998</v>
      </c>
      <c r="G11" s="66">
        <f t="shared" si="1"/>
        <v>7</v>
      </c>
      <c r="H11" s="65">
        <f>VLOOKUP($A11,'Return Data'!$B$7:$R$2292,12,0)</f>
        <v>11.1304</v>
      </c>
      <c r="I11" s="66">
        <f t="shared" si="2"/>
        <v>3</v>
      </c>
      <c r="J11" s="65">
        <f>VLOOKUP($A11,'Return Data'!$B$7:$R$2292,13,0)</f>
        <v>18.003900000000002</v>
      </c>
      <c r="K11" s="66">
        <f t="shared" si="3"/>
        <v>3</v>
      </c>
      <c r="L11" s="65">
        <f>VLOOKUP($A11,'Return Data'!$B$7:$R$2292,17,0)</f>
        <v>28.4068</v>
      </c>
      <c r="M11" s="66">
        <f t="shared" si="4"/>
        <v>4</v>
      </c>
      <c r="N11" s="65">
        <f>VLOOKUP($A11,'Return Data'!$B$7:$R$2292,14,0)</f>
        <v>13.142099999999999</v>
      </c>
      <c r="O11" s="66">
        <f t="shared" si="5"/>
        <v>5</v>
      </c>
      <c r="P11" s="65">
        <f>VLOOKUP($A11,'Return Data'!$B$7:$R$2292,15,0)</f>
        <v>9.6700999999999997</v>
      </c>
      <c r="Q11" s="66">
        <f t="shared" si="6"/>
        <v>5</v>
      </c>
      <c r="R11" s="65">
        <f>VLOOKUP($A11,'Return Data'!$B$7:$R$2292,16,0)</f>
        <v>8.9810999999999996</v>
      </c>
      <c r="S11" s="67">
        <f t="shared" si="7"/>
        <v>8</v>
      </c>
    </row>
    <row r="12" spans="1:20" x14ac:dyDescent="0.3">
      <c r="A12" s="63" t="s">
        <v>1198</v>
      </c>
      <c r="B12" s="64">
        <f>VLOOKUP($A12,'Return Data'!$B$7:$R$2292,3,0)</f>
        <v>44662</v>
      </c>
      <c r="C12" s="65">
        <f>VLOOKUP($A12,'Return Data'!$B$7:$R$2292,4,0)</f>
        <v>84.939400000000006</v>
      </c>
      <c r="D12" s="65">
        <f>VLOOKUP($A12,'Return Data'!$B$7:$R$2292,10,0)</f>
        <v>4.2992999999999997</v>
      </c>
      <c r="E12" s="66">
        <f t="shared" si="0"/>
        <v>3</v>
      </c>
      <c r="F12" s="65">
        <f>VLOOKUP($A12,'Return Data'!$B$7:$R$2292,11,0)</f>
        <v>12.1266</v>
      </c>
      <c r="G12" s="66">
        <f t="shared" si="1"/>
        <v>1</v>
      </c>
      <c r="H12" s="65">
        <f>VLOOKUP($A12,'Return Data'!$B$7:$R$2292,12,0)</f>
        <v>19.393000000000001</v>
      </c>
      <c r="I12" s="66">
        <f t="shared" si="2"/>
        <v>2</v>
      </c>
      <c r="J12" s="65">
        <f>VLOOKUP($A12,'Return Data'!$B$7:$R$2292,13,0)</f>
        <v>43.051000000000002</v>
      </c>
      <c r="K12" s="66">
        <f t="shared" si="3"/>
        <v>1</v>
      </c>
      <c r="L12" s="65">
        <f>VLOOKUP($A12,'Return Data'!$B$7:$R$2292,17,0)</f>
        <v>58.762</v>
      </c>
      <c r="M12" s="66">
        <f t="shared" si="4"/>
        <v>1</v>
      </c>
      <c r="N12" s="65">
        <f>VLOOKUP($A12,'Return Data'!$B$7:$R$2292,14,0)</f>
        <v>32.192799999999998</v>
      </c>
      <c r="O12" s="66">
        <f t="shared" si="5"/>
        <v>1</v>
      </c>
      <c r="P12" s="65">
        <f>VLOOKUP($A12,'Return Data'!$B$7:$R$2292,15,0)</f>
        <v>20.334</v>
      </c>
      <c r="Q12" s="66">
        <f t="shared" si="6"/>
        <v>1</v>
      </c>
      <c r="R12" s="65">
        <f>VLOOKUP($A12,'Return Data'!$B$7:$R$2292,16,0)</f>
        <v>10.684799999999999</v>
      </c>
      <c r="S12" s="67">
        <f t="shared" si="7"/>
        <v>4</v>
      </c>
    </row>
    <row r="13" spans="1:20" x14ac:dyDescent="0.3">
      <c r="A13" s="63" t="s">
        <v>1528</v>
      </c>
      <c r="B13" s="64">
        <f>VLOOKUP($A13,'Return Data'!$B$7:$R$2292,3,0)</f>
        <v>44662</v>
      </c>
      <c r="C13" s="65">
        <f>VLOOKUP($A13,'Return Data'!$B$7:$R$2292,4,0)</f>
        <v>23.9191</v>
      </c>
      <c r="D13" s="65">
        <f>VLOOKUP($A13,'Return Data'!$B$7:$R$2292,10,0)</f>
        <v>6.2077</v>
      </c>
      <c r="E13" s="66">
        <f t="shared" si="0"/>
        <v>1</v>
      </c>
      <c r="F13" s="65">
        <f>VLOOKUP($A13,'Return Data'!$B$7:$R$2292,11,0)</f>
        <v>4.5769000000000002</v>
      </c>
      <c r="G13" s="66">
        <f t="shared" si="1"/>
        <v>3</v>
      </c>
      <c r="H13" s="65">
        <f>VLOOKUP($A13,'Return Data'!$B$7:$R$2292,12,0)</f>
        <v>7.2878999999999996</v>
      </c>
      <c r="I13" s="66">
        <f t="shared" si="2"/>
        <v>7</v>
      </c>
      <c r="J13" s="65">
        <f>VLOOKUP($A13,'Return Data'!$B$7:$R$2292,13,0)</f>
        <v>8.1663999999999994</v>
      </c>
      <c r="K13" s="66">
        <f t="shared" si="3"/>
        <v>9</v>
      </c>
      <c r="L13" s="65">
        <f>VLOOKUP($A13,'Return Data'!$B$7:$R$2292,17,0)</f>
        <v>14.2178</v>
      </c>
      <c r="M13" s="66">
        <f t="shared" si="4"/>
        <v>8</v>
      </c>
      <c r="N13" s="65">
        <f>VLOOKUP($A13,'Return Data'!$B$7:$R$2292,14,0)</f>
        <v>9.1913</v>
      </c>
      <c r="O13" s="66">
        <f t="shared" si="5"/>
        <v>8</v>
      </c>
      <c r="P13" s="65">
        <f>VLOOKUP($A13,'Return Data'!$B$7:$R$2292,15,0)</f>
        <v>8.2189999999999994</v>
      </c>
      <c r="Q13" s="66">
        <f t="shared" si="6"/>
        <v>7</v>
      </c>
      <c r="R13" s="65">
        <f>VLOOKUP($A13,'Return Data'!$B$7:$R$2292,16,0)</f>
        <v>9.2977000000000007</v>
      </c>
      <c r="S13" s="67">
        <f t="shared" si="7"/>
        <v>7</v>
      </c>
    </row>
    <row r="14" spans="1:20" x14ac:dyDescent="0.3">
      <c r="A14" s="63" t="s">
        <v>1201</v>
      </c>
      <c r="B14" s="64">
        <f>VLOOKUP($A14,'Return Data'!$B$7:$R$2292,3,0)</f>
        <v>44662</v>
      </c>
      <c r="C14" s="65">
        <f>VLOOKUP($A14,'Return Data'!$B$7:$R$2292,4,0)</f>
        <v>38.176499999999997</v>
      </c>
      <c r="D14" s="65">
        <f>VLOOKUP($A14,'Return Data'!$B$7:$R$2292,10,0)</f>
        <v>1.9386000000000001</v>
      </c>
      <c r="E14" s="66">
        <f t="shared" si="0"/>
        <v>4</v>
      </c>
      <c r="F14" s="65">
        <f>VLOOKUP($A14,'Return Data'!$B$7:$R$2292,11,0)</f>
        <v>1.6208</v>
      </c>
      <c r="G14" s="66">
        <f t="shared" si="1"/>
        <v>6</v>
      </c>
      <c r="H14" s="65">
        <f>VLOOKUP($A14,'Return Data'!$B$7:$R$2292,12,0)</f>
        <v>7.1007999999999996</v>
      </c>
      <c r="I14" s="66">
        <f t="shared" si="2"/>
        <v>8</v>
      </c>
      <c r="J14" s="65">
        <f>VLOOKUP($A14,'Return Data'!$B$7:$R$2292,13,0)</f>
        <v>13.8985</v>
      </c>
      <c r="K14" s="66">
        <f t="shared" si="3"/>
        <v>7</v>
      </c>
      <c r="L14" s="65">
        <f>VLOOKUP($A14,'Return Data'!$B$7:$R$2292,17,0)</f>
        <v>17.966999999999999</v>
      </c>
      <c r="M14" s="66">
        <f t="shared" si="4"/>
        <v>7</v>
      </c>
      <c r="N14" s="65">
        <f>VLOOKUP($A14,'Return Data'!$B$7:$R$2292,14,0)</f>
        <v>12.723000000000001</v>
      </c>
      <c r="O14" s="66">
        <f t="shared" si="5"/>
        <v>6</v>
      </c>
      <c r="P14" s="65">
        <f>VLOOKUP($A14,'Return Data'!$B$7:$R$2292,15,0)</f>
        <v>9.4981000000000009</v>
      </c>
      <c r="Q14" s="66">
        <f t="shared" si="6"/>
        <v>6</v>
      </c>
      <c r="R14" s="65">
        <f>VLOOKUP($A14,'Return Data'!$B$7:$R$2292,16,0)</f>
        <v>8.5261999999999993</v>
      </c>
      <c r="S14" s="67">
        <f t="shared" si="7"/>
        <v>9</v>
      </c>
    </row>
    <row r="15" spans="1:20" x14ac:dyDescent="0.3">
      <c r="A15" s="63" t="s">
        <v>1203</v>
      </c>
      <c r="B15" s="64">
        <f>VLOOKUP($A15,'Return Data'!$B$7:$R$2292,3,0)</f>
        <v>44662</v>
      </c>
      <c r="C15" s="65">
        <f>VLOOKUP($A15,'Return Data'!$B$7:$R$2292,4,0)</f>
        <v>15.7691</v>
      </c>
      <c r="D15" s="65">
        <f>VLOOKUP($A15,'Return Data'!$B$7:$R$2292,10,0)</f>
        <v>0.72430000000000005</v>
      </c>
      <c r="E15" s="66">
        <f t="shared" si="0"/>
        <v>5</v>
      </c>
      <c r="F15" s="65">
        <f>VLOOKUP($A15,'Return Data'!$B$7:$R$2292,11,0)</f>
        <v>2.5693000000000001</v>
      </c>
      <c r="G15" s="66">
        <f t="shared" si="1"/>
        <v>4</v>
      </c>
      <c r="H15" s="65">
        <f>VLOOKUP($A15,'Return Data'!$B$7:$R$2292,12,0)</f>
        <v>10.373799999999999</v>
      </c>
      <c r="I15" s="66">
        <f t="shared" si="2"/>
        <v>4</v>
      </c>
      <c r="J15" s="65">
        <f>VLOOKUP($A15,'Return Data'!$B$7:$R$2292,13,0)</f>
        <v>16.992699999999999</v>
      </c>
      <c r="K15" s="66">
        <f t="shared" si="3"/>
        <v>4</v>
      </c>
      <c r="L15" s="65"/>
      <c r="M15" s="66"/>
      <c r="N15" s="65"/>
      <c r="O15" s="66"/>
      <c r="P15" s="65"/>
      <c r="Q15" s="66"/>
      <c r="R15" s="65">
        <f>VLOOKUP($A15,'Return Data'!$B$7:$R$2292,16,0)</f>
        <v>24.167999999999999</v>
      </c>
      <c r="S15" s="67">
        <f t="shared" si="7"/>
        <v>1</v>
      </c>
    </row>
    <row r="16" spans="1:20" x14ac:dyDescent="0.3">
      <c r="A16" s="63" t="s">
        <v>1205</v>
      </c>
      <c r="B16" s="64">
        <f>VLOOKUP($A16,'Return Data'!$B$7:$R$2292,3,0)</f>
        <v>44662</v>
      </c>
      <c r="C16" s="65">
        <f>VLOOKUP($A16,'Return Data'!$B$7:$R$2292,4,0)</f>
        <v>44.308500000000002</v>
      </c>
      <c r="D16" s="65">
        <f>VLOOKUP($A16,'Return Data'!$B$7:$R$2292,10,0)</f>
        <v>-0.47420000000000001</v>
      </c>
      <c r="E16" s="66">
        <f t="shared" si="0"/>
        <v>7</v>
      </c>
      <c r="F16" s="65">
        <f>VLOOKUP($A16,'Return Data'!$B$7:$R$2292,11,0)</f>
        <v>6.4799999999999996E-2</v>
      </c>
      <c r="G16" s="66">
        <f t="shared" si="1"/>
        <v>8</v>
      </c>
      <c r="H16" s="65">
        <f>VLOOKUP($A16,'Return Data'!$B$7:$R$2292,12,0)</f>
        <v>5.7915999999999999</v>
      </c>
      <c r="I16" s="66">
        <f t="shared" si="2"/>
        <v>9</v>
      </c>
      <c r="J16" s="65">
        <f>VLOOKUP($A16,'Return Data'!$B$7:$R$2292,13,0)</f>
        <v>9.8818000000000001</v>
      </c>
      <c r="K16" s="66">
        <f t="shared" si="3"/>
        <v>8</v>
      </c>
      <c r="L16" s="65">
        <f>VLOOKUP($A16,'Return Data'!$B$7:$R$2292,17,0)</f>
        <v>20.124300000000002</v>
      </c>
      <c r="M16" s="66">
        <f>RANK(L16,L$8:L$16,0)</f>
        <v>6</v>
      </c>
      <c r="N16" s="65">
        <f>VLOOKUP($A16,'Return Data'!$B$7:$R$2292,14,0)</f>
        <v>9.4708000000000006</v>
      </c>
      <c r="O16" s="66">
        <f>RANK(N16,N$8:N$16,0)</f>
        <v>7</v>
      </c>
      <c r="P16" s="65">
        <f>VLOOKUP($A16,'Return Data'!$B$7:$R$2292,15,0)</f>
        <v>7.3708</v>
      </c>
      <c r="Q16" s="66">
        <f>RANK(P16,P$8:P$16,0)</f>
        <v>8</v>
      </c>
      <c r="R16" s="65">
        <f>VLOOKUP($A16,'Return Data'!$B$7:$R$2292,16,0)</f>
        <v>11.8209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1.284888888888889</v>
      </c>
      <c r="E18" s="74"/>
      <c r="F18" s="75">
        <f>AVERAGE(F8:F16)</f>
        <v>3.0311666666666666</v>
      </c>
      <c r="G18" s="74"/>
      <c r="H18" s="75">
        <f>AVERAGE(H8:H16)</f>
        <v>11.145044444444444</v>
      </c>
      <c r="I18" s="74"/>
      <c r="J18" s="75">
        <f>AVERAGE(J8:J16)</f>
        <v>19.465411111111116</v>
      </c>
      <c r="K18" s="74"/>
      <c r="L18" s="75">
        <f>AVERAGE(L8:L16)</f>
        <v>29.58905</v>
      </c>
      <c r="M18" s="74"/>
      <c r="N18" s="75">
        <f>AVERAGE(N8:N16)</f>
        <v>15.805487499999998</v>
      </c>
      <c r="O18" s="74"/>
      <c r="P18" s="75">
        <f>AVERAGE(P8:P16)</f>
        <v>11.523687499999998</v>
      </c>
      <c r="Q18" s="74"/>
      <c r="R18" s="75">
        <f>AVERAGE(R8:R16)</f>
        <v>12.773400000000001</v>
      </c>
      <c r="S18" s="76"/>
    </row>
    <row r="19" spans="1:19" x14ac:dyDescent="0.3">
      <c r="A19" s="73" t="s">
        <v>28</v>
      </c>
      <c r="B19" s="74"/>
      <c r="C19" s="74"/>
      <c r="D19" s="75">
        <f>MIN(D8:D16)</f>
        <v>-4.2398999999999996</v>
      </c>
      <c r="E19" s="74"/>
      <c r="F19" s="75">
        <f>MIN(F8:F16)</f>
        <v>-2.7608000000000001</v>
      </c>
      <c r="G19" s="74"/>
      <c r="H19" s="75">
        <f>MIN(H8:H16)</f>
        <v>5.7915999999999999</v>
      </c>
      <c r="I19" s="74"/>
      <c r="J19" s="75">
        <f>MIN(J8:J16)</f>
        <v>8.1663999999999994</v>
      </c>
      <c r="K19" s="74"/>
      <c r="L19" s="75">
        <f>MIN(L8:L16)</f>
        <v>14.2178</v>
      </c>
      <c r="M19" s="74"/>
      <c r="N19" s="75">
        <f>MIN(N8:N16)</f>
        <v>9.1913</v>
      </c>
      <c r="O19" s="74"/>
      <c r="P19" s="75">
        <f>MIN(P8:P16)</f>
        <v>7.3708</v>
      </c>
      <c r="Q19" s="74"/>
      <c r="R19" s="75">
        <f>MIN(R8:R16)</f>
        <v>8.5261999999999993</v>
      </c>
      <c r="S19" s="76"/>
    </row>
    <row r="20" spans="1:19" ht="15" thickBot="1" x14ac:dyDescent="0.35">
      <c r="A20" s="77" t="s">
        <v>29</v>
      </c>
      <c r="B20" s="78"/>
      <c r="C20" s="78"/>
      <c r="D20" s="79">
        <f>MAX(D8:D16)</f>
        <v>6.2077</v>
      </c>
      <c r="E20" s="78"/>
      <c r="F20" s="79">
        <f>MAX(F8:F16)</f>
        <v>12.1266</v>
      </c>
      <c r="G20" s="78"/>
      <c r="H20" s="79">
        <f>MAX(H8:H16)</f>
        <v>22.595500000000001</v>
      </c>
      <c r="I20" s="78"/>
      <c r="J20" s="79">
        <f>MAX(J8:J16)</f>
        <v>43.051000000000002</v>
      </c>
      <c r="K20" s="78"/>
      <c r="L20" s="79">
        <f>MAX(L8:L16)</f>
        <v>58.762</v>
      </c>
      <c r="M20" s="78"/>
      <c r="N20" s="79">
        <f>MAX(N8:N16)</f>
        <v>32.192799999999998</v>
      </c>
      <c r="O20" s="78"/>
      <c r="P20" s="79">
        <f>MAX(P8:P16)</f>
        <v>20.334</v>
      </c>
      <c r="Q20" s="78"/>
      <c r="R20" s="79">
        <f>MAX(R8:R16)</f>
        <v>24.167999999999999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44662</v>
      </c>
      <c r="C8" s="65">
        <f>VLOOKUP($A8,'Return Data'!$B$7:$R$2292,4,0)</f>
        <v>80.02</v>
      </c>
      <c r="D8" s="65">
        <f>VLOOKUP($A8,'Return Data'!$B$7:$R$2292,10,0)</f>
        <v>-0.80579999999999996</v>
      </c>
      <c r="E8" s="66">
        <f t="shared" ref="E8:E16" si="0">RANK(D8,D$8:D$16,0)</f>
        <v>8</v>
      </c>
      <c r="F8" s="65">
        <f>VLOOKUP($A8,'Return Data'!$B$7:$R$2292,11,0)</f>
        <v>-0.28660000000000002</v>
      </c>
      <c r="G8" s="66">
        <f t="shared" ref="G8:G16" si="1">RANK(F8,F$8:F$16,0)</f>
        <v>8</v>
      </c>
      <c r="H8" s="65">
        <f>VLOOKUP($A8,'Return Data'!$B$7:$R$2292,12,0)</f>
        <v>5.5673000000000004</v>
      </c>
      <c r="I8" s="66">
        <f t="shared" ref="I8:I16" si="2">RANK(H8,H$8:H$16,0)</f>
        <v>7</v>
      </c>
      <c r="J8" s="65">
        <f>VLOOKUP($A8,'Return Data'!$B$7:$R$2292,13,0)</f>
        <v>12.2615</v>
      </c>
      <c r="K8" s="66">
        <f t="shared" ref="K8:K16" si="3">RANK(J8,J$8:J$16,0)</f>
        <v>6</v>
      </c>
      <c r="L8" s="65">
        <f>VLOOKUP($A8,'Return Data'!$B$7:$R$2292,17,0)</f>
        <v>24.575900000000001</v>
      </c>
      <c r="M8" s="66">
        <f>RANK(L8,L$8:L$16,0)</f>
        <v>4</v>
      </c>
      <c r="N8" s="65">
        <f>VLOOKUP($A8,'Return Data'!$B$7:$R$2292,14,0)</f>
        <v>12.8034</v>
      </c>
      <c r="O8" s="66">
        <f>RANK(N8,N$8:N$16,0)</f>
        <v>5</v>
      </c>
      <c r="P8" s="65">
        <f>VLOOKUP($A8,'Return Data'!$B$7:$R$2292,15,0)</f>
        <v>9.8955000000000002</v>
      </c>
      <c r="Q8" s="66">
        <f>RANK(P8,P$8:P$16,0)</f>
        <v>4</v>
      </c>
      <c r="R8" s="65">
        <f>VLOOKUP($A8,'Return Data'!$B$7:$R$2292,16,0)</f>
        <v>12.2562</v>
      </c>
      <c r="S8" s="67">
        <f>RANK(R8,R$8:R$16,0)</f>
        <v>5</v>
      </c>
    </row>
    <row r="9" spans="1:20" x14ac:dyDescent="0.3">
      <c r="A9" s="63" t="s">
        <v>542</v>
      </c>
      <c r="B9" s="64">
        <f>VLOOKUP($A9,'Return Data'!$B$7:$R$2292,3,0)</f>
        <v>44662</v>
      </c>
      <c r="C9" s="65">
        <f>VLOOKUP($A9,'Return Data'!$B$7:$R$2292,4,0)</f>
        <v>314.18599999999998</v>
      </c>
      <c r="D9" s="65">
        <f>VLOOKUP($A9,'Return Data'!$B$7:$R$2292,10,0)</f>
        <v>4.7596999999999996</v>
      </c>
      <c r="E9" s="66">
        <f t="shared" si="0"/>
        <v>1</v>
      </c>
      <c r="F9" s="65">
        <f>VLOOKUP($A9,'Return Data'!$B$7:$R$2292,11,0)</f>
        <v>4.6776999999999997</v>
      </c>
      <c r="G9" s="66">
        <f t="shared" si="1"/>
        <v>1</v>
      </c>
      <c r="H9" s="65">
        <f>VLOOKUP($A9,'Return Data'!$B$7:$R$2292,12,0)</f>
        <v>15.389900000000001</v>
      </c>
      <c r="I9" s="66">
        <f t="shared" si="2"/>
        <v>1</v>
      </c>
      <c r="J9" s="65">
        <f>VLOOKUP($A9,'Return Data'!$B$7:$R$2292,13,0)</f>
        <v>26.299800000000001</v>
      </c>
      <c r="K9" s="66">
        <f t="shared" si="3"/>
        <v>1</v>
      </c>
      <c r="L9" s="65">
        <f>VLOOKUP($A9,'Return Data'!$B$7:$R$2292,17,0)</f>
        <v>38.749000000000002</v>
      </c>
      <c r="M9" s="66">
        <f t="shared" ref="M9:M16" si="4">RANK(L9,L$8:L$16,0)</f>
        <v>1</v>
      </c>
      <c r="N9" s="65">
        <f>VLOOKUP($A9,'Return Data'!$B$7:$R$2292,14,0)</f>
        <v>14.9193</v>
      </c>
      <c r="O9" s="66">
        <f t="shared" ref="O9:O16" si="5">RANK(N9,N$8:N$16,0)</f>
        <v>1</v>
      </c>
      <c r="P9" s="65">
        <f>VLOOKUP($A9,'Return Data'!$B$7:$R$2292,15,0)</f>
        <v>12.236000000000001</v>
      </c>
      <c r="Q9" s="66">
        <f t="shared" ref="Q9:Q14" si="6">RANK(P9,P$8:P$16,0)</f>
        <v>1</v>
      </c>
      <c r="R9" s="65">
        <f>VLOOKUP($A9,'Return Data'!$B$7:$R$2292,16,0)</f>
        <v>14.548400000000001</v>
      </c>
      <c r="S9" s="67">
        <f t="shared" ref="S9:S16" si="7">RANK(R9,R$8:R$16,0)</f>
        <v>2</v>
      </c>
    </row>
    <row r="10" spans="1:20" x14ac:dyDescent="0.3">
      <c r="A10" s="63" t="s">
        <v>544</v>
      </c>
      <c r="B10" s="64">
        <f>VLOOKUP($A10,'Return Data'!$B$7:$R$2292,3,0)</f>
        <v>44662</v>
      </c>
      <c r="C10" s="65">
        <f>VLOOKUP($A10,'Return Data'!$B$7:$R$2292,4,0)</f>
        <v>54.71</v>
      </c>
      <c r="D10" s="65">
        <f>VLOOKUP($A10,'Return Data'!$B$7:$R$2292,10,0)</f>
        <v>0.82930000000000004</v>
      </c>
      <c r="E10" s="66">
        <f t="shared" si="0"/>
        <v>3</v>
      </c>
      <c r="F10" s="65">
        <f>VLOOKUP($A10,'Return Data'!$B$7:$R$2292,11,0)</f>
        <v>2.2425999999999999</v>
      </c>
      <c r="G10" s="66">
        <f t="shared" si="1"/>
        <v>3</v>
      </c>
      <c r="H10" s="65">
        <f>VLOOKUP($A10,'Return Data'!$B$7:$R$2292,12,0)</f>
        <v>8.7026000000000003</v>
      </c>
      <c r="I10" s="66">
        <f t="shared" si="2"/>
        <v>3</v>
      </c>
      <c r="J10" s="65">
        <f>VLOOKUP($A10,'Return Data'!$B$7:$R$2292,13,0)</f>
        <v>13.5298</v>
      </c>
      <c r="K10" s="66">
        <f t="shared" si="3"/>
        <v>3</v>
      </c>
      <c r="L10" s="65">
        <f>VLOOKUP($A10,'Return Data'!$B$7:$R$2292,17,0)</f>
        <v>25.8855</v>
      </c>
      <c r="M10" s="66">
        <f t="shared" si="4"/>
        <v>2</v>
      </c>
      <c r="N10" s="65">
        <f>VLOOKUP($A10,'Return Data'!$B$7:$R$2292,14,0)</f>
        <v>12.9346</v>
      </c>
      <c r="O10" s="66">
        <f t="shared" si="5"/>
        <v>4</v>
      </c>
      <c r="P10" s="65">
        <f>VLOOKUP($A10,'Return Data'!$B$7:$R$2292,15,0)</f>
        <v>11.3161</v>
      </c>
      <c r="Q10" s="66">
        <f t="shared" si="6"/>
        <v>2</v>
      </c>
      <c r="R10" s="65">
        <f>VLOOKUP($A10,'Return Data'!$B$7:$R$2292,16,0)</f>
        <v>13.217000000000001</v>
      </c>
      <c r="S10" s="67">
        <f t="shared" si="7"/>
        <v>3</v>
      </c>
    </row>
    <row r="11" spans="1:20" x14ac:dyDescent="0.3">
      <c r="A11" s="63" t="s">
        <v>545</v>
      </c>
      <c r="B11" s="64">
        <f>VLOOKUP($A11,'Return Data'!$B$7:$R$2292,3,0)</f>
        <v>44662</v>
      </c>
      <c r="C11" s="65">
        <f>VLOOKUP($A11,'Return Data'!$B$7:$R$2292,4,0)</f>
        <v>11.159700000000001</v>
      </c>
      <c r="D11" s="65">
        <f>VLOOKUP($A11,'Return Data'!$B$7:$R$2292,10,0)</f>
        <v>-3.5754000000000001</v>
      </c>
      <c r="E11" s="66">
        <f t="shared" si="0"/>
        <v>9</v>
      </c>
      <c r="F11" s="65">
        <f>VLOOKUP($A11,'Return Data'!$B$7:$R$2292,11,0)</f>
        <v>-2.1438999999999999</v>
      </c>
      <c r="G11" s="66">
        <f t="shared" si="1"/>
        <v>9</v>
      </c>
      <c r="H11" s="65">
        <f>VLOOKUP($A11,'Return Data'!$B$7:$R$2292,12,0)</f>
        <v>6.7423999999999999</v>
      </c>
      <c r="I11" s="66">
        <f t="shared" si="2"/>
        <v>4</v>
      </c>
      <c r="J11" s="65">
        <f>VLOOKUP($A11,'Return Data'!$B$7:$R$2292,13,0)</f>
        <v>13.068</v>
      </c>
      <c r="K11" s="66">
        <f t="shared" si="3"/>
        <v>5</v>
      </c>
      <c r="L11" s="65">
        <f>VLOOKUP($A11,'Return Data'!$B$7:$R$2292,17,0)</f>
        <v>17.3172</v>
      </c>
      <c r="M11" s="66">
        <f t="shared" si="4"/>
        <v>8</v>
      </c>
      <c r="N11" s="65"/>
      <c r="O11" s="66"/>
      <c r="P11" s="65"/>
      <c r="Q11" s="66"/>
      <c r="R11" s="65">
        <f>VLOOKUP($A11,'Return Data'!$B$7:$R$2292,16,0)</f>
        <v>4.9313000000000002</v>
      </c>
      <c r="S11" s="67">
        <f t="shared" si="7"/>
        <v>9</v>
      </c>
    </row>
    <row r="12" spans="1:20" x14ac:dyDescent="0.3">
      <c r="A12" s="63" t="s">
        <v>547</v>
      </c>
      <c r="B12" s="64">
        <f>VLOOKUP($A12,'Return Data'!$B$7:$R$2292,3,0)</f>
        <v>44662</v>
      </c>
      <c r="C12" s="65">
        <f>VLOOKUP($A12,'Return Data'!$B$7:$R$2292,4,0)</f>
        <v>15.122</v>
      </c>
      <c r="D12" s="65">
        <f>VLOOKUP($A12,'Return Data'!$B$7:$R$2292,10,0)</f>
        <v>-0.47389999999999999</v>
      </c>
      <c r="E12" s="66">
        <f t="shared" si="0"/>
        <v>6</v>
      </c>
      <c r="F12" s="65">
        <f>VLOOKUP($A12,'Return Data'!$B$7:$R$2292,11,0)</f>
        <v>0.55189999999999995</v>
      </c>
      <c r="G12" s="66">
        <f t="shared" si="1"/>
        <v>4</v>
      </c>
      <c r="H12" s="65">
        <f>VLOOKUP($A12,'Return Data'!$B$7:$R$2292,12,0)</f>
        <v>6.4779999999999998</v>
      </c>
      <c r="I12" s="66">
        <f t="shared" si="2"/>
        <v>6</v>
      </c>
      <c r="J12" s="65">
        <f>VLOOKUP($A12,'Return Data'!$B$7:$R$2292,13,0)</f>
        <v>10.783899999999999</v>
      </c>
      <c r="K12" s="66">
        <f t="shared" si="3"/>
        <v>7</v>
      </c>
      <c r="L12" s="65">
        <f>VLOOKUP($A12,'Return Data'!$B$7:$R$2292,17,0)</f>
        <v>24.0518</v>
      </c>
      <c r="M12" s="66">
        <f t="shared" si="4"/>
        <v>6</v>
      </c>
      <c r="N12" s="65">
        <f>VLOOKUP($A12,'Return Data'!$B$7:$R$2292,14,0)</f>
        <v>13.085599999999999</v>
      </c>
      <c r="O12" s="66">
        <f t="shared" si="5"/>
        <v>3</v>
      </c>
      <c r="P12" s="65"/>
      <c r="Q12" s="66"/>
      <c r="R12" s="65">
        <f>VLOOKUP($A12,'Return Data'!$B$7:$R$2292,16,0)</f>
        <v>11.858499999999999</v>
      </c>
      <c r="S12" s="67">
        <f t="shared" si="7"/>
        <v>7</v>
      </c>
    </row>
    <row r="13" spans="1:20" x14ac:dyDescent="0.3">
      <c r="A13" s="63" t="s">
        <v>549</v>
      </c>
      <c r="B13" s="64">
        <f>VLOOKUP($A13,'Return Data'!$B$7:$R$2292,3,0)</f>
        <v>44662</v>
      </c>
      <c r="C13" s="65">
        <f>VLOOKUP($A13,'Return Data'!$B$7:$R$2292,4,0)</f>
        <v>34.463999999999999</v>
      </c>
      <c r="D13" s="65">
        <f>VLOOKUP($A13,'Return Data'!$B$7:$R$2292,10,0)</f>
        <v>-0.13039999999999999</v>
      </c>
      <c r="E13" s="66">
        <f t="shared" si="0"/>
        <v>4</v>
      </c>
      <c r="F13" s="65">
        <f>VLOOKUP($A13,'Return Data'!$B$7:$R$2292,11,0)</f>
        <v>-0.20849999999999999</v>
      </c>
      <c r="G13" s="66">
        <f t="shared" si="1"/>
        <v>7</v>
      </c>
      <c r="H13" s="65">
        <f>VLOOKUP($A13,'Return Data'!$B$7:$R$2292,12,0)</f>
        <v>5.1405000000000003</v>
      </c>
      <c r="I13" s="66">
        <f t="shared" si="2"/>
        <v>9</v>
      </c>
      <c r="J13" s="65">
        <f>VLOOKUP($A13,'Return Data'!$B$7:$R$2292,13,0)</f>
        <v>8.6061999999999994</v>
      </c>
      <c r="K13" s="66">
        <f t="shared" si="3"/>
        <v>8</v>
      </c>
      <c r="L13" s="65">
        <f>VLOOKUP($A13,'Return Data'!$B$7:$R$2292,17,0)</f>
        <v>16.706</v>
      </c>
      <c r="M13" s="66">
        <f t="shared" si="4"/>
        <v>9</v>
      </c>
      <c r="N13" s="65">
        <f>VLOOKUP($A13,'Return Data'!$B$7:$R$2292,14,0)</f>
        <v>10.3339</v>
      </c>
      <c r="O13" s="66">
        <f t="shared" si="5"/>
        <v>7</v>
      </c>
      <c r="P13" s="65">
        <f>VLOOKUP($A13,'Return Data'!$B$7:$R$2292,15,0)</f>
        <v>8.9406999999999996</v>
      </c>
      <c r="Q13" s="66">
        <f t="shared" si="6"/>
        <v>5</v>
      </c>
      <c r="R13" s="65">
        <f>VLOOKUP($A13,'Return Data'!$B$7:$R$2292,16,0)</f>
        <v>12.012700000000001</v>
      </c>
      <c r="S13" s="67">
        <f t="shared" si="7"/>
        <v>6</v>
      </c>
    </row>
    <row r="14" spans="1:20" x14ac:dyDescent="0.3">
      <c r="A14" s="63" t="s">
        <v>552</v>
      </c>
      <c r="B14" s="64">
        <f>VLOOKUP($A14,'Return Data'!$B$7:$R$2292,3,0)</f>
        <v>44662</v>
      </c>
      <c r="C14" s="65">
        <f>VLOOKUP($A14,'Return Data'!$B$7:$R$2292,4,0)</f>
        <v>133.0564</v>
      </c>
      <c r="D14" s="65">
        <f>VLOOKUP($A14,'Return Data'!$B$7:$R$2292,10,0)</f>
        <v>-0.1918</v>
      </c>
      <c r="E14" s="66">
        <f t="shared" si="0"/>
        <v>5</v>
      </c>
      <c r="F14" s="65">
        <f>VLOOKUP($A14,'Return Data'!$B$7:$R$2292,11,0)</f>
        <v>0.1789</v>
      </c>
      <c r="G14" s="66">
        <f t="shared" si="1"/>
        <v>5</v>
      </c>
      <c r="H14" s="65">
        <f>VLOOKUP($A14,'Return Data'!$B$7:$R$2292,12,0)</f>
        <v>6.4898999999999996</v>
      </c>
      <c r="I14" s="66">
        <f t="shared" si="2"/>
        <v>5</v>
      </c>
      <c r="J14" s="65">
        <f>VLOOKUP($A14,'Return Data'!$B$7:$R$2292,13,0)</f>
        <v>13.206</v>
      </c>
      <c r="K14" s="66">
        <f t="shared" si="3"/>
        <v>4</v>
      </c>
      <c r="L14" s="65">
        <f>VLOOKUP($A14,'Return Data'!$B$7:$R$2292,17,0)</f>
        <v>24.2758</v>
      </c>
      <c r="M14" s="66">
        <f t="shared" si="4"/>
        <v>5</v>
      </c>
      <c r="N14" s="65">
        <f>VLOOKUP($A14,'Return Data'!$B$7:$R$2292,14,0)</f>
        <v>11.882400000000001</v>
      </c>
      <c r="O14" s="66">
        <f t="shared" si="5"/>
        <v>6</v>
      </c>
      <c r="P14" s="65">
        <f>VLOOKUP($A14,'Return Data'!$B$7:$R$2292,15,0)</f>
        <v>10.4892</v>
      </c>
      <c r="Q14" s="66">
        <f t="shared" si="6"/>
        <v>3</v>
      </c>
      <c r="R14" s="65">
        <f>VLOOKUP($A14,'Return Data'!$B$7:$R$2292,16,0)</f>
        <v>12.3917</v>
      </c>
      <c r="S14" s="67">
        <f t="shared" si="7"/>
        <v>4</v>
      </c>
    </row>
    <row r="15" spans="1:20" x14ac:dyDescent="0.3">
      <c r="A15" s="63" t="s">
        <v>553</v>
      </c>
      <c r="B15" s="64">
        <f>VLOOKUP($A15,'Return Data'!$B$7:$R$2292,3,0)</f>
        <v>44662</v>
      </c>
      <c r="C15" s="65">
        <f>VLOOKUP($A15,'Return Data'!$B$7:$R$2292,4,0)</f>
        <v>15.658899999999999</v>
      </c>
      <c r="D15" s="65">
        <f>VLOOKUP($A15,'Return Data'!$B$7:$R$2292,10,0)</f>
        <v>0.84360000000000002</v>
      </c>
      <c r="E15" s="66">
        <f t="shared" si="0"/>
        <v>2</v>
      </c>
      <c r="F15" s="65">
        <f>VLOOKUP($A15,'Return Data'!$B$7:$R$2292,11,0)</f>
        <v>2.4119999999999999</v>
      </c>
      <c r="G15" s="66">
        <f t="shared" si="1"/>
        <v>2</v>
      </c>
      <c r="H15" s="65">
        <f>VLOOKUP($A15,'Return Data'!$B$7:$R$2292,12,0)</f>
        <v>9.4346999999999994</v>
      </c>
      <c r="I15" s="66">
        <f t="shared" si="2"/>
        <v>2</v>
      </c>
      <c r="J15" s="65">
        <f>VLOOKUP($A15,'Return Data'!$B$7:$R$2292,13,0)</f>
        <v>14.3378</v>
      </c>
      <c r="K15" s="66">
        <f t="shared" si="3"/>
        <v>2</v>
      </c>
      <c r="L15" s="65">
        <f>VLOOKUP($A15,'Return Data'!$B$7:$R$2292,17,0)</f>
        <v>24.855499999999999</v>
      </c>
      <c r="M15" s="66">
        <f t="shared" si="4"/>
        <v>3</v>
      </c>
      <c r="N15" s="65"/>
      <c r="O15" s="66"/>
      <c r="P15" s="65"/>
      <c r="Q15" s="66"/>
      <c r="R15" s="65">
        <f>VLOOKUP($A15,'Return Data'!$B$7:$R$2292,16,0)</f>
        <v>15.0299</v>
      </c>
      <c r="S15" s="67">
        <f t="shared" si="7"/>
        <v>1</v>
      </c>
    </row>
    <row r="16" spans="1:20" x14ac:dyDescent="0.3">
      <c r="A16" s="63" t="s">
        <v>555</v>
      </c>
      <c r="B16" s="64">
        <f>VLOOKUP($A16,'Return Data'!$B$7:$R$2292,3,0)</f>
        <v>44662</v>
      </c>
      <c r="C16" s="65">
        <f>VLOOKUP($A16,'Return Data'!$B$7:$R$2292,4,0)</f>
        <v>15.51</v>
      </c>
      <c r="D16" s="65">
        <f>VLOOKUP($A16,'Return Data'!$B$7:$R$2292,10,0)</f>
        <v>-0.76780000000000004</v>
      </c>
      <c r="E16" s="66">
        <f t="shared" si="0"/>
        <v>7</v>
      </c>
      <c r="F16" s="65">
        <f>VLOOKUP($A16,'Return Data'!$B$7:$R$2292,11,0)</f>
        <v>6.4500000000000002E-2</v>
      </c>
      <c r="G16" s="66">
        <f t="shared" si="1"/>
        <v>6</v>
      </c>
      <c r="H16" s="65">
        <f>VLOOKUP($A16,'Return Data'!$B$7:$R$2292,12,0)</f>
        <v>5.3667999999999996</v>
      </c>
      <c r="I16" s="66">
        <f t="shared" si="2"/>
        <v>8</v>
      </c>
      <c r="J16" s="65">
        <f>VLOOKUP($A16,'Return Data'!$B$7:$R$2292,13,0)</f>
        <v>8.4614999999999991</v>
      </c>
      <c r="K16" s="66">
        <f t="shared" si="3"/>
        <v>9</v>
      </c>
      <c r="L16" s="65">
        <f>VLOOKUP($A16,'Return Data'!$B$7:$R$2292,17,0)</f>
        <v>23.241599999999998</v>
      </c>
      <c r="M16" s="66">
        <f t="shared" si="4"/>
        <v>7</v>
      </c>
      <c r="N16" s="65">
        <f>VLOOKUP($A16,'Return Data'!$B$7:$R$2292,14,0)</f>
        <v>13.3368</v>
      </c>
      <c r="O16" s="66">
        <f t="shared" si="5"/>
        <v>2</v>
      </c>
      <c r="P16" s="65"/>
      <c r="Q16" s="66"/>
      <c r="R16" s="65">
        <f>VLOOKUP($A16,'Return Data'!$B$7:$R$2292,16,0)</f>
        <v>10.7858</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5.4166666666666648E-2</v>
      </c>
      <c r="E18" s="74"/>
      <c r="F18" s="75">
        <f>AVERAGE(F8:F16)</f>
        <v>0.83206666666666651</v>
      </c>
      <c r="G18" s="74"/>
      <c r="H18" s="75">
        <f>AVERAGE(H8:H16)</f>
        <v>7.7013444444444445</v>
      </c>
      <c r="I18" s="74"/>
      <c r="J18" s="75">
        <f>AVERAGE(J8:J16)</f>
        <v>13.394944444444446</v>
      </c>
      <c r="K18" s="74"/>
      <c r="L18" s="75">
        <f>AVERAGE(L8:L16)</f>
        <v>24.406477777777777</v>
      </c>
      <c r="M18" s="74"/>
      <c r="N18" s="75">
        <f>AVERAGE(N8:N16)</f>
        <v>12.756571428571428</v>
      </c>
      <c r="O18" s="74"/>
      <c r="P18" s="75">
        <f>AVERAGE(P8:P16)</f>
        <v>10.5755</v>
      </c>
      <c r="Q18" s="74"/>
      <c r="R18" s="75">
        <f>AVERAGE(R8:R16)</f>
        <v>11.892388888888888</v>
      </c>
      <c r="S18" s="76"/>
    </row>
    <row r="19" spans="1:19" x14ac:dyDescent="0.3">
      <c r="A19" s="73" t="s">
        <v>28</v>
      </c>
      <c r="B19" s="74"/>
      <c r="C19" s="74"/>
      <c r="D19" s="75">
        <f>MIN(D8:D16)</f>
        <v>-3.5754000000000001</v>
      </c>
      <c r="E19" s="74"/>
      <c r="F19" s="75">
        <f>MIN(F8:F16)</f>
        <v>-2.1438999999999999</v>
      </c>
      <c r="G19" s="74"/>
      <c r="H19" s="75">
        <f>MIN(H8:H16)</f>
        <v>5.1405000000000003</v>
      </c>
      <c r="I19" s="74"/>
      <c r="J19" s="75">
        <f>MIN(J8:J16)</f>
        <v>8.4614999999999991</v>
      </c>
      <c r="K19" s="74"/>
      <c r="L19" s="75">
        <f>MIN(L8:L16)</f>
        <v>16.706</v>
      </c>
      <c r="M19" s="74"/>
      <c r="N19" s="75">
        <f>MIN(N8:N16)</f>
        <v>10.3339</v>
      </c>
      <c r="O19" s="74"/>
      <c r="P19" s="75">
        <f>MIN(P8:P16)</f>
        <v>8.9406999999999996</v>
      </c>
      <c r="Q19" s="74"/>
      <c r="R19" s="75">
        <f>MIN(R8:R16)</f>
        <v>4.9313000000000002</v>
      </c>
      <c r="S19" s="76"/>
    </row>
    <row r="20" spans="1:19" ht="15" thickBot="1" x14ac:dyDescent="0.35">
      <c r="A20" s="77" t="s">
        <v>29</v>
      </c>
      <c r="B20" s="78"/>
      <c r="C20" s="78"/>
      <c r="D20" s="79">
        <f>MAX(D8:D16)</f>
        <v>4.7596999999999996</v>
      </c>
      <c r="E20" s="78"/>
      <c r="F20" s="79">
        <f>MAX(F8:F16)</f>
        <v>4.6776999999999997</v>
      </c>
      <c r="G20" s="78"/>
      <c r="H20" s="79">
        <f>MAX(H8:H16)</f>
        <v>15.389900000000001</v>
      </c>
      <c r="I20" s="78"/>
      <c r="J20" s="79">
        <f>MAX(J8:J16)</f>
        <v>26.299800000000001</v>
      </c>
      <c r="K20" s="78"/>
      <c r="L20" s="79">
        <f>MAX(L8:L16)</f>
        <v>38.749000000000002</v>
      </c>
      <c r="M20" s="78"/>
      <c r="N20" s="79">
        <f>MAX(N8:N16)</f>
        <v>14.9193</v>
      </c>
      <c r="O20" s="78"/>
      <c r="P20" s="79">
        <f>MAX(P8:P16)</f>
        <v>12.236000000000001</v>
      </c>
      <c r="Q20" s="78"/>
      <c r="R20" s="79">
        <f>MAX(R8:R16)</f>
        <v>15.0299</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44662</v>
      </c>
      <c r="C8" s="65">
        <f>VLOOKUP($A8,'Return Data'!$B$7:$R$2292,4,0)</f>
        <v>73.22</v>
      </c>
      <c r="D8" s="65">
        <f>VLOOKUP($A8,'Return Data'!$B$7:$R$2292,10,0)</f>
        <v>-1.1476</v>
      </c>
      <c r="E8" s="66">
        <f t="shared" ref="E8:E16" si="0">RANK(D8,D$8:D$16,0)</f>
        <v>8</v>
      </c>
      <c r="F8" s="65">
        <f>VLOOKUP($A8,'Return Data'!$B$7:$R$2292,11,0)</f>
        <v>-0.94699999999999995</v>
      </c>
      <c r="G8" s="66">
        <f t="shared" ref="G8:G16" si="1">RANK(F8,F$8:F$16,0)</f>
        <v>8</v>
      </c>
      <c r="H8" s="65">
        <f>VLOOKUP($A8,'Return Data'!$B$7:$R$2292,12,0)</f>
        <v>4.5403000000000002</v>
      </c>
      <c r="I8" s="66">
        <f t="shared" ref="I8:I16" si="2">RANK(H8,H$8:H$16,0)</f>
        <v>7</v>
      </c>
      <c r="J8" s="65">
        <f>VLOOKUP($A8,'Return Data'!$B$7:$R$2292,13,0)</f>
        <v>10.8386</v>
      </c>
      <c r="K8" s="66">
        <f t="shared" ref="K8:K16" si="3">RANK(J8,J$8:J$16,0)</f>
        <v>5</v>
      </c>
      <c r="L8" s="65">
        <f>VLOOKUP($A8,'Return Data'!$B$7:$R$2292,17,0)</f>
        <v>23.0791</v>
      </c>
      <c r="M8" s="66">
        <f t="shared" ref="M8:M16" si="4">RANK(L8,L$8:L$16,0)</f>
        <v>3</v>
      </c>
      <c r="N8" s="65">
        <f>VLOOKUP($A8,'Return Data'!$B$7:$R$2292,14,0)</f>
        <v>11.5036</v>
      </c>
      <c r="O8" s="66">
        <f>RANK(N8,N$8:N$16,0)</f>
        <v>5</v>
      </c>
      <c r="P8" s="65">
        <f>VLOOKUP($A8,'Return Data'!$B$7:$R$2292,15,0)</f>
        <v>8.6179000000000006</v>
      </c>
      <c r="Q8" s="66">
        <f>RANK(P8,P$8:P$16,0)</f>
        <v>4</v>
      </c>
      <c r="R8" s="65">
        <f>VLOOKUP($A8,'Return Data'!$B$7:$R$2292,16,0)</f>
        <v>9.4826999999999995</v>
      </c>
      <c r="S8" s="67">
        <f t="shared" ref="S8:S16" si="5">RANK(R8,R$8:R$16,0)</f>
        <v>8</v>
      </c>
    </row>
    <row r="9" spans="1:20" x14ac:dyDescent="0.3">
      <c r="A9" s="63" t="s">
        <v>541</v>
      </c>
      <c r="B9" s="64">
        <f>VLOOKUP($A9,'Return Data'!$B$7:$R$2292,3,0)</f>
        <v>44662</v>
      </c>
      <c r="C9" s="65">
        <f>VLOOKUP($A9,'Return Data'!$B$7:$R$2292,4,0)</f>
        <v>296.74700000000001</v>
      </c>
      <c r="D9" s="65">
        <f>VLOOKUP($A9,'Return Data'!$B$7:$R$2292,10,0)</f>
        <v>4.5944000000000003</v>
      </c>
      <c r="E9" s="66">
        <f t="shared" si="0"/>
        <v>1</v>
      </c>
      <c r="F9" s="65">
        <f>VLOOKUP($A9,'Return Data'!$B$7:$R$2292,11,0)</f>
        <v>4.3543000000000003</v>
      </c>
      <c r="G9" s="66">
        <f t="shared" si="1"/>
        <v>1</v>
      </c>
      <c r="H9" s="65">
        <f>VLOOKUP($A9,'Return Data'!$B$7:$R$2292,12,0)</f>
        <v>14.853899999999999</v>
      </c>
      <c r="I9" s="66">
        <f t="shared" si="2"/>
        <v>1</v>
      </c>
      <c r="J9" s="65">
        <f>VLOOKUP($A9,'Return Data'!$B$7:$R$2292,13,0)</f>
        <v>25.532299999999999</v>
      </c>
      <c r="K9" s="66">
        <f t="shared" si="3"/>
        <v>1</v>
      </c>
      <c r="L9" s="65">
        <f>VLOOKUP($A9,'Return Data'!$B$7:$R$2292,17,0)</f>
        <v>37.935000000000002</v>
      </c>
      <c r="M9" s="66">
        <f t="shared" si="4"/>
        <v>1</v>
      </c>
      <c r="N9" s="65">
        <f>VLOOKUP($A9,'Return Data'!$B$7:$R$2292,14,0)</f>
        <v>14.2418</v>
      </c>
      <c r="O9" s="66">
        <f>RANK(N9,N$8:N$16,0)</f>
        <v>1</v>
      </c>
      <c r="P9" s="65">
        <f>VLOOKUP($A9,'Return Data'!$B$7:$R$2292,15,0)</f>
        <v>12.857200000000001</v>
      </c>
      <c r="Q9" s="66">
        <f>RANK(P9,P$8:P$16,0)</f>
        <v>1</v>
      </c>
      <c r="R9" s="65">
        <f>VLOOKUP($A9,'Return Data'!$B$7:$R$2292,16,0)</f>
        <v>16.999300000000002</v>
      </c>
      <c r="S9" s="67">
        <f t="shared" si="5"/>
        <v>1</v>
      </c>
    </row>
    <row r="10" spans="1:20" x14ac:dyDescent="0.3">
      <c r="A10" s="63" t="s">
        <v>543</v>
      </c>
      <c r="B10" s="64">
        <f>VLOOKUP($A10,'Return Data'!$B$7:$R$2292,3,0)</f>
        <v>44662</v>
      </c>
      <c r="C10" s="65">
        <f>VLOOKUP($A10,'Return Data'!$B$7:$R$2292,4,0)</f>
        <v>50.04</v>
      </c>
      <c r="D10" s="65">
        <f>VLOOKUP($A10,'Return Data'!$B$7:$R$2292,10,0)</f>
        <v>0.64359999999999995</v>
      </c>
      <c r="E10" s="66">
        <f t="shared" si="0"/>
        <v>2</v>
      </c>
      <c r="F10" s="65">
        <f>VLOOKUP($A10,'Return Data'!$B$7:$R$2292,11,0)</f>
        <v>1.8936999999999999</v>
      </c>
      <c r="G10" s="66">
        <f t="shared" si="1"/>
        <v>2</v>
      </c>
      <c r="H10" s="65">
        <f>VLOOKUP($A10,'Return Data'!$B$7:$R$2292,12,0)</f>
        <v>8.1478000000000002</v>
      </c>
      <c r="I10" s="66">
        <f t="shared" si="2"/>
        <v>2</v>
      </c>
      <c r="J10" s="65">
        <f>VLOOKUP($A10,'Return Data'!$B$7:$R$2292,13,0)</f>
        <v>12.7789</v>
      </c>
      <c r="K10" s="66">
        <f t="shared" si="3"/>
        <v>2</v>
      </c>
      <c r="L10" s="65">
        <f>VLOOKUP($A10,'Return Data'!$B$7:$R$2292,17,0)</f>
        <v>25.110199999999999</v>
      </c>
      <c r="M10" s="66">
        <f t="shared" si="4"/>
        <v>2</v>
      </c>
      <c r="N10" s="65">
        <f>VLOOKUP($A10,'Return Data'!$B$7:$R$2292,14,0)</f>
        <v>12.2699</v>
      </c>
      <c r="O10" s="66">
        <f>RANK(N10,N$8:N$16,0)</f>
        <v>3</v>
      </c>
      <c r="P10" s="65">
        <f>VLOOKUP($A10,'Return Data'!$B$7:$R$2292,15,0)</f>
        <v>10.402799999999999</v>
      </c>
      <c r="Q10" s="66">
        <f>RANK(P10,P$8:P$16,0)</f>
        <v>2</v>
      </c>
      <c r="R10" s="65">
        <f>VLOOKUP($A10,'Return Data'!$B$7:$R$2292,16,0)</f>
        <v>11.105499999999999</v>
      </c>
      <c r="S10" s="67">
        <f t="shared" si="5"/>
        <v>4</v>
      </c>
    </row>
    <row r="11" spans="1:20" x14ac:dyDescent="0.3">
      <c r="A11" s="63" t="s">
        <v>546</v>
      </c>
      <c r="B11" s="64">
        <f>VLOOKUP($A11,'Return Data'!$B$7:$R$2292,3,0)</f>
        <v>44662</v>
      </c>
      <c r="C11" s="65">
        <f>VLOOKUP($A11,'Return Data'!$B$7:$R$2292,4,0)</f>
        <v>10.6221</v>
      </c>
      <c r="D11" s="65">
        <f>VLOOKUP($A11,'Return Data'!$B$7:$R$2292,10,0)</f>
        <v>-4.0773000000000001</v>
      </c>
      <c r="E11" s="66">
        <f t="shared" si="0"/>
        <v>9</v>
      </c>
      <c r="F11" s="65">
        <f>VLOOKUP($A11,'Return Data'!$B$7:$R$2292,11,0)</f>
        <v>-3.1899000000000002</v>
      </c>
      <c r="G11" s="66">
        <f t="shared" si="1"/>
        <v>9</v>
      </c>
      <c r="H11" s="65">
        <f>VLOOKUP($A11,'Return Data'!$B$7:$R$2292,12,0)</f>
        <v>5.0082000000000004</v>
      </c>
      <c r="I11" s="66">
        <f t="shared" si="2"/>
        <v>6</v>
      </c>
      <c r="J11" s="65">
        <f>VLOOKUP($A11,'Return Data'!$B$7:$R$2292,13,0)</f>
        <v>10.5076</v>
      </c>
      <c r="K11" s="66">
        <f t="shared" si="3"/>
        <v>6</v>
      </c>
      <c r="L11" s="65">
        <f>VLOOKUP($A11,'Return Data'!$B$7:$R$2292,17,0)</f>
        <v>14.7933</v>
      </c>
      <c r="M11" s="66">
        <f t="shared" si="4"/>
        <v>9</v>
      </c>
      <c r="N11" s="65"/>
      <c r="O11" s="66"/>
      <c r="P11" s="65"/>
      <c r="Q11" s="66"/>
      <c r="R11" s="65">
        <f>VLOOKUP($A11,'Return Data'!$B$7:$R$2292,16,0)</f>
        <v>2.6829999999999998</v>
      </c>
      <c r="S11" s="67">
        <f t="shared" si="5"/>
        <v>9</v>
      </c>
    </row>
    <row r="12" spans="1:20" x14ac:dyDescent="0.3">
      <c r="A12" s="63" t="s">
        <v>548</v>
      </c>
      <c r="B12" s="64">
        <f>VLOOKUP($A12,'Return Data'!$B$7:$R$2292,3,0)</f>
        <v>44662</v>
      </c>
      <c r="C12" s="65">
        <f>VLOOKUP($A12,'Return Data'!$B$7:$R$2292,4,0)</f>
        <v>14.478999999999999</v>
      </c>
      <c r="D12" s="65">
        <f>VLOOKUP($A12,'Return Data'!$B$7:$R$2292,10,0)</f>
        <v>-0.79479999999999995</v>
      </c>
      <c r="E12" s="66">
        <f t="shared" si="0"/>
        <v>6</v>
      </c>
      <c r="F12" s="65">
        <f>VLOOKUP($A12,'Return Data'!$B$7:$R$2292,11,0)</f>
        <v>-0.10349999999999999</v>
      </c>
      <c r="G12" s="66">
        <f t="shared" si="1"/>
        <v>4</v>
      </c>
      <c r="H12" s="65">
        <f>VLOOKUP($A12,'Return Data'!$B$7:$R$2292,12,0)</f>
        <v>5.4168000000000003</v>
      </c>
      <c r="I12" s="66">
        <f t="shared" si="2"/>
        <v>4</v>
      </c>
      <c r="J12" s="65">
        <f>VLOOKUP($A12,'Return Data'!$B$7:$R$2292,13,0)</f>
        <v>9.3414999999999999</v>
      </c>
      <c r="K12" s="66">
        <f t="shared" si="3"/>
        <v>7</v>
      </c>
      <c r="L12" s="65">
        <f>VLOOKUP($A12,'Return Data'!$B$7:$R$2292,17,0)</f>
        <v>22.480499999999999</v>
      </c>
      <c r="M12" s="66">
        <f t="shared" si="4"/>
        <v>6</v>
      </c>
      <c r="N12" s="65">
        <f>VLOOKUP($A12,'Return Data'!$B$7:$R$2292,14,0)</f>
        <v>11.7645</v>
      </c>
      <c r="O12" s="66">
        <f>RANK(N12,N$8:N$16,0)</f>
        <v>4</v>
      </c>
      <c r="P12" s="65"/>
      <c r="Q12" s="66"/>
      <c r="R12" s="65">
        <f>VLOOKUP($A12,'Return Data'!$B$7:$R$2292,16,0)</f>
        <v>10.549200000000001</v>
      </c>
      <c r="S12" s="67">
        <f t="shared" si="5"/>
        <v>6</v>
      </c>
    </row>
    <row r="13" spans="1:20" x14ac:dyDescent="0.3">
      <c r="A13" s="63" t="s">
        <v>550</v>
      </c>
      <c r="B13" s="64">
        <f>VLOOKUP($A13,'Return Data'!$B$7:$R$2292,3,0)</f>
        <v>44662</v>
      </c>
      <c r="C13" s="65">
        <f>VLOOKUP($A13,'Return Data'!$B$7:$R$2292,4,0)</f>
        <v>31.077000000000002</v>
      </c>
      <c r="D13" s="65">
        <f>VLOOKUP($A13,'Return Data'!$B$7:$R$2292,10,0)</f>
        <v>-0.46760000000000002</v>
      </c>
      <c r="E13" s="66">
        <f t="shared" si="0"/>
        <v>4</v>
      </c>
      <c r="F13" s="65">
        <f>VLOOKUP($A13,'Return Data'!$B$7:$R$2292,11,0)</f>
        <v>-0.88980000000000004</v>
      </c>
      <c r="G13" s="66">
        <f t="shared" si="1"/>
        <v>7</v>
      </c>
      <c r="H13" s="65">
        <f>VLOOKUP($A13,'Return Data'!$B$7:$R$2292,12,0)</f>
        <v>4.0407999999999999</v>
      </c>
      <c r="I13" s="66">
        <f t="shared" si="2"/>
        <v>9</v>
      </c>
      <c r="J13" s="65">
        <f>VLOOKUP($A13,'Return Data'!$B$7:$R$2292,13,0)</f>
        <v>7.1067</v>
      </c>
      <c r="K13" s="66">
        <f t="shared" si="3"/>
        <v>9</v>
      </c>
      <c r="L13" s="65">
        <f>VLOOKUP($A13,'Return Data'!$B$7:$R$2292,17,0)</f>
        <v>15.1509</v>
      </c>
      <c r="M13" s="66">
        <f t="shared" si="4"/>
        <v>8</v>
      </c>
      <c r="N13" s="65">
        <f>VLOOKUP($A13,'Return Data'!$B$7:$R$2292,14,0)</f>
        <v>8.9085999999999999</v>
      </c>
      <c r="O13" s="66">
        <f>RANK(N13,N$8:N$16,0)</f>
        <v>7</v>
      </c>
      <c r="P13" s="65">
        <f>VLOOKUP($A13,'Return Data'!$B$7:$R$2292,15,0)</f>
        <v>7.6092000000000004</v>
      </c>
      <c r="Q13" s="66">
        <f>RANK(P13,P$8:P$16,0)</f>
        <v>5</v>
      </c>
      <c r="R13" s="65">
        <f>VLOOKUP($A13,'Return Data'!$B$7:$R$2292,16,0)</f>
        <v>10.673400000000001</v>
      </c>
      <c r="S13" s="67">
        <f t="shared" si="5"/>
        <v>5</v>
      </c>
    </row>
    <row r="14" spans="1:20" x14ac:dyDescent="0.3">
      <c r="A14" s="63" t="s">
        <v>551</v>
      </c>
      <c r="B14" s="64">
        <f>VLOOKUP($A14,'Return Data'!$B$7:$R$2292,3,0)</f>
        <v>44662</v>
      </c>
      <c r="C14" s="65">
        <f>VLOOKUP($A14,'Return Data'!$B$7:$R$2292,4,0)</f>
        <v>122.2551</v>
      </c>
      <c r="D14" s="65">
        <f>VLOOKUP($A14,'Return Data'!$B$7:$R$2292,10,0)</f>
        <v>-0.58679999999999999</v>
      </c>
      <c r="E14" s="66">
        <f t="shared" si="0"/>
        <v>5</v>
      </c>
      <c r="F14" s="65">
        <f>VLOOKUP($A14,'Return Data'!$B$7:$R$2292,11,0)</f>
        <v>-0.57120000000000004</v>
      </c>
      <c r="G14" s="66">
        <f t="shared" si="1"/>
        <v>5</v>
      </c>
      <c r="H14" s="65">
        <f>VLOOKUP($A14,'Return Data'!$B$7:$R$2292,12,0)</f>
        <v>5.3074000000000003</v>
      </c>
      <c r="I14" s="66">
        <f t="shared" si="2"/>
        <v>5</v>
      </c>
      <c r="J14" s="65">
        <f>VLOOKUP($A14,'Return Data'!$B$7:$R$2292,13,0)</f>
        <v>11.4734</v>
      </c>
      <c r="K14" s="66">
        <f t="shared" si="3"/>
        <v>4</v>
      </c>
      <c r="L14" s="65">
        <f>VLOOKUP($A14,'Return Data'!$B$7:$R$2292,17,0)</f>
        <v>22.531600000000001</v>
      </c>
      <c r="M14" s="66">
        <f t="shared" si="4"/>
        <v>5</v>
      </c>
      <c r="N14" s="65">
        <f>VLOOKUP($A14,'Return Data'!$B$7:$R$2292,14,0)</f>
        <v>10.3582</v>
      </c>
      <c r="O14" s="66">
        <f>RANK(N14,N$8:N$16,0)</f>
        <v>6</v>
      </c>
      <c r="P14" s="65">
        <f>VLOOKUP($A14,'Return Data'!$B$7:$R$2292,15,0)</f>
        <v>9.1692999999999998</v>
      </c>
      <c r="Q14" s="66">
        <f>RANK(P14,P$8:P$16,0)</f>
        <v>3</v>
      </c>
      <c r="R14" s="65">
        <f>VLOOKUP($A14,'Return Data'!$B$7:$R$2292,16,0)</f>
        <v>15.461600000000001</v>
      </c>
      <c r="S14" s="67">
        <f t="shared" si="5"/>
        <v>2</v>
      </c>
    </row>
    <row r="15" spans="1:20" x14ac:dyDescent="0.3">
      <c r="A15" s="63" t="s">
        <v>554</v>
      </c>
      <c r="B15" s="64">
        <f>VLOOKUP($A15,'Return Data'!$B$7:$R$2292,3,0)</f>
        <v>44662</v>
      </c>
      <c r="C15" s="65">
        <f>VLOOKUP($A15,'Return Data'!$B$7:$R$2292,4,0)</f>
        <v>14.8026</v>
      </c>
      <c r="D15" s="65">
        <f>VLOOKUP($A15,'Return Data'!$B$7:$R$2292,10,0)</f>
        <v>0.43080000000000002</v>
      </c>
      <c r="E15" s="66">
        <f t="shared" si="0"/>
        <v>3</v>
      </c>
      <c r="F15" s="65">
        <f>VLOOKUP($A15,'Return Data'!$B$7:$R$2292,11,0)</f>
        <v>1.5658000000000001</v>
      </c>
      <c r="G15" s="66">
        <f t="shared" si="1"/>
        <v>3</v>
      </c>
      <c r="H15" s="65">
        <f>VLOOKUP($A15,'Return Data'!$B$7:$R$2292,12,0)</f>
        <v>8.0411000000000001</v>
      </c>
      <c r="I15" s="66">
        <f t="shared" si="2"/>
        <v>3</v>
      </c>
      <c r="J15" s="65">
        <f>VLOOKUP($A15,'Return Data'!$B$7:$R$2292,13,0)</f>
        <v>12.4194</v>
      </c>
      <c r="K15" s="66">
        <f t="shared" si="3"/>
        <v>3</v>
      </c>
      <c r="L15" s="65">
        <f>VLOOKUP($A15,'Return Data'!$B$7:$R$2292,17,0)</f>
        <v>22.797599999999999</v>
      </c>
      <c r="M15" s="66">
        <f t="shared" si="4"/>
        <v>4</v>
      </c>
      <c r="N15" s="65"/>
      <c r="O15" s="66"/>
      <c r="P15" s="65"/>
      <c r="Q15" s="66"/>
      <c r="R15" s="65">
        <f>VLOOKUP($A15,'Return Data'!$B$7:$R$2292,16,0)</f>
        <v>13.027799999999999</v>
      </c>
      <c r="S15" s="67">
        <f t="shared" si="5"/>
        <v>3</v>
      </c>
    </row>
    <row r="16" spans="1:20" x14ac:dyDescent="0.3">
      <c r="A16" s="63" t="s">
        <v>556</v>
      </c>
      <c r="B16" s="64">
        <f>VLOOKUP($A16,'Return Data'!$B$7:$R$2292,3,0)</f>
        <v>44662</v>
      </c>
      <c r="C16" s="65">
        <f>VLOOKUP($A16,'Return Data'!$B$7:$R$2292,4,0)</f>
        <v>14.97</v>
      </c>
      <c r="D16" s="65">
        <f>VLOOKUP($A16,'Return Data'!$B$7:$R$2292,10,0)</f>
        <v>-1.0575000000000001</v>
      </c>
      <c r="E16" s="66">
        <f t="shared" si="0"/>
        <v>7</v>
      </c>
      <c r="F16" s="65">
        <f>VLOOKUP($A16,'Return Data'!$B$7:$R$2292,11,0)</f>
        <v>-0.59760000000000002</v>
      </c>
      <c r="G16" s="66">
        <f t="shared" si="1"/>
        <v>6</v>
      </c>
      <c r="H16" s="65">
        <f>VLOOKUP($A16,'Return Data'!$B$7:$R$2292,12,0)</f>
        <v>4.3933</v>
      </c>
      <c r="I16" s="66">
        <f t="shared" si="2"/>
        <v>8</v>
      </c>
      <c r="J16" s="65">
        <f>VLOOKUP($A16,'Return Data'!$B$7:$R$2292,13,0)</f>
        <v>7.1581999999999999</v>
      </c>
      <c r="K16" s="66">
        <f t="shared" si="3"/>
        <v>8</v>
      </c>
      <c r="L16" s="65">
        <f>VLOOKUP($A16,'Return Data'!$B$7:$R$2292,17,0)</f>
        <v>21.980799999999999</v>
      </c>
      <c r="M16" s="66">
        <f t="shared" si="4"/>
        <v>7</v>
      </c>
      <c r="N16" s="65">
        <f>VLOOKUP($A16,'Return Data'!$B$7:$R$2292,14,0)</f>
        <v>12.324199999999999</v>
      </c>
      <c r="O16" s="66">
        <f>RANK(N16,N$8:N$16,0)</f>
        <v>2</v>
      </c>
      <c r="P16" s="65"/>
      <c r="Q16" s="66"/>
      <c r="R16" s="65">
        <f>VLOOKUP($A16,'Return Data'!$B$7:$R$2292,16,0)</f>
        <v>9.8734000000000002</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-0.27364444444444441</v>
      </c>
      <c r="E18" s="74"/>
      <c r="F18" s="75">
        <f>AVERAGE(F8:F16)</f>
        <v>0.16831111111111113</v>
      </c>
      <c r="G18" s="74"/>
      <c r="H18" s="75">
        <f>AVERAGE(H8:H16)</f>
        <v>6.6388444444444445</v>
      </c>
      <c r="I18" s="74"/>
      <c r="J18" s="75">
        <f>AVERAGE(J8:J16)</f>
        <v>11.906288888888888</v>
      </c>
      <c r="K18" s="74"/>
      <c r="L18" s="75">
        <f>AVERAGE(L8:L16)</f>
        <v>22.873222222222221</v>
      </c>
      <c r="M18" s="74"/>
      <c r="N18" s="75">
        <f>AVERAGE(N8:N16)</f>
        <v>11.6244</v>
      </c>
      <c r="O18" s="74"/>
      <c r="P18" s="75">
        <f>AVERAGE(P8:P16)</f>
        <v>9.7312799999999999</v>
      </c>
      <c r="Q18" s="74"/>
      <c r="R18" s="75">
        <f>AVERAGE(R8:R16)</f>
        <v>11.0951</v>
      </c>
      <c r="S18" s="76"/>
    </row>
    <row r="19" spans="1:19" x14ac:dyDescent="0.3">
      <c r="A19" s="73" t="s">
        <v>28</v>
      </c>
      <c r="B19" s="74"/>
      <c r="C19" s="74"/>
      <c r="D19" s="75">
        <f>MIN(D8:D16)</f>
        <v>-4.0773000000000001</v>
      </c>
      <c r="E19" s="74"/>
      <c r="F19" s="75">
        <f>MIN(F8:F16)</f>
        <v>-3.1899000000000002</v>
      </c>
      <c r="G19" s="74"/>
      <c r="H19" s="75">
        <f>MIN(H8:H16)</f>
        <v>4.0407999999999999</v>
      </c>
      <c r="I19" s="74"/>
      <c r="J19" s="75">
        <f>MIN(J8:J16)</f>
        <v>7.1067</v>
      </c>
      <c r="K19" s="74"/>
      <c r="L19" s="75">
        <f>MIN(L8:L16)</f>
        <v>14.7933</v>
      </c>
      <c r="M19" s="74"/>
      <c r="N19" s="75">
        <f>MIN(N8:N16)</f>
        <v>8.9085999999999999</v>
      </c>
      <c r="O19" s="74"/>
      <c r="P19" s="75">
        <f>MIN(P8:P16)</f>
        <v>7.6092000000000004</v>
      </c>
      <c r="Q19" s="74"/>
      <c r="R19" s="75">
        <f>MIN(R8:R16)</f>
        <v>2.6829999999999998</v>
      </c>
      <c r="S19" s="76"/>
    </row>
    <row r="20" spans="1:19" ht="15" thickBot="1" x14ac:dyDescent="0.35">
      <c r="A20" s="77" t="s">
        <v>29</v>
      </c>
      <c r="B20" s="78"/>
      <c r="C20" s="78"/>
      <c r="D20" s="79">
        <f>MAX(D8:D16)</f>
        <v>4.5944000000000003</v>
      </c>
      <c r="E20" s="78"/>
      <c r="F20" s="79">
        <f>MAX(F8:F16)</f>
        <v>4.3543000000000003</v>
      </c>
      <c r="G20" s="78"/>
      <c r="H20" s="79">
        <f>MAX(H8:H16)</f>
        <v>14.853899999999999</v>
      </c>
      <c r="I20" s="78"/>
      <c r="J20" s="79">
        <f>MAX(J8:J16)</f>
        <v>25.532299999999999</v>
      </c>
      <c r="K20" s="78"/>
      <c r="L20" s="79">
        <f>MAX(L8:L16)</f>
        <v>37.935000000000002</v>
      </c>
      <c r="M20" s="78"/>
      <c r="N20" s="79">
        <f>MAX(N8:N16)</f>
        <v>14.2418</v>
      </c>
      <c r="O20" s="78"/>
      <c r="P20" s="79">
        <f>MAX(P8:P16)</f>
        <v>12.857200000000001</v>
      </c>
      <c r="Q20" s="78"/>
      <c r="R20" s="79">
        <f>MAX(R8:R16)</f>
        <v>16.999300000000002</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2022-04-12T06:22:25Z</dcterms:modified>
</cp:coreProperties>
</file>